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H30経営比較分析表\★提出用（作業中）\"/>
    </mc:Choice>
  </mc:AlternateContent>
  <workbookProtection workbookAlgorithmName="SHA-512" workbookHashValue="hCXZqfTO4Mn267grD7arm3ynxmrgxSKmqO1rgQElHMjxUsUgTO1nnMcPZrVTRbmJGl0C54o2VsQJ3vpxNiAiyw==" workbookSaltValue="1WJtI4gcQ104dNceP8Ex0g==" workbookSpinCount="100000" lockStructure="1"/>
  <bookViews>
    <workbookView xWindow="0" yWindow="0" windowWidth="20490" windowHeight="753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P10" i="4"/>
  <c r="I10" i="4"/>
  <c r="B10" i="4"/>
  <c r="AT8" i="4"/>
  <c r="AL8" i="4"/>
  <c r="W8" i="4"/>
  <c r="P8" i="4"/>
  <c r="I8" i="4"/>
  <c r="B6" i="4"/>
  <c r="C10" i="5" l="1"/>
  <c r="D10" i="5"/>
  <c r="E10" i="5"/>
  <c r="B10" i="5"/>
</calcChain>
</file>

<file path=xl/sharedStrings.xml><?xml version="1.0" encoding="utf-8"?>
<sst xmlns="http://schemas.openxmlformats.org/spreadsheetml/2006/main" count="289" uniqueCount="111">
  <si>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</si>
  <si>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</si>
  <si>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</si>
  <si>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</si>
  <si>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</si>
  <si>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</si>
  <si>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</si>
  <si>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</si>
  <si>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</si>
  <si>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</si>
  <si>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</si>
  <si>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</si>
  <si>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</si>
  <si>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</si>
  <si>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</si>
  <si>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</si>
  <si>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</si>
  <si>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</si>
  <si>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</si>
  <si>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</si>
  <si>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</si>
  <si>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</si>
  <si>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</si>
  <si>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</si>
  <si>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</si>
  <si>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</si>
  <si>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</si>
  <si>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</si>
  <si>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</si>
  <si>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</si>
  <si>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</si>
  <si>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</si>
  <si>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</si>
  <si>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</si>
  <si>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</si>
  <si>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</si>
  <si>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</si>
  <si>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</si>
  <si>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</si>
  <si>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</si>
  <si>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</si>
  <si>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</si>
  <si>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</si>
  <si>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</si>
  <si>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</si>
  <si>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</si>
  <si>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</si>
  <si>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</si>
  <si>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</si>
  <si>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</si>
  <si>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</si>
  <si>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</si>
  <si>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</si>
  <si>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</si>
  <si>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</si>
  <si>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</si>
  <si>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</si>
  <si>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</si>
  <si>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</si>
  <si>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</si>
  <si>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</si>
  <si>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</si>
  <si>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</si>
  <si>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</si>
  <si>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</si>
  <si>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</si>
  <si>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</si>
  <si>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</si>
  <si>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</si>
  <si>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</si>
  <si>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</si>
  <si>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</si>
  <si>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</si>
  <si>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</si>
  <si>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</si>
  <si>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</si>
  <si>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</si>
  <si>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</si>
  <si>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</si>
  <si>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</si>
  <si>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</si>
  <si>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</si>
  <si>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</si>
  <si>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</si>
  <si>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</si>
  <si>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</si>
  <si>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</si>
  <si>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</si>
  <si>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</si>
  <si>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</si>
  <si>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</si>
  <si>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</si>
  <si>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</si>
  <si>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</si>
  <si>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</si>
  <si>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</si>
  <si>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</si>
  <si>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</si>
  <si>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</si>
  <si>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</si>
  <si>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</si>
  <si>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</si>
  <si>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</si>
  <si>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</si>
  <si>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</si>
  <si>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</si>
  <si>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</si>
  <si>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</si>
  <si>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rPr>
        <b/>
        <sz val="11"/>
        <color theme="1"/>
        <rFont val="ＭＳ ゴシック"/>
        <family val="3"/>
        <charset val="128"/>
      </rPr>
      <t>「①有形固定資産減価償却率」</t>
    </r>
    <r>
      <rPr>
        <sz val="11"/>
        <color theme="1"/>
        <rFont val="ＭＳ ゴシック"/>
        <family val="3"/>
        <charset val="128"/>
      </rPr>
      <t>は</t>
    </r>
    <r>
      <rPr>
        <sz val="11"/>
        <rFont val="ＭＳ ゴシック"/>
        <family val="3"/>
        <charset val="128"/>
      </rPr>
      <t>、平成29年度の地方公営企業法適用の際、地方公営企業法適用前の減価償却累計額を控除した額を年度開始時点の資産として計上したため、減価償却累計額が小さく、平均値を大きく下回った。</t>
    </r>
    <r>
      <rPr>
        <sz val="11"/>
        <color theme="1"/>
        <rFont val="ＭＳ ゴシック"/>
        <family val="3"/>
        <charset val="128"/>
      </rPr>
      <t xml:space="preserve">
</t>
    </r>
    <r>
      <rPr>
        <b/>
        <sz val="11"/>
        <color theme="1"/>
        <rFont val="ＭＳ ゴシック"/>
        <family val="3"/>
        <charset val="128"/>
      </rPr>
      <t>「②管渠老朽化率」</t>
    </r>
    <r>
      <rPr>
        <sz val="11"/>
        <color theme="1"/>
        <rFont val="ＭＳ ゴシック"/>
        <family val="3"/>
        <charset val="128"/>
      </rPr>
      <t>及び</t>
    </r>
    <r>
      <rPr>
        <b/>
        <sz val="11"/>
        <color theme="1"/>
        <rFont val="ＭＳ ゴシック"/>
        <family val="3"/>
        <charset val="128"/>
      </rPr>
      <t>「③管渠改善率」</t>
    </r>
    <r>
      <rPr>
        <sz val="11"/>
        <color theme="1"/>
        <rFont val="ＭＳ ゴシック"/>
        <family val="3"/>
        <charset val="128"/>
      </rPr>
      <t>は、法定耐用年数を超えている管渠が無いため、類似団体より低い値となっているが、今後、処理場やポンプ場を含め、施設の老朽化による更新費用や維持管理費の増加が想定される。『酒田市下水道ストックマネジメント計画』に基づき、施設の状態を予測しながら、計画的かつ効率的に施設の管理を行うとともに、処理区の統合による処理場の廃止等、抜本的な対策が必要となる。</t>
    </r>
    <rPh sb="2" eb="4">
      <t>ユウケイ</t>
    </rPh>
    <rPh sb="4" eb="6">
      <t>コテイ</t>
    </rPh>
    <rPh sb="6" eb="8">
      <t>シサン</t>
    </rPh>
    <rPh sb="8" eb="10">
      <t>ゲンカ</t>
    </rPh>
    <rPh sb="10" eb="12">
      <t>ショウキャク</t>
    </rPh>
    <rPh sb="12" eb="13">
      <t>リツ</t>
    </rPh>
    <rPh sb="106" eb="107">
      <t>カン</t>
    </rPh>
    <rPh sb="107" eb="108">
      <t>キョ</t>
    </rPh>
    <rPh sb="108" eb="111">
      <t>ロウキュウカ</t>
    </rPh>
    <rPh sb="111" eb="112">
      <t>リツ</t>
    </rPh>
    <rPh sb="113" eb="114">
      <t>オヨ</t>
    </rPh>
    <rPh sb="117" eb="118">
      <t>カン</t>
    </rPh>
    <rPh sb="118" eb="119">
      <t>キョ</t>
    </rPh>
    <rPh sb="119" eb="121">
      <t>カイゼン</t>
    </rPh>
    <rPh sb="121" eb="122">
      <t>リツ</t>
    </rPh>
    <rPh sb="125" eb="127">
      <t>ホウテイ</t>
    </rPh>
    <rPh sb="127" eb="129">
      <t>タイヨウ</t>
    </rPh>
    <rPh sb="129" eb="131">
      <t>ネンスウ</t>
    </rPh>
    <rPh sb="132" eb="133">
      <t>コ</t>
    </rPh>
    <rPh sb="137" eb="138">
      <t>カン</t>
    </rPh>
    <rPh sb="138" eb="139">
      <t>キョ</t>
    </rPh>
    <rPh sb="140" eb="141">
      <t>ナ</t>
    </rPh>
    <rPh sb="145" eb="147">
      <t>ルイジ</t>
    </rPh>
    <rPh sb="147" eb="149">
      <t>ダンタイ</t>
    </rPh>
    <rPh sb="151" eb="152">
      <t>ヒク</t>
    </rPh>
    <rPh sb="153" eb="154">
      <t>アタイ</t>
    </rPh>
    <rPh sb="162" eb="164">
      <t>コンゴ</t>
    </rPh>
    <rPh sb="165" eb="168">
      <t>ショリジョウ</t>
    </rPh>
    <rPh sb="172" eb="173">
      <t>ジョウ</t>
    </rPh>
    <rPh sb="174" eb="175">
      <t>フク</t>
    </rPh>
    <rPh sb="177" eb="179">
      <t>シセツ</t>
    </rPh>
    <rPh sb="180" eb="183">
      <t>ロウキュウカ</t>
    </rPh>
    <rPh sb="186" eb="188">
      <t>コウシン</t>
    </rPh>
    <rPh sb="188" eb="190">
      <t>ヒヨウ</t>
    </rPh>
    <rPh sb="191" eb="193">
      <t>イジ</t>
    </rPh>
    <rPh sb="193" eb="195">
      <t>カンリ</t>
    </rPh>
    <rPh sb="195" eb="196">
      <t>ヒ</t>
    </rPh>
    <rPh sb="197" eb="199">
      <t>ゾウカ</t>
    </rPh>
    <rPh sb="200" eb="202">
      <t>ソウテイ</t>
    </rPh>
    <rPh sb="207" eb="209">
      <t>サカタ</t>
    </rPh>
    <rPh sb="209" eb="210">
      <t>シ</t>
    </rPh>
    <rPh sb="210" eb="212">
      <t>ゲスイ</t>
    </rPh>
    <rPh sb="212" eb="213">
      <t>ドウ</t>
    </rPh>
    <rPh sb="223" eb="225">
      <t>ケイカク</t>
    </rPh>
    <rPh sb="227" eb="228">
      <t>モト</t>
    </rPh>
    <rPh sb="231" eb="233">
      <t>シセツ</t>
    </rPh>
    <rPh sb="234" eb="236">
      <t>ジョウタイ</t>
    </rPh>
    <rPh sb="237" eb="239">
      <t>ヨソク</t>
    </rPh>
    <rPh sb="244" eb="247">
      <t>ケイカクテキ</t>
    </rPh>
    <rPh sb="249" eb="252">
      <t>コウリツテキ</t>
    </rPh>
    <rPh sb="253" eb="255">
      <t>シセツ</t>
    </rPh>
    <rPh sb="256" eb="258">
      <t>カンリ</t>
    </rPh>
    <rPh sb="259" eb="260">
      <t>オコナ</t>
    </rPh>
    <rPh sb="266" eb="268">
      <t>ショリ</t>
    </rPh>
    <rPh sb="268" eb="269">
      <t>ク</t>
    </rPh>
    <rPh sb="287" eb="289">
      <t>タイサク</t>
    </rPh>
    <phoneticPr fontId="4"/>
  </si>
  <si>
    <t>　下水道事業に地方公営企業法を適用して2年目の決算となる。
　特定環境保全公共下水道事業は、公共下水道事業に比べて事業規模が小さいことから、「汚水処理原価」が高く、「施設利用率」が低い効率性の悪い事業となっている。また、「水洗化率」もまだまだ向上の余地があり、下水道への接続促進活動を強化する必要がある。
　今後、更に人口減少による使用料収入の減少や施設の老朽化による費用の増加が見込まれる中で、下水道事業の持続と安定した経営が求められている。そのためには、『酒田市下水道事業経営戦略』による中長期的な財政マネジメントや、処理区の統合をはじめとした「広域化・共同化」による経営基盤の強化、ストックマネジメントによる効率的な施設管理の取り組み等々、有用な施策をより強力に実行していく必要がある。</t>
    <rPh sb="1" eb="3">
      <t>ゲスイ</t>
    </rPh>
    <rPh sb="3" eb="4">
      <t>ドウ</t>
    </rPh>
    <rPh sb="4" eb="6">
      <t>ジギョウ</t>
    </rPh>
    <rPh sb="7" eb="9">
      <t>チホウ</t>
    </rPh>
    <rPh sb="9" eb="11">
      <t>コウエイ</t>
    </rPh>
    <rPh sb="11" eb="13">
      <t>キギョウ</t>
    </rPh>
    <rPh sb="13" eb="14">
      <t>ホウ</t>
    </rPh>
    <rPh sb="15" eb="17">
      <t>テキヨウ</t>
    </rPh>
    <rPh sb="20" eb="22">
      <t>ネンメ</t>
    </rPh>
    <rPh sb="23" eb="25">
      <t>ケッサン</t>
    </rPh>
    <rPh sb="31" eb="33">
      <t>トクテイ</t>
    </rPh>
    <rPh sb="33" eb="35">
      <t>カンキョウ</t>
    </rPh>
    <rPh sb="35" eb="37">
      <t>ホゼン</t>
    </rPh>
    <rPh sb="37" eb="39">
      <t>コウキョウ</t>
    </rPh>
    <rPh sb="39" eb="42">
      <t>ゲスイドウ</t>
    </rPh>
    <rPh sb="42" eb="44">
      <t>ジギョウ</t>
    </rPh>
    <rPh sb="46" eb="48">
      <t>コウキョウ</t>
    </rPh>
    <rPh sb="48" eb="51">
      <t>ゲスイドウ</t>
    </rPh>
    <rPh sb="51" eb="53">
      <t>ジギョウ</t>
    </rPh>
    <rPh sb="54" eb="55">
      <t>クラ</t>
    </rPh>
    <rPh sb="57" eb="59">
      <t>ジギョウ</t>
    </rPh>
    <rPh sb="59" eb="61">
      <t>キボ</t>
    </rPh>
    <rPh sb="62" eb="63">
      <t>チイ</t>
    </rPh>
    <rPh sb="71" eb="73">
      <t>オスイ</t>
    </rPh>
    <rPh sb="73" eb="75">
      <t>ショリ</t>
    </rPh>
    <rPh sb="75" eb="77">
      <t>ゲンカ</t>
    </rPh>
    <rPh sb="79" eb="80">
      <t>タカ</t>
    </rPh>
    <rPh sb="83" eb="85">
      <t>シセツ</t>
    </rPh>
    <rPh sb="85" eb="88">
      <t>リヨウリツ</t>
    </rPh>
    <rPh sb="90" eb="91">
      <t>ヒク</t>
    </rPh>
    <rPh sb="92" eb="95">
      <t>コウリツセイ</t>
    </rPh>
    <rPh sb="96" eb="97">
      <t>ワル</t>
    </rPh>
    <rPh sb="98" eb="100">
      <t>ジギョウ</t>
    </rPh>
    <rPh sb="111" eb="114">
      <t>スイセンカ</t>
    </rPh>
    <rPh sb="114" eb="115">
      <t>リツ</t>
    </rPh>
    <rPh sb="121" eb="123">
      <t>コウジョウ</t>
    </rPh>
    <rPh sb="124" eb="126">
      <t>ヨチ</t>
    </rPh>
    <rPh sb="130" eb="133">
      <t>ゲスイドウ</t>
    </rPh>
    <rPh sb="135" eb="137">
      <t>セツゾク</t>
    </rPh>
    <rPh sb="137" eb="139">
      <t>ソクシン</t>
    </rPh>
    <rPh sb="139" eb="141">
      <t>カツドウ</t>
    </rPh>
    <rPh sb="142" eb="144">
      <t>キョウカ</t>
    </rPh>
    <rPh sb="146" eb="148">
      <t>ヒツヨウ</t>
    </rPh>
    <rPh sb="154" eb="156">
      <t>コンゴ</t>
    </rPh>
    <rPh sb="157" eb="158">
      <t>サラ</t>
    </rPh>
    <rPh sb="159" eb="161">
      <t>ジンコウ</t>
    </rPh>
    <rPh sb="161" eb="163">
      <t>ゲンショウ</t>
    </rPh>
    <rPh sb="166" eb="168">
      <t>シヨウ</t>
    </rPh>
    <rPh sb="168" eb="169">
      <t>リョウ</t>
    </rPh>
    <rPh sb="169" eb="171">
      <t>シュウニュウ</t>
    </rPh>
    <rPh sb="172" eb="174">
      <t>ゲンショウ</t>
    </rPh>
    <rPh sb="175" eb="177">
      <t>シセツ</t>
    </rPh>
    <rPh sb="178" eb="181">
      <t>ロウキュウカ</t>
    </rPh>
    <rPh sb="184" eb="186">
      <t>ヒヨウ</t>
    </rPh>
    <rPh sb="187" eb="189">
      <t>ゾウカ</t>
    </rPh>
    <rPh sb="190" eb="192">
      <t>ミコ</t>
    </rPh>
    <rPh sb="195" eb="196">
      <t>ナカ</t>
    </rPh>
    <rPh sb="198" eb="200">
      <t>ゲスイ</t>
    </rPh>
    <rPh sb="200" eb="201">
      <t>ドウ</t>
    </rPh>
    <rPh sb="201" eb="203">
      <t>ジギョウ</t>
    </rPh>
    <rPh sb="204" eb="206">
      <t>ジゾク</t>
    </rPh>
    <rPh sb="207" eb="209">
      <t>アンテイ</t>
    </rPh>
    <rPh sb="211" eb="213">
      <t>ケイエイ</t>
    </rPh>
    <rPh sb="214" eb="215">
      <t>モト</t>
    </rPh>
    <rPh sb="230" eb="232">
      <t>サカタ</t>
    </rPh>
    <rPh sb="232" eb="233">
      <t>シ</t>
    </rPh>
    <rPh sb="233" eb="236">
      <t>ゲスイドウ</t>
    </rPh>
    <rPh sb="236" eb="238">
      <t>ジギョウ</t>
    </rPh>
    <rPh sb="238" eb="240">
      <t>ケイエイ</t>
    </rPh>
    <rPh sb="240" eb="242">
      <t>センリャク</t>
    </rPh>
    <rPh sb="246" eb="250">
      <t>チュウチョウキテキ</t>
    </rPh>
    <rPh sb="251" eb="253">
      <t>ザイセイ</t>
    </rPh>
    <rPh sb="261" eb="263">
      <t>ショリ</t>
    </rPh>
    <rPh sb="263" eb="264">
      <t>ク</t>
    </rPh>
    <rPh sb="275" eb="277">
      <t>コウイキ</t>
    </rPh>
    <rPh sb="277" eb="278">
      <t>カ</t>
    </rPh>
    <rPh sb="279" eb="281">
      <t>キョウドウ</t>
    </rPh>
    <rPh sb="281" eb="282">
      <t>カ</t>
    </rPh>
    <rPh sb="286" eb="288">
      <t>ケイエイ</t>
    </rPh>
    <rPh sb="288" eb="290">
      <t>キバン</t>
    </rPh>
    <rPh sb="291" eb="293">
      <t>キョウカ</t>
    </rPh>
    <rPh sb="307" eb="310">
      <t>コウリツテキ</t>
    </rPh>
    <rPh sb="311" eb="313">
      <t>シセツ</t>
    </rPh>
    <rPh sb="313" eb="315">
      <t>カンリ</t>
    </rPh>
    <rPh sb="316" eb="317">
      <t>ト</t>
    </rPh>
    <rPh sb="318" eb="319">
      <t>ク</t>
    </rPh>
    <rPh sb="320" eb="322">
      <t>トウトウ</t>
    </rPh>
    <rPh sb="323" eb="325">
      <t>ユウヨウ</t>
    </rPh>
    <rPh sb="326" eb="327">
      <t>セ</t>
    </rPh>
    <rPh sb="327" eb="328">
      <t>サク</t>
    </rPh>
    <rPh sb="331" eb="333">
      <t>キョウリョク</t>
    </rPh>
    <rPh sb="334" eb="336">
      <t>ジッコウ</t>
    </rPh>
    <rPh sb="340" eb="342">
      <t>ヒツヨウ</t>
    </rPh>
    <phoneticPr fontId="4"/>
  </si>
  <si>
    <r>
      <t xml:space="preserve">　平成29年度から下水道事業に地方公営企業法を適用したため、2か年のみの数値となる。
</t>
    </r>
    <r>
      <rPr>
        <b/>
        <sz val="10"/>
        <rFont val="ＭＳ ゴシック"/>
        <family val="3"/>
        <charset val="128"/>
      </rPr>
      <t>「①経常収支比率」</t>
    </r>
    <r>
      <rPr>
        <sz val="10"/>
        <rFont val="ＭＳ ゴシック"/>
        <family val="3"/>
        <charset val="128"/>
      </rPr>
      <t xml:space="preserve">は、使用料や一般会計繰入金で維持管理費や企業債利息等の費用を賄えたため、平均値は下回ったものの、100％を超え、前年度から大きく改善された。
</t>
    </r>
    <r>
      <rPr>
        <b/>
        <sz val="10"/>
        <rFont val="ＭＳ ゴシック"/>
        <family val="3"/>
        <charset val="128"/>
      </rPr>
      <t>「②累積欠損金比率」</t>
    </r>
    <r>
      <rPr>
        <sz val="10"/>
        <rFont val="ＭＳ ゴシック"/>
        <family val="3"/>
        <charset val="128"/>
      </rPr>
      <t xml:space="preserve">は、平成30年度は純利益を計上したが、前年度までの累積欠損金の額が大きかったため、欠損金の解消には至らなかった。
</t>
    </r>
    <r>
      <rPr>
        <b/>
        <sz val="10"/>
        <rFont val="ＭＳ ゴシック"/>
        <family val="3"/>
        <charset val="128"/>
      </rPr>
      <t>「③流動比率」</t>
    </r>
    <r>
      <rPr>
        <sz val="10"/>
        <rFont val="ＭＳ ゴシック"/>
        <family val="3"/>
        <charset val="128"/>
      </rPr>
      <t xml:space="preserve">は、前年度から改善され、平均値よりも高いが、企業債償還金が大きいため、短期での支払い能力が乏しい結果となった。
</t>
    </r>
    <r>
      <rPr>
        <b/>
        <sz val="10"/>
        <rFont val="ＭＳ ゴシック"/>
        <family val="3"/>
        <charset val="128"/>
      </rPr>
      <t>「④企業債残高対事業規模比率」</t>
    </r>
    <r>
      <rPr>
        <sz val="10"/>
        <rFont val="ＭＳ ゴシック"/>
        <family val="3"/>
        <charset val="128"/>
      </rPr>
      <t xml:space="preserve">は、企業債残高が大きいことから、平均値を大きく上回っている。類似団体と比べて高い使用料水準に支えられ、過剰投資を招いている。
</t>
    </r>
    <r>
      <rPr>
        <b/>
        <sz val="10"/>
        <rFont val="ＭＳ ゴシック"/>
        <family val="3"/>
        <charset val="128"/>
      </rPr>
      <t>「⑤経費回収率」</t>
    </r>
    <r>
      <rPr>
        <sz val="10"/>
        <rFont val="ＭＳ ゴシック"/>
        <family val="3"/>
        <charset val="128"/>
      </rPr>
      <t xml:space="preserve">は、平均値を上回り100％となったが、今後の厳しい経営環境を踏まえ、徹底した費用削減により適正な事業運営に努めなければならない。
</t>
    </r>
    <r>
      <rPr>
        <b/>
        <sz val="10"/>
        <rFont val="ＭＳ ゴシック"/>
        <family val="3"/>
        <charset val="128"/>
      </rPr>
      <t>「⑥汚水処理原価」</t>
    </r>
    <r>
      <rPr>
        <sz val="10"/>
        <rFont val="ＭＳ ゴシック"/>
        <family val="3"/>
        <charset val="128"/>
      </rPr>
      <t xml:space="preserve">は、平均値を下回ったが、有収水量が減少し、処理場の修繕により維持管理費が膨らんだことで、前年度から数値が悪化した。
</t>
    </r>
    <r>
      <rPr>
        <b/>
        <sz val="10"/>
        <rFont val="ＭＳ ゴシック"/>
        <family val="3"/>
        <charset val="128"/>
      </rPr>
      <t>「⑦施設利用率」</t>
    </r>
    <r>
      <rPr>
        <sz val="10"/>
        <rFont val="ＭＳ ゴシック"/>
        <family val="3"/>
        <charset val="128"/>
      </rPr>
      <t xml:space="preserve">は、人口減少等により施設規模が過大となっており、処理区の統合やダウンサイジングにより適正な規模にしていく必要がある。
</t>
    </r>
    <r>
      <rPr>
        <b/>
        <sz val="10"/>
        <rFont val="ＭＳ ゴシック"/>
        <family val="3"/>
        <charset val="128"/>
      </rPr>
      <t>「⑧水洗化率」</t>
    </r>
    <r>
      <rPr>
        <sz val="10"/>
        <rFont val="ＭＳ ゴシック"/>
        <family val="3"/>
        <charset val="128"/>
      </rPr>
      <t>は、やや向上したものの、安定した収入を確保するためにも、今後より一層の接続促進に努める必要がある。</t>
    </r>
    <rPh sb="1" eb="3">
      <t>ヘイセイ</t>
    </rPh>
    <rPh sb="5" eb="7">
      <t>ネンド</t>
    </rPh>
    <rPh sb="9" eb="11">
      <t>ゲスイ</t>
    </rPh>
    <rPh sb="11" eb="12">
      <t>ドウ</t>
    </rPh>
    <rPh sb="12" eb="14">
      <t>ジギョウ</t>
    </rPh>
    <rPh sb="15" eb="17">
      <t>チホウ</t>
    </rPh>
    <rPh sb="17" eb="19">
      <t>コウエイ</t>
    </rPh>
    <rPh sb="19" eb="21">
      <t>キギョウ</t>
    </rPh>
    <rPh sb="21" eb="22">
      <t>ホウ</t>
    </rPh>
    <rPh sb="23" eb="25">
      <t>テキヨウ</t>
    </rPh>
    <rPh sb="36" eb="38">
      <t>スウチ</t>
    </rPh>
    <rPh sb="54" eb="56">
      <t>シヨウ</t>
    </rPh>
    <rPh sb="56" eb="57">
      <t>リョウ</t>
    </rPh>
    <rPh sb="58" eb="60">
      <t>イッパン</t>
    </rPh>
    <rPh sb="60" eb="62">
      <t>カイケイ</t>
    </rPh>
    <rPh sb="62" eb="64">
      <t>クリイレ</t>
    </rPh>
    <rPh sb="64" eb="65">
      <t>キン</t>
    </rPh>
    <rPh sb="66" eb="68">
      <t>イジ</t>
    </rPh>
    <rPh sb="68" eb="70">
      <t>カンリ</t>
    </rPh>
    <rPh sb="70" eb="71">
      <t>ヒ</t>
    </rPh>
    <rPh sb="72" eb="74">
      <t>キギョウ</t>
    </rPh>
    <rPh sb="74" eb="75">
      <t>サイ</t>
    </rPh>
    <rPh sb="75" eb="77">
      <t>リソク</t>
    </rPh>
    <rPh sb="77" eb="78">
      <t>トウ</t>
    </rPh>
    <rPh sb="79" eb="81">
      <t>ヒヨウ</t>
    </rPh>
    <rPh sb="82" eb="83">
      <t>マカナ</t>
    </rPh>
    <rPh sb="88" eb="91">
      <t>ヘイキンチ</t>
    </rPh>
    <rPh sb="92" eb="94">
      <t>シタマワ</t>
    </rPh>
    <rPh sb="105" eb="106">
      <t>コ</t>
    </rPh>
    <rPh sb="108" eb="111">
      <t>ゼンネンド</t>
    </rPh>
    <rPh sb="113" eb="114">
      <t>オオ</t>
    </rPh>
    <rPh sb="116" eb="118">
      <t>カイゼン</t>
    </rPh>
    <rPh sb="125" eb="127">
      <t>ルイセキ</t>
    </rPh>
    <rPh sb="127" eb="130">
      <t>ケッソンキン</t>
    </rPh>
    <rPh sb="130" eb="132">
      <t>ヒリツ</t>
    </rPh>
    <rPh sb="135" eb="137">
      <t>ヘイセイ</t>
    </rPh>
    <rPh sb="139" eb="141">
      <t>ネンド</t>
    </rPh>
    <rPh sb="142" eb="145">
      <t>ジュンリエキ</t>
    </rPh>
    <rPh sb="146" eb="148">
      <t>ケイジョウ</t>
    </rPh>
    <rPh sb="192" eb="194">
      <t>リュウドウ</t>
    </rPh>
    <rPh sb="194" eb="196">
      <t>ヒリツ</t>
    </rPh>
    <rPh sb="199" eb="202">
      <t>ゼンネンド</t>
    </rPh>
    <rPh sb="204" eb="206">
      <t>カイゼン</t>
    </rPh>
    <rPh sb="215" eb="216">
      <t>タカ</t>
    </rPh>
    <rPh sb="219" eb="221">
      <t>キギョウ</t>
    </rPh>
    <rPh sb="221" eb="222">
      <t>サイ</t>
    </rPh>
    <rPh sb="222" eb="224">
      <t>ショウカン</t>
    </rPh>
    <rPh sb="224" eb="225">
      <t>キン</t>
    </rPh>
    <rPh sb="226" eb="227">
      <t>オオ</t>
    </rPh>
    <rPh sb="232" eb="234">
      <t>タンキ</t>
    </rPh>
    <rPh sb="236" eb="238">
      <t>シハラ</t>
    </rPh>
    <rPh sb="239" eb="241">
      <t>ノウリョク</t>
    </rPh>
    <rPh sb="242" eb="243">
      <t>トボ</t>
    </rPh>
    <rPh sb="245" eb="247">
      <t>ケッカ</t>
    </rPh>
    <rPh sb="255" eb="257">
      <t>キギョウ</t>
    </rPh>
    <rPh sb="257" eb="258">
      <t>サイ</t>
    </rPh>
    <rPh sb="258" eb="260">
      <t>ザンダカ</t>
    </rPh>
    <rPh sb="260" eb="261">
      <t>タイ</t>
    </rPh>
    <rPh sb="261" eb="263">
      <t>ジギョウ</t>
    </rPh>
    <rPh sb="263" eb="265">
      <t>キボ</t>
    </rPh>
    <rPh sb="265" eb="267">
      <t>ヒリツ</t>
    </rPh>
    <rPh sb="270" eb="272">
      <t>キギョウ</t>
    </rPh>
    <rPh sb="272" eb="273">
      <t>サイ</t>
    </rPh>
    <rPh sb="273" eb="275">
      <t>ザンダカ</t>
    </rPh>
    <rPh sb="276" eb="277">
      <t>オオ</t>
    </rPh>
    <rPh sb="284" eb="286">
      <t>ヘイキン</t>
    </rPh>
    <rPh sb="286" eb="287">
      <t>チ</t>
    </rPh>
    <rPh sb="288" eb="289">
      <t>オオ</t>
    </rPh>
    <rPh sb="291" eb="293">
      <t>ウワマワ</t>
    </rPh>
    <rPh sb="298" eb="300">
      <t>ルイジ</t>
    </rPh>
    <rPh sb="300" eb="302">
      <t>ダンタイ</t>
    </rPh>
    <rPh sb="303" eb="304">
      <t>クラ</t>
    </rPh>
    <rPh sb="306" eb="307">
      <t>タカ</t>
    </rPh>
    <rPh sb="308" eb="310">
      <t>シヨウ</t>
    </rPh>
    <rPh sb="310" eb="311">
      <t>リョウ</t>
    </rPh>
    <rPh sb="311" eb="313">
      <t>スイジュン</t>
    </rPh>
    <rPh sb="314" eb="315">
      <t>ササ</t>
    </rPh>
    <rPh sb="319" eb="321">
      <t>カジョウ</t>
    </rPh>
    <rPh sb="321" eb="323">
      <t>トウシ</t>
    </rPh>
    <rPh sb="333" eb="335">
      <t>ケイヒ</t>
    </rPh>
    <rPh sb="335" eb="337">
      <t>カイシュウ</t>
    </rPh>
    <rPh sb="337" eb="338">
      <t>リツ</t>
    </rPh>
    <rPh sb="341" eb="343">
      <t>ヘイキン</t>
    </rPh>
    <rPh sb="343" eb="344">
      <t>チ</t>
    </rPh>
    <rPh sb="345" eb="347">
      <t>ウワマワ</t>
    </rPh>
    <rPh sb="358" eb="360">
      <t>コンゴ</t>
    </rPh>
    <rPh sb="361" eb="362">
      <t>キビ</t>
    </rPh>
    <rPh sb="364" eb="366">
      <t>ケイエイ</t>
    </rPh>
    <rPh sb="366" eb="368">
      <t>カンキョウ</t>
    </rPh>
    <rPh sb="369" eb="370">
      <t>フ</t>
    </rPh>
    <rPh sb="373" eb="375">
      <t>テッテイ</t>
    </rPh>
    <rPh sb="377" eb="379">
      <t>ヒヨウ</t>
    </rPh>
    <rPh sb="379" eb="381">
      <t>サクゲン</t>
    </rPh>
    <rPh sb="384" eb="386">
      <t>テキセイ</t>
    </rPh>
    <rPh sb="387" eb="389">
      <t>ジギョウ</t>
    </rPh>
    <rPh sb="389" eb="391">
      <t>ウンエイ</t>
    </rPh>
    <rPh sb="392" eb="393">
      <t>ツト</t>
    </rPh>
    <rPh sb="406" eb="408">
      <t>オスイ</t>
    </rPh>
    <rPh sb="408" eb="410">
      <t>ショリ</t>
    </rPh>
    <rPh sb="410" eb="412">
      <t>ゲンカ</t>
    </rPh>
    <rPh sb="415" eb="417">
      <t>ヘイキン</t>
    </rPh>
    <rPh sb="417" eb="418">
      <t>チ</t>
    </rPh>
    <rPh sb="419" eb="421">
      <t>シタマワ</t>
    </rPh>
    <rPh sb="425" eb="427">
      <t>ユウシュウ</t>
    </rPh>
    <rPh sb="427" eb="429">
      <t>スイリョウ</t>
    </rPh>
    <rPh sb="430" eb="432">
      <t>ゲンショウ</t>
    </rPh>
    <rPh sb="434" eb="437">
      <t>ショリジョウ</t>
    </rPh>
    <rPh sb="438" eb="440">
      <t>シュウゼン</t>
    </rPh>
    <rPh sb="443" eb="445">
      <t>イジ</t>
    </rPh>
    <rPh sb="457" eb="460">
      <t>ゼンネンド</t>
    </rPh>
    <rPh sb="462" eb="464">
      <t>スウチ</t>
    </rPh>
    <rPh sb="465" eb="467">
      <t>アッカ</t>
    </rPh>
    <rPh sb="473" eb="475">
      <t>シセツ</t>
    </rPh>
    <rPh sb="475" eb="478">
      <t>リヨウリツ</t>
    </rPh>
    <rPh sb="481" eb="483">
      <t>ジンコウ</t>
    </rPh>
    <rPh sb="483" eb="486">
      <t>ゲンショウトウ</t>
    </rPh>
    <rPh sb="489" eb="491">
      <t>シセツ</t>
    </rPh>
    <rPh sb="491" eb="493">
      <t>キボ</t>
    </rPh>
    <rPh sb="494" eb="496">
      <t>カダイ</t>
    </rPh>
    <rPh sb="503" eb="505">
      <t>ショリ</t>
    </rPh>
    <rPh sb="505" eb="506">
      <t>ク</t>
    </rPh>
    <rPh sb="521" eb="523">
      <t>テキセイ</t>
    </rPh>
    <rPh sb="524" eb="526">
      <t>キボ</t>
    </rPh>
    <rPh sb="531" eb="533">
      <t>ヒツヨウ</t>
    </rPh>
    <rPh sb="540" eb="543">
      <t>スイセンカ</t>
    </rPh>
    <rPh sb="543" eb="544">
      <t>リツ</t>
    </rPh>
    <rPh sb="557" eb="559">
      <t>アンテイ</t>
    </rPh>
    <rPh sb="561" eb="563">
      <t>シュウニュウ</t>
    </rPh>
    <rPh sb="564" eb="566">
      <t>カクホ</t>
    </rPh>
    <rPh sb="573" eb="575">
      <t>コンゴ</t>
    </rPh>
    <rPh sb="577" eb="579">
      <t>イッソウ</t>
    </rPh>
    <rPh sb="580" eb="582">
      <t>セツゾク</t>
    </rPh>
    <rPh sb="582" eb="584">
      <t>ソクシン</t>
    </rPh>
    <rPh sb="585" eb="586">
      <t>ツト</t>
    </rPh>
    <rPh sb="588" eb="590">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</si>
</sst>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9"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name val="ＭＳ ゴシック"/>
      <family val="3"/>
      <charset val="128"/>
    </font>
    <font>
      <b/>
      <sz val="10"/>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2156-4F64-A518-1055E1FAD68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0.09</c:v>
                </c:pt>
                <c:pt idx="4">
                  <c:v>0.13</c:v>
                </c:pt>
              </c:numCache>
            </c:numRef>
          </c:val>
          <c:smooth val="0"/>
          <c:extLst>
            <c:ext xmlns:c16="http://schemas.microsoft.com/office/drawing/2014/chart" uri="{C3380CC4-5D6E-409C-BE32-E72D297353CC}">
              <c16:uniqueId val="{00000001-2156-4F64-A518-1055E1FAD68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ge"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34.71</c:v>
                </c:pt>
                <c:pt idx="4">
                  <c:v>33.79</c:v>
                </c:pt>
              </c:numCache>
            </c:numRef>
          </c:val>
          <c:extLst>
            <c:ext xmlns:c16="http://schemas.microsoft.com/office/drawing/2014/chart" uri="{C3380CC4-5D6E-409C-BE32-E72D297353CC}">
              <c16:uniqueId val="{00000000-B254-41F2-AD8D-8803C88E2DD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43.36</c:v>
                </c:pt>
                <c:pt idx="4">
                  <c:v>42.56</c:v>
                </c:pt>
              </c:numCache>
            </c:numRef>
          </c:val>
          <c:smooth val="0"/>
          <c:extLst>
            <c:ext xmlns:c16="http://schemas.microsoft.com/office/drawing/2014/chart" uri="{C3380CC4-5D6E-409C-BE32-E72D297353CC}">
              <c16:uniqueId val="{00000001-B254-41F2-AD8D-8803C88E2DD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ge"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0</c:v>
                </c:pt>
                <c:pt idx="1">
                  <c:v>0</c:v>
                </c:pt>
                <c:pt idx="2">
                  <c:v>0</c:v>
                </c:pt>
                <c:pt idx="3">
                  <c:v>83.55</c:v>
                </c:pt>
                <c:pt idx="4">
                  <c:v>84.39</c:v>
                </c:pt>
              </c:numCache>
            </c:numRef>
          </c:val>
          <c:extLst>
            <c:ext xmlns:c16="http://schemas.microsoft.com/office/drawing/2014/chart" uri="{C3380CC4-5D6E-409C-BE32-E72D297353CC}">
              <c16:uniqueId val="{00000000-197E-4A20-83F4-DA9EF69408C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83.06</c:v>
                </c:pt>
                <c:pt idx="4">
                  <c:v>83.32</c:v>
                </c:pt>
              </c:numCache>
            </c:numRef>
          </c:val>
          <c:smooth val="0"/>
          <c:extLst>
            <c:ext xmlns:c16="http://schemas.microsoft.com/office/drawing/2014/chart" uri="{C3380CC4-5D6E-409C-BE32-E72D297353CC}">
              <c16:uniqueId val="{00000001-197E-4A20-83F4-DA9EF69408C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ge"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0</c:v>
                </c:pt>
                <c:pt idx="1">
                  <c:v>0</c:v>
                </c:pt>
                <c:pt idx="2">
                  <c:v>0</c:v>
                </c:pt>
                <c:pt idx="3">
                  <c:v>88.25</c:v>
                </c:pt>
                <c:pt idx="4">
                  <c:v>100.85</c:v>
                </c:pt>
              </c:numCache>
            </c:numRef>
          </c:val>
          <c:extLst>
            <c:ext xmlns:c16="http://schemas.microsoft.com/office/drawing/2014/chart" uri="{C3380CC4-5D6E-409C-BE32-E72D297353CC}">
              <c16:uniqueId val="{00000000-5583-4151-9BDA-132072E8B40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102.13</c:v>
                </c:pt>
                <c:pt idx="4">
                  <c:v>101.72</c:v>
                </c:pt>
              </c:numCache>
            </c:numRef>
          </c:val>
          <c:smooth val="0"/>
          <c:extLst>
            <c:ext xmlns:c16="http://schemas.microsoft.com/office/drawing/2014/chart" uri="{C3380CC4-5D6E-409C-BE32-E72D297353CC}">
              <c16:uniqueId val="{00000001-5583-4151-9BDA-132072E8B40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ge"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0</c:v>
                </c:pt>
                <c:pt idx="1">
                  <c:v>0</c:v>
                </c:pt>
                <c:pt idx="2">
                  <c:v>0</c:v>
                </c:pt>
                <c:pt idx="3">
                  <c:v>4.5199999999999996</c:v>
                </c:pt>
                <c:pt idx="4">
                  <c:v>7.84</c:v>
                </c:pt>
              </c:numCache>
            </c:numRef>
          </c:val>
          <c:extLst>
            <c:ext xmlns:c16="http://schemas.microsoft.com/office/drawing/2014/chart" uri="{C3380CC4-5D6E-409C-BE32-E72D297353CC}">
              <c16:uniqueId val="{00000000-8FED-4BC9-A56A-C65632E6A61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23.93</c:v>
                </c:pt>
                <c:pt idx="4">
                  <c:v>24.68</c:v>
                </c:pt>
              </c:numCache>
            </c:numRef>
          </c:val>
          <c:smooth val="0"/>
          <c:extLst>
            <c:ext xmlns:c16="http://schemas.microsoft.com/office/drawing/2014/chart" uri="{C3380CC4-5D6E-409C-BE32-E72D297353CC}">
              <c16:uniqueId val="{00000001-8FED-4BC9-A56A-C65632E6A61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ge"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C016-4504-A19A-AF55F9F8E64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c:v>0.01</c:v>
                </c:pt>
              </c:numCache>
            </c:numRef>
          </c:val>
          <c:smooth val="0"/>
          <c:extLst>
            <c:ext xmlns:c16="http://schemas.microsoft.com/office/drawing/2014/chart" uri="{C3380CC4-5D6E-409C-BE32-E72D297353CC}">
              <c16:uniqueId val="{00000001-C016-4504-A19A-AF55F9F8E64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ge"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42.09</c:v>
                </c:pt>
                <c:pt idx="4">
                  <c:v>41.42</c:v>
                </c:pt>
              </c:numCache>
            </c:numRef>
          </c:val>
          <c:extLst>
            <c:ext xmlns:c16="http://schemas.microsoft.com/office/drawing/2014/chart" uri="{C3380CC4-5D6E-409C-BE32-E72D297353CC}">
              <c16:uniqueId val="{00000000-6D5E-4F93-B5C8-20762091527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109.51</c:v>
                </c:pt>
                <c:pt idx="4">
                  <c:v>112.88</c:v>
                </c:pt>
              </c:numCache>
            </c:numRef>
          </c:val>
          <c:smooth val="0"/>
          <c:extLst>
            <c:ext xmlns:c16="http://schemas.microsoft.com/office/drawing/2014/chart" uri="{C3380CC4-5D6E-409C-BE32-E72D297353CC}">
              <c16:uniqueId val="{00000001-6D5E-4F93-B5C8-20762091527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ge"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0</c:v>
                </c:pt>
                <c:pt idx="2">
                  <c:v>0</c:v>
                </c:pt>
                <c:pt idx="3">
                  <c:v>65.14</c:v>
                </c:pt>
                <c:pt idx="4">
                  <c:v>93.56</c:v>
                </c:pt>
              </c:numCache>
            </c:numRef>
          </c:val>
          <c:extLst>
            <c:ext xmlns:c16="http://schemas.microsoft.com/office/drawing/2014/chart" uri="{C3380CC4-5D6E-409C-BE32-E72D297353CC}">
              <c16:uniqueId val="{00000000-B210-40B3-9A7A-EF078068A20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47.44</c:v>
                </c:pt>
                <c:pt idx="4">
                  <c:v>49.18</c:v>
                </c:pt>
              </c:numCache>
            </c:numRef>
          </c:val>
          <c:smooth val="0"/>
          <c:extLst>
            <c:ext xmlns:c16="http://schemas.microsoft.com/office/drawing/2014/chart" uri="{C3380CC4-5D6E-409C-BE32-E72D297353CC}">
              <c16:uniqueId val="{00000001-B210-40B3-9A7A-EF078068A20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ge"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2129.61</c:v>
                </c:pt>
                <c:pt idx="4">
                  <c:v>1992.39</c:v>
                </c:pt>
              </c:numCache>
            </c:numRef>
          </c:val>
          <c:extLst>
            <c:ext xmlns:c16="http://schemas.microsoft.com/office/drawing/2014/chart" uri="{C3380CC4-5D6E-409C-BE32-E72D297353CC}">
              <c16:uniqueId val="{00000000-04C3-4831-B6D0-32BCF30AC43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1243.71</c:v>
                </c:pt>
                <c:pt idx="4">
                  <c:v>1194.1500000000001</c:v>
                </c:pt>
              </c:numCache>
            </c:numRef>
          </c:val>
          <c:smooth val="0"/>
          <c:extLst>
            <c:ext xmlns:c16="http://schemas.microsoft.com/office/drawing/2014/chart" uri="{C3380CC4-5D6E-409C-BE32-E72D297353CC}">
              <c16:uniqueId val="{00000001-04C3-4831-B6D0-32BCF30AC43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ge"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0</c:v>
                </c:pt>
                <c:pt idx="1">
                  <c:v>0</c:v>
                </c:pt>
                <c:pt idx="2">
                  <c:v>0</c:v>
                </c:pt>
                <c:pt idx="3">
                  <c:v>100</c:v>
                </c:pt>
                <c:pt idx="4">
                  <c:v>100</c:v>
                </c:pt>
              </c:numCache>
            </c:numRef>
          </c:val>
          <c:extLst>
            <c:ext xmlns:c16="http://schemas.microsoft.com/office/drawing/2014/chart" uri="{C3380CC4-5D6E-409C-BE32-E72D297353CC}">
              <c16:uniqueId val="{00000000-81BB-4549-9843-2E3AC2C2558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74.3</c:v>
                </c:pt>
                <c:pt idx="4">
                  <c:v>72.260000000000005</c:v>
                </c:pt>
              </c:numCache>
            </c:numRef>
          </c:val>
          <c:smooth val="0"/>
          <c:extLst>
            <c:ext xmlns:c16="http://schemas.microsoft.com/office/drawing/2014/chart" uri="{C3380CC4-5D6E-409C-BE32-E72D297353CC}">
              <c16:uniqueId val="{00000001-81BB-4549-9843-2E3AC2C2558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ge"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0</c:v>
                </c:pt>
                <c:pt idx="1">
                  <c:v>0</c:v>
                </c:pt>
                <c:pt idx="2">
                  <c:v>0</c:v>
                </c:pt>
                <c:pt idx="3">
                  <c:v>203.71</c:v>
                </c:pt>
                <c:pt idx="4">
                  <c:v>204.4</c:v>
                </c:pt>
              </c:numCache>
            </c:numRef>
          </c:val>
          <c:extLst>
            <c:ext xmlns:c16="http://schemas.microsoft.com/office/drawing/2014/chart" uri="{C3380CC4-5D6E-409C-BE32-E72D297353CC}">
              <c16:uniqueId val="{00000000-51FF-43AA-B5DC-3E1A5B426F0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221.81</c:v>
                </c:pt>
                <c:pt idx="4">
                  <c:v>230.02</c:v>
                </c:pt>
              </c:numCache>
            </c:numRef>
          </c:val>
          <c:smooth val="0"/>
          <c:extLst>
            <c:ext xmlns:c16="http://schemas.microsoft.com/office/drawing/2014/chart" uri="{C3380CC4-5D6E-409C-BE32-E72D297353CC}">
              <c16:uniqueId val="{00000001-51FF-43AA-B5DC-3E1A5B426F0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ge"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【101.92】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22"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5" t="s">
        <v>0</v>
      </c>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c r="BS2" s="85"/>
      <c r="BT2" s="85"/>
      <c r="BU2" s="85"/>
      <c r="BV2" s="85"/>
      <c r="BW2" s="85"/>
      <c r="BX2" s="85"/>
      <c r="BY2" s="85"/>
      <c r="BZ2" s="85"/>
    </row>
    <row r="3" spans="1:78" ht="9.75" customHeight="1" x14ac:dyDescent="0.15">
      <c r="A3" s="2"/>
      <c r="B3" s="85"/>
      <c r="C3" s="85"/>
      <c r="D3" s="85"/>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row>
    <row r="4" spans="1:78" ht="9.75" customHeight="1" x14ac:dyDescent="0.15">
      <c r="A4" s="2"/>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c r="AW4" s="85"/>
      <c r="AX4" s="85"/>
      <c r="AY4" s="85"/>
      <c r="AZ4" s="85"/>
      <c r="BA4" s="85"/>
      <c r="BB4" s="85"/>
      <c r="BC4" s="85"/>
      <c r="BD4" s="85"/>
      <c r="BE4" s="85"/>
      <c r="BF4" s="85"/>
      <c r="BG4" s="85"/>
      <c r="BH4" s="85"/>
      <c r="BI4" s="85"/>
      <c r="BJ4" s="85"/>
      <c r="BK4" s="85"/>
      <c r="BL4" s="85"/>
      <c r="BM4" s="85"/>
      <c r="BN4" s="85"/>
      <c r="BO4" s="85"/>
      <c r="BP4" s="85"/>
      <c r="BQ4" s="85"/>
      <c r="BR4" s="85"/>
      <c r="BS4" s="85"/>
      <c r="BT4" s="85"/>
      <c r="BU4" s="85"/>
      <c r="BV4" s="85"/>
      <c r="BW4" s="85"/>
      <c r="BX4" s="85"/>
      <c r="BY4" s="85"/>
      <c r="BZ4" s="8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6" t="str">
        <f>データ!H6</f>
        <v>山形県　酒田市</v>
      </c>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6"/>
      <c r="D7" s="76"/>
      <c r="E7" s="76"/>
      <c r="F7" s="76"/>
      <c r="G7" s="76"/>
      <c r="H7" s="76"/>
      <c r="I7" s="76" t="s">
        <v>2</v>
      </c>
      <c r="J7" s="76"/>
      <c r="K7" s="76"/>
      <c r="L7" s="76"/>
      <c r="M7" s="76"/>
      <c r="N7" s="76"/>
      <c r="O7" s="76"/>
      <c r="P7" s="76" t="s">
        <v>3</v>
      </c>
      <c r="Q7" s="76"/>
      <c r="R7" s="76"/>
      <c r="S7" s="76"/>
      <c r="T7" s="76"/>
      <c r="U7" s="76"/>
      <c r="V7" s="76"/>
      <c r="W7" s="76" t="s">
        <v>4</v>
      </c>
      <c r="X7" s="76"/>
      <c r="Y7" s="76"/>
      <c r="Z7" s="76"/>
      <c r="AA7" s="76"/>
      <c r="AB7" s="76"/>
      <c r="AC7" s="76"/>
      <c r="AD7" s="76" t="s">
        <v>5</v>
      </c>
      <c r="AE7" s="76"/>
      <c r="AF7" s="76"/>
      <c r="AG7" s="76"/>
      <c r="AH7" s="76"/>
      <c r="AI7" s="76"/>
      <c r="AJ7" s="76"/>
      <c r="AK7" s="3"/>
      <c r="AL7" s="76" t="s">
        <v>6</v>
      </c>
      <c r="AM7" s="76"/>
      <c r="AN7" s="76"/>
      <c r="AO7" s="76"/>
      <c r="AP7" s="76"/>
      <c r="AQ7" s="76"/>
      <c r="AR7" s="76"/>
      <c r="AS7" s="76"/>
      <c r="AT7" s="76" t="s">
        <v>7</v>
      </c>
      <c r="AU7" s="76"/>
      <c r="AV7" s="76"/>
      <c r="AW7" s="76"/>
      <c r="AX7" s="76"/>
      <c r="AY7" s="76"/>
      <c r="AZ7" s="76"/>
      <c r="BA7" s="76"/>
      <c r="BB7" s="76" t="s">
        <v>8</v>
      </c>
      <c r="BC7" s="76"/>
      <c r="BD7" s="76"/>
      <c r="BE7" s="76"/>
      <c r="BF7" s="76"/>
      <c r="BG7" s="76"/>
      <c r="BH7" s="76"/>
      <c r="BI7" s="76"/>
      <c r="BJ7" s="3"/>
      <c r="BK7" s="3"/>
      <c r="BL7" s="4" t="s">
        <v>9</v>
      </c>
      <c r="BM7" s="5"/>
      <c r="BN7" s="5"/>
      <c r="BO7" s="5"/>
      <c r="BP7" s="5"/>
      <c r="BQ7" s="5"/>
      <c r="BR7" s="5"/>
      <c r="BS7" s="5"/>
      <c r="BT7" s="5"/>
      <c r="BU7" s="5"/>
      <c r="BV7" s="5"/>
      <c r="BW7" s="5"/>
      <c r="BX7" s="5"/>
      <c r="BY7" s="6"/>
    </row>
    <row r="8" spans="1:78" ht="18.75" customHeight="1" x14ac:dyDescent="0.15">
      <c r="A8" s="2"/>
      <c r="B8" s="83" t="str">
        <f>データ!I6</f>
        <v>法適用</v>
      </c>
      <c r="C8" s="83"/>
      <c r="D8" s="83"/>
      <c r="E8" s="83"/>
      <c r="F8" s="83"/>
      <c r="G8" s="83"/>
      <c r="H8" s="83"/>
      <c r="I8" s="83" t="str">
        <f>データ!J6</f>
        <v>下水道事業</v>
      </c>
      <c r="J8" s="83"/>
      <c r="K8" s="83"/>
      <c r="L8" s="83"/>
      <c r="M8" s="83"/>
      <c r="N8" s="83"/>
      <c r="O8" s="83"/>
      <c r="P8" s="83" t="str">
        <f>データ!K6</f>
        <v>特定環境保全公共下水道</v>
      </c>
      <c r="Q8" s="83"/>
      <c r="R8" s="83"/>
      <c r="S8" s="83"/>
      <c r="T8" s="83"/>
      <c r="U8" s="83"/>
      <c r="V8" s="83"/>
      <c r="W8" s="83" t="str">
        <f>データ!L6</f>
        <v>D2</v>
      </c>
      <c r="X8" s="83"/>
      <c r="Y8" s="83"/>
      <c r="Z8" s="83"/>
      <c r="AA8" s="83"/>
      <c r="AB8" s="83"/>
      <c r="AC8" s="83"/>
      <c r="AD8" s="84" t="str">
        <f>データ!$M$6</f>
        <v>自治体職員</v>
      </c>
      <c r="AE8" s="84"/>
      <c r="AF8" s="84"/>
      <c r="AG8" s="84"/>
      <c r="AH8" s="84"/>
      <c r="AI8" s="84"/>
      <c r="AJ8" s="84"/>
      <c r="AK8" s="3"/>
      <c r="AL8" s="80">
        <f>データ!S6</f>
        <v>102789</v>
      </c>
      <c r="AM8" s="80"/>
      <c r="AN8" s="80"/>
      <c r="AO8" s="80"/>
      <c r="AP8" s="80"/>
      <c r="AQ8" s="80"/>
      <c r="AR8" s="80"/>
      <c r="AS8" s="80"/>
      <c r="AT8" s="79">
        <f>データ!T6</f>
        <v>602.97</v>
      </c>
      <c r="AU8" s="79"/>
      <c r="AV8" s="79"/>
      <c r="AW8" s="79"/>
      <c r="AX8" s="79"/>
      <c r="AY8" s="79"/>
      <c r="AZ8" s="79"/>
      <c r="BA8" s="79"/>
      <c r="BB8" s="79">
        <f>データ!U6</f>
        <v>170.47</v>
      </c>
      <c r="BC8" s="79"/>
      <c r="BD8" s="79"/>
      <c r="BE8" s="79"/>
      <c r="BF8" s="79"/>
      <c r="BG8" s="79"/>
      <c r="BH8" s="79"/>
      <c r="BI8" s="79"/>
      <c r="BJ8" s="3"/>
      <c r="BK8" s="3"/>
      <c r="BL8" s="81" t="s">
        <v>10</v>
      </c>
      <c r="BM8" s="82"/>
      <c r="BN8" s="7" t="s">
        <v>11</v>
      </c>
      <c r="BO8" s="8"/>
      <c r="BP8" s="8"/>
      <c r="BQ8" s="8"/>
      <c r="BR8" s="8"/>
      <c r="BS8" s="8"/>
      <c r="BT8" s="8"/>
      <c r="BU8" s="8"/>
      <c r="BV8" s="8"/>
      <c r="BW8" s="8"/>
      <c r="BX8" s="8"/>
      <c r="BY8" s="9"/>
    </row>
    <row r="9" spans="1:78" ht="18.75" customHeight="1" x14ac:dyDescent="0.15">
      <c r="A9" s="2"/>
      <c r="B9" s="76" t="s">
        <v>12</v>
      </c>
      <c r="C9" s="76"/>
      <c r="D9" s="76"/>
      <c r="E9" s="76"/>
      <c r="F9" s="76"/>
      <c r="G9" s="76"/>
      <c r="H9" s="76"/>
      <c r="I9" s="76" t="s">
        <v>13</v>
      </c>
      <c r="J9" s="76"/>
      <c r="K9" s="76"/>
      <c r="L9" s="76"/>
      <c r="M9" s="76"/>
      <c r="N9" s="76"/>
      <c r="O9" s="76"/>
      <c r="P9" s="76" t="s">
        <v>14</v>
      </c>
      <c r="Q9" s="76"/>
      <c r="R9" s="76"/>
      <c r="S9" s="76"/>
      <c r="T9" s="76"/>
      <c r="U9" s="76"/>
      <c r="V9" s="76"/>
      <c r="W9" s="76" t="s">
        <v>15</v>
      </c>
      <c r="X9" s="76"/>
      <c r="Y9" s="76"/>
      <c r="Z9" s="76"/>
      <c r="AA9" s="76"/>
      <c r="AB9" s="76"/>
      <c r="AC9" s="76"/>
      <c r="AD9" s="76" t="s">
        <v>16</v>
      </c>
      <c r="AE9" s="76"/>
      <c r="AF9" s="76"/>
      <c r="AG9" s="76"/>
      <c r="AH9" s="76"/>
      <c r="AI9" s="76"/>
      <c r="AJ9" s="76"/>
      <c r="AK9" s="3"/>
      <c r="AL9" s="76" t="s">
        <v>17</v>
      </c>
      <c r="AM9" s="76"/>
      <c r="AN9" s="76"/>
      <c r="AO9" s="76"/>
      <c r="AP9" s="76"/>
      <c r="AQ9" s="76"/>
      <c r="AR9" s="76"/>
      <c r="AS9" s="76"/>
      <c r="AT9" s="76" t="s">
        <v>18</v>
      </c>
      <c r="AU9" s="76"/>
      <c r="AV9" s="76"/>
      <c r="AW9" s="76"/>
      <c r="AX9" s="76"/>
      <c r="AY9" s="76"/>
      <c r="AZ9" s="76"/>
      <c r="BA9" s="76"/>
      <c r="BB9" s="76" t="s">
        <v>19</v>
      </c>
      <c r="BC9" s="76"/>
      <c r="BD9" s="76"/>
      <c r="BE9" s="76"/>
      <c r="BF9" s="76"/>
      <c r="BG9" s="76"/>
      <c r="BH9" s="76"/>
      <c r="BI9" s="76"/>
      <c r="BJ9" s="3"/>
      <c r="BK9" s="3"/>
      <c r="BL9" s="77" t="s">
        <v>20</v>
      </c>
      <c r="BM9" s="78"/>
      <c r="BN9" s="10" t="s">
        <v>21</v>
      </c>
      <c r="BO9" s="11"/>
      <c r="BP9" s="11"/>
      <c r="BQ9" s="11"/>
      <c r="BR9" s="11"/>
      <c r="BS9" s="11"/>
      <c r="BT9" s="11"/>
      <c r="BU9" s="11"/>
      <c r="BV9" s="11"/>
      <c r="BW9" s="11"/>
      <c r="BX9" s="11"/>
      <c r="BY9" s="12"/>
    </row>
    <row r="10" spans="1:78" ht="18.75" customHeight="1" x14ac:dyDescent="0.15">
      <c r="A10" s="2"/>
      <c r="B10" s="79" t="str">
        <f>データ!N6</f>
        <v>-</v>
      </c>
      <c r="C10" s="79"/>
      <c r="D10" s="79"/>
      <c r="E10" s="79"/>
      <c r="F10" s="79"/>
      <c r="G10" s="79"/>
      <c r="H10" s="79"/>
      <c r="I10" s="79">
        <f>データ!O6</f>
        <v>65.59</v>
      </c>
      <c r="J10" s="79"/>
      <c r="K10" s="79"/>
      <c r="L10" s="79"/>
      <c r="M10" s="79"/>
      <c r="N10" s="79"/>
      <c r="O10" s="79"/>
      <c r="P10" s="79">
        <f>データ!P6</f>
        <v>4.07</v>
      </c>
      <c r="Q10" s="79"/>
      <c r="R10" s="79"/>
      <c r="S10" s="79"/>
      <c r="T10" s="79"/>
      <c r="U10" s="79"/>
      <c r="V10" s="79"/>
      <c r="W10" s="79">
        <f>データ!Q6</f>
        <v>98.94</v>
      </c>
      <c r="X10" s="79"/>
      <c r="Y10" s="79"/>
      <c r="Z10" s="79"/>
      <c r="AA10" s="79"/>
      <c r="AB10" s="79"/>
      <c r="AC10" s="79"/>
      <c r="AD10" s="80">
        <f>データ!R6</f>
        <v>4050</v>
      </c>
      <c r="AE10" s="80"/>
      <c r="AF10" s="80"/>
      <c r="AG10" s="80"/>
      <c r="AH10" s="80"/>
      <c r="AI10" s="80"/>
      <c r="AJ10" s="80"/>
      <c r="AK10" s="2"/>
      <c r="AL10" s="80">
        <f>データ!V6</f>
        <v>4157</v>
      </c>
      <c r="AM10" s="80"/>
      <c r="AN10" s="80"/>
      <c r="AO10" s="80"/>
      <c r="AP10" s="80"/>
      <c r="AQ10" s="80"/>
      <c r="AR10" s="80"/>
      <c r="AS10" s="80"/>
      <c r="AT10" s="79">
        <f>データ!W6</f>
        <v>1.85</v>
      </c>
      <c r="AU10" s="79"/>
      <c r="AV10" s="79"/>
      <c r="AW10" s="79"/>
      <c r="AX10" s="79"/>
      <c r="AY10" s="79"/>
      <c r="AZ10" s="79"/>
      <c r="BA10" s="79"/>
      <c r="BB10" s="79">
        <f>データ!X6</f>
        <v>2247.0300000000002</v>
      </c>
      <c r="BC10" s="79"/>
      <c r="BD10" s="79"/>
      <c r="BE10" s="79"/>
      <c r="BF10" s="79"/>
      <c r="BG10" s="79"/>
      <c r="BH10" s="79"/>
      <c r="BI10" s="79"/>
      <c r="BJ10" s="2"/>
      <c r="BK10" s="2"/>
      <c r="BL10" s="63" t="s">
        <v>22</v>
      </c>
      <c r="BM10" s="64"/>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24</v>
      </c>
      <c r="BM11" s="65"/>
      <c r="BN11" s="65"/>
      <c r="BO11" s="65"/>
      <c r="BP11" s="65"/>
      <c r="BQ11" s="65"/>
      <c r="BR11" s="65"/>
      <c r="BS11" s="65"/>
      <c r="BT11" s="65"/>
      <c r="BU11" s="65"/>
      <c r="BV11" s="65"/>
      <c r="BW11" s="65"/>
      <c r="BX11" s="65"/>
      <c r="BY11" s="65"/>
      <c r="BZ11" s="6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x14ac:dyDescent="0.15">
      <c r="A14" s="2"/>
      <c r="B14" s="67" t="s">
        <v>25</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0" t="s">
        <v>110</v>
      </c>
      <c r="BM16" s="71"/>
      <c r="BN16" s="71"/>
      <c r="BO16" s="71"/>
      <c r="BP16" s="71"/>
      <c r="BQ16" s="71"/>
      <c r="BR16" s="71"/>
      <c r="BS16" s="71"/>
      <c r="BT16" s="71"/>
      <c r="BU16" s="71"/>
      <c r="BV16" s="71"/>
      <c r="BW16" s="71"/>
      <c r="BX16" s="71"/>
      <c r="BY16" s="71"/>
      <c r="BZ16" s="72"/>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0"/>
      <c r="BM17" s="71"/>
      <c r="BN17" s="71"/>
      <c r="BO17" s="71"/>
      <c r="BP17" s="71"/>
      <c r="BQ17" s="71"/>
      <c r="BR17" s="71"/>
      <c r="BS17" s="71"/>
      <c r="BT17" s="71"/>
      <c r="BU17" s="71"/>
      <c r="BV17" s="71"/>
      <c r="BW17" s="71"/>
      <c r="BX17" s="71"/>
      <c r="BY17" s="71"/>
      <c r="BZ17" s="72"/>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0"/>
      <c r="BM18" s="71"/>
      <c r="BN18" s="71"/>
      <c r="BO18" s="71"/>
      <c r="BP18" s="71"/>
      <c r="BQ18" s="71"/>
      <c r="BR18" s="71"/>
      <c r="BS18" s="71"/>
      <c r="BT18" s="71"/>
      <c r="BU18" s="71"/>
      <c r="BV18" s="71"/>
      <c r="BW18" s="71"/>
      <c r="BX18" s="71"/>
      <c r="BY18" s="71"/>
      <c r="BZ18" s="72"/>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0"/>
      <c r="BM19" s="71"/>
      <c r="BN19" s="71"/>
      <c r="BO19" s="71"/>
      <c r="BP19" s="71"/>
      <c r="BQ19" s="71"/>
      <c r="BR19" s="71"/>
      <c r="BS19" s="71"/>
      <c r="BT19" s="71"/>
      <c r="BU19" s="71"/>
      <c r="BV19" s="71"/>
      <c r="BW19" s="71"/>
      <c r="BX19" s="71"/>
      <c r="BY19" s="71"/>
      <c r="BZ19" s="72"/>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0"/>
      <c r="BM20" s="71"/>
      <c r="BN20" s="71"/>
      <c r="BO20" s="71"/>
      <c r="BP20" s="71"/>
      <c r="BQ20" s="71"/>
      <c r="BR20" s="71"/>
      <c r="BS20" s="71"/>
      <c r="BT20" s="71"/>
      <c r="BU20" s="71"/>
      <c r="BV20" s="71"/>
      <c r="BW20" s="71"/>
      <c r="BX20" s="71"/>
      <c r="BY20" s="71"/>
      <c r="BZ20" s="72"/>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0"/>
      <c r="BM21" s="71"/>
      <c r="BN21" s="71"/>
      <c r="BO21" s="71"/>
      <c r="BP21" s="71"/>
      <c r="BQ21" s="71"/>
      <c r="BR21" s="71"/>
      <c r="BS21" s="71"/>
      <c r="BT21" s="71"/>
      <c r="BU21" s="71"/>
      <c r="BV21" s="71"/>
      <c r="BW21" s="71"/>
      <c r="BX21" s="71"/>
      <c r="BY21" s="71"/>
      <c r="BZ21" s="72"/>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0"/>
      <c r="BM22" s="71"/>
      <c r="BN22" s="71"/>
      <c r="BO22" s="71"/>
      <c r="BP22" s="71"/>
      <c r="BQ22" s="71"/>
      <c r="BR22" s="71"/>
      <c r="BS22" s="71"/>
      <c r="BT22" s="71"/>
      <c r="BU22" s="71"/>
      <c r="BV22" s="71"/>
      <c r="BW22" s="71"/>
      <c r="BX22" s="71"/>
      <c r="BY22" s="71"/>
      <c r="BZ22" s="72"/>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0"/>
      <c r="BM23" s="71"/>
      <c r="BN23" s="71"/>
      <c r="BO23" s="71"/>
      <c r="BP23" s="71"/>
      <c r="BQ23" s="71"/>
      <c r="BR23" s="71"/>
      <c r="BS23" s="71"/>
      <c r="BT23" s="71"/>
      <c r="BU23" s="71"/>
      <c r="BV23" s="71"/>
      <c r="BW23" s="71"/>
      <c r="BX23" s="71"/>
      <c r="BY23" s="71"/>
      <c r="BZ23" s="72"/>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0"/>
      <c r="BM24" s="71"/>
      <c r="BN24" s="71"/>
      <c r="BO24" s="71"/>
      <c r="BP24" s="71"/>
      <c r="BQ24" s="71"/>
      <c r="BR24" s="71"/>
      <c r="BS24" s="71"/>
      <c r="BT24" s="71"/>
      <c r="BU24" s="71"/>
      <c r="BV24" s="71"/>
      <c r="BW24" s="71"/>
      <c r="BX24" s="71"/>
      <c r="BY24" s="71"/>
      <c r="BZ24" s="72"/>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0"/>
      <c r="BM25" s="71"/>
      <c r="BN25" s="71"/>
      <c r="BO25" s="71"/>
      <c r="BP25" s="71"/>
      <c r="BQ25" s="71"/>
      <c r="BR25" s="71"/>
      <c r="BS25" s="71"/>
      <c r="BT25" s="71"/>
      <c r="BU25" s="71"/>
      <c r="BV25" s="71"/>
      <c r="BW25" s="71"/>
      <c r="BX25" s="71"/>
      <c r="BY25" s="71"/>
      <c r="BZ25" s="72"/>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0"/>
      <c r="BM26" s="71"/>
      <c r="BN26" s="71"/>
      <c r="BO26" s="71"/>
      <c r="BP26" s="71"/>
      <c r="BQ26" s="71"/>
      <c r="BR26" s="71"/>
      <c r="BS26" s="71"/>
      <c r="BT26" s="71"/>
      <c r="BU26" s="71"/>
      <c r="BV26" s="71"/>
      <c r="BW26" s="71"/>
      <c r="BX26" s="71"/>
      <c r="BY26" s="71"/>
      <c r="BZ26" s="72"/>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0"/>
      <c r="BM27" s="71"/>
      <c r="BN27" s="71"/>
      <c r="BO27" s="71"/>
      <c r="BP27" s="71"/>
      <c r="BQ27" s="71"/>
      <c r="BR27" s="71"/>
      <c r="BS27" s="71"/>
      <c r="BT27" s="71"/>
      <c r="BU27" s="71"/>
      <c r="BV27" s="71"/>
      <c r="BW27" s="71"/>
      <c r="BX27" s="71"/>
      <c r="BY27" s="71"/>
      <c r="BZ27" s="72"/>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0"/>
      <c r="BM28" s="71"/>
      <c r="BN28" s="71"/>
      <c r="BO28" s="71"/>
      <c r="BP28" s="71"/>
      <c r="BQ28" s="71"/>
      <c r="BR28" s="71"/>
      <c r="BS28" s="71"/>
      <c r="BT28" s="71"/>
      <c r="BU28" s="71"/>
      <c r="BV28" s="71"/>
      <c r="BW28" s="71"/>
      <c r="BX28" s="71"/>
      <c r="BY28" s="71"/>
      <c r="BZ28" s="72"/>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0"/>
      <c r="BM29" s="71"/>
      <c r="BN29" s="71"/>
      <c r="BO29" s="71"/>
      <c r="BP29" s="71"/>
      <c r="BQ29" s="71"/>
      <c r="BR29" s="71"/>
      <c r="BS29" s="71"/>
      <c r="BT29" s="71"/>
      <c r="BU29" s="71"/>
      <c r="BV29" s="71"/>
      <c r="BW29" s="71"/>
      <c r="BX29" s="71"/>
      <c r="BY29" s="71"/>
      <c r="BZ29" s="72"/>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0"/>
      <c r="BM30" s="71"/>
      <c r="BN30" s="71"/>
      <c r="BO30" s="71"/>
      <c r="BP30" s="71"/>
      <c r="BQ30" s="71"/>
      <c r="BR30" s="71"/>
      <c r="BS30" s="71"/>
      <c r="BT30" s="71"/>
      <c r="BU30" s="71"/>
      <c r="BV30" s="71"/>
      <c r="BW30" s="71"/>
      <c r="BX30" s="71"/>
      <c r="BY30" s="71"/>
      <c r="BZ30" s="72"/>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0"/>
      <c r="BM31" s="71"/>
      <c r="BN31" s="71"/>
      <c r="BO31" s="71"/>
      <c r="BP31" s="71"/>
      <c r="BQ31" s="71"/>
      <c r="BR31" s="71"/>
      <c r="BS31" s="71"/>
      <c r="BT31" s="71"/>
      <c r="BU31" s="71"/>
      <c r="BV31" s="71"/>
      <c r="BW31" s="71"/>
      <c r="BX31" s="71"/>
      <c r="BY31" s="71"/>
      <c r="BZ31" s="72"/>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0"/>
      <c r="BM32" s="71"/>
      <c r="BN32" s="71"/>
      <c r="BO32" s="71"/>
      <c r="BP32" s="71"/>
      <c r="BQ32" s="71"/>
      <c r="BR32" s="71"/>
      <c r="BS32" s="71"/>
      <c r="BT32" s="71"/>
      <c r="BU32" s="71"/>
      <c r="BV32" s="71"/>
      <c r="BW32" s="71"/>
      <c r="BX32" s="71"/>
      <c r="BY32" s="71"/>
      <c r="BZ32" s="72"/>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0"/>
      <c r="BM33" s="71"/>
      <c r="BN33" s="71"/>
      <c r="BO33" s="71"/>
      <c r="BP33" s="71"/>
      <c r="BQ33" s="71"/>
      <c r="BR33" s="71"/>
      <c r="BS33" s="71"/>
      <c r="BT33" s="71"/>
      <c r="BU33" s="71"/>
      <c r="BV33" s="71"/>
      <c r="BW33" s="71"/>
      <c r="BX33" s="71"/>
      <c r="BY33" s="71"/>
      <c r="BZ33" s="72"/>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0"/>
      <c r="BM34" s="71"/>
      <c r="BN34" s="71"/>
      <c r="BO34" s="71"/>
      <c r="BP34" s="71"/>
      <c r="BQ34" s="71"/>
      <c r="BR34" s="71"/>
      <c r="BS34" s="71"/>
      <c r="BT34" s="71"/>
      <c r="BU34" s="71"/>
      <c r="BV34" s="71"/>
      <c r="BW34" s="71"/>
      <c r="BX34" s="71"/>
      <c r="BY34" s="71"/>
      <c r="BZ34" s="72"/>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0"/>
      <c r="BM35" s="71"/>
      <c r="BN35" s="71"/>
      <c r="BO35" s="71"/>
      <c r="BP35" s="71"/>
      <c r="BQ35" s="71"/>
      <c r="BR35" s="71"/>
      <c r="BS35" s="71"/>
      <c r="BT35" s="71"/>
      <c r="BU35" s="71"/>
      <c r="BV35" s="71"/>
      <c r="BW35" s="71"/>
      <c r="BX35" s="71"/>
      <c r="BY35" s="71"/>
      <c r="BZ35" s="72"/>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0"/>
      <c r="BM36" s="71"/>
      <c r="BN36" s="71"/>
      <c r="BO36" s="71"/>
      <c r="BP36" s="71"/>
      <c r="BQ36" s="71"/>
      <c r="BR36" s="71"/>
      <c r="BS36" s="71"/>
      <c r="BT36" s="71"/>
      <c r="BU36" s="71"/>
      <c r="BV36" s="71"/>
      <c r="BW36" s="71"/>
      <c r="BX36" s="71"/>
      <c r="BY36" s="71"/>
      <c r="BZ36" s="72"/>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0"/>
      <c r="BM37" s="71"/>
      <c r="BN37" s="71"/>
      <c r="BO37" s="71"/>
      <c r="BP37" s="71"/>
      <c r="BQ37" s="71"/>
      <c r="BR37" s="71"/>
      <c r="BS37" s="71"/>
      <c r="BT37" s="71"/>
      <c r="BU37" s="71"/>
      <c r="BV37" s="71"/>
      <c r="BW37" s="71"/>
      <c r="BX37" s="71"/>
      <c r="BY37" s="71"/>
      <c r="BZ37" s="72"/>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0"/>
      <c r="BM38" s="71"/>
      <c r="BN38" s="71"/>
      <c r="BO38" s="71"/>
      <c r="BP38" s="71"/>
      <c r="BQ38" s="71"/>
      <c r="BR38" s="71"/>
      <c r="BS38" s="71"/>
      <c r="BT38" s="71"/>
      <c r="BU38" s="71"/>
      <c r="BV38" s="71"/>
      <c r="BW38" s="71"/>
      <c r="BX38" s="71"/>
      <c r="BY38" s="71"/>
      <c r="BZ38" s="72"/>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0"/>
      <c r="BM39" s="71"/>
      <c r="BN39" s="71"/>
      <c r="BO39" s="71"/>
      <c r="BP39" s="71"/>
      <c r="BQ39" s="71"/>
      <c r="BR39" s="71"/>
      <c r="BS39" s="71"/>
      <c r="BT39" s="71"/>
      <c r="BU39" s="71"/>
      <c r="BV39" s="71"/>
      <c r="BW39" s="71"/>
      <c r="BX39" s="71"/>
      <c r="BY39" s="71"/>
      <c r="BZ39" s="72"/>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0"/>
      <c r="BM40" s="71"/>
      <c r="BN40" s="71"/>
      <c r="BO40" s="71"/>
      <c r="BP40" s="71"/>
      <c r="BQ40" s="71"/>
      <c r="BR40" s="71"/>
      <c r="BS40" s="71"/>
      <c r="BT40" s="71"/>
      <c r="BU40" s="71"/>
      <c r="BV40" s="71"/>
      <c r="BW40" s="71"/>
      <c r="BX40" s="71"/>
      <c r="BY40" s="71"/>
      <c r="BZ40" s="72"/>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0"/>
      <c r="BM41" s="71"/>
      <c r="BN41" s="71"/>
      <c r="BO41" s="71"/>
      <c r="BP41" s="71"/>
      <c r="BQ41" s="71"/>
      <c r="BR41" s="71"/>
      <c r="BS41" s="71"/>
      <c r="BT41" s="71"/>
      <c r="BU41" s="71"/>
      <c r="BV41" s="71"/>
      <c r="BW41" s="71"/>
      <c r="BX41" s="71"/>
      <c r="BY41" s="71"/>
      <c r="BZ41" s="72"/>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0"/>
      <c r="BM42" s="71"/>
      <c r="BN42" s="71"/>
      <c r="BO42" s="71"/>
      <c r="BP42" s="71"/>
      <c r="BQ42" s="71"/>
      <c r="BR42" s="71"/>
      <c r="BS42" s="71"/>
      <c r="BT42" s="71"/>
      <c r="BU42" s="71"/>
      <c r="BV42" s="71"/>
      <c r="BW42" s="71"/>
      <c r="BX42" s="71"/>
      <c r="BY42" s="71"/>
      <c r="BZ42" s="72"/>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0"/>
      <c r="BM43" s="71"/>
      <c r="BN43" s="71"/>
      <c r="BO43" s="71"/>
      <c r="BP43" s="71"/>
      <c r="BQ43" s="71"/>
      <c r="BR43" s="71"/>
      <c r="BS43" s="71"/>
      <c r="BT43" s="71"/>
      <c r="BU43" s="71"/>
      <c r="BV43" s="71"/>
      <c r="BW43" s="71"/>
      <c r="BX43" s="71"/>
      <c r="BY43" s="71"/>
      <c r="BZ43" s="72"/>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108</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109</v>
      </c>
      <c r="BM66" s="58"/>
      <c r="BN66" s="58"/>
      <c r="BO66" s="58"/>
      <c r="BP66" s="58"/>
      <c r="BQ66" s="58"/>
      <c r="BR66" s="58"/>
      <c r="BS66" s="58"/>
      <c r="BT66" s="58"/>
      <c r="BU66" s="58"/>
      <c r="BV66" s="58"/>
      <c r="BW66" s="58"/>
      <c r="BX66" s="58"/>
      <c r="BY66" s="58"/>
      <c r="BZ66" s="5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7"/>
      <c r="BM79" s="58"/>
      <c r="BN79" s="58"/>
      <c r="BO79" s="58"/>
      <c r="BP79" s="58"/>
      <c r="BQ79" s="58"/>
      <c r="BR79" s="58"/>
      <c r="BS79" s="58"/>
      <c r="BT79" s="58"/>
      <c r="BU79" s="58"/>
      <c r="BV79" s="58"/>
      <c r="BW79" s="58"/>
      <c r="BX79" s="58"/>
      <c r="BY79" s="58"/>
      <c r="BZ79" s="59"/>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7"/>
      <c r="BM80" s="58"/>
      <c r="BN80" s="58"/>
      <c r="BO80" s="58"/>
      <c r="BP80" s="58"/>
      <c r="BQ80" s="58"/>
      <c r="BR80" s="58"/>
      <c r="BS80" s="58"/>
      <c r="BT80" s="58"/>
      <c r="BU80" s="58"/>
      <c r="BV80" s="58"/>
      <c r="BW80" s="58"/>
      <c r="BX80" s="58"/>
      <c r="BY80" s="58"/>
      <c r="BZ80" s="59"/>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7"/>
      <c r="BM81" s="58"/>
      <c r="BN81" s="58"/>
      <c r="BO81" s="58"/>
      <c r="BP81" s="58"/>
      <c r="BQ81" s="58"/>
      <c r="BR81" s="58"/>
      <c r="BS81" s="58"/>
      <c r="BT81" s="58"/>
      <c r="BU81" s="58"/>
      <c r="BV81" s="58"/>
      <c r="BW81" s="58"/>
      <c r="BX81" s="58"/>
      <c r="BY81" s="58"/>
      <c r="BZ81" s="59"/>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0"/>
      <c r="BM82" s="61"/>
      <c r="BN82" s="61"/>
      <c r="BO82" s="61"/>
      <c r="BP82" s="61"/>
      <c r="BQ82" s="61"/>
      <c r="BR82" s="61"/>
      <c r="BS82" s="61"/>
      <c r="BT82" s="61"/>
      <c r="BU82" s="61"/>
      <c r="BV82" s="61"/>
      <c r="BW82" s="61"/>
      <c r="BX82" s="61"/>
      <c r="BY82" s="61"/>
      <c r="BZ82" s="62"/>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【101.92】</v>
      </c>
      <c r="F85" s="26" t="str">
        <f>データ!AT6</f>
        <v>【88.06】</v>
      </c>
      <c r="G85" s="26" t="str">
        <f>データ!BE6</f>
        <v>【54.23】</v>
      </c>
      <c r="H85" s="26" t="str">
        <f>データ!BP6</f>
        <v>【1,209.40】</v>
      </c>
      <c r="I85" s="26" t="str">
        <f>データ!CA6</f>
        <v>【74.48】</v>
      </c>
      <c r="J85" s="26" t="str">
        <f>データ!CL6</f>
        <v>【219.46】</v>
      </c>
      <c r="K85" s="26" t="str">
        <f>データ!CW6</f>
        <v>【42.82】</v>
      </c>
      <c r="L85" s="26" t="str">
        <f>データ!DH6</f>
        <v>【83.36】</v>
      </c>
      <c r="M85" s="26" t="str">
        <f>データ!DS6</f>
        <v>【24.88】</v>
      </c>
      <c r="N85" s="26" t="str">
        <f>データ!ED6</f>
        <v>【0.01】</v>
      </c>
      <c r="O85" s="26" t="str">
        <f>データ!EO6</f>
        <v>【0.12】</v>
      </c>
    </row>
  </sheetData>
  <sheetProtection algorithmName="SHA-512" hashValue="FAW6yGKiCIAGC12Yy5yr4lKcHee/5de9QlQ7pFBPthDpwZc84aEMoSUdIN4jBLjpeDD2+7p93ScqwwRddKNTEQ==" saltValue="Io/tDrjxPC/OcPGYumpuO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8" t="s">
        <v>52</v>
      </c>
      <c r="I3" s="89"/>
      <c r="J3" s="89"/>
      <c r="K3" s="89"/>
      <c r="L3" s="89"/>
      <c r="M3" s="89"/>
      <c r="N3" s="89"/>
      <c r="O3" s="89"/>
      <c r="P3" s="89"/>
      <c r="Q3" s="89"/>
      <c r="R3" s="89"/>
      <c r="S3" s="89"/>
      <c r="T3" s="89"/>
      <c r="U3" s="89"/>
      <c r="V3" s="89"/>
      <c r="W3" s="89"/>
      <c r="X3" s="90"/>
      <c r="Y3" s="94" t="s">
        <v>53</v>
      </c>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c r="DI3" s="87" t="s">
        <v>54</v>
      </c>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c r="EO3" s="87"/>
    </row>
    <row r="4" spans="1:148" x14ac:dyDescent="0.15">
      <c r="A4" s="28" t="s">
        <v>55</v>
      </c>
      <c r="B4" s="30"/>
      <c r="C4" s="30"/>
      <c r="D4" s="30"/>
      <c r="E4" s="30"/>
      <c r="F4" s="30"/>
      <c r="G4" s="30"/>
      <c r="H4" s="91"/>
      <c r="I4" s="92"/>
      <c r="J4" s="92"/>
      <c r="K4" s="92"/>
      <c r="L4" s="92"/>
      <c r="M4" s="92"/>
      <c r="N4" s="92"/>
      <c r="O4" s="92"/>
      <c r="P4" s="92"/>
      <c r="Q4" s="92"/>
      <c r="R4" s="92"/>
      <c r="S4" s="92"/>
      <c r="T4" s="92"/>
      <c r="U4" s="92"/>
      <c r="V4" s="92"/>
      <c r="W4" s="92"/>
      <c r="X4" s="93"/>
      <c r="Y4" s="87" t="s">
        <v>56</v>
      </c>
      <c r="Z4" s="87"/>
      <c r="AA4" s="87"/>
      <c r="AB4" s="87"/>
      <c r="AC4" s="87"/>
      <c r="AD4" s="87"/>
      <c r="AE4" s="87"/>
      <c r="AF4" s="87"/>
      <c r="AG4" s="87"/>
      <c r="AH4" s="87"/>
      <c r="AI4" s="87"/>
      <c r="AJ4" s="87" t="s">
        <v>57</v>
      </c>
      <c r="AK4" s="87"/>
      <c r="AL4" s="87"/>
      <c r="AM4" s="87"/>
      <c r="AN4" s="87"/>
      <c r="AO4" s="87"/>
      <c r="AP4" s="87"/>
      <c r="AQ4" s="87"/>
      <c r="AR4" s="87"/>
      <c r="AS4" s="87"/>
      <c r="AT4" s="87"/>
      <c r="AU4" s="87" t="s">
        <v>58</v>
      </c>
      <c r="AV4" s="87"/>
      <c r="AW4" s="87"/>
      <c r="AX4" s="87"/>
      <c r="AY4" s="87"/>
      <c r="AZ4" s="87"/>
      <c r="BA4" s="87"/>
      <c r="BB4" s="87"/>
      <c r="BC4" s="87"/>
      <c r="BD4" s="87"/>
      <c r="BE4" s="87"/>
      <c r="BF4" s="87" t="s">
        <v>59</v>
      </c>
      <c r="BG4" s="87"/>
      <c r="BH4" s="87"/>
      <c r="BI4" s="87"/>
      <c r="BJ4" s="87"/>
      <c r="BK4" s="87"/>
      <c r="BL4" s="87"/>
      <c r="BM4" s="87"/>
      <c r="BN4" s="87"/>
      <c r="BO4" s="87"/>
      <c r="BP4" s="87"/>
      <c r="BQ4" s="87" t="s">
        <v>60</v>
      </c>
      <c r="BR4" s="87"/>
      <c r="BS4" s="87"/>
      <c r="BT4" s="87"/>
      <c r="BU4" s="87"/>
      <c r="BV4" s="87"/>
      <c r="BW4" s="87"/>
      <c r="BX4" s="87"/>
      <c r="BY4" s="87"/>
      <c r="BZ4" s="87"/>
      <c r="CA4" s="87"/>
      <c r="CB4" s="87" t="s">
        <v>61</v>
      </c>
      <c r="CC4" s="87"/>
      <c r="CD4" s="87"/>
      <c r="CE4" s="87"/>
      <c r="CF4" s="87"/>
      <c r="CG4" s="87"/>
      <c r="CH4" s="87"/>
      <c r="CI4" s="87"/>
      <c r="CJ4" s="87"/>
      <c r="CK4" s="87"/>
      <c r="CL4" s="87"/>
      <c r="CM4" s="87" t="s">
        <v>62</v>
      </c>
      <c r="CN4" s="87"/>
      <c r="CO4" s="87"/>
      <c r="CP4" s="87"/>
      <c r="CQ4" s="87"/>
      <c r="CR4" s="87"/>
      <c r="CS4" s="87"/>
      <c r="CT4" s="87"/>
      <c r="CU4" s="87"/>
      <c r="CV4" s="87"/>
      <c r="CW4" s="87"/>
      <c r="CX4" s="87" t="s">
        <v>63</v>
      </c>
      <c r="CY4" s="87"/>
      <c r="CZ4" s="87"/>
      <c r="DA4" s="87"/>
      <c r="DB4" s="87"/>
      <c r="DC4" s="87"/>
      <c r="DD4" s="87"/>
      <c r="DE4" s="87"/>
      <c r="DF4" s="87"/>
      <c r="DG4" s="87"/>
      <c r="DH4" s="87"/>
      <c r="DI4" s="87" t="s">
        <v>64</v>
      </c>
      <c r="DJ4" s="87"/>
      <c r="DK4" s="87"/>
      <c r="DL4" s="87"/>
      <c r="DM4" s="87"/>
      <c r="DN4" s="87"/>
      <c r="DO4" s="87"/>
      <c r="DP4" s="87"/>
      <c r="DQ4" s="87"/>
      <c r="DR4" s="87"/>
      <c r="DS4" s="87"/>
      <c r="DT4" s="87" t="s">
        <v>65</v>
      </c>
      <c r="DU4" s="87"/>
      <c r="DV4" s="87"/>
      <c r="DW4" s="87"/>
      <c r="DX4" s="87"/>
      <c r="DY4" s="87"/>
      <c r="DZ4" s="87"/>
      <c r="EA4" s="87"/>
      <c r="EB4" s="87"/>
      <c r="EC4" s="87"/>
      <c r="ED4" s="87"/>
      <c r="EE4" s="87" t="s">
        <v>66</v>
      </c>
      <c r="EF4" s="87"/>
      <c r="EG4" s="87"/>
      <c r="EH4" s="87"/>
      <c r="EI4" s="87"/>
      <c r="EJ4" s="87"/>
      <c r="EK4" s="87"/>
      <c r="EL4" s="87"/>
      <c r="EM4" s="87"/>
      <c r="EN4" s="87"/>
      <c r="EO4" s="87"/>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62049</v>
      </c>
      <c r="D6" s="33">
        <f t="shared" si="3"/>
        <v>46</v>
      </c>
      <c r="E6" s="33">
        <f t="shared" si="3"/>
        <v>17</v>
      </c>
      <c r="F6" s="33">
        <f t="shared" si="3"/>
        <v>4</v>
      </c>
      <c r="G6" s="33">
        <f t="shared" si="3"/>
        <v>0</v>
      </c>
      <c r="H6" s="33" t="str">
        <f t="shared" si="3"/>
        <v>山形県　酒田市</v>
      </c>
      <c r="I6" s="33" t="str">
        <f t="shared" si="3"/>
        <v>法適用</v>
      </c>
      <c r="J6" s="33" t="str">
        <f t="shared" si="3"/>
        <v>下水道事業</v>
      </c>
      <c r="K6" s="33" t="str">
        <f t="shared" si="3"/>
        <v>特定環境保全公共下水道</v>
      </c>
      <c r="L6" s="33" t="str">
        <f t="shared" si="3"/>
        <v>D2</v>
      </c>
      <c r="M6" s="33" t="str">
        <f t="shared" si="3"/>
        <v>自治体職員</v>
      </c>
      <c r="N6" s="34" t="str">
        <f t="shared" si="3"/>
        <v>-</v>
      </c>
      <c r="O6" s="34">
        <f t="shared" si="3"/>
        <v>65.59</v>
      </c>
      <c r="P6" s="34">
        <f t="shared" si="3"/>
        <v>4.07</v>
      </c>
      <c r="Q6" s="34">
        <f t="shared" si="3"/>
        <v>98.94</v>
      </c>
      <c r="R6" s="34">
        <f t="shared" si="3"/>
        <v>4050</v>
      </c>
      <c r="S6" s="34">
        <f t="shared" si="3"/>
        <v>102789</v>
      </c>
      <c r="T6" s="34">
        <f t="shared" si="3"/>
        <v>602.97</v>
      </c>
      <c r="U6" s="34">
        <f t="shared" si="3"/>
        <v>170.47</v>
      </c>
      <c r="V6" s="34">
        <f t="shared" si="3"/>
        <v>4157</v>
      </c>
      <c r="W6" s="34">
        <f t="shared" si="3"/>
        <v>1.85</v>
      </c>
      <c r="X6" s="34">
        <f t="shared" si="3"/>
        <v>2247.0300000000002</v>
      </c>
      <c r="Y6" s="35" t="str">
        <f>IF(Y7="",NA(),Y7)</f>
        <v>-</v>
      </c>
      <c r="Z6" s="35" t="str">
        <f t="shared" ref="Z6:AH6" si="4">IF(Z7="",NA(),Z7)</f>
        <v>-</v>
      </c>
      <c r="AA6" s="35" t="str">
        <f t="shared" si="4"/>
        <v>-</v>
      </c>
      <c r="AB6" s="35">
        <f t="shared" si="4"/>
        <v>88.25</v>
      </c>
      <c r="AC6" s="35">
        <f t="shared" si="4"/>
        <v>100.85</v>
      </c>
      <c r="AD6" s="35" t="str">
        <f t="shared" si="4"/>
        <v>-</v>
      </c>
      <c r="AE6" s="35" t="str">
        <f t="shared" si="4"/>
        <v>-</v>
      </c>
      <c r="AF6" s="35" t="str">
        <f t="shared" si="4"/>
        <v>-</v>
      </c>
      <c r="AG6" s="35">
        <f t="shared" si="4"/>
        <v>102.13</v>
      </c>
      <c r="AH6" s="35">
        <f t="shared" si="4"/>
        <v>101.72</v>
      </c>
      <c r="AI6" s="34" t="str">
        <f>IF(AI7="","",IF(AI7="-","【-】","【"&amp;SUBSTITUTE(TEXT(AI7,"#,##0.00"),"-","△")&amp;"】"))</f>
        <v>【101.92】</v>
      </c>
      <c r="AJ6" s="35" t="str">
        <f>IF(AJ7="",NA(),AJ7)</f>
        <v>-</v>
      </c>
      <c r="AK6" s="35" t="str">
        <f t="shared" ref="AK6:AS6" si="5">IF(AK7="",NA(),AK7)</f>
        <v>-</v>
      </c>
      <c r="AL6" s="35" t="str">
        <f t="shared" si="5"/>
        <v>-</v>
      </c>
      <c r="AM6" s="35">
        <f t="shared" si="5"/>
        <v>42.09</v>
      </c>
      <c r="AN6" s="35">
        <f t="shared" si="5"/>
        <v>41.42</v>
      </c>
      <c r="AO6" s="35" t="str">
        <f t="shared" si="5"/>
        <v>-</v>
      </c>
      <c r="AP6" s="35" t="str">
        <f t="shared" si="5"/>
        <v>-</v>
      </c>
      <c r="AQ6" s="35" t="str">
        <f t="shared" si="5"/>
        <v>-</v>
      </c>
      <c r="AR6" s="35">
        <f t="shared" si="5"/>
        <v>109.51</v>
      </c>
      <c r="AS6" s="35">
        <f t="shared" si="5"/>
        <v>112.88</v>
      </c>
      <c r="AT6" s="34" t="str">
        <f>IF(AT7="","",IF(AT7="-","【-】","【"&amp;SUBSTITUTE(TEXT(AT7,"#,##0.00"),"-","△")&amp;"】"))</f>
        <v>【88.06】</v>
      </c>
      <c r="AU6" s="35" t="str">
        <f>IF(AU7="",NA(),AU7)</f>
        <v>-</v>
      </c>
      <c r="AV6" s="35" t="str">
        <f t="shared" ref="AV6:BD6" si="6">IF(AV7="",NA(),AV7)</f>
        <v>-</v>
      </c>
      <c r="AW6" s="35" t="str">
        <f t="shared" si="6"/>
        <v>-</v>
      </c>
      <c r="AX6" s="35">
        <f t="shared" si="6"/>
        <v>65.14</v>
      </c>
      <c r="AY6" s="35">
        <f t="shared" si="6"/>
        <v>93.56</v>
      </c>
      <c r="AZ6" s="35" t="str">
        <f t="shared" si="6"/>
        <v>-</v>
      </c>
      <c r="BA6" s="35" t="str">
        <f t="shared" si="6"/>
        <v>-</v>
      </c>
      <c r="BB6" s="35" t="str">
        <f t="shared" si="6"/>
        <v>-</v>
      </c>
      <c r="BC6" s="35">
        <f t="shared" si="6"/>
        <v>47.44</v>
      </c>
      <c r="BD6" s="35">
        <f t="shared" si="6"/>
        <v>49.18</v>
      </c>
      <c r="BE6" s="34" t="str">
        <f>IF(BE7="","",IF(BE7="-","【-】","【"&amp;SUBSTITUTE(TEXT(BE7,"#,##0.00"),"-","△")&amp;"】"))</f>
        <v>【54.23】</v>
      </c>
      <c r="BF6" s="35" t="str">
        <f>IF(BF7="",NA(),BF7)</f>
        <v>-</v>
      </c>
      <c r="BG6" s="35" t="str">
        <f t="shared" ref="BG6:BO6" si="7">IF(BG7="",NA(),BG7)</f>
        <v>-</v>
      </c>
      <c r="BH6" s="35" t="str">
        <f t="shared" si="7"/>
        <v>-</v>
      </c>
      <c r="BI6" s="35">
        <f t="shared" si="7"/>
        <v>2129.61</v>
      </c>
      <c r="BJ6" s="35">
        <f t="shared" si="7"/>
        <v>1992.39</v>
      </c>
      <c r="BK6" s="35" t="str">
        <f t="shared" si="7"/>
        <v>-</v>
      </c>
      <c r="BL6" s="35" t="str">
        <f t="shared" si="7"/>
        <v>-</v>
      </c>
      <c r="BM6" s="35" t="str">
        <f t="shared" si="7"/>
        <v>-</v>
      </c>
      <c r="BN6" s="35">
        <f t="shared" si="7"/>
        <v>1243.71</v>
      </c>
      <c r="BO6" s="35">
        <f t="shared" si="7"/>
        <v>1194.1500000000001</v>
      </c>
      <c r="BP6" s="34" t="str">
        <f>IF(BP7="","",IF(BP7="-","【-】","【"&amp;SUBSTITUTE(TEXT(BP7,"#,##0.00"),"-","△")&amp;"】"))</f>
        <v>【1,209.40】</v>
      </c>
      <c r="BQ6" s="35" t="str">
        <f>IF(BQ7="",NA(),BQ7)</f>
        <v>-</v>
      </c>
      <c r="BR6" s="35" t="str">
        <f t="shared" ref="BR6:BZ6" si="8">IF(BR7="",NA(),BR7)</f>
        <v>-</v>
      </c>
      <c r="BS6" s="35" t="str">
        <f t="shared" si="8"/>
        <v>-</v>
      </c>
      <c r="BT6" s="35">
        <f t="shared" si="8"/>
        <v>100</v>
      </c>
      <c r="BU6" s="35">
        <f t="shared" si="8"/>
        <v>100</v>
      </c>
      <c r="BV6" s="35" t="str">
        <f t="shared" si="8"/>
        <v>-</v>
      </c>
      <c r="BW6" s="35" t="str">
        <f t="shared" si="8"/>
        <v>-</v>
      </c>
      <c r="BX6" s="35" t="str">
        <f t="shared" si="8"/>
        <v>-</v>
      </c>
      <c r="BY6" s="35">
        <f t="shared" si="8"/>
        <v>74.3</v>
      </c>
      <c r="BZ6" s="35">
        <f t="shared" si="8"/>
        <v>72.260000000000005</v>
      </c>
      <c r="CA6" s="34" t="str">
        <f>IF(CA7="","",IF(CA7="-","【-】","【"&amp;SUBSTITUTE(TEXT(CA7,"#,##0.00"),"-","△")&amp;"】"))</f>
        <v>【74.48】</v>
      </c>
      <c r="CB6" s="35" t="str">
        <f>IF(CB7="",NA(),CB7)</f>
        <v>-</v>
      </c>
      <c r="CC6" s="35" t="str">
        <f t="shared" ref="CC6:CK6" si="9">IF(CC7="",NA(),CC7)</f>
        <v>-</v>
      </c>
      <c r="CD6" s="35" t="str">
        <f t="shared" si="9"/>
        <v>-</v>
      </c>
      <c r="CE6" s="35">
        <f t="shared" si="9"/>
        <v>203.71</v>
      </c>
      <c r="CF6" s="35">
        <f t="shared" si="9"/>
        <v>204.4</v>
      </c>
      <c r="CG6" s="35" t="str">
        <f t="shared" si="9"/>
        <v>-</v>
      </c>
      <c r="CH6" s="35" t="str">
        <f t="shared" si="9"/>
        <v>-</v>
      </c>
      <c r="CI6" s="35" t="str">
        <f t="shared" si="9"/>
        <v>-</v>
      </c>
      <c r="CJ6" s="35">
        <f t="shared" si="9"/>
        <v>221.81</v>
      </c>
      <c r="CK6" s="35">
        <f t="shared" si="9"/>
        <v>230.02</v>
      </c>
      <c r="CL6" s="34" t="str">
        <f>IF(CL7="","",IF(CL7="-","【-】","【"&amp;SUBSTITUTE(TEXT(CL7,"#,##0.00"),"-","△")&amp;"】"))</f>
        <v>【219.46】</v>
      </c>
      <c r="CM6" s="35" t="str">
        <f>IF(CM7="",NA(),CM7)</f>
        <v>-</v>
      </c>
      <c r="CN6" s="35" t="str">
        <f t="shared" ref="CN6:CV6" si="10">IF(CN7="",NA(),CN7)</f>
        <v>-</v>
      </c>
      <c r="CO6" s="35" t="str">
        <f t="shared" si="10"/>
        <v>-</v>
      </c>
      <c r="CP6" s="35">
        <f t="shared" si="10"/>
        <v>34.71</v>
      </c>
      <c r="CQ6" s="35">
        <f t="shared" si="10"/>
        <v>33.79</v>
      </c>
      <c r="CR6" s="35" t="str">
        <f t="shared" si="10"/>
        <v>-</v>
      </c>
      <c r="CS6" s="35" t="str">
        <f t="shared" si="10"/>
        <v>-</v>
      </c>
      <c r="CT6" s="35" t="str">
        <f t="shared" si="10"/>
        <v>-</v>
      </c>
      <c r="CU6" s="35">
        <f t="shared" si="10"/>
        <v>43.36</v>
      </c>
      <c r="CV6" s="35">
        <f t="shared" si="10"/>
        <v>42.56</v>
      </c>
      <c r="CW6" s="34" t="str">
        <f>IF(CW7="","",IF(CW7="-","【-】","【"&amp;SUBSTITUTE(TEXT(CW7,"#,##0.00"),"-","△")&amp;"】"))</f>
        <v>【42.82】</v>
      </c>
      <c r="CX6" s="35" t="str">
        <f>IF(CX7="",NA(),CX7)</f>
        <v>-</v>
      </c>
      <c r="CY6" s="35" t="str">
        <f t="shared" ref="CY6:DG6" si="11">IF(CY7="",NA(),CY7)</f>
        <v>-</v>
      </c>
      <c r="CZ6" s="35" t="str">
        <f t="shared" si="11"/>
        <v>-</v>
      </c>
      <c r="DA6" s="35">
        <f t="shared" si="11"/>
        <v>83.55</v>
      </c>
      <c r="DB6" s="35">
        <f t="shared" si="11"/>
        <v>84.39</v>
      </c>
      <c r="DC6" s="35" t="str">
        <f t="shared" si="11"/>
        <v>-</v>
      </c>
      <c r="DD6" s="35" t="str">
        <f t="shared" si="11"/>
        <v>-</v>
      </c>
      <c r="DE6" s="35" t="str">
        <f t="shared" si="11"/>
        <v>-</v>
      </c>
      <c r="DF6" s="35">
        <f t="shared" si="11"/>
        <v>83.06</v>
      </c>
      <c r="DG6" s="35">
        <f t="shared" si="11"/>
        <v>83.32</v>
      </c>
      <c r="DH6" s="34" t="str">
        <f>IF(DH7="","",IF(DH7="-","【-】","【"&amp;SUBSTITUTE(TEXT(DH7,"#,##0.00"),"-","△")&amp;"】"))</f>
        <v>【83.36】</v>
      </c>
      <c r="DI6" s="35" t="str">
        <f>IF(DI7="",NA(),DI7)</f>
        <v>-</v>
      </c>
      <c r="DJ6" s="35" t="str">
        <f t="shared" ref="DJ6:DR6" si="12">IF(DJ7="",NA(),DJ7)</f>
        <v>-</v>
      </c>
      <c r="DK6" s="35" t="str">
        <f t="shared" si="12"/>
        <v>-</v>
      </c>
      <c r="DL6" s="35">
        <f t="shared" si="12"/>
        <v>4.5199999999999996</v>
      </c>
      <c r="DM6" s="35">
        <f t="shared" si="12"/>
        <v>7.84</v>
      </c>
      <c r="DN6" s="35" t="str">
        <f t="shared" si="12"/>
        <v>-</v>
      </c>
      <c r="DO6" s="35" t="str">
        <f t="shared" si="12"/>
        <v>-</v>
      </c>
      <c r="DP6" s="35" t="str">
        <f t="shared" si="12"/>
        <v>-</v>
      </c>
      <c r="DQ6" s="35">
        <f t="shared" si="12"/>
        <v>23.93</v>
      </c>
      <c r="DR6" s="35">
        <f t="shared" si="12"/>
        <v>24.68</v>
      </c>
      <c r="DS6" s="34" t="str">
        <f>IF(DS7="","",IF(DS7="-","【-】","【"&amp;SUBSTITUTE(TEXT(DS7,"#,##0.00"),"-","△")&amp;"】"))</f>
        <v>【24.88】</v>
      </c>
      <c r="DT6" s="35" t="str">
        <f>IF(DT7="",NA(),DT7)</f>
        <v>-</v>
      </c>
      <c r="DU6" s="35" t="str">
        <f t="shared" ref="DU6:EC6" si="13">IF(DU7="",NA(),DU7)</f>
        <v>-</v>
      </c>
      <c r="DV6" s="35" t="str">
        <f t="shared" si="13"/>
        <v>-</v>
      </c>
      <c r="DW6" s="34">
        <f t="shared" si="13"/>
        <v>0</v>
      </c>
      <c r="DX6" s="34">
        <f t="shared" si="13"/>
        <v>0</v>
      </c>
      <c r="DY6" s="35" t="str">
        <f t="shared" si="13"/>
        <v>-</v>
      </c>
      <c r="DZ6" s="35" t="str">
        <f t="shared" si="13"/>
        <v>-</v>
      </c>
      <c r="EA6" s="35" t="str">
        <f t="shared" si="13"/>
        <v>-</v>
      </c>
      <c r="EB6" s="34">
        <f t="shared" si="13"/>
        <v>0</v>
      </c>
      <c r="EC6" s="35">
        <f t="shared" si="13"/>
        <v>0.01</v>
      </c>
      <c r="ED6" s="34" t="str">
        <f>IF(ED7="","",IF(ED7="-","【-】","【"&amp;SUBSTITUTE(TEXT(ED7,"#,##0.00"),"-","△")&amp;"】"))</f>
        <v>【0.01】</v>
      </c>
      <c r="EE6" s="35" t="str">
        <f>IF(EE7="",NA(),EE7)</f>
        <v>-</v>
      </c>
      <c r="EF6" s="35" t="str">
        <f t="shared" ref="EF6:EN6" si="14">IF(EF7="",NA(),EF7)</f>
        <v>-</v>
      </c>
      <c r="EG6" s="35" t="str">
        <f t="shared" si="14"/>
        <v>-</v>
      </c>
      <c r="EH6" s="34">
        <f t="shared" si="14"/>
        <v>0</v>
      </c>
      <c r="EI6" s="34">
        <f t="shared" si="14"/>
        <v>0</v>
      </c>
      <c r="EJ6" s="35" t="str">
        <f t="shared" si="14"/>
        <v>-</v>
      </c>
      <c r="EK6" s="35" t="str">
        <f t="shared" si="14"/>
        <v>-</v>
      </c>
      <c r="EL6" s="35" t="str">
        <f t="shared" si="14"/>
        <v>-</v>
      </c>
      <c r="EM6" s="35">
        <f t="shared" si="14"/>
        <v>0.09</v>
      </c>
      <c r="EN6" s="35">
        <f t="shared" si="14"/>
        <v>0.13</v>
      </c>
      <c r="EO6" s="34" t="str">
        <f>IF(EO7="","",IF(EO7="-","【-】","【"&amp;SUBSTITUTE(TEXT(EO7,"#,##0.00"),"-","△")&amp;"】"))</f>
        <v>【0.12】</v>
      </c>
    </row>
    <row r="7" spans="1:148" s="36" customFormat="1" x14ac:dyDescent="0.15">
      <c r="A7" s="28"/>
      <c r="B7" s="37">
        <v>2018</v>
      </c>
      <c r="C7" s="37">
        <v>62049</v>
      </c>
      <c r="D7" s="37">
        <v>46</v>
      </c>
      <c r="E7" s="37">
        <v>17</v>
      </c>
      <c r="F7" s="37">
        <v>4</v>
      </c>
      <c r="G7" s="37">
        <v>0</v>
      </c>
      <c r="H7" s="37" t="s">
        <v>96</v>
      </c>
      <c r="I7" s="37" t="s">
        <v>97</v>
      </c>
      <c r="J7" s="37" t="s">
        <v>98</v>
      </c>
      <c r="K7" s="37" t="s">
        <v>99</v>
      </c>
      <c r="L7" s="37" t="s">
        <v>100</v>
      </c>
      <c r="M7" s="37" t="s">
        <v>101</v>
      </c>
      <c r="N7" s="38" t="s">
        <v>102</v>
      </c>
      <c r="O7" s="38">
        <v>65.59</v>
      </c>
      <c r="P7" s="38">
        <v>4.07</v>
      </c>
      <c r="Q7" s="38">
        <v>98.94</v>
      </c>
      <c r="R7" s="38">
        <v>4050</v>
      </c>
      <c r="S7" s="38">
        <v>102789</v>
      </c>
      <c r="T7" s="38">
        <v>602.97</v>
      </c>
      <c r="U7" s="38">
        <v>170.47</v>
      </c>
      <c r="V7" s="38">
        <v>4157</v>
      </c>
      <c r="W7" s="38">
        <v>1.85</v>
      </c>
      <c r="X7" s="38">
        <v>2247.0300000000002</v>
      </c>
      <c r="Y7" s="38" t="s">
        <v>102</v>
      </c>
      <c r="Z7" s="38" t="s">
        <v>102</v>
      </c>
      <c r="AA7" s="38" t="s">
        <v>102</v>
      </c>
      <c r="AB7" s="38">
        <v>88.25</v>
      </c>
      <c r="AC7" s="38">
        <v>100.85</v>
      </c>
      <c r="AD7" s="38" t="s">
        <v>102</v>
      </c>
      <c r="AE7" s="38" t="s">
        <v>102</v>
      </c>
      <c r="AF7" s="38" t="s">
        <v>102</v>
      </c>
      <c r="AG7" s="38">
        <v>102.13</v>
      </c>
      <c r="AH7" s="38">
        <v>101.72</v>
      </c>
      <c r="AI7" s="38">
        <v>101.92</v>
      </c>
      <c r="AJ7" s="38" t="s">
        <v>102</v>
      </c>
      <c r="AK7" s="38" t="s">
        <v>102</v>
      </c>
      <c r="AL7" s="38" t="s">
        <v>102</v>
      </c>
      <c r="AM7" s="38">
        <v>42.09</v>
      </c>
      <c r="AN7" s="38">
        <v>41.42</v>
      </c>
      <c r="AO7" s="38" t="s">
        <v>102</v>
      </c>
      <c r="AP7" s="38" t="s">
        <v>102</v>
      </c>
      <c r="AQ7" s="38" t="s">
        <v>102</v>
      </c>
      <c r="AR7" s="38">
        <v>109.51</v>
      </c>
      <c r="AS7" s="38">
        <v>112.88</v>
      </c>
      <c r="AT7" s="38">
        <v>88.06</v>
      </c>
      <c r="AU7" s="38" t="s">
        <v>102</v>
      </c>
      <c r="AV7" s="38" t="s">
        <v>102</v>
      </c>
      <c r="AW7" s="38" t="s">
        <v>102</v>
      </c>
      <c r="AX7" s="38">
        <v>65.14</v>
      </c>
      <c r="AY7" s="38">
        <v>93.56</v>
      </c>
      <c r="AZ7" s="38" t="s">
        <v>102</v>
      </c>
      <c r="BA7" s="38" t="s">
        <v>102</v>
      </c>
      <c r="BB7" s="38" t="s">
        <v>102</v>
      </c>
      <c r="BC7" s="38">
        <v>47.44</v>
      </c>
      <c r="BD7" s="38">
        <v>49.18</v>
      </c>
      <c r="BE7" s="38">
        <v>54.23</v>
      </c>
      <c r="BF7" s="38" t="s">
        <v>102</v>
      </c>
      <c r="BG7" s="38" t="s">
        <v>102</v>
      </c>
      <c r="BH7" s="38" t="s">
        <v>102</v>
      </c>
      <c r="BI7" s="38">
        <v>2129.61</v>
      </c>
      <c r="BJ7" s="38">
        <v>1992.39</v>
      </c>
      <c r="BK7" s="38" t="s">
        <v>102</v>
      </c>
      <c r="BL7" s="38" t="s">
        <v>102</v>
      </c>
      <c r="BM7" s="38" t="s">
        <v>102</v>
      </c>
      <c r="BN7" s="38">
        <v>1243.71</v>
      </c>
      <c r="BO7" s="38">
        <v>1194.1500000000001</v>
      </c>
      <c r="BP7" s="38">
        <v>1209.4000000000001</v>
      </c>
      <c r="BQ7" s="38" t="s">
        <v>102</v>
      </c>
      <c r="BR7" s="38" t="s">
        <v>102</v>
      </c>
      <c r="BS7" s="38" t="s">
        <v>102</v>
      </c>
      <c r="BT7" s="38">
        <v>100</v>
      </c>
      <c r="BU7" s="38">
        <v>100</v>
      </c>
      <c r="BV7" s="38" t="s">
        <v>102</v>
      </c>
      <c r="BW7" s="38" t="s">
        <v>102</v>
      </c>
      <c r="BX7" s="38" t="s">
        <v>102</v>
      </c>
      <c r="BY7" s="38">
        <v>74.3</v>
      </c>
      <c r="BZ7" s="38">
        <v>72.260000000000005</v>
      </c>
      <c r="CA7" s="38">
        <v>74.48</v>
      </c>
      <c r="CB7" s="38" t="s">
        <v>102</v>
      </c>
      <c r="CC7" s="38" t="s">
        <v>102</v>
      </c>
      <c r="CD7" s="38" t="s">
        <v>102</v>
      </c>
      <c r="CE7" s="38">
        <v>203.71</v>
      </c>
      <c r="CF7" s="38">
        <v>204.4</v>
      </c>
      <c r="CG7" s="38" t="s">
        <v>102</v>
      </c>
      <c r="CH7" s="38" t="s">
        <v>102</v>
      </c>
      <c r="CI7" s="38" t="s">
        <v>102</v>
      </c>
      <c r="CJ7" s="38">
        <v>221.81</v>
      </c>
      <c r="CK7" s="38">
        <v>230.02</v>
      </c>
      <c r="CL7" s="38">
        <v>219.46</v>
      </c>
      <c r="CM7" s="38" t="s">
        <v>102</v>
      </c>
      <c r="CN7" s="38" t="s">
        <v>102</v>
      </c>
      <c r="CO7" s="38" t="s">
        <v>102</v>
      </c>
      <c r="CP7" s="38">
        <v>34.71</v>
      </c>
      <c r="CQ7" s="38">
        <v>33.79</v>
      </c>
      <c r="CR7" s="38" t="s">
        <v>102</v>
      </c>
      <c r="CS7" s="38" t="s">
        <v>102</v>
      </c>
      <c r="CT7" s="38" t="s">
        <v>102</v>
      </c>
      <c r="CU7" s="38">
        <v>43.36</v>
      </c>
      <c r="CV7" s="38">
        <v>42.56</v>
      </c>
      <c r="CW7" s="38">
        <v>42.82</v>
      </c>
      <c r="CX7" s="38" t="s">
        <v>102</v>
      </c>
      <c r="CY7" s="38" t="s">
        <v>102</v>
      </c>
      <c r="CZ7" s="38" t="s">
        <v>102</v>
      </c>
      <c r="DA7" s="38">
        <v>83.55</v>
      </c>
      <c r="DB7" s="38">
        <v>84.39</v>
      </c>
      <c r="DC7" s="38" t="s">
        <v>102</v>
      </c>
      <c r="DD7" s="38" t="s">
        <v>102</v>
      </c>
      <c r="DE7" s="38" t="s">
        <v>102</v>
      </c>
      <c r="DF7" s="38">
        <v>83.06</v>
      </c>
      <c r="DG7" s="38">
        <v>83.32</v>
      </c>
      <c r="DH7" s="38">
        <v>83.36</v>
      </c>
      <c r="DI7" s="38" t="s">
        <v>102</v>
      </c>
      <c r="DJ7" s="38" t="s">
        <v>102</v>
      </c>
      <c r="DK7" s="38" t="s">
        <v>102</v>
      </c>
      <c r="DL7" s="38">
        <v>4.5199999999999996</v>
      </c>
      <c r="DM7" s="38">
        <v>7.84</v>
      </c>
      <c r="DN7" s="38" t="s">
        <v>102</v>
      </c>
      <c r="DO7" s="38" t="s">
        <v>102</v>
      </c>
      <c r="DP7" s="38" t="s">
        <v>102</v>
      </c>
      <c r="DQ7" s="38">
        <v>23.93</v>
      </c>
      <c r="DR7" s="38">
        <v>24.68</v>
      </c>
      <c r="DS7" s="38">
        <v>24.88</v>
      </c>
      <c r="DT7" s="38" t="s">
        <v>102</v>
      </c>
      <c r="DU7" s="38" t="s">
        <v>102</v>
      </c>
      <c r="DV7" s="38" t="s">
        <v>102</v>
      </c>
      <c r="DW7" s="38">
        <v>0</v>
      </c>
      <c r="DX7" s="38">
        <v>0</v>
      </c>
      <c r="DY7" s="38" t="s">
        <v>102</v>
      </c>
      <c r="DZ7" s="38" t="s">
        <v>102</v>
      </c>
      <c r="EA7" s="38" t="s">
        <v>102</v>
      </c>
      <c r="EB7" s="38">
        <v>0</v>
      </c>
      <c r="EC7" s="38">
        <v>0.01</v>
      </c>
      <c r="ED7" s="38">
        <v>0.01</v>
      </c>
      <c r="EE7" s="38" t="s">
        <v>102</v>
      </c>
      <c r="EF7" s="38" t="s">
        <v>102</v>
      </c>
      <c r="EG7" s="38" t="s">
        <v>102</v>
      </c>
      <c r="EH7" s="38">
        <v>0</v>
      </c>
      <c r="EI7" s="38">
        <v>0</v>
      </c>
      <c r="EJ7" s="38" t="s">
        <v>102</v>
      </c>
      <c r="EK7" s="38" t="s">
        <v>102</v>
      </c>
      <c r="EL7" s="38" t="s">
        <v>102</v>
      </c>
      <c r="EM7" s="38">
        <v>0.09</v>
      </c>
      <c r="EN7" s="38">
        <v>0.13</v>
      </c>
      <c r="EO7" s="38">
        <v>0.12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