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workbookProtection workbookAlgorithmName="SHA-512" workbookHashValue="0V7AltHZLSDdNLk8ALOw7xfhHoX6/IrSiZtYiWVg2bq2JSK1AJtHBBIGqcqm4f1VE6ynjASIEiGRcY9u6VA96w==" workbookSaltValue="rmG2+xZD7uKi00uGXop/eg==" workbookSpinCount="100000" lockStructure="1"/>
  <bookViews>
    <workbookView xWindow="720" yWindow="600" windowWidth="27540" windowHeight="14190"/>
  </bookViews>
  <sheets>
    <sheet name="法非適用_下水道事業" sheetId="4" r:id="rId1"/>
    <sheet name="データ" sheetId="5" state="hidden" r:id="rId2"/>
  </sheet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T6" i="5"/>
  <c r="AT8" i="4" s="1"/>
  <c r="S6" i="5"/>
  <c r="R6" i="5"/>
  <c r="AD10" i="4" s="1"/>
  <c r="Q6" i="5"/>
  <c r="W10" i="4" s="1"/>
  <c r="P6" i="5"/>
  <c r="P10" i="4" s="1"/>
  <c r="O6" i="5"/>
  <c r="I10" i="4" s="1"/>
  <c r="N6" i="5"/>
  <c r="B10" i="4" s="1"/>
  <c r="M6" i="5"/>
  <c r="AD8" i="4" s="1"/>
  <c r="L6" i="5"/>
  <c r="W8" i="4" s="1"/>
  <c r="K6" i="5"/>
  <c r="J6" i="5"/>
  <c r="I8" i="4" s="1"/>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I86" i="4"/>
  <c r="H86" i="4"/>
  <c r="AT10" i="4"/>
  <c r="AL10" i="4"/>
  <c r="BB8" i="4"/>
  <c r="AL8" i="4"/>
  <c r="P8" i="4"/>
  <c r="C10" i="5" l="1"/>
  <c r="D10" i="5"/>
  <c r="E10" i="5"/>
  <c r="B10" i="5"/>
</calcChain>
</file>

<file path=xl/sharedStrings.xml><?xml version="1.0" encoding="utf-8"?>
<sst xmlns="http://schemas.openxmlformats.org/spreadsheetml/2006/main" count="228" uniqueCount="114">
  <si>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</si>
  <si>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</si>
  <si>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</si>
  <si>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</si>
  <si>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</si>
  <si>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</si>
  <si>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</si>
  <si>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</si>
  <si>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</si>
  <si>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</si>
  <si>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</si>
  <si>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</si>
  <si>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</si>
  <si>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</si>
  <si>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</si>
  <si>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</si>
  <si>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</si>
  <si>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</si>
  <si>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</si>
  <si>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</si>
  <si>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</si>
  <si>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</si>
  <si>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</si>
  <si>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</si>
  <si>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</si>
  <si>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</si>
  <si>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</si>
  <si>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</si>
  <si>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</si>
  <si>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</si>
  <si>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</si>
  <si>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</si>
  <si>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</si>
  <si>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</si>
  <si>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</si>
  <si>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</si>
  <si>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</si>
  <si>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</si>
  <si>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</si>
  <si>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</si>
  <si>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</si>
  <si>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</si>
  <si>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</si>
  <si>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</si>
  <si>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</si>
  <si>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</si>
  <si>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</si>
  <si>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</si>
  <si>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</si>
  <si>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</si>
  <si>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</si>
  <si>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</si>
  <si>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</si>
  <si>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</si>
  <si>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</si>
  <si>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</si>
  <si>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</si>
  <si>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</si>
  <si>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</si>
  <si>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</si>
  <si>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</si>
  <si>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</si>
  <si>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</si>
  <si>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</si>
  <si>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</si>
  <si>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</si>
  <si>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</si>
  <si>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</si>
  <si>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</si>
  <si>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</si>
  <si>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</si>
  <si>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</si>
  <si>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</si>
  <si>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</si>
  <si>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</si>
  <si>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</si>
  <si>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</si>
  <si>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</si>
  <si>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</si>
  <si>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</si>
  <si>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</si>
  <si>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</si>
  <si>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</si>
  <si>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</si>
  <si>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</si>
  <si>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</si>
  <si>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</si>
  <si>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</si>
  <si>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</si>
  <si>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</si>
  <si>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</si>
  <si>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</si>
  <si>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</si>
  <si>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</si>
  <si>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</si>
  <si>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</si>
  <si>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</si>
  <si>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</si>
  <si>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中山町</t>
  </si>
  <si>
    <t>法非適用</t>
  </si>
  <si>
    <t>下水道事業</t>
  </si>
  <si>
    <t>農業集落排水</t>
  </si>
  <si>
    <t>F1</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</si>
  <si>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</si>
  <si>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</si>
  <si>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</si>
  <si>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</si>
  <si>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</si>
  <si>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</si>
  <si>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</si>
  <si>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</si>
  <si>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 xml:space="preserve">現在、法定耐用年数を経過した管渠を保有していないため、積極的な改築更新を実施していない。
　供用開始後30年を超える2処理区については、平成30年度及び令和元年度に公共下水道へ編入することで、処理施設は廃止となり、管渠は公共下水道事業で維持管理していくこととなる。
</t>
    <rPh sb="74" eb="75">
      <t>オヨ</t>
    </rPh>
    <rPh sb="76" eb="77">
      <t>レイ</t>
    </rPh>
    <rPh sb="77" eb="78">
      <t>ワ</t>
    </rPh>
    <rPh sb="78" eb="80">
      <t>ガンネン</t>
    </rPh>
    <rPh sb="80" eb="81">
      <t>ド</t>
    </rPh>
    <phoneticPr fontId="4"/>
  </si>
  <si>
    <t>　収益的収支比率は、平成30年4月から1処理区が公共下水道に接続し使用料収入が減少したことにより、前年度を下回った。今後も公共下水道接続を進めることに伴い、事業規模が縮小していくため、老朽化による突発的な維持管理費の増加などが、収益的収支比率に大きく影響される。
　企業債残高対事業規模比率は、昨年度を下回っており、類似団体と比較しても低い状態であるが、令和元年度も1処理区が公共下水道接続することにより、使用料収入が減少するため、長期的には比率が増加すると推察される。
　経費回収率及び汚水処理原価は全国平均及び類似団体平均と比較して良好な傾向にある。ただし、経費回収率においては、使用料収入の減少に伴い、前年度を下回った。また、汚水処理原価については、汚水処理費の減少割合に対し、有収水量の減少割合が少ないことにより、前年度を上回った。今後も単年度の維持管理費の増減により、結果として汚水処理原価も増減することが予想される。
　施設利用率は、1処理区が公共下水道に接続したため類似団体平均を下回った。今後も残る2処理区が市街化調整区域であり、人口減少が顕著であることを考慮すると、利用率は低下していくものと推察される。</t>
    <rPh sb="10" eb="12">
      <t>ヘイセイ</t>
    </rPh>
    <rPh sb="14" eb="15">
      <t>ネン</t>
    </rPh>
    <rPh sb="16" eb="17">
      <t>ガツ</t>
    </rPh>
    <rPh sb="20" eb="22">
      <t>ショリ</t>
    </rPh>
    <rPh sb="22" eb="23">
      <t>ク</t>
    </rPh>
    <rPh sb="24" eb="26">
      <t>コウキョウ</t>
    </rPh>
    <rPh sb="26" eb="29">
      <t>ゲスイドウ</t>
    </rPh>
    <rPh sb="30" eb="32">
      <t>セツゾク</t>
    </rPh>
    <rPh sb="33" eb="36">
      <t>シヨウリョウ</t>
    </rPh>
    <rPh sb="58" eb="60">
      <t>コンゴ</t>
    </rPh>
    <rPh sb="69" eb="70">
      <t>スス</t>
    </rPh>
    <rPh sb="75" eb="76">
      <t>トモナ</t>
    </rPh>
    <rPh sb="147" eb="150">
      <t>サクネンド</t>
    </rPh>
    <rPh sb="151" eb="153">
      <t>シタマワ</t>
    </rPh>
    <rPh sb="177" eb="178">
      <t>レイ</t>
    </rPh>
    <rPh sb="178" eb="179">
      <t>ワ</t>
    </rPh>
    <rPh sb="179" eb="180">
      <t>ガン</t>
    </rPh>
    <rPh sb="184" eb="186">
      <t>ショリ</t>
    </rPh>
    <rPh sb="186" eb="187">
      <t>ク</t>
    </rPh>
    <rPh sb="216" eb="219">
      <t>チョウキテキ</t>
    </rPh>
    <rPh sb="292" eb="295">
      <t>シヨウリョウ</t>
    </rPh>
    <rPh sb="295" eb="297">
      <t>シュウニュウ</t>
    </rPh>
    <rPh sb="298" eb="300">
      <t>ゲンショウ</t>
    </rPh>
    <rPh sb="334" eb="336">
      <t>ゲンショウ</t>
    </rPh>
    <rPh sb="336" eb="338">
      <t>ワリアイ</t>
    </rPh>
    <rPh sb="339" eb="340">
      <t>タイ</t>
    </rPh>
    <rPh sb="349" eb="351">
      <t>ワリアイ</t>
    </rPh>
    <rPh sb="352" eb="353">
      <t>スク</t>
    </rPh>
    <rPh sb="365" eb="367">
      <t>ウワマワ</t>
    </rPh>
    <rPh sb="370" eb="372">
      <t>コンゴ</t>
    </rPh>
    <rPh sb="373" eb="376">
      <t>タンネンド</t>
    </rPh>
    <rPh sb="377" eb="379">
      <t>イジ</t>
    </rPh>
    <rPh sb="379" eb="382">
      <t>カンリヒ</t>
    </rPh>
    <rPh sb="383" eb="385">
      <t>ゾウゲン</t>
    </rPh>
    <rPh sb="389" eb="391">
      <t>ケッカ</t>
    </rPh>
    <rPh sb="394" eb="396">
      <t>オスイ</t>
    </rPh>
    <rPh sb="396" eb="398">
      <t>ショリ</t>
    </rPh>
    <rPh sb="398" eb="400">
      <t>ゲンカ</t>
    </rPh>
    <rPh sb="401" eb="403">
      <t>ゾウゲン</t>
    </rPh>
    <rPh sb="408" eb="410">
      <t>ヨソウ</t>
    </rPh>
    <rPh sb="424" eb="426">
      <t>ショリ</t>
    </rPh>
    <rPh sb="426" eb="427">
      <t>ク</t>
    </rPh>
    <rPh sb="428" eb="430">
      <t>コウキョウ</t>
    </rPh>
    <rPh sb="430" eb="433">
      <t>ゲスイドウ</t>
    </rPh>
    <rPh sb="434" eb="436">
      <t>セツゾク</t>
    </rPh>
    <rPh sb="447" eb="449">
      <t>シタマワ</t>
    </rPh>
    <rPh sb="455" eb="456">
      <t>ノコ</t>
    </rPh>
    <rPh sb="458" eb="460">
      <t>ショリ</t>
    </rPh>
    <rPh sb="460" eb="461">
      <t>ク</t>
    </rPh>
    <rPh sb="505" eb="507">
      <t>スイサツ</t>
    </rPh>
    <phoneticPr fontId="4"/>
  </si>
  <si>
    <t xml:space="preserve">　老朽化した農業集落排水処理施設について、1処理区を平成30年4月1日に、さらにもう1処理区を平成31年4月1日に公共下水道へ接続したことにより、維持管理費を削減し、町全体として効率的な汚水処理を目指していく。
　また、農業集落排水処理施設として稼働する残り2処理区の施設についても、第三次山形県生活排水処理施設整備基本構想に基づき、令和8年以降の接続に向け、検討を行っていく。
</t>
    <rPh sb="98" eb="100">
      <t>メザ</t>
    </rPh>
    <rPh sb="127" eb="128">
      <t>ノコ</t>
    </rPh>
    <rPh sb="130" eb="132">
      <t>ショリ</t>
    </rPh>
    <rPh sb="132" eb="133">
      <t>ク</t>
    </rPh>
    <rPh sb="167" eb="168">
      <t>レイ</t>
    </rPh>
    <rPh sb="168" eb="169">
      <t>ワ</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</si>
</sst>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quot;△&quot;#,##0"/>
    <numFmt numFmtId="177" formatCode="#,##0.00;&quot;△&quot;#,##0.00"/>
    <numFmt numFmtId="178" formatCode="#,##0.00;&quot;△&quot;#,##0.00;&quot;-&quot;"/>
    <numFmt numFmtId="179" formatCode="0.00_);[Red]\(0.00\)"/>
    <numFmt numFmtId="180" formatCode="ge"/>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xf numFmtId="0" fontId="15" fillId="0" borderId="6" xfId="0" applyFont="1" applyBorder="1" applyAlignment="1" applyProtection="1">
      <alignment horizontal="left" vertical="top" wrapText="1"/>
      <protection locked="0"/>
    </xf>
    <xf numFmtId="0" fontId="15" fillId="0" borderId="0" xfId="0" applyFont="1" applyBorder="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EDEC-4866-BB22-2EA94F9A515D}"/>
            </c:ext>
          </c:extLst>
        </c:ser>
        <c:dLbls>
          <c:showLegendKey val="0"/>
          <c:showVal val="0"/>
          <c:showCatName val="0"/>
          <c:showSerName val="0"/>
          <c:showPercent val="0"/>
          <c:showBubbleSize val="0"/>
        </c:dLbls>
        <c:gapWidth val="150"/>
        <c:axId val="207103488"/>
        <c:axId val="2071054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0.03</c:v>
                </c:pt>
                <c:pt idx="1">
                  <c:v>0.11</c:v>
                </c:pt>
                <c:pt idx="2">
                  <c:v>0.05</c:v>
                </c:pt>
                <c:pt idx="3">
                  <c:v>0.44</c:v>
                </c:pt>
                <c:pt idx="4">
                  <c:v>0.04</c:v>
                </c:pt>
              </c:numCache>
            </c:numRef>
          </c:val>
          <c:smooth val="0"/>
          <c:extLst xmlns:c16r2="http://schemas.microsoft.com/office/drawing/2015/06/chart">
            <c:ext xmlns:c16="http://schemas.microsoft.com/office/drawing/2014/chart" uri="{C3380CC4-5D6E-409C-BE32-E72D297353CC}">
              <c16:uniqueId val="{00000001-EDEC-4866-BB22-2EA94F9A515D}"/>
            </c:ext>
          </c:extLst>
        </c:ser>
        <c:dLbls>
          <c:showLegendKey val="0"/>
          <c:showVal val="0"/>
          <c:showCatName val="0"/>
          <c:showSerName val="0"/>
          <c:showPercent val="0"/>
          <c:showBubbleSize val="0"/>
        </c:dLbls>
        <c:marker val="1"/>
        <c:smooth val="0"/>
        <c:axId val="207103488"/>
        <c:axId val="207105408"/>
      </c:lineChart>
      <c:dateAx>
        <c:axId val="207103488"/>
        <c:scaling>
          <c:orientation val="minMax"/>
        </c:scaling>
        <c:delete val="1"/>
        <c:axPos val="b"/>
        <c:numFmt formatCode="ge" sourceLinked="1"/>
        <c:majorTickMark val="none"/>
        <c:minorTickMark val="none"/>
        <c:tickLblPos val="none"/>
        <c:crossAx val="207105408"/>
        <c:crosses val="autoZero"/>
        <c:auto val="1"/>
        <c:lblOffset val="100"/>
        <c:baseTimeUnit val="years"/>
      </c:dateAx>
      <c:valAx>
        <c:axId val="2071054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1034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67</c:v>
                </c:pt>
                <c:pt idx="1">
                  <c:v>61.41</c:v>
                </c:pt>
                <c:pt idx="2">
                  <c:v>63.7</c:v>
                </c:pt>
                <c:pt idx="3">
                  <c:v>61.87</c:v>
                </c:pt>
                <c:pt idx="4">
                  <c:v>44.36</c:v>
                </c:pt>
              </c:numCache>
            </c:numRef>
          </c:val>
          <c:extLst xmlns:c16r2="http://schemas.microsoft.com/office/drawing/2015/06/chart">
            <c:ext xmlns:c16="http://schemas.microsoft.com/office/drawing/2014/chart" uri="{C3380CC4-5D6E-409C-BE32-E72D297353CC}">
              <c16:uniqueId val="{00000000-7B4E-4E8A-B946-8323C55E5B60}"/>
            </c:ext>
          </c:extLst>
        </c:ser>
        <c:dLbls>
          <c:showLegendKey val="0"/>
          <c:showVal val="0"/>
          <c:showCatName val="0"/>
          <c:showSerName val="0"/>
          <c:showPercent val="0"/>
          <c:showBubbleSize val="0"/>
        </c:dLbls>
        <c:gapWidth val="150"/>
        <c:axId val="209311232"/>
        <c:axId val="2093131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58.47</c:v>
                </c:pt>
                <c:pt idx="1">
                  <c:v>57.3</c:v>
                </c:pt>
                <c:pt idx="2">
                  <c:v>56</c:v>
                </c:pt>
                <c:pt idx="3">
                  <c:v>56.01</c:v>
                </c:pt>
                <c:pt idx="4">
                  <c:v>56.72</c:v>
                </c:pt>
              </c:numCache>
            </c:numRef>
          </c:val>
          <c:smooth val="0"/>
          <c:extLst xmlns:c16r2="http://schemas.microsoft.com/office/drawing/2015/06/chart">
            <c:ext xmlns:c16="http://schemas.microsoft.com/office/drawing/2014/chart" uri="{C3380CC4-5D6E-409C-BE32-E72D297353CC}">
              <c16:uniqueId val="{00000001-7B4E-4E8A-B946-8323C55E5B60}"/>
            </c:ext>
          </c:extLst>
        </c:ser>
        <c:dLbls>
          <c:showLegendKey val="0"/>
          <c:showVal val="0"/>
          <c:showCatName val="0"/>
          <c:showSerName val="0"/>
          <c:showPercent val="0"/>
          <c:showBubbleSize val="0"/>
        </c:dLbls>
        <c:marker val="1"/>
        <c:smooth val="0"/>
        <c:axId val="209311232"/>
        <c:axId val="209313152"/>
      </c:lineChart>
      <c:dateAx>
        <c:axId val="209311232"/>
        <c:scaling>
          <c:orientation val="minMax"/>
        </c:scaling>
        <c:delete val="1"/>
        <c:axPos val="b"/>
        <c:numFmt formatCode="ge" sourceLinked="1"/>
        <c:majorTickMark val="none"/>
        <c:minorTickMark val="none"/>
        <c:tickLblPos val="none"/>
        <c:crossAx val="209313152"/>
        <c:crosses val="autoZero"/>
        <c:auto val="1"/>
        <c:lblOffset val="100"/>
        <c:baseTimeUnit val="years"/>
      </c:dateAx>
      <c:valAx>
        <c:axId val="2093131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3112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81.62</c:v>
                </c:pt>
                <c:pt idx="1">
                  <c:v>82.09</c:v>
                </c:pt>
                <c:pt idx="2">
                  <c:v>83.23</c:v>
                </c:pt>
                <c:pt idx="3">
                  <c:v>84.63</c:v>
                </c:pt>
                <c:pt idx="4">
                  <c:v>86.64</c:v>
                </c:pt>
              </c:numCache>
            </c:numRef>
          </c:val>
          <c:extLst xmlns:c16r2="http://schemas.microsoft.com/office/drawing/2015/06/chart">
            <c:ext xmlns:c16="http://schemas.microsoft.com/office/drawing/2014/chart" uri="{C3380CC4-5D6E-409C-BE32-E72D297353CC}">
              <c16:uniqueId val="{00000000-BC6A-4362-A629-882F16BC3F1C}"/>
            </c:ext>
          </c:extLst>
        </c:ser>
        <c:dLbls>
          <c:showLegendKey val="0"/>
          <c:showVal val="0"/>
          <c:showCatName val="0"/>
          <c:showSerName val="0"/>
          <c:showPercent val="0"/>
          <c:showBubbleSize val="0"/>
        </c:dLbls>
        <c:gapWidth val="150"/>
        <c:axId val="209430400"/>
        <c:axId val="209436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88.58</c:v>
                </c:pt>
                <c:pt idx="1">
                  <c:v>89.43</c:v>
                </c:pt>
                <c:pt idx="2">
                  <c:v>89.51</c:v>
                </c:pt>
                <c:pt idx="3">
                  <c:v>89.77</c:v>
                </c:pt>
                <c:pt idx="4">
                  <c:v>90.04</c:v>
                </c:pt>
              </c:numCache>
            </c:numRef>
          </c:val>
          <c:smooth val="0"/>
          <c:extLst xmlns:c16r2="http://schemas.microsoft.com/office/drawing/2015/06/chart">
            <c:ext xmlns:c16="http://schemas.microsoft.com/office/drawing/2014/chart" uri="{C3380CC4-5D6E-409C-BE32-E72D297353CC}">
              <c16:uniqueId val="{00000001-BC6A-4362-A629-882F16BC3F1C}"/>
            </c:ext>
          </c:extLst>
        </c:ser>
        <c:dLbls>
          <c:showLegendKey val="0"/>
          <c:showVal val="0"/>
          <c:showCatName val="0"/>
          <c:showSerName val="0"/>
          <c:showPercent val="0"/>
          <c:showBubbleSize val="0"/>
        </c:dLbls>
        <c:marker val="1"/>
        <c:smooth val="0"/>
        <c:axId val="209430400"/>
        <c:axId val="209436672"/>
      </c:lineChart>
      <c:dateAx>
        <c:axId val="209430400"/>
        <c:scaling>
          <c:orientation val="minMax"/>
        </c:scaling>
        <c:delete val="1"/>
        <c:axPos val="b"/>
        <c:numFmt formatCode="ge" sourceLinked="1"/>
        <c:majorTickMark val="none"/>
        <c:minorTickMark val="none"/>
        <c:tickLblPos val="none"/>
        <c:crossAx val="209436672"/>
        <c:crosses val="autoZero"/>
        <c:auto val="1"/>
        <c:lblOffset val="100"/>
        <c:baseTimeUnit val="years"/>
      </c:dateAx>
      <c:valAx>
        <c:axId val="20943667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4304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80.06</c:v>
                </c:pt>
                <c:pt idx="1">
                  <c:v>78.209999999999994</c:v>
                </c:pt>
                <c:pt idx="2">
                  <c:v>78.400000000000006</c:v>
                </c:pt>
                <c:pt idx="3">
                  <c:v>75.680000000000007</c:v>
                </c:pt>
                <c:pt idx="4">
                  <c:v>69.599999999999994</c:v>
                </c:pt>
              </c:numCache>
            </c:numRef>
          </c:val>
          <c:extLst xmlns:c16r2="http://schemas.microsoft.com/office/drawing/2015/06/chart">
            <c:ext xmlns:c16="http://schemas.microsoft.com/office/drawing/2014/chart" uri="{C3380CC4-5D6E-409C-BE32-E72D297353CC}">
              <c16:uniqueId val="{00000000-C5CB-43E2-80D0-54342A9A97BE}"/>
            </c:ext>
          </c:extLst>
        </c:ser>
        <c:dLbls>
          <c:showLegendKey val="0"/>
          <c:showVal val="0"/>
          <c:showCatName val="0"/>
          <c:showSerName val="0"/>
          <c:showPercent val="0"/>
          <c:showBubbleSize val="0"/>
        </c:dLbls>
        <c:gapWidth val="150"/>
        <c:axId val="207148928"/>
        <c:axId val="2089287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C5CB-43E2-80D0-54342A9A97BE}"/>
            </c:ext>
          </c:extLst>
        </c:ser>
        <c:dLbls>
          <c:showLegendKey val="0"/>
          <c:showVal val="0"/>
          <c:showCatName val="0"/>
          <c:showSerName val="0"/>
          <c:showPercent val="0"/>
          <c:showBubbleSize val="0"/>
        </c:dLbls>
        <c:marker val="1"/>
        <c:smooth val="0"/>
        <c:axId val="207148928"/>
        <c:axId val="208928768"/>
      </c:lineChart>
      <c:dateAx>
        <c:axId val="207148928"/>
        <c:scaling>
          <c:orientation val="minMax"/>
        </c:scaling>
        <c:delete val="1"/>
        <c:axPos val="b"/>
        <c:numFmt formatCode="ge" sourceLinked="1"/>
        <c:majorTickMark val="none"/>
        <c:minorTickMark val="none"/>
        <c:tickLblPos val="none"/>
        <c:crossAx val="208928768"/>
        <c:crosses val="autoZero"/>
        <c:auto val="1"/>
        <c:lblOffset val="100"/>
        <c:baseTimeUnit val="years"/>
      </c:dateAx>
      <c:valAx>
        <c:axId val="2089287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71489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2D27-458B-AB85-21EA0AD7B5B6}"/>
            </c:ext>
          </c:extLst>
        </c:ser>
        <c:dLbls>
          <c:showLegendKey val="0"/>
          <c:showVal val="0"/>
          <c:showCatName val="0"/>
          <c:showSerName val="0"/>
          <c:showPercent val="0"/>
          <c:showBubbleSize val="0"/>
        </c:dLbls>
        <c:gapWidth val="150"/>
        <c:axId val="208963840"/>
        <c:axId val="20897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2D27-458B-AB85-21EA0AD7B5B6}"/>
            </c:ext>
          </c:extLst>
        </c:ser>
        <c:dLbls>
          <c:showLegendKey val="0"/>
          <c:showVal val="0"/>
          <c:showCatName val="0"/>
          <c:showSerName val="0"/>
          <c:showPercent val="0"/>
          <c:showBubbleSize val="0"/>
        </c:dLbls>
        <c:marker val="1"/>
        <c:smooth val="0"/>
        <c:axId val="208963840"/>
        <c:axId val="208974208"/>
      </c:lineChart>
      <c:dateAx>
        <c:axId val="208963840"/>
        <c:scaling>
          <c:orientation val="minMax"/>
        </c:scaling>
        <c:delete val="1"/>
        <c:axPos val="b"/>
        <c:numFmt formatCode="ge" sourceLinked="1"/>
        <c:majorTickMark val="none"/>
        <c:minorTickMark val="none"/>
        <c:tickLblPos val="none"/>
        <c:crossAx val="208974208"/>
        <c:crosses val="autoZero"/>
        <c:auto val="1"/>
        <c:lblOffset val="100"/>
        <c:baseTimeUnit val="years"/>
      </c:dateAx>
      <c:valAx>
        <c:axId val="20897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89638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D420-4DC9-A543-71CB208D0A39}"/>
            </c:ext>
          </c:extLst>
        </c:ser>
        <c:dLbls>
          <c:showLegendKey val="0"/>
          <c:showVal val="0"/>
          <c:showCatName val="0"/>
          <c:showSerName val="0"/>
          <c:showPercent val="0"/>
          <c:showBubbleSize val="0"/>
        </c:dLbls>
        <c:gapWidth val="150"/>
        <c:axId val="209328768"/>
        <c:axId val="20933913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D420-4DC9-A543-71CB208D0A39}"/>
            </c:ext>
          </c:extLst>
        </c:ser>
        <c:dLbls>
          <c:showLegendKey val="0"/>
          <c:showVal val="0"/>
          <c:showCatName val="0"/>
          <c:showSerName val="0"/>
          <c:showPercent val="0"/>
          <c:showBubbleSize val="0"/>
        </c:dLbls>
        <c:marker val="1"/>
        <c:smooth val="0"/>
        <c:axId val="209328768"/>
        <c:axId val="209339136"/>
      </c:lineChart>
      <c:dateAx>
        <c:axId val="209328768"/>
        <c:scaling>
          <c:orientation val="minMax"/>
        </c:scaling>
        <c:delete val="1"/>
        <c:axPos val="b"/>
        <c:numFmt formatCode="ge" sourceLinked="1"/>
        <c:majorTickMark val="none"/>
        <c:minorTickMark val="none"/>
        <c:tickLblPos val="none"/>
        <c:crossAx val="209339136"/>
        <c:crosses val="autoZero"/>
        <c:auto val="1"/>
        <c:lblOffset val="100"/>
        <c:baseTimeUnit val="years"/>
      </c:dateAx>
      <c:valAx>
        <c:axId val="2093391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32876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B4A9-4AEF-8B12-92E4DC972B6D}"/>
            </c:ext>
          </c:extLst>
        </c:ser>
        <c:dLbls>
          <c:showLegendKey val="0"/>
          <c:showVal val="0"/>
          <c:showCatName val="0"/>
          <c:showSerName val="0"/>
          <c:showPercent val="0"/>
          <c:showBubbleSize val="0"/>
        </c:dLbls>
        <c:gapWidth val="150"/>
        <c:axId val="209060992"/>
        <c:axId val="209062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B4A9-4AEF-8B12-92E4DC972B6D}"/>
            </c:ext>
          </c:extLst>
        </c:ser>
        <c:dLbls>
          <c:showLegendKey val="0"/>
          <c:showVal val="0"/>
          <c:showCatName val="0"/>
          <c:showSerName val="0"/>
          <c:showPercent val="0"/>
          <c:showBubbleSize val="0"/>
        </c:dLbls>
        <c:marker val="1"/>
        <c:smooth val="0"/>
        <c:axId val="209060992"/>
        <c:axId val="209062912"/>
      </c:lineChart>
      <c:dateAx>
        <c:axId val="209060992"/>
        <c:scaling>
          <c:orientation val="minMax"/>
        </c:scaling>
        <c:delete val="1"/>
        <c:axPos val="b"/>
        <c:numFmt formatCode="ge" sourceLinked="1"/>
        <c:majorTickMark val="none"/>
        <c:minorTickMark val="none"/>
        <c:tickLblPos val="none"/>
        <c:crossAx val="209062912"/>
        <c:crosses val="autoZero"/>
        <c:auto val="1"/>
        <c:lblOffset val="100"/>
        <c:baseTimeUnit val="years"/>
      </c:dateAx>
      <c:valAx>
        <c:axId val="209062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060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xmlns:c16r2="http://schemas.microsoft.com/office/drawing/2015/06/chart">
            <c:ext xmlns:c16="http://schemas.microsoft.com/office/drawing/2014/chart" uri="{C3380CC4-5D6E-409C-BE32-E72D297353CC}">
              <c16:uniqueId val="{00000000-8A61-4935-A758-E3B9B74E2916}"/>
            </c:ext>
          </c:extLst>
        </c:ser>
        <c:dLbls>
          <c:showLegendKey val="0"/>
          <c:showVal val="0"/>
          <c:showCatName val="0"/>
          <c:showSerName val="0"/>
          <c:showPercent val="0"/>
          <c:showBubbleSize val="0"/>
        </c:dLbls>
        <c:gapWidth val="150"/>
        <c:axId val="209098624"/>
        <c:axId val="2091048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xmlns:c16r2="http://schemas.microsoft.com/office/drawing/2015/06/chart">
            <c:ext xmlns:c16="http://schemas.microsoft.com/office/drawing/2014/chart" uri="{C3380CC4-5D6E-409C-BE32-E72D297353CC}">
              <c16:uniqueId val="{00000001-8A61-4935-A758-E3B9B74E2916}"/>
            </c:ext>
          </c:extLst>
        </c:ser>
        <c:dLbls>
          <c:showLegendKey val="0"/>
          <c:showVal val="0"/>
          <c:showCatName val="0"/>
          <c:showSerName val="0"/>
          <c:showPercent val="0"/>
          <c:showBubbleSize val="0"/>
        </c:dLbls>
        <c:marker val="1"/>
        <c:smooth val="0"/>
        <c:axId val="209098624"/>
        <c:axId val="209104896"/>
      </c:lineChart>
      <c:dateAx>
        <c:axId val="209098624"/>
        <c:scaling>
          <c:orientation val="minMax"/>
        </c:scaling>
        <c:delete val="1"/>
        <c:axPos val="b"/>
        <c:numFmt formatCode="ge" sourceLinked="1"/>
        <c:majorTickMark val="none"/>
        <c:minorTickMark val="none"/>
        <c:tickLblPos val="none"/>
        <c:crossAx val="209104896"/>
        <c:crosses val="autoZero"/>
        <c:auto val="1"/>
        <c:lblOffset val="100"/>
        <c:baseTimeUnit val="years"/>
      </c:dateAx>
      <c:valAx>
        <c:axId val="2091048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09862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0</c:v>
                </c:pt>
                <c:pt idx="1">
                  <c:v>0</c:v>
                </c:pt>
                <c:pt idx="2">
                  <c:v>0</c:v>
                </c:pt>
                <c:pt idx="3" formatCode="#,##0.00;&quot;△&quot;#,##0.00;&quot;-&quot;">
                  <c:v>95.73</c:v>
                </c:pt>
                <c:pt idx="4">
                  <c:v>0</c:v>
                </c:pt>
              </c:numCache>
            </c:numRef>
          </c:val>
          <c:extLst xmlns:c16r2="http://schemas.microsoft.com/office/drawing/2015/06/chart">
            <c:ext xmlns:c16="http://schemas.microsoft.com/office/drawing/2014/chart" uri="{C3380CC4-5D6E-409C-BE32-E72D297353CC}">
              <c16:uniqueId val="{00000000-1B9C-4B4D-9E3C-845AB9F72582}"/>
            </c:ext>
          </c:extLst>
        </c:ser>
        <c:dLbls>
          <c:showLegendKey val="0"/>
          <c:showVal val="0"/>
          <c:showCatName val="0"/>
          <c:showSerName val="0"/>
          <c:showPercent val="0"/>
          <c:showBubbleSize val="0"/>
        </c:dLbls>
        <c:gapWidth val="150"/>
        <c:axId val="209146240"/>
        <c:axId val="209148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632.94000000000005</c:v>
                </c:pt>
                <c:pt idx="1">
                  <c:v>721.43</c:v>
                </c:pt>
                <c:pt idx="2">
                  <c:v>685.34</c:v>
                </c:pt>
                <c:pt idx="3">
                  <c:v>684.74</c:v>
                </c:pt>
                <c:pt idx="4">
                  <c:v>654.91999999999996</c:v>
                </c:pt>
              </c:numCache>
            </c:numRef>
          </c:val>
          <c:smooth val="0"/>
          <c:extLst xmlns:c16r2="http://schemas.microsoft.com/office/drawing/2015/06/chart">
            <c:ext xmlns:c16="http://schemas.microsoft.com/office/drawing/2014/chart" uri="{C3380CC4-5D6E-409C-BE32-E72D297353CC}">
              <c16:uniqueId val="{00000001-1B9C-4B4D-9E3C-845AB9F72582}"/>
            </c:ext>
          </c:extLst>
        </c:ser>
        <c:dLbls>
          <c:showLegendKey val="0"/>
          <c:showVal val="0"/>
          <c:showCatName val="0"/>
          <c:showSerName val="0"/>
          <c:showPercent val="0"/>
          <c:showBubbleSize val="0"/>
        </c:dLbls>
        <c:marker val="1"/>
        <c:smooth val="0"/>
        <c:axId val="209146240"/>
        <c:axId val="209148160"/>
      </c:lineChart>
      <c:dateAx>
        <c:axId val="209146240"/>
        <c:scaling>
          <c:orientation val="minMax"/>
        </c:scaling>
        <c:delete val="1"/>
        <c:axPos val="b"/>
        <c:numFmt formatCode="ge" sourceLinked="1"/>
        <c:majorTickMark val="none"/>
        <c:minorTickMark val="none"/>
        <c:tickLblPos val="none"/>
        <c:crossAx val="209148160"/>
        <c:crosses val="autoZero"/>
        <c:auto val="1"/>
        <c:lblOffset val="100"/>
        <c:baseTimeUnit val="years"/>
      </c:dateAx>
      <c:valAx>
        <c:axId val="209148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14624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97.07</c:v>
                </c:pt>
                <c:pt idx="1">
                  <c:v>101.97</c:v>
                </c:pt>
                <c:pt idx="2">
                  <c:v>101.96</c:v>
                </c:pt>
                <c:pt idx="3">
                  <c:v>87.88</c:v>
                </c:pt>
                <c:pt idx="4">
                  <c:v>85.61</c:v>
                </c:pt>
              </c:numCache>
            </c:numRef>
          </c:val>
          <c:extLst xmlns:c16r2="http://schemas.microsoft.com/office/drawing/2015/06/chart">
            <c:ext xmlns:c16="http://schemas.microsoft.com/office/drawing/2014/chart" uri="{C3380CC4-5D6E-409C-BE32-E72D297353CC}">
              <c16:uniqueId val="{00000000-B4C0-4586-83C3-E3C6E7622332}"/>
            </c:ext>
          </c:extLst>
        </c:ser>
        <c:dLbls>
          <c:showLegendKey val="0"/>
          <c:showVal val="0"/>
          <c:showCatName val="0"/>
          <c:showSerName val="0"/>
          <c:showPercent val="0"/>
          <c:showBubbleSize val="0"/>
        </c:dLbls>
        <c:gapWidth val="150"/>
        <c:axId val="209171200"/>
        <c:axId val="2091731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62.3</c:v>
                </c:pt>
                <c:pt idx="1">
                  <c:v>59.3</c:v>
                </c:pt>
                <c:pt idx="2">
                  <c:v>59.83</c:v>
                </c:pt>
                <c:pt idx="3">
                  <c:v>65.33</c:v>
                </c:pt>
                <c:pt idx="4">
                  <c:v>65.39</c:v>
                </c:pt>
              </c:numCache>
            </c:numRef>
          </c:val>
          <c:smooth val="0"/>
          <c:extLst xmlns:c16r2="http://schemas.microsoft.com/office/drawing/2015/06/chart">
            <c:ext xmlns:c16="http://schemas.microsoft.com/office/drawing/2014/chart" uri="{C3380CC4-5D6E-409C-BE32-E72D297353CC}">
              <c16:uniqueId val="{00000001-B4C0-4586-83C3-E3C6E7622332}"/>
            </c:ext>
          </c:extLst>
        </c:ser>
        <c:dLbls>
          <c:showLegendKey val="0"/>
          <c:showVal val="0"/>
          <c:showCatName val="0"/>
          <c:showSerName val="0"/>
          <c:showPercent val="0"/>
          <c:showBubbleSize val="0"/>
        </c:dLbls>
        <c:marker val="1"/>
        <c:smooth val="0"/>
        <c:axId val="209171200"/>
        <c:axId val="209173120"/>
      </c:lineChart>
      <c:dateAx>
        <c:axId val="209171200"/>
        <c:scaling>
          <c:orientation val="minMax"/>
        </c:scaling>
        <c:delete val="1"/>
        <c:axPos val="b"/>
        <c:numFmt formatCode="ge" sourceLinked="1"/>
        <c:majorTickMark val="none"/>
        <c:minorTickMark val="none"/>
        <c:tickLblPos val="none"/>
        <c:crossAx val="209173120"/>
        <c:crosses val="autoZero"/>
        <c:auto val="1"/>
        <c:lblOffset val="100"/>
        <c:baseTimeUnit val="years"/>
      </c:dateAx>
      <c:valAx>
        <c:axId val="2091731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17120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127.98</c:v>
                </c:pt>
                <c:pt idx="1">
                  <c:v>132.24</c:v>
                </c:pt>
                <c:pt idx="2">
                  <c:v>128.19</c:v>
                </c:pt>
                <c:pt idx="3">
                  <c:v>151.31</c:v>
                </c:pt>
                <c:pt idx="4">
                  <c:v>163.30000000000001</c:v>
                </c:pt>
              </c:numCache>
            </c:numRef>
          </c:val>
          <c:extLst xmlns:c16r2="http://schemas.microsoft.com/office/drawing/2015/06/chart">
            <c:ext xmlns:c16="http://schemas.microsoft.com/office/drawing/2014/chart" uri="{C3380CC4-5D6E-409C-BE32-E72D297353CC}">
              <c16:uniqueId val="{00000000-DF87-468D-AB14-54A93DC884A5}"/>
            </c:ext>
          </c:extLst>
        </c:ser>
        <c:dLbls>
          <c:showLegendKey val="0"/>
          <c:showVal val="0"/>
          <c:showCatName val="0"/>
          <c:showSerName val="0"/>
          <c:showPercent val="0"/>
          <c:showBubbleSize val="0"/>
        </c:dLbls>
        <c:gapWidth val="150"/>
        <c:axId val="209286272"/>
        <c:axId val="209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235.07</c:v>
                </c:pt>
                <c:pt idx="1">
                  <c:v>248.14</c:v>
                </c:pt>
                <c:pt idx="2">
                  <c:v>246.66</c:v>
                </c:pt>
                <c:pt idx="3">
                  <c:v>227.43</c:v>
                </c:pt>
                <c:pt idx="4">
                  <c:v>230.88</c:v>
                </c:pt>
              </c:numCache>
            </c:numRef>
          </c:val>
          <c:smooth val="0"/>
          <c:extLst xmlns:c16r2="http://schemas.microsoft.com/office/drawing/2015/06/chart">
            <c:ext xmlns:c16="http://schemas.microsoft.com/office/drawing/2014/chart" uri="{C3380CC4-5D6E-409C-BE32-E72D297353CC}">
              <c16:uniqueId val="{00000001-DF87-468D-AB14-54A93DC884A5}"/>
            </c:ext>
          </c:extLst>
        </c:ser>
        <c:dLbls>
          <c:showLegendKey val="0"/>
          <c:showVal val="0"/>
          <c:showCatName val="0"/>
          <c:showSerName val="0"/>
          <c:showPercent val="0"/>
          <c:showBubbleSize val="0"/>
        </c:dLbls>
        <c:marker val="1"/>
        <c:smooth val="0"/>
        <c:axId val="209286272"/>
        <c:axId val="209288192"/>
      </c:lineChart>
      <c:dateAx>
        <c:axId val="209286272"/>
        <c:scaling>
          <c:orientation val="minMax"/>
        </c:scaling>
        <c:delete val="1"/>
        <c:axPos val="b"/>
        <c:numFmt formatCode="ge" sourceLinked="1"/>
        <c:majorTickMark val="none"/>
        <c:minorTickMark val="none"/>
        <c:tickLblPos val="none"/>
        <c:crossAx val="209288192"/>
        <c:crosses val="autoZero"/>
        <c:auto val="1"/>
        <c:lblOffset val="100"/>
        <c:baseTimeUnit val="years"/>
      </c:dateAx>
      <c:valAx>
        <c:axId val="209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92862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xmlns=""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xmlns=""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xmlns=""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xmlns=""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xmlns=""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xmlns=""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xmlns=""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xmlns=""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xmlns=""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xmlns=""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xmlns=""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xmlns=""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xmlns=""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xmlns=""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xmlns=""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xmlns=""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xmlns=""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xmlns=""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xmlns=""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xmlns=""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xmlns=""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xmlns=""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xmlns=""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xmlns=""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xmlns=""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xmlns=""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xmlns=""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xmlns=""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xmlns=""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xmlns=""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xmlns=""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xmlns=""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xmlns=""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xmlns=""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xmlns=""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xmlns=""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xmlns=""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T1" zoomScale="80" zoomScaleNormal="8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中山町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F1</v>
      </c>
      <c r="X8" s="48"/>
      <c r="Y8" s="48"/>
      <c r="Z8" s="48"/>
      <c r="AA8" s="48"/>
      <c r="AB8" s="48"/>
      <c r="AC8" s="48"/>
      <c r="AD8" s="49" t="str">
        <f>データ!$M$6</f>
        <v>非設置</v>
      </c>
      <c r="AE8" s="49"/>
      <c r="AF8" s="49"/>
      <c r="AG8" s="49"/>
      <c r="AH8" s="49"/>
      <c r="AI8" s="49"/>
      <c r="AJ8" s="49"/>
      <c r="AK8" s="3"/>
      <c r="AL8" s="50">
        <f>データ!S6</f>
        <v>11271</v>
      </c>
      <c r="AM8" s="50"/>
      <c r="AN8" s="50"/>
      <c r="AO8" s="50"/>
      <c r="AP8" s="50"/>
      <c r="AQ8" s="50"/>
      <c r="AR8" s="50"/>
      <c r="AS8" s="50"/>
      <c r="AT8" s="45">
        <f>データ!T6</f>
        <v>31.15</v>
      </c>
      <c r="AU8" s="45"/>
      <c r="AV8" s="45"/>
      <c r="AW8" s="45"/>
      <c r="AX8" s="45"/>
      <c r="AY8" s="45"/>
      <c r="AZ8" s="45"/>
      <c r="BA8" s="45"/>
      <c r="BB8" s="45">
        <f>データ!U6</f>
        <v>361.83</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17.61</v>
      </c>
      <c r="Q10" s="45"/>
      <c r="R10" s="45"/>
      <c r="S10" s="45"/>
      <c r="T10" s="45"/>
      <c r="U10" s="45"/>
      <c r="V10" s="45"/>
      <c r="W10" s="45">
        <f>データ!Q6</f>
        <v>100</v>
      </c>
      <c r="X10" s="45"/>
      <c r="Y10" s="45"/>
      <c r="Z10" s="45"/>
      <c r="AA10" s="45"/>
      <c r="AB10" s="45"/>
      <c r="AC10" s="45"/>
      <c r="AD10" s="50">
        <f>データ!R6</f>
        <v>3330</v>
      </c>
      <c r="AE10" s="50"/>
      <c r="AF10" s="50"/>
      <c r="AG10" s="50"/>
      <c r="AH10" s="50"/>
      <c r="AI10" s="50"/>
      <c r="AJ10" s="50"/>
      <c r="AK10" s="2"/>
      <c r="AL10" s="50">
        <f>データ!V6</f>
        <v>1983</v>
      </c>
      <c r="AM10" s="50"/>
      <c r="AN10" s="50"/>
      <c r="AO10" s="50"/>
      <c r="AP10" s="50"/>
      <c r="AQ10" s="50"/>
      <c r="AR10" s="50"/>
      <c r="AS10" s="50"/>
      <c r="AT10" s="45">
        <f>データ!W6</f>
        <v>1.5</v>
      </c>
      <c r="AU10" s="45"/>
      <c r="AV10" s="45"/>
      <c r="AW10" s="45"/>
      <c r="AX10" s="45"/>
      <c r="AY10" s="45"/>
      <c r="AZ10" s="45"/>
      <c r="BA10" s="45"/>
      <c r="BB10" s="45">
        <f>データ!X6</f>
        <v>1322</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83" t="s">
        <v>112</v>
      </c>
      <c r="BM16" s="84"/>
      <c r="BN16" s="84"/>
      <c r="BO16" s="84"/>
      <c r="BP16" s="84"/>
      <c r="BQ16" s="84"/>
      <c r="BR16" s="84"/>
      <c r="BS16" s="84"/>
      <c r="BT16" s="84"/>
      <c r="BU16" s="84"/>
      <c r="BV16" s="84"/>
      <c r="BW16" s="84"/>
      <c r="BX16" s="84"/>
      <c r="BY16" s="84"/>
      <c r="BZ16" s="8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83"/>
      <c r="BM17" s="84"/>
      <c r="BN17" s="84"/>
      <c r="BO17" s="84"/>
      <c r="BP17" s="84"/>
      <c r="BQ17" s="84"/>
      <c r="BR17" s="84"/>
      <c r="BS17" s="84"/>
      <c r="BT17" s="84"/>
      <c r="BU17" s="84"/>
      <c r="BV17" s="84"/>
      <c r="BW17" s="84"/>
      <c r="BX17" s="84"/>
      <c r="BY17" s="84"/>
      <c r="BZ17" s="8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83"/>
      <c r="BM18" s="84"/>
      <c r="BN18" s="84"/>
      <c r="BO18" s="84"/>
      <c r="BP18" s="84"/>
      <c r="BQ18" s="84"/>
      <c r="BR18" s="84"/>
      <c r="BS18" s="84"/>
      <c r="BT18" s="84"/>
      <c r="BU18" s="84"/>
      <c r="BV18" s="84"/>
      <c r="BW18" s="84"/>
      <c r="BX18" s="84"/>
      <c r="BY18" s="84"/>
      <c r="BZ18" s="8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83"/>
      <c r="BM19" s="84"/>
      <c r="BN19" s="84"/>
      <c r="BO19" s="84"/>
      <c r="BP19" s="84"/>
      <c r="BQ19" s="84"/>
      <c r="BR19" s="84"/>
      <c r="BS19" s="84"/>
      <c r="BT19" s="84"/>
      <c r="BU19" s="84"/>
      <c r="BV19" s="84"/>
      <c r="BW19" s="84"/>
      <c r="BX19" s="84"/>
      <c r="BY19" s="84"/>
      <c r="BZ19" s="8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83"/>
      <c r="BM20" s="84"/>
      <c r="BN20" s="84"/>
      <c r="BO20" s="84"/>
      <c r="BP20" s="84"/>
      <c r="BQ20" s="84"/>
      <c r="BR20" s="84"/>
      <c r="BS20" s="84"/>
      <c r="BT20" s="84"/>
      <c r="BU20" s="84"/>
      <c r="BV20" s="84"/>
      <c r="BW20" s="84"/>
      <c r="BX20" s="84"/>
      <c r="BY20" s="84"/>
      <c r="BZ20" s="8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83"/>
      <c r="BM21" s="84"/>
      <c r="BN21" s="84"/>
      <c r="BO21" s="84"/>
      <c r="BP21" s="84"/>
      <c r="BQ21" s="84"/>
      <c r="BR21" s="84"/>
      <c r="BS21" s="84"/>
      <c r="BT21" s="84"/>
      <c r="BU21" s="84"/>
      <c r="BV21" s="84"/>
      <c r="BW21" s="84"/>
      <c r="BX21" s="84"/>
      <c r="BY21" s="84"/>
      <c r="BZ21" s="8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83"/>
      <c r="BM22" s="84"/>
      <c r="BN22" s="84"/>
      <c r="BO22" s="84"/>
      <c r="BP22" s="84"/>
      <c r="BQ22" s="84"/>
      <c r="BR22" s="84"/>
      <c r="BS22" s="84"/>
      <c r="BT22" s="84"/>
      <c r="BU22" s="84"/>
      <c r="BV22" s="84"/>
      <c r="BW22" s="84"/>
      <c r="BX22" s="84"/>
      <c r="BY22" s="84"/>
      <c r="BZ22" s="8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83"/>
      <c r="BM23" s="84"/>
      <c r="BN23" s="84"/>
      <c r="BO23" s="84"/>
      <c r="BP23" s="84"/>
      <c r="BQ23" s="84"/>
      <c r="BR23" s="84"/>
      <c r="BS23" s="84"/>
      <c r="BT23" s="84"/>
      <c r="BU23" s="84"/>
      <c r="BV23" s="84"/>
      <c r="BW23" s="84"/>
      <c r="BX23" s="84"/>
      <c r="BY23" s="84"/>
      <c r="BZ23" s="8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83"/>
      <c r="BM24" s="84"/>
      <c r="BN24" s="84"/>
      <c r="BO24" s="84"/>
      <c r="BP24" s="84"/>
      <c r="BQ24" s="84"/>
      <c r="BR24" s="84"/>
      <c r="BS24" s="84"/>
      <c r="BT24" s="84"/>
      <c r="BU24" s="84"/>
      <c r="BV24" s="84"/>
      <c r="BW24" s="84"/>
      <c r="BX24" s="84"/>
      <c r="BY24" s="84"/>
      <c r="BZ24" s="8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83"/>
      <c r="BM25" s="84"/>
      <c r="BN25" s="84"/>
      <c r="BO25" s="84"/>
      <c r="BP25" s="84"/>
      <c r="BQ25" s="84"/>
      <c r="BR25" s="84"/>
      <c r="BS25" s="84"/>
      <c r="BT25" s="84"/>
      <c r="BU25" s="84"/>
      <c r="BV25" s="84"/>
      <c r="BW25" s="84"/>
      <c r="BX25" s="84"/>
      <c r="BY25" s="84"/>
      <c r="BZ25" s="8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83"/>
      <c r="BM26" s="84"/>
      <c r="BN26" s="84"/>
      <c r="BO26" s="84"/>
      <c r="BP26" s="84"/>
      <c r="BQ26" s="84"/>
      <c r="BR26" s="84"/>
      <c r="BS26" s="84"/>
      <c r="BT26" s="84"/>
      <c r="BU26" s="84"/>
      <c r="BV26" s="84"/>
      <c r="BW26" s="84"/>
      <c r="BX26" s="84"/>
      <c r="BY26" s="84"/>
      <c r="BZ26" s="8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83"/>
      <c r="BM27" s="84"/>
      <c r="BN27" s="84"/>
      <c r="BO27" s="84"/>
      <c r="BP27" s="84"/>
      <c r="BQ27" s="84"/>
      <c r="BR27" s="84"/>
      <c r="BS27" s="84"/>
      <c r="BT27" s="84"/>
      <c r="BU27" s="84"/>
      <c r="BV27" s="84"/>
      <c r="BW27" s="84"/>
      <c r="BX27" s="84"/>
      <c r="BY27" s="84"/>
      <c r="BZ27" s="8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83"/>
      <c r="BM28" s="84"/>
      <c r="BN28" s="84"/>
      <c r="BO28" s="84"/>
      <c r="BP28" s="84"/>
      <c r="BQ28" s="84"/>
      <c r="BR28" s="84"/>
      <c r="BS28" s="84"/>
      <c r="BT28" s="84"/>
      <c r="BU28" s="84"/>
      <c r="BV28" s="84"/>
      <c r="BW28" s="84"/>
      <c r="BX28" s="84"/>
      <c r="BY28" s="84"/>
      <c r="BZ28" s="8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83"/>
      <c r="BM29" s="84"/>
      <c r="BN29" s="84"/>
      <c r="BO29" s="84"/>
      <c r="BP29" s="84"/>
      <c r="BQ29" s="84"/>
      <c r="BR29" s="84"/>
      <c r="BS29" s="84"/>
      <c r="BT29" s="84"/>
      <c r="BU29" s="84"/>
      <c r="BV29" s="84"/>
      <c r="BW29" s="84"/>
      <c r="BX29" s="84"/>
      <c r="BY29" s="84"/>
      <c r="BZ29" s="8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83"/>
      <c r="BM30" s="84"/>
      <c r="BN30" s="84"/>
      <c r="BO30" s="84"/>
      <c r="BP30" s="84"/>
      <c r="BQ30" s="84"/>
      <c r="BR30" s="84"/>
      <c r="BS30" s="84"/>
      <c r="BT30" s="84"/>
      <c r="BU30" s="84"/>
      <c r="BV30" s="84"/>
      <c r="BW30" s="84"/>
      <c r="BX30" s="84"/>
      <c r="BY30" s="84"/>
      <c r="BZ30" s="8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83"/>
      <c r="BM31" s="84"/>
      <c r="BN31" s="84"/>
      <c r="BO31" s="84"/>
      <c r="BP31" s="84"/>
      <c r="BQ31" s="84"/>
      <c r="BR31" s="84"/>
      <c r="BS31" s="84"/>
      <c r="BT31" s="84"/>
      <c r="BU31" s="84"/>
      <c r="BV31" s="84"/>
      <c r="BW31" s="84"/>
      <c r="BX31" s="84"/>
      <c r="BY31" s="84"/>
      <c r="BZ31" s="8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83"/>
      <c r="BM32" s="84"/>
      <c r="BN32" s="84"/>
      <c r="BO32" s="84"/>
      <c r="BP32" s="84"/>
      <c r="BQ32" s="84"/>
      <c r="BR32" s="84"/>
      <c r="BS32" s="84"/>
      <c r="BT32" s="84"/>
      <c r="BU32" s="84"/>
      <c r="BV32" s="84"/>
      <c r="BW32" s="84"/>
      <c r="BX32" s="84"/>
      <c r="BY32" s="84"/>
      <c r="BZ32" s="8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83"/>
      <c r="BM33" s="84"/>
      <c r="BN33" s="84"/>
      <c r="BO33" s="84"/>
      <c r="BP33" s="84"/>
      <c r="BQ33" s="84"/>
      <c r="BR33" s="84"/>
      <c r="BS33" s="84"/>
      <c r="BT33" s="84"/>
      <c r="BU33" s="84"/>
      <c r="BV33" s="84"/>
      <c r="BW33" s="84"/>
      <c r="BX33" s="84"/>
      <c r="BY33" s="84"/>
      <c r="BZ33" s="8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83"/>
      <c r="BM34" s="84"/>
      <c r="BN34" s="84"/>
      <c r="BO34" s="84"/>
      <c r="BP34" s="84"/>
      <c r="BQ34" s="84"/>
      <c r="BR34" s="84"/>
      <c r="BS34" s="84"/>
      <c r="BT34" s="84"/>
      <c r="BU34" s="84"/>
      <c r="BV34" s="84"/>
      <c r="BW34" s="84"/>
      <c r="BX34" s="84"/>
      <c r="BY34" s="84"/>
      <c r="BZ34" s="8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83"/>
      <c r="BM35" s="84"/>
      <c r="BN35" s="84"/>
      <c r="BO35" s="84"/>
      <c r="BP35" s="84"/>
      <c r="BQ35" s="84"/>
      <c r="BR35" s="84"/>
      <c r="BS35" s="84"/>
      <c r="BT35" s="84"/>
      <c r="BU35" s="84"/>
      <c r="BV35" s="84"/>
      <c r="BW35" s="84"/>
      <c r="BX35" s="84"/>
      <c r="BY35" s="84"/>
      <c r="BZ35" s="8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83"/>
      <c r="BM36" s="84"/>
      <c r="BN36" s="84"/>
      <c r="BO36" s="84"/>
      <c r="BP36" s="84"/>
      <c r="BQ36" s="84"/>
      <c r="BR36" s="84"/>
      <c r="BS36" s="84"/>
      <c r="BT36" s="84"/>
      <c r="BU36" s="84"/>
      <c r="BV36" s="84"/>
      <c r="BW36" s="84"/>
      <c r="BX36" s="84"/>
      <c r="BY36" s="84"/>
      <c r="BZ36" s="8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83"/>
      <c r="BM37" s="84"/>
      <c r="BN37" s="84"/>
      <c r="BO37" s="84"/>
      <c r="BP37" s="84"/>
      <c r="BQ37" s="84"/>
      <c r="BR37" s="84"/>
      <c r="BS37" s="84"/>
      <c r="BT37" s="84"/>
      <c r="BU37" s="84"/>
      <c r="BV37" s="84"/>
      <c r="BW37" s="84"/>
      <c r="BX37" s="84"/>
      <c r="BY37" s="84"/>
      <c r="BZ37" s="8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83"/>
      <c r="BM38" s="84"/>
      <c r="BN38" s="84"/>
      <c r="BO38" s="84"/>
      <c r="BP38" s="84"/>
      <c r="BQ38" s="84"/>
      <c r="BR38" s="84"/>
      <c r="BS38" s="84"/>
      <c r="BT38" s="84"/>
      <c r="BU38" s="84"/>
      <c r="BV38" s="84"/>
      <c r="BW38" s="84"/>
      <c r="BX38" s="84"/>
      <c r="BY38" s="84"/>
      <c r="BZ38" s="8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83"/>
      <c r="BM39" s="84"/>
      <c r="BN39" s="84"/>
      <c r="BO39" s="84"/>
      <c r="BP39" s="84"/>
      <c r="BQ39" s="84"/>
      <c r="BR39" s="84"/>
      <c r="BS39" s="84"/>
      <c r="BT39" s="84"/>
      <c r="BU39" s="84"/>
      <c r="BV39" s="84"/>
      <c r="BW39" s="84"/>
      <c r="BX39" s="84"/>
      <c r="BY39" s="84"/>
      <c r="BZ39" s="8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83"/>
      <c r="BM40" s="84"/>
      <c r="BN40" s="84"/>
      <c r="BO40" s="84"/>
      <c r="BP40" s="84"/>
      <c r="BQ40" s="84"/>
      <c r="BR40" s="84"/>
      <c r="BS40" s="84"/>
      <c r="BT40" s="84"/>
      <c r="BU40" s="84"/>
      <c r="BV40" s="84"/>
      <c r="BW40" s="84"/>
      <c r="BX40" s="84"/>
      <c r="BY40" s="84"/>
      <c r="BZ40" s="8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83"/>
      <c r="BM41" s="84"/>
      <c r="BN41" s="84"/>
      <c r="BO41" s="84"/>
      <c r="BP41" s="84"/>
      <c r="BQ41" s="84"/>
      <c r="BR41" s="84"/>
      <c r="BS41" s="84"/>
      <c r="BT41" s="84"/>
      <c r="BU41" s="84"/>
      <c r="BV41" s="84"/>
      <c r="BW41" s="84"/>
      <c r="BX41" s="84"/>
      <c r="BY41" s="84"/>
      <c r="BZ41" s="8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83"/>
      <c r="BM42" s="84"/>
      <c r="BN42" s="84"/>
      <c r="BO42" s="84"/>
      <c r="BP42" s="84"/>
      <c r="BQ42" s="84"/>
      <c r="BR42" s="84"/>
      <c r="BS42" s="84"/>
      <c r="BT42" s="84"/>
      <c r="BU42" s="84"/>
      <c r="BV42" s="84"/>
      <c r="BW42" s="84"/>
      <c r="BX42" s="84"/>
      <c r="BY42" s="84"/>
      <c r="BZ42" s="8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83"/>
      <c r="BM43" s="84"/>
      <c r="BN43" s="84"/>
      <c r="BO43" s="84"/>
      <c r="BP43" s="84"/>
      <c r="BQ43" s="84"/>
      <c r="BR43" s="84"/>
      <c r="BS43" s="84"/>
      <c r="BT43" s="84"/>
      <c r="BU43" s="84"/>
      <c r="BV43" s="84"/>
      <c r="BW43" s="84"/>
      <c r="BX43" s="84"/>
      <c r="BY43" s="84"/>
      <c r="BZ43" s="8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86"/>
      <c r="BM44" s="87"/>
      <c r="BN44" s="87"/>
      <c r="BO44" s="87"/>
      <c r="BP44" s="87"/>
      <c r="BQ44" s="87"/>
      <c r="BR44" s="87"/>
      <c r="BS44" s="87"/>
      <c r="BT44" s="87"/>
      <c r="BU44" s="87"/>
      <c r="BV44" s="87"/>
      <c r="BW44" s="87"/>
      <c r="BX44" s="87"/>
      <c r="BY44" s="87"/>
      <c r="BZ44" s="8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111</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83" t="s">
        <v>113</v>
      </c>
      <c r="BM66" s="84"/>
      <c r="BN66" s="84"/>
      <c r="BO66" s="84"/>
      <c r="BP66" s="84"/>
      <c r="BQ66" s="84"/>
      <c r="BR66" s="84"/>
      <c r="BS66" s="84"/>
      <c r="BT66" s="84"/>
      <c r="BU66" s="84"/>
      <c r="BV66" s="84"/>
      <c r="BW66" s="84"/>
      <c r="BX66" s="84"/>
      <c r="BY66" s="84"/>
      <c r="BZ66" s="8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83"/>
      <c r="BM67" s="84"/>
      <c r="BN67" s="84"/>
      <c r="BO67" s="84"/>
      <c r="BP67" s="84"/>
      <c r="BQ67" s="84"/>
      <c r="BR67" s="84"/>
      <c r="BS67" s="84"/>
      <c r="BT67" s="84"/>
      <c r="BU67" s="84"/>
      <c r="BV67" s="84"/>
      <c r="BW67" s="84"/>
      <c r="BX67" s="84"/>
      <c r="BY67" s="84"/>
      <c r="BZ67" s="8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83"/>
      <c r="BM68" s="84"/>
      <c r="BN68" s="84"/>
      <c r="BO68" s="84"/>
      <c r="BP68" s="84"/>
      <c r="BQ68" s="84"/>
      <c r="BR68" s="84"/>
      <c r="BS68" s="84"/>
      <c r="BT68" s="84"/>
      <c r="BU68" s="84"/>
      <c r="BV68" s="84"/>
      <c r="BW68" s="84"/>
      <c r="BX68" s="84"/>
      <c r="BY68" s="84"/>
      <c r="BZ68" s="8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83"/>
      <c r="BM69" s="84"/>
      <c r="BN69" s="84"/>
      <c r="BO69" s="84"/>
      <c r="BP69" s="84"/>
      <c r="BQ69" s="84"/>
      <c r="BR69" s="84"/>
      <c r="BS69" s="84"/>
      <c r="BT69" s="84"/>
      <c r="BU69" s="84"/>
      <c r="BV69" s="84"/>
      <c r="BW69" s="84"/>
      <c r="BX69" s="84"/>
      <c r="BY69" s="84"/>
      <c r="BZ69" s="8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83"/>
      <c r="BM70" s="84"/>
      <c r="BN70" s="84"/>
      <c r="BO70" s="84"/>
      <c r="BP70" s="84"/>
      <c r="BQ70" s="84"/>
      <c r="BR70" s="84"/>
      <c r="BS70" s="84"/>
      <c r="BT70" s="84"/>
      <c r="BU70" s="84"/>
      <c r="BV70" s="84"/>
      <c r="BW70" s="84"/>
      <c r="BX70" s="84"/>
      <c r="BY70" s="84"/>
      <c r="BZ70" s="8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83"/>
      <c r="BM71" s="84"/>
      <c r="BN71" s="84"/>
      <c r="BO71" s="84"/>
      <c r="BP71" s="84"/>
      <c r="BQ71" s="84"/>
      <c r="BR71" s="84"/>
      <c r="BS71" s="84"/>
      <c r="BT71" s="84"/>
      <c r="BU71" s="84"/>
      <c r="BV71" s="84"/>
      <c r="BW71" s="84"/>
      <c r="BX71" s="84"/>
      <c r="BY71" s="84"/>
      <c r="BZ71" s="8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83"/>
      <c r="BM72" s="84"/>
      <c r="BN72" s="84"/>
      <c r="BO72" s="84"/>
      <c r="BP72" s="84"/>
      <c r="BQ72" s="84"/>
      <c r="BR72" s="84"/>
      <c r="BS72" s="84"/>
      <c r="BT72" s="84"/>
      <c r="BU72" s="84"/>
      <c r="BV72" s="84"/>
      <c r="BW72" s="84"/>
      <c r="BX72" s="84"/>
      <c r="BY72" s="84"/>
      <c r="BZ72" s="8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83"/>
      <c r="BM73" s="84"/>
      <c r="BN73" s="84"/>
      <c r="BO73" s="84"/>
      <c r="BP73" s="84"/>
      <c r="BQ73" s="84"/>
      <c r="BR73" s="84"/>
      <c r="BS73" s="84"/>
      <c r="BT73" s="84"/>
      <c r="BU73" s="84"/>
      <c r="BV73" s="84"/>
      <c r="BW73" s="84"/>
      <c r="BX73" s="84"/>
      <c r="BY73" s="84"/>
      <c r="BZ73" s="8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83"/>
      <c r="BM74" s="84"/>
      <c r="BN74" s="84"/>
      <c r="BO74" s="84"/>
      <c r="BP74" s="84"/>
      <c r="BQ74" s="84"/>
      <c r="BR74" s="84"/>
      <c r="BS74" s="84"/>
      <c r="BT74" s="84"/>
      <c r="BU74" s="84"/>
      <c r="BV74" s="84"/>
      <c r="BW74" s="84"/>
      <c r="BX74" s="84"/>
      <c r="BY74" s="84"/>
      <c r="BZ74" s="8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83"/>
      <c r="BM75" s="84"/>
      <c r="BN75" s="84"/>
      <c r="BO75" s="84"/>
      <c r="BP75" s="84"/>
      <c r="BQ75" s="84"/>
      <c r="BR75" s="84"/>
      <c r="BS75" s="84"/>
      <c r="BT75" s="84"/>
      <c r="BU75" s="84"/>
      <c r="BV75" s="84"/>
      <c r="BW75" s="84"/>
      <c r="BX75" s="84"/>
      <c r="BY75" s="84"/>
      <c r="BZ75" s="8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83"/>
      <c r="BM76" s="84"/>
      <c r="BN76" s="84"/>
      <c r="BO76" s="84"/>
      <c r="BP76" s="84"/>
      <c r="BQ76" s="84"/>
      <c r="BR76" s="84"/>
      <c r="BS76" s="84"/>
      <c r="BT76" s="84"/>
      <c r="BU76" s="84"/>
      <c r="BV76" s="84"/>
      <c r="BW76" s="84"/>
      <c r="BX76" s="84"/>
      <c r="BY76" s="84"/>
      <c r="BZ76" s="8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83"/>
      <c r="BM77" s="84"/>
      <c r="BN77" s="84"/>
      <c r="BO77" s="84"/>
      <c r="BP77" s="84"/>
      <c r="BQ77" s="84"/>
      <c r="BR77" s="84"/>
      <c r="BS77" s="84"/>
      <c r="BT77" s="84"/>
      <c r="BU77" s="84"/>
      <c r="BV77" s="84"/>
      <c r="BW77" s="84"/>
      <c r="BX77" s="84"/>
      <c r="BY77" s="84"/>
      <c r="BZ77" s="8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83"/>
      <c r="BM78" s="84"/>
      <c r="BN78" s="84"/>
      <c r="BO78" s="84"/>
      <c r="BP78" s="84"/>
      <c r="BQ78" s="84"/>
      <c r="BR78" s="84"/>
      <c r="BS78" s="84"/>
      <c r="BT78" s="84"/>
      <c r="BU78" s="84"/>
      <c r="BV78" s="84"/>
      <c r="BW78" s="84"/>
      <c r="BX78" s="84"/>
      <c r="BY78" s="84"/>
      <c r="BZ78" s="8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83"/>
      <c r="BM79" s="84"/>
      <c r="BN79" s="84"/>
      <c r="BO79" s="84"/>
      <c r="BP79" s="84"/>
      <c r="BQ79" s="84"/>
      <c r="BR79" s="84"/>
      <c r="BS79" s="84"/>
      <c r="BT79" s="84"/>
      <c r="BU79" s="84"/>
      <c r="BV79" s="84"/>
      <c r="BW79" s="84"/>
      <c r="BX79" s="84"/>
      <c r="BY79" s="84"/>
      <c r="BZ79" s="8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83"/>
      <c r="BM80" s="84"/>
      <c r="BN80" s="84"/>
      <c r="BO80" s="84"/>
      <c r="BP80" s="84"/>
      <c r="BQ80" s="84"/>
      <c r="BR80" s="84"/>
      <c r="BS80" s="84"/>
      <c r="BT80" s="84"/>
      <c r="BU80" s="84"/>
      <c r="BV80" s="84"/>
      <c r="BW80" s="84"/>
      <c r="BX80" s="84"/>
      <c r="BY80" s="84"/>
      <c r="BZ80" s="8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83"/>
      <c r="BM81" s="84"/>
      <c r="BN81" s="84"/>
      <c r="BO81" s="84"/>
      <c r="BP81" s="84"/>
      <c r="BQ81" s="84"/>
      <c r="BR81" s="84"/>
      <c r="BS81" s="84"/>
      <c r="BT81" s="84"/>
      <c r="BU81" s="84"/>
      <c r="BV81" s="84"/>
      <c r="BW81" s="84"/>
      <c r="BX81" s="84"/>
      <c r="BY81" s="84"/>
      <c r="BZ81" s="8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86"/>
      <c r="BM82" s="87"/>
      <c r="BN82" s="87"/>
      <c r="BO82" s="87"/>
      <c r="BP82" s="87"/>
      <c r="BQ82" s="87"/>
      <c r="BR82" s="87"/>
      <c r="BS82" s="87"/>
      <c r="BT82" s="87"/>
      <c r="BU82" s="87"/>
      <c r="BV82" s="87"/>
      <c r="BW82" s="87"/>
      <c r="BX82" s="87"/>
      <c r="BY82" s="87"/>
      <c r="BZ82" s="8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43</v>
      </c>
      <c r="N86" s="26" t="s">
        <v>44</v>
      </c>
      <c r="O86" s="26" t="str">
        <f>データ!EO6</f>
        <v>【0.02】</v>
      </c>
    </row>
  </sheetData>
  <sheetProtection algorithmName="SHA-512" hashValue="7y5An7i0OamVM68Wg2wJc00PlUh2DY9ko73EX9lVJTlBQUGiXRLjvAvCGwS2uKqDw0unYQTA8vV2rqwbLZaMRg==" saltValue="8hpLjJ9M6pqHBOG4mm3Lq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56</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57</v>
      </c>
      <c r="B4" s="30"/>
      <c r="C4" s="30"/>
      <c r="D4" s="30"/>
      <c r="E4" s="30"/>
      <c r="F4" s="30"/>
      <c r="G4" s="30"/>
      <c r="H4" s="79"/>
      <c r="I4" s="80"/>
      <c r="J4" s="80"/>
      <c r="K4" s="80"/>
      <c r="L4" s="80"/>
      <c r="M4" s="80"/>
      <c r="N4" s="80"/>
      <c r="O4" s="80"/>
      <c r="P4" s="80"/>
      <c r="Q4" s="80"/>
      <c r="R4" s="80"/>
      <c r="S4" s="80"/>
      <c r="T4" s="80"/>
      <c r="U4" s="80"/>
      <c r="V4" s="80"/>
      <c r="W4" s="80"/>
      <c r="X4" s="81"/>
      <c r="Y4" s="75" t="s">
        <v>58</v>
      </c>
      <c r="Z4" s="75"/>
      <c r="AA4" s="75"/>
      <c r="AB4" s="75"/>
      <c r="AC4" s="75"/>
      <c r="AD4" s="75"/>
      <c r="AE4" s="75"/>
      <c r="AF4" s="75"/>
      <c r="AG4" s="75"/>
      <c r="AH4" s="75"/>
      <c r="AI4" s="75"/>
      <c r="AJ4" s="75" t="s">
        <v>59</v>
      </c>
      <c r="AK4" s="75"/>
      <c r="AL4" s="75"/>
      <c r="AM4" s="75"/>
      <c r="AN4" s="75"/>
      <c r="AO4" s="75"/>
      <c r="AP4" s="75"/>
      <c r="AQ4" s="75"/>
      <c r="AR4" s="75"/>
      <c r="AS4" s="75"/>
      <c r="AT4" s="75"/>
      <c r="AU4" s="75" t="s">
        <v>60</v>
      </c>
      <c r="AV4" s="75"/>
      <c r="AW4" s="75"/>
      <c r="AX4" s="75"/>
      <c r="AY4" s="75"/>
      <c r="AZ4" s="75"/>
      <c r="BA4" s="75"/>
      <c r="BB4" s="75"/>
      <c r="BC4" s="75"/>
      <c r="BD4" s="75"/>
      <c r="BE4" s="75"/>
      <c r="BF4" s="75" t="s">
        <v>61</v>
      </c>
      <c r="BG4" s="75"/>
      <c r="BH4" s="75"/>
      <c r="BI4" s="75"/>
      <c r="BJ4" s="75"/>
      <c r="BK4" s="75"/>
      <c r="BL4" s="75"/>
      <c r="BM4" s="75"/>
      <c r="BN4" s="75"/>
      <c r="BO4" s="75"/>
      <c r="BP4" s="75"/>
      <c r="BQ4" s="75" t="s">
        <v>62</v>
      </c>
      <c r="BR4" s="75"/>
      <c r="BS4" s="75"/>
      <c r="BT4" s="75"/>
      <c r="BU4" s="75"/>
      <c r="BV4" s="75"/>
      <c r="BW4" s="75"/>
      <c r="BX4" s="75"/>
      <c r="BY4" s="75"/>
      <c r="BZ4" s="75"/>
      <c r="CA4" s="75"/>
      <c r="CB4" s="75" t="s">
        <v>63</v>
      </c>
      <c r="CC4" s="75"/>
      <c r="CD4" s="75"/>
      <c r="CE4" s="75"/>
      <c r="CF4" s="75"/>
      <c r="CG4" s="75"/>
      <c r="CH4" s="75"/>
      <c r="CI4" s="75"/>
      <c r="CJ4" s="75"/>
      <c r="CK4" s="75"/>
      <c r="CL4" s="75"/>
      <c r="CM4" s="75" t="s">
        <v>64</v>
      </c>
      <c r="CN4" s="75"/>
      <c r="CO4" s="75"/>
      <c r="CP4" s="75"/>
      <c r="CQ4" s="75"/>
      <c r="CR4" s="75"/>
      <c r="CS4" s="75"/>
      <c r="CT4" s="75"/>
      <c r="CU4" s="75"/>
      <c r="CV4" s="75"/>
      <c r="CW4" s="75"/>
      <c r="CX4" s="75" t="s">
        <v>65</v>
      </c>
      <c r="CY4" s="75"/>
      <c r="CZ4" s="75"/>
      <c r="DA4" s="75"/>
      <c r="DB4" s="75"/>
      <c r="DC4" s="75"/>
      <c r="DD4" s="75"/>
      <c r="DE4" s="75"/>
      <c r="DF4" s="75"/>
      <c r="DG4" s="75"/>
      <c r="DH4" s="75"/>
      <c r="DI4" s="75" t="s">
        <v>66</v>
      </c>
      <c r="DJ4" s="75"/>
      <c r="DK4" s="75"/>
      <c r="DL4" s="75"/>
      <c r="DM4" s="75"/>
      <c r="DN4" s="75"/>
      <c r="DO4" s="75"/>
      <c r="DP4" s="75"/>
      <c r="DQ4" s="75"/>
      <c r="DR4" s="75"/>
      <c r="DS4" s="75"/>
      <c r="DT4" s="75" t="s">
        <v>67</v>
      </c>
      <c r="DU4" s="75"/>
      <c r="DV4" s="75"/>
      <c r="DW4" s="75"/>
      <c r="DX4" s="75"/>
      <c r="DY4" s="75"/>
      <c r="DZ4" s="75"/>
      <c r="EA4" s="75"/>
      <c r="EB4" s="75"/>
      <c r="EC4" s="75"/>
      <c r="ED4" s="75"/>
      <c r="EE4" s="75" t="s">
        <v>68</v>
      </c>
      <c r="EF4" s="75"/>
      <c r="EG4" s="75"/>
      <c r="EH4" s="75"/>
      <c r="EI4" s="75"/>
      <c r="EJ4" s="75"/>
      <c r="EK4" s="75"/>
      <c r="EL4" s="75"/>
      <c r="EM4" s="75"/>
      <c r="EN4" s="75"/>
      <c r="EO4" s="75"/>
    </row>
    <row r="5" spans="1:145" x14ac:dyDescent="0.15">
      <c r="A5" s="28" t="s">
        <v>69</v>
      </c>
      <c r="B5" s="31"/>
      <c r="C5" s="31"/>
      <c r="D5" s="31"/>
      <c r="E5" s="31"/>
      <c r="F5" s="31"/>
      <c r="G5" s="31"/>
      <c r="H5" s="32" t="s">
        <v>70</v>
      </c>
      <c r="I5" s="32" t="s">
        <v>71</v>
      </c>
      <c r="J5" s="32" t="s">
        <v>72</v>
      </c>
      <c r="K5" s="32" t="s">
        <v>73</v>
      </c>
      <c r="L5" s="32" t="s">
        <v>74</v>
      </c>
      <c r="M5" s="32" t="s">
        <v>5</v>
      </c>
      <c r="N5" s="32" t="s">
        <v>75</v>
      </c>
      <c r="O5" s="32" t="s">
        <v>76</v>
      </c>
      <c r="P5" s="32" t="s">
        <v>77</v>
      </c>
      <c r="Q5" s="32" t="s">
        <v>78</v>
      </c>
      <c r="R5" s="32" t="s">
        <v>79</v>
      </c>
      <c r="S5" s="32" t="s">
        <v>80</v>
      </c>
      <c r="T5" s="32" t="s">
        <v>81</v>
      </c>
      <c r="U5" s="32" t="s">
        <v>82</v>
      </c>
      <c r="V5" s="32" t="s">
        <v>83</v>
      </c>
      <c r="W5" s="32" t="s">
        <v>84</v>
      </c>
      <c r="X5" s="32" t="s">
        <v>85</v>
      </c>
      <c r="Y5" s="32" t="s">
        <v>86</v>
      </c>
      <c r="Z5" s="32" t="s">
        <v>87</v>
      </c>
      <c r="AA5" s="32" t="s">
        <v>88</v>
      </c>
      <c r="AB5" s="32" t="s">
        <v>89</v>
      </c>
      <c r="AC5" s="32" t="s">
        <v>90</v>
      </c>
      <c r="AD5" s="32" t="s">
        <v>91</v>
      </c>
      <c r="AE5" s="32" t="s">
        <v>92</v>
      </c>
      <c r="AF5" s="32" t="s">
        <v>93</v>
      </c>
      <c r="AG5" s="32" t="s">
        <v>94</v>
      </c>
      <c r="AH5" s="32" t="s">
        <v>95</v>
      </c>
      <c r="AI5" s="32" t="s">
        <v>31</v>
      </c>
      <c r="AJ5" s="32" t="s">
        <v>86</v>
      </c>
      <c r="AK5" s="32" t="s">
        <v>87</v>
      </c>
      <c r="AL5" s="32" t="s">
        <v>88</v>
      </c>
      <c r="AM5" s="32" t="s">
        <v>89</v>
      </c>
      <c r="AN5" s="32" t="s">
        <v>90</v>
      </c>
      <c r="AO5" s="32" t="s">
        <v>91</v>
      </c>
      <c r="AP5" s="32" t="s">
        <v>92</v>
      </c>
      <c r="AQ5" s="32" t="s">
        <v>93</v>
      </c>
      <c r="AR5" s="32" t="s">
        <v>94</v>
      </c>
      <c r="AS5" s="32" t="s">
        <v>95</v>
      </c>
      <c r="AT5" s="32" t="s">
        <v>96</v>
      </c>
      <c r="AU5" s="32" t="s">
        <v>86</v>
      </c>
      <c r="AV5" s="32" t="s">
        <v>87</v>
      </c>
      <c r="AW5" s="32" t="s">
        <v>88</v>
      </c>
      <c r="AX5" s="32" t="s">
        <v>89</v>
      </c>
      <c r="AY5" s="32" t="s">
        <v>90</v>
      </c>
      <c r="AZ5" s="32" t="s">
        <v>91</v>
      </c>
      <c r="BA5" s="32" t="s">
        <v>92</v>
      </c>
      <c r="BB5" s="32" t="s">
        <v>93</v>
      </c>
      <c r="BC5" s="32" t="s">
        <v>94</v>
      </c>
      <c r="BD5" s="32" t="s">
        <v>95</v>
      </c>
      <c r="BE5" s="32" t="s">
        <v>96</v>
      </c>
      <c r="BF5" s="32" t="s">
        <v>86</v>
      </c>
      <c r="BG5" s="32" t="s">
        <v>87</v>
      </c>
      <c r="BH5" s="32" t="s">
        <v>88</v>
      </c>
      <c r="BI5" s="32" t="s">
        <v>89</v>
      </c>
      <c r="BJ5" s="32" t="s">
        <v>90</v>
      </c>
      <c r="BK5" s="32" t="s">
        <v>91</v>
      </c>
      <c r="BL5" s="32" t="s">
        <v>92</v>
      </c>
      <c r="BM5" s="32" t="s">
        <v>93</v>
      </c>
      <c r="BN5" s="32" t="s">
        <v>94</v>
      </c>
      <c r="BO5" s="32" t="s">
        <v>95</v>
      </c>
      <c r="BP5" s="32" t="s">
        <v>96</v>
      </c>
      <c r="BQ5" s="32" t="s">
        <v>86</v>
      </c>
      <c r="BR5" s="32" t="s">
        <v>87</v>
      </c>
      <c r="BS5" s="32" t="s">
        <v>88</v>
      </c>
      <c r="BT5" s="32" t="s">
        <v>89</v>
      </c>
      <c r="BU5" s="32" t="s">
        <v>90</v>
      </c>
      <c r="BV5" s="32" t="s">
        <v>91</v>
      </c>
      <c r="BW5" s="32" t="s">
        <v>92</v>
      </c>
      <c r="BX5" s="32" t="s">
        <v>93</v>
      </c>
      <c r="BY5" s="32" t="s">
        <v>94</v>
      </c>
      <c r="BZ5" s="32" t="s">
        <v>95</v>
      </c>
      <c r="CA5" s="32" t="s">
        <v>96</v>
      </c>
      <c r="CB5" s="32" t="s">
        <v>86</v>
      </c>
      <c r="CC5" s="32" t="s">
        <v>87</v>
      </c>
      <c r="CD5" s="32" t="s">
        <v>88</v>
      </c>
      <c r="CE5" s="32" t="s">
        <v>89</v>
      </c>
      <c r="CF5" s="32" t="s">
        <v>90</v>
      </c>
      <c r="CG5" s="32" t="s">
        <v>91</v>
      </c>
      <c r="CH5" s="32" t="s">
        <v>92</v>
      </c>
      <c r="CI5" s="32" t="s">
        <v>93</v>
      </c>
      <c r="CJ5" s="32" t="s">
        <v>94</v>
      </c>
      <c r="CK5" s="32" t="s">
        <v>95</v>
      </c>
      <c r="CL5" s="32" t="s">
        <v>96</v>
      </c>
      <c r="CM5" s="32" t="s">
        <v>86</v>
      </c>
      <c r="CN5" s="32" t="s">
        <v>87</v>
      </c>
      <c r="CO5" s="32" t="s">
        <v>88</v>
      </c>
      <c r="CP5" s="32" t="s">
        <v>89</v>
      </c>
      <c r="CQ5" s="32" t="s">
        <v>90</v>
      </c>
      <c r="CR5" s="32" t="s">
        <v>91</v>
      </c>
      <c r="CS5" s="32" t="s">
        <v>92</v>
      </c>
      <c r="CT5" s="32" t="s">
        <v>93</v>
      </c>
      <c r="CU5" s="32" t="s">
        <v>94</v>
      </c>
      <c r="CV5" s="32" t="s">
        <v>95</v>
      </c>
      <c r="CW5" s="32" t="s">
        <v>96</v>
      </c>
      <c r="CX5" s="32" t="s">
        <v>86</v>
      </c>
      <c r="CY5" s="32" t="s">
        <v>87</v>
      </c>
      <c r="CZ5" s="32" t="s">
        <v>88</v>
      </c>
      <c r="DA5" s="32" t="s">
        <v>89</v>
      </c>
      <c r="DB5" s="32" t="s">
        <v>90</v>
      </c>
      <c r="DC5" s="32" t="s">
        <v>91</v>
      </c>
      <c r="DD5" s="32" t="s">
        <v>92</v>
      </c>
      <c r="DE5" s="32" t="s">
        <v>93</v>
      </c>
      <c r="DF5" s="32" t="s">
        <v>94</v>
      </c>
      <c r="DG5" s="32" t="s">
        <v>95</v>
      </c>
      <c r="DH5" s="32" t="s">
        <v>96</v>
      </c>
      <c r="DI5" s="32" t="s">
        <v>86</v>
      </c>
      <c r="DJ5" s="32" t="s">
        <v>87</v>
      </c>
      <c r="DK5" s="32" t="s">
        <v>88</v>
      </c>
      <c r="DL5" s="32" t="s">
        <v>89</v>
      </c>
      <c r="DM5" s="32" t="s">
        <v>90</v>
      </c>
      <c r="DN5" s="32" t="s">
        <v>91</v>
      </c>
      <c r="DO5" s="32" t="s">
        <v>92</v>
      </c>
      <c r="DP5" s="32" t="s">
        <v>93</v>
      </c>
      <c r="DQ5" s="32" t="s">
        <v>94</v>
      </c>
      <c r="DR5" s="32" t="s">
        <v>95</v>
      </c>
      <c r="DS5" s="32" t="s">
        <v>96</v>
      </c>
      <c r="DT5" s="32" t="s">
        <v>86</v>
      </c>
      <c r="DU5" s="32" t="s">
        <v>87</v>
      </c>
      <c r="DV5" s="32" t="s">
        <v>88</v>
      </c>
      <c r="DW5" s="32" t="s">
        <v>89</v>
      </c>
      <c r="DX5" s="32" t="s">
        <v>90</v>
      </c>
      <c r="DY5" s="32" t="s">
        <v>91</v>
      </c>
      <c r="DZ5" s="32" t="s">
        <v>92</v>
      </c>
      <c r="EA5" s="32" t="s">
        <v>93</v>
      </c>
      <c r="EB5" s="32" t="s">
        <v>94</v>
      </c>
      <c r="EC5" s="32" t="s">
        <v>95</v>
      </c>
      <c r="ED5" s="32" t="s">
        <v>96</v>
      </c>
      <c r="EE5" s="32" t="s">
        <v>86</v>
      </c>
      <c r="EF5" s="32" t="s">
        <v>87</v>
      </c>
      <c r="EG5" s="32" t="s">
        <v>88</v>
      </c>
      <c r="EH5" s="32" t="s">
        <v>89</v>
      </c>
      <c r="EI5" s="32" t="s">
        <v>90</v>
      </c>
      <c r="EJ5" s="32" t="s">
        <v>91</v>
      </c>
      <c r="EK5" s="32" t="s">
        <v>92</v>
      </c>
      <c r="EL5" s="32" t="s">
        <v>93</v>
      </c>
      <c r="EM5" s="32" t="s">
        <v>94</v>
      </c>
      <c r="EN5" s="32" t="s">
        <v>95</v>
      </c>
      <c r="EO5" s="32" t="s">
        <v>96</v>
      </c>
    </row>
    <row r="6" spans="1:145" s="36" customFormat="1" x14ac:dyDescent="0.15">
      <c r="A6" s="28" t="s">
        <v>97</v>
      </c>
      <c r="B6" s="33">
        <f>B7</f>
        <v>2018</v>
      </c>
      <c r="C6" s="33">
        <f t="shared" ref="C6:X6" si="3">C7</f>
        <v>63029</v>
      </c>
      <c r="D6" s="33">
        <f t="shared" si="3"/>
        <v>47</v>
      </c>
      <c r="E6" s="33">
        <f t="shared" si="3"/>
        <v>17</v>
      </c>
      <c r="F6" s="33">
        <f t="shared" si="3"/>
        <v>5</v>
      </c>
      <c r="G6" s="33">
        <f t="shared" si="3"/>
        <v>0</v>
      </c>
      <c r="H6" s="33" t="str">
        <f t="shared" si="3"/>
        <v>山形県　中山町</v>
      </c>
      <c r="I6" s="33" t="str">
        <f t="shared" si="3"/>
        <v>法非適用</v>
      </c>
      <c r="J6" s="33" t="str">
        <f t="shared" si="3"/>
        <v>下水道事業</v>
      </c>
      <c r="K6" s="33" t="str">
        <f t="shared" si="3"/>
        <v>農業集落排水</v>
      </c>
      <c r="L6" s="33" t="str">
        <f t="shared" si="3"/>
        <v>F1</v>
      </c>
      <c r="M6" s="33" t="str">
        <f t="shared" si="3"/>
        <v>非設置</v>
      </c>
      <c r="N6" s="34" t="str">
        <f t="shared" si="3"/>
        <v>-</v>
      </c>
      <c r="O6" s="34" t="str">
        <f t="shared" si="3"/>
        <v>該当数値なし</v>
      </c>
      <c r="P6" s="34">
        <f t="shared" si="3"/>
        <v>17.61</v>
      </c>
      <c r="Q6" s="34">
        <f t="shared" si="3"/>
        <v>100</v>
      </c>
      <c r="R6" s="34">
        <f t="shared" si="3"/>
        <v>3330</v>
      </c>
      <c r="S6" s="34">
        <f t="shared" si="3"/>
        <v>11271</v>
      </c>
      <c r="T6" s="34">
        <f t="shared" si="3"/>
        <v>31.15</v>
      </c>
      <c r="U6" s="34">
        <f t="shared" si="3"/>
        <v>361.83</v>
      </c>
      <c r="V6" s="34">
        <f t="shared" si="3"/>
        <v>1983</v>
      </c>
      <c r="W6" s="34">
        <f t="shared" si="3"/>
        <v>1.5</v>
      </c>
      <c r="X6" s="34">
        <f t="shared" si="3"/>
        <v>1322</v>
      </c>
      <c r="Y6" s="35">
        <f>IF(Y7="",NA(),Y7)</f>
        <v>80.06</v>
      </c>
      <c r="Z6" s="35">
        <f t="shared" ref="Z6:AH6" si="4">IF(Z7="",NA(),Z7)</f>
        <v>78.209999999999994</v>
      </c>
      <c r="AA6" s="35">
        <f t="shared" si="4"/>
        <v>78.400000000000006</v>
      </c>
      <c r="AB6" s="35">
        <f t="shared" si="4"/>
        <v>75.680000000000007</v>
      </c>
      <c r="AC6" s="35">
        <f t="shared" si="4"/>
        <v>69.599999999999994</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4">
        <f>IF(BF7="",NA(),BF7)</f>
        <v>0</v>
      </c>
      <c r="BG6" s="34">
        <f t="shared" ref="BG6:BO6" si="7">IF(BG7="",NA(),BG7)</f>
        <v>0</v>
      </c>
      <c r="BH6" s="34">
        <f t="shared" si="7"/>
        <v>0</v>
      </c>
      <c r="BI6" s="35">
        <f t="shared" si="7"/>
        <v>95.73</v>
      </c>
      <c r="BJ6" s="34">
        <f t="shared" si="7"/>
        <v>0</v>
      </c>
      <c r="BK6" s="35">
        <f t="shared" si="7"/>
        <v>632.94000000000005</v>
      </c>
      <c r="BL6" s="35">
        <f t="shared" si="7"/>
        <v>721.43</v>
      </c>
      <c r="BM6" s="35">
        <f t="shared" si="7"/>
        <v>685.34</v>
      </c>
      <c r="BN6" s="35">
        <f t="shared" si="7"/>
        <v>684.74</v>
      </c>
      <c r="BO6" s="35">
        <f t="shared" si="7"/>
        <v>654.91999999999996</v>
      </c>
      <c r="BP6" s="34" t="str">
        <f>IF(BP7="","",IF(BP7="-","【-】","【"&amp;SUBSTITUTE(TEXT(BP7,"#,##0.00"),"-","△")&amp;"】"))</f>
        <v>【747.76】</v>
      </c>
      <c r="BQ6" s="35">
        <f>IF(BQ7="",NA(),BQ7)</f>
        <v>97.07</v>
      </c>
      <c r="BR6" s="35">
        <f t="shared" ref="BR6:BZ6" si="8">IF(BR7="",NA(),BR7)</f>
        <v>101.97</v>
      </c>
      <c r="BS6" s="35">
        <f t="shared" si="8"/>
        <v>101.96</v>
      </c>
      <c r="BT6" s="35">
        <f t="shared" si="8"/>
        <v>87.88</v>
      </c>
      <c r="BU6" s="35">
        <f t="shared" si="8"/>
        <v>85.61</v>
      </c>
      <c r="BV6" s="35">
        <f t="shared" si="8"/>
        <v>62.3</v>
      </c>
      <c r="BW6" s="35">
        <f t="shared" si="8"/>
        <v>59.3</v>
      </c>
      <c r="BX6" s="35">
        <f t="shared" si="8"/>
        <v>59.83</v>
      </c>
      <c r="BY6" s="35">
        <f t="shared" si="8"/>
        <v>65.33</v>
      </c>
      <c r="BZ6" s="35">
        <f t="shared" si="8"/>
        <v>65.39</v>
      </c>
      <c r="CA6" s="34" t="str">
        <f>IF(CA7="","",IF(CA7="-","【-】","【"&amp;SUBSTITUTE(TEXT(CA7,"#,##0.00"),"-","△")&amp;"】"))</f>
        <v>【59.51】</v>
      </c>
      <c r="CB6" s="35">
        <f>IF(CB7="",NA(),CB7)</f>
        <v>127.98</v>
      </c>
      <c r="CC6" s="35">
        <f t="shared" ref="CC6:CK6" si="9">IF(CC7="",NA(),CC7)</f>
        <v>132.24</v>
      </c>
      <c r="CD6" s="35">
        <f t="shared" si="9"/>
        <v>128.19</v>
      </c>
      <c r="CE6" s="35">
        <f t="shared" si="9"/>
        <v>151.31</v>
      </c>
      <c r="CF6" s="35">
        <f t="shared" si="9"/>
        <v>163.30000000000001</v>
      </c>
      <c r="CG6" s="35">
        <f t="shared" si="9"/>
        <v>235.07</v>
      </c>
      <c r="CH6" s="35">
        <f t="shared" si="9"/>
        <v>248.14</v>
      </c>
      <c r="CI6" s="35">
        <f t="shared" si="9"/>
        <v>246.66</v>
      </c>
      <c r="CJ6" s="35">
        <f t="shared" si="9"/>
        <v>227.43</v>
      </c>
      <c r="CK6" s="35">
        <f t="shared" si="9"/>
        <v>230.88</v>
      </c>
      <c r="CL6" s="34" t="str">
        <f>IF(CL7="","",IF(CL7="-","【-】","【"&amp;SUBSTITUTE(TEXT(CL7,"#,##0.00"),"-","△")&amp;"】"))</f>
        <v>【261.46】</v>
      </c>
      <c r="CM6" s="35">
        <f>IF(CM7="",NA(),CM7)</f>
        <v>67</v>
      </c>
      <c r="CN6" s="35">
        <f t="shared" ref="CN6:CV6" si="10">IF(CN7="",NA(),CN7)</f>
        <v>61.41</v>
      </c>
      <c r="CO6" s="35">
        <f t="shared" si="10"/>
        <v>63.7</v>
      </c>
      <c r="CP6" s="35">
        <f t="shared" si="10"/>
        <v>61.87</v>
      </c>
      <c r="CQ6" s="35">
        <f t="shared" si="10"/>
        <v>44.36</v>
      </c>
      <c r="CR6" s="35">
        <f t="shared" si="10"/>
        <v>58.47</v>
      </c>
      <c r="CS6" s="35">
        <f t="shared" si="10"/>
        <v>57.3</v>
      </c>
      <c r="CT6" s="35">
        <f t="shared" si="10"/>
        <v>56</v>
      </c>
      <c r="CU6" s="35">
        <f t="shared" si="10"/>
        <v>56.01</v>
      </c>
      <c r="CV6" s="35">
        <f t="shared" si="10"/>
        <v>56.72</v>
      </c>
      <c r="CW6" s="34" t="str">
        <f>IF(CW7="","",IF(CW7="-","【-】","【"&amp;SUBSTITUTE(TEXT(CW7,"#,##0.00"),"-","△")&amp;"】"))</f>
        <v>【52.23】</v>
      </c>
      <c r="CX6" s="35">
        <f>IF(CX7="",NA(),CX7)</f>
        <v>81.62</v>
      </c>
      <c r="CY6" s="35">
        <f t="shared" ref="CY6:DG6" si="11">IF(CY7="",NA(),CY7)</f>
        <v>82.09</v>
      </c>
      <c r="CZ6" s="35">
        <f t="shared" si="11"/>
        <v>83.23</v>
      </c>
      <c r="DA6" s="35">
        <f t="shared" si="11"/>
        <v>84.63</v>
      </c>
      <c r="DB6" s="35">
        <f t="shared" si="11"/>
        <v>86.64</v>
      </c>
      <c r="DC6" s="35">
        <f t="shared" si="11"/>
        <v>88.58</v>
      </c>
      <c r="DD6" s="35">
        <f t="shared" si="11"/>
        <v>89.43</v>
      </c>
      <c r="DE6" s="35">
        <f t="shared" si="11"/>
        <v>89.51</v>
      </c>
      <c r="DF6" s="35">
        <f t="shared" si="11"/>
        <v>89.77</v>
      </c>
      <c r="DG6" s="35">
        <f t="shared" si="11"/>
        <v>90.04</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0.03</v>
      </c>
      <c r="EK6" s="35">
        <f t="shared" si="14"/>
        <v>0.11</v>
      </c>
      <c r="EL6" s="35">
        <f t="shared" si="14"/>
        <v>0.05</v>
      </c>
      <c r="EM6" s="35">
        <f t="shared" si="14"/>
        <v>0.44</v>
      </c>
      <c r="EN6" s="35">
        <f t="shared" si="14"/>
        <v>0.04</v>
      </c>
      <c r="EO6" s="34" t="str">
        <f>IF(EO7="","",IF(EO7="-","【-】","【"&amp;SUBSTITUTE(TEXT(EO7,"#,##0.00"),"-","△")&amp;"】"))</f>
        <v>【0.02】</v>
      </c>
    </row>
    <row r="7" spans="1:145" s="36" customFormat="1" x14ac:dyDescent="0.15">
      <c r="A7" s="28"/>
      <c r="B7" s="37">
        <v>2018</v>
      </c>
      <c r="C7" s="37">
        <v>63029</v>
      </c>
      <c r="D7" s="37">
        <v>47</v>
      </c>
      <c r="E7" s="37">
        <v>17</v>
      </c>
      <c r="F7" s="37">
        <v>5</v>
      </c>
      <c r="G7" s="37">
        <v>0</v>
      </c>
      <c r="H7" s="37" t="s">
        <v>98</v>
      </c>
      <c r="I7" s="37" t="s">
        <v>99</v>
      </c>
      <c r="J7" s="37" t="s">
        <v>100</v>
      </c>
      <c r="K7" s="37" t="s">
        <v>101</v>
      </c>
      <c r="L7" s="37" t="s">
        <v>102</v>
      </c>
      <c r="M7" s="37" t="s">
        <v>103</v>
      </c>
      <c r="N7" s="38" t="s">
        <v>104</v>
      </c>
      <c r="O7" s="38" t="s">
        <v>105</v>
      </c>
      <c r="P7" s="38">
        <v>17.61</v>
      </c>
      <c r="Q7" s="38">
        <v>100</v>
      </c>
      <c r="R7" s="38">
        <v>3330</v>
      </c>
      <c r="S7" s="38">
        <v>11271</v>
      </c>
      <c r="T7" s="38">
        <v>31.15</v>
      </c>
      <c r="U7" s="38">
        <v>361.83</v>
      </c>
      <c r="V7" s="38">
        <v>1983</v>
      </c>
      <c r="W7" s="38">
        <v>1.5</v>
      </c>
      <c r="X7" s="38">
        <v>1322</v>
      </c>
      <c r="Y7" s="38">
        <v>80.06</v>
      </c>
      <c r="Z7" s="38">
        <v>78.209999999999994</v>
      </c>
      <c r="AA7" s="38">
        <v>78.400000000000006</v>
      </c>
      <c r="AB7" s="38">
        <v>75.680000000000007</v>
      </c>
      <c r="AC7" s="38">
        <v>69.599999999999994</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0</v>
      </c>
      <c r="BG7" s="38">
        <v>0</v>
      </c>
      <c r="BH7" s="38">
        <v>0</v>
      </c>
      <c r="BI7" s="38">
        <v>95.73</v>
      </c>
      <c r="BJ7" s="38">
        <v>0</v>
      </c>
      <c r="BK7" s="38">
        <v>632.94000000000005</v>
      </c>
      <c r="BL7" s="38">
        <v>721.43</v>
      </c>
      <c r="BM7" s="38">
        <v>685.34</v>
      </c>
      <c r="BN7" s="38">
        <v>684.74</v>
      </c>
      <c r="BO7" s="38">
        <v>654.91999999999996</v>
      </c>
      <c r="BP7" s="38">
        <v>747.76</v>
      </c>
      <c r="BQ7" s="38">
        <v>97.07</v>
      </c>
      <c r="BR7" s="38">
        <v>101.97</v>
      </c>
      <c r="BS7" s="38">
        <v>101.96</v>
      </c>
      <c r="BT7" s="38">
        <v>87.88</v>
      </c>
      <c r="BU7" s="38">
        <v>85.61</v>
      </c>
      <c r="BV7" s="38">
        <v>62.3</v>
      </c>
      <c r="BW7" s="38">
        <v>59.3</v>
      </c>
      <c r="BX7" s="38">
        <v>59.83</v>
      </c>
      <c r="BY7" s="38">
        <v>65.33</v>
      </c>
      <c r="BZ7" s="38">
        <v>65.39</v>
      </c>
      <c r="CA7" s="38">
        <v>59.51</v>
      </c>
      <c r="CB7" s="38">
        <v>127.98</v>
      </c>
      <c r="CC7" s="38">
        <v>132.24</v>
      </c>
      <c r="CD7" s="38">
        <v>128.19</v>
      </c>
      <c r="CE7" s="38">
        <v>151.31</v>
      </c>
      <c r="CF7" s="38">
        <v>163.30000000000001</v>
      </c>
      <c r="CG7" s="38">
        <v>235.07</v>
      </c>
      <c r="CH7" s="38">
        <v>248.14</v>
      </c>
      <c r="CI7" s="38">
        <v>246.66</v>
      </c>
      <c r="CJ7" s="38">
        <v>227.43</v>
      </c>
      <c r="CK7" s="38">
        <v>230.88</v>
      </c>
      <c r="CL7" s="38">
        <v>261.45999999999998</v>
      </c>
      <c r="CM7" s="38">
        <v>67</v>
      </c>
      <c r="CN7" s="38">
        <v>61.41</v>
      </c>
      <c r="CO7" s="38">
        <v>63.7</v>
      </c>
      <c r="CP7" s="38">
        <v>61.87</v>
      </c>
      <c r="CQ7" s="38">
        <v>44.36</v>
      </c>
      <c r="CR7" s="38">
        <v>58.47</v>
      </c>
      <c r="CS7" s="38">
        <v>57.3</v>
      </c>
      <c r="CT7" s="38">
        <v>56</v>
      </c>
      <c r="CU7" s="38">
        <v>56.01</v>
      </c>
      <c r="CV7" s="38">
        <v>56.72</v>
      </c>
      <c r="CW7" s="38">
        <v>52.23</v>
      </c>
      <c r="CX7" s="38">
        <v>81.62</v>
      </c>
      <c r="CY7" s="38">
        <v>82.09</v>
      </c>
      <c r="CZ7" s="38">
        <v>83.23</v>
      </c>
      <c r="DA7" s="38">
        <v>84.63</v>
      </c>
      <c r="DB7" s="38">
        <v>86.64</v>
      </c>
      <c r="DC7" s="38">
        <v>88.58</v>
      </c>
      <c r="DD7" s="38">
        <v>89.43</v>
      </c>
      <c r="DE7" s="38">
        <v>89.51</v>
      </c>
      <c r="DF7" s="38">
        <v>89.77</v>
      </c>
      <c r="DG7" s="38">
        <v>90.04</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0.03</v>
      </c>
      <c r="EK7" s="38">
        <v>0.11</v>
      </c>
      <c r="EL7" s="38">
        <v>0.05</v>
      </c>
      <c r="EM7" s="38">
        <v>0.44</v>
      </c>
      <c r="EN7" s="38">
        <v>0.04</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106</v>
      </c>
      <c r="C9" s="40" t="s">
        <v>107</v>
      </c>
      <c r="D9" s="40" t="s">
        <v>108</v>
      </c>
      <c r="E9" s="40" t="s">
        <v>109</v>
      </c>
      <c r="F9" s="40" t="s">
        <v>110</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user</cp:lastModifiedBy>
  <cp:lastPrinted>2020-01-24T08:16:39Z</cp:lastPrinted>
  <dcterms:created xsi:type="dcterms:W3CDTF">2019-12-05T05:16:34Z</dcterms:created>
  <dcterms:modified xsi:type="dcterms:W3CDTF">2020-02-04T04:17:10Z</dcterms:modified>
  <cp:category/>
</cp:coreProperties>
</file>