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2"/>
  <workbookPr/>
  <mc:AlternateContent xmlns:mc="http://schemas.openxmlformats.org/markup-compatibility/2006">
    <mc:Choice Requires="x15">
      <x15ac:absPath xmlns:x15ac="http://schemas.microsoft.com/office/spreadsheetml/2010/11/ac" url="\\LGPRO\Users04$\USERLG194009\Desktop\R2.1.15　【市町村課：締切127】公営企業に係る「経営比較分析表」（H30年度決算）の分析等について（依頼）\各課回答\下水道\"/>
    </mc:Choice>
  </mc:AlternateContent>
  <xr:revisionPtr revIDLastSave="0" documentId="13_ncr:1_{A91EA30F-692F-4882-ABAD-3DE45A4B1731}" xr6:coauthVersionLast="36" xr6:coauthVersionMax="36" xr10:uidLastSave="{00000000-0000-0000-0000-000000000000}"/>
  <workbookProtection workbookAlgorithmName="SHA-512" workbookHashValue="aAD2n6Lja+EFSDbIguQ4Dh9oSUiIv8qc2VjR92VLd7QNWwmX3wgm7kuyIGf1JuH4T8xGej0kd2pq45gqQVRSVQ==" workbookSaltValue="LAHOjlSB9LR5w+xikqow4A==" workbookSpinCount="100000" lockStructure="1"/>
  <bookViews>
    <workbookView xWindow="0" yWindow="0" windowWidth="28800" windowHeight="1213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AL8" i="4" s="1"/>
  <c r="R6" i="5"/>
  <c r="AD10" i="4" s="1"/>
  <c r="Q6" i="5"/>
  <c r="W10" i="4" s="1"/>
  <c r="P6" i="5"/>
  <c r="P10" i="4" s="1"/>
  <c r="O6" i="5"/>
  <c r="N6" i="5"/>
  <c r="B10" i="4" s="1"/>
  <c r="M6" i="5"/>
  <c r="AD8" i="4" s="1"/>
  <c r="L6" i="5"/>
  <c r="W8" i="4" s="1"/>
  <c r="K6" i="5"/>
  <c r="J6" i="5"/>
  <c r="I8" i="4" s="1"/>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E86" i="4"/>
  <c r="AT10" i="4"/>
  <c r="AL10" i="4"/>
  <c r="I10" i="4"/>
  <c r="P8" i="4"/>
  <c r="C10" i="5" l="1"/>
  <c r="D10" i="5"/>
  <c r="E10" i="5"/>
  <c r="B10" i="5"/>
</calcChain>
</file>

<file path=xl/sharedStrings.xml><?xml version="1.0" encoding="utf-8"?>
<sst xmlns="http://schemas.openxmlformats.org/spreadsheetml/2006/main" count="239" uniqueCount="115">
  <si>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</si>
  <si>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</si>
  <si>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</si>
  <si>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</si>
  <si>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</si>
  <si>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</si>
  <si>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</si>
  <si>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</si>
  <si>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</si>
  <si>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</si>
  <si>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</si>
  <si>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</si>
  <si>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</si>
  <si>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</si>
  <si>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</si>
  <si>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</si>
  <si>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</si>
  <si>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</si>
  <si>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</si>
  <si>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</si>
  <si>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</si>
  <si>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</si>
  <si>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</si>
  <si>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</si>
  <si>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</si>
  <si>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</si>
  <si>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</si>
  <si>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</si>
  <si>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</si>
  <si>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</si>
  <si>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</si>
  <si>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</si>
  <si>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</si>
  <si>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</si>
  <si>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</si>
  <si>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</si>
  <si>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</si>
  <si>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</si>
  <si>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</si>
  <si>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</si>
  <si>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</si>
  <si>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</si>
  <si>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</si>
  <si>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</si>
  <si>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</si>
  <si>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</si>
  <si>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</si>
  <si>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</si>
  <si>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</si>
  <si>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</si>
  <si>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</si>
  <si>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</si>
  <si>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</si>
  <si>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</si>
  <si>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</si>
  <si>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</si>
  <si>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</si>
  <si>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</si>
  <si>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</si>
  <si>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</si>
  <si>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</si>
  <si>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</si>
  <si>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</si>
  <si>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</si>
  <si>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</si>
  <si>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</si>
  <si>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</si>
  <si>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</si>
  <si>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</si>
  <si>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</si>
  <si>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</si>
  <si>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</si>
  <si>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</si>
  <si>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</si>
  <si>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</si>
  <si>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</si>
  <si>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</si>
  <si>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</si>
  <si>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</si>
  <si>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</si>
  <si>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</si>
  <si>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</si>
  <si>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</si>
  <si>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</si>
  <si>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</si>
  <si>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</si>
  <si>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</si>
  <si>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</si>
  <si>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</si>
  <si>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</si>
  <si>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</si>
  <si>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</si>
  <si>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</si>
  <si>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</si>
  <si>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</si>
  <si>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</si>
  <si>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</si>
  <si>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</si>
  <si>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</si>
  <si>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白鷹町</t>
  </si>
  <si>
    <t>法非適用</t>
  </si>
  <si>
    <t>下水道事業</t>
  </si>
  <si>
    <t>個別排水処理</t>
  </si>
  <si>
    <t>L2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</si>
  <si>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</si>
  <si>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</si>
  <si>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</si>
  <si>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</si>
  <si>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</si>
  <si>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</si>
  <si>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</si>
  <si>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</si>
  <si>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収益的収支比率については、平成30年度に100%を超えることができました。起債の償還が平成29年度で終了したことが要因と考えられます。今後は浄化槽設備の老朽化に伴う経費が掛かってくることが推察されます。
⑤経費回収率については、経年で比較すると悪い数値になっており、営業収益だけで賄えず営業外収益で対応している状況にあります。事業が完了してから長年経過しており、経年劣化による維持管理費がここ数年増加しています。今後の有収水量の大幅な増加も見込めないため、維持管理費の削減に努めるべきと考えます。
⑥汚水処理原価については、経年で比較すると増加傾向にあり悪い数値となっています。増加要因としては、老朽化による修繕等が考えられます。
⑦施設利用率については、類似団体と比較すると高い数値となっております。ただし、事業が完了しているため合併浄化槽の基数が増えることはなく、今後人口減少により処理水量は減少し、その結果施設利用率も低下してくると考えられます。
⑧水洗化率については、浄化槽設置基希望者が対象であるため、100％となっています。</t>
    <rPh sb="14" eb="16">
      <t>ヘイセイ</t>
    </rPh>
    <rPh sb="18" eb="20">
      <t>ネンド</t>
    </rPh>
    <rPh sb="26" eb="27">
      <t>コ</t>
    </rPh>
    <rPh sb="38" eb="40">
      <t>キサイ</t>
    </rPh>
    <rPh sb="41" eb="43">
      <t>ショウカン</t>
    </rPh>
    <rPh sb="44" eb="46">
      <t>ヘイセイ</t>
    </rPh>
    <rPh sb="48" eb="50">
      <t>ネンド</t>
    </rPh>
    <rPh sb="51" eb="53">
      <t>シュウリョウ</t>
    </rPh>
    <rPh sb="58" eb="60">
      <t>ヨウイン</t>
    </rPh>
    <rPh sb="61" eb="62">
      <t>カンガ</t>
    </rPh>
    <rPh sb="68" eb="70">
      <t>コンゴ</t>
    </rPh>
    <rPh sb="71" eb="74">
      <t>ジョウカソウ</t>
    </rPh>
    <rPh sb="74" eb="76">
      <t>セツビ</t>
    </rPh>
    <rPh sb="77" eb="80">
      <t>ロウキュウカ</t>
    </rPh>
    <rPh sb="81" eb="82">
      <t>トモナ</t>
    </rPh>
    <rPh sb="83" eb="85">
      <t>ケイヒ</t>
    </rPh>
    <rPh sb="86" eb="87">
      <t>カ</t>
    </rPh>
    <rPh sb="95" eb="97">
      <t>スイサツ</t>
    </rPh>
    <rPh sb="271" eb="273">
      <t>ゾウカ</t>
    </rPh>
    <rPh sb="273" eb="275">
      <t>ケイコウ</t>
    </rPh>
    <rPh sb="290" eb="292">
      <t>ゾウカ</t>
    </rPh>
    <rPh sb="292" eb="294">
      <t>ヨウイン</t>
    </rPh>
    <rPh sb="299" eb="302">
      <t>ロウキュウカ</t>
    </rPh>
    <rPh sb="305" eb="307">
      <t>シュウゼン</t>
    </rPh>
    <rPh sb="307" eb="308">
      <t>トウ</t>
    </rPh>
    <rPh sb="309" eb="310">
      <t>カンガ</t>
    </rPh>
    <phoneticPr fontId="4"/>
  </si>
  <si>
    <t>　浄化槽本体の耐用年数（一般的に30年）は経過していませんが、ここ数年、経年劣化により付属機器類の修繕が増加しており、今後も増加していくものと考えられます。また、浄化槽本体の交換は事業開始の平成14年度から起算して令和14年度以降に新しい浄化槽に切り替える必要があると考えます。</t>
    <rPh sb="107" eb="109">
      <t>レイワ</t>
    </rPh>
    <phoneticPr fontId="4"/>
  </si>
  <si>
    <t>　この事業の施設整備は平成19年度で完了しており、今は合併浄化槽本体の維持管理を町で実施している状況にあります。区域内人口及び有収水量の大幅な増加が見込めないため、今後も適正な使用料の確保と維持管理費の削減を進めていきます。</t>
    <rPh sb="6" eb="8">
      <t>シセツ</t>
    </rPh>
    <rPh sb="8" eb="10">
      <t>セイビ</t>
    </rPh>
    <rPh sb="42" eb="44">
      <t>ジッシ</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</si>
</sst>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B41-4CC5-BE15-30D0B2E75F0F}"/>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0B41-4CC5-BE15-30D0B2E75F0F}"/>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67.8</c:v>
                </c:pt>
                <c:pt idx="1">
                  <c:v>62.71</c:v>
                </c:pt>
                <c:pt idx="2">
                  <c:v>61.02</c:v>
                </c:pt>
                <c:pt idx="3">
                  <c:v>61.02</c:v>
                </c:pt>
                <c:pt idx="4">
                  <c:v>61.02</c:v>
                </c:pt>
              </c:numCache>
            </c:numRef>
          </c:val>
          <c:extLst>
            <c:ext xmlns:c16="http://schemas.microsoft.com/office/drawing/2014/chart" uri="{C3380CC4-5D6E-409C-BE32-E72D297353CC}">
              <c16:uniqueId val="{00000000-BCDE-43EE-B6C5-BFBF984FCEAE}"/>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51.54</c:v>
                </c:pt>
                <c:pt idx="1">
                  <c:v>44.84</c:v>
                </c:pt>
                <c:pt idx="2">
                  <c:v>41.51</c:v>
                </c:pt>
                <c:pt idx="3">
                  <c:v>51.71</c:v>
                </c:pt>
                <c:pt idx="4">
                  <c:v>50.56</c:v>
                </c:pt>
              </c:numCache>
            </c:numRef>
          </c:val>
          <c:smooth val="0"/>
          <c:extLst>
            <c:ext xmlns:c16="http://schemas.microsoft.com/office/drawing/2014/chart" uri="{C3380CC4-5D6E-409C-BE32-E72D297353CC}">
              <c16:uniqueId val="{00000001-BCDE-43EE-B6C5-BFBF984FCEAE}"/>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BC71-4F84-9EC5-40C09D020BCD}"/>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71.599999999999994</c:v>
                </c:pt>
                <c:pt idx="1">
                  <c:v>67.86</c:v>
                </c:pt>
                <c:pt idx="2">
                  <c:v>68.72</c:v>
                </c:pt>
                <c:pt idx="3">
                  <c:v>82.91</c:v>
                </c:pt>
                <c:pt idx="4">
                  <c:v>83.85</c:v>
                </c:pt>
              </c:numCache>
            </c:numRef>
          </c:val>
          <c:smooth val="0"/>
          <c:extLst>
            <c:ext xmlns:c16="http://schemas.microsoft.com/office/drawing/2014/chart" uri="{C3380CC4-5D6E-409C-BE32-E72D297353CC}">
              <c16:uniqueId val="{00000001-BC71-4F84-9EC5-40C09D020BCD}"/>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82.51</c:v>
                </c:pt>
                <c:pt idx="1">
                  <c:v>82.07</c:v>
                </c:pt>
                <c:pt idx="2">
                  <c:v>91.69</c:v>
                </c:pt>
                <c:pt idx="3">
                  <c:v>91.04</c:v>
                </c:pt>
                <c:pt idx="4">
                  <c:v>102.88</c:v>
                </c:pt>
              </c:numCache>
            </c:numRef>
          </c:val>
          <c:extLst>
            <c:ext xmlns:c16="http://schemas.microsoft.com/office/drawing/2014/chart" uri="{C3380CC4-5D6E-409C-BE32-E72D297353CC}">
              <c16:uniqueId val="{00000000-00D6-41D2-8FA3-7C70A6C81129}"/>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0D6-41D2-8FA3-7C70A6C81129}"/>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F8E-4B92-888D-26AF9CDAE798}"/>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F8E-4B92-888D-26AF9CDAE798}"/>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9CF-47A6-9C41-CCE5F777549F}"/>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9CF-47A6-9C41-CCE5F777549F}"/>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0BA-48FC-B9AD-FFF89B0F28E0}"/>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0BA-48FC-B9AD-FFF89B0F28E0}"/>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27E-4DE0-8327-D085F1144078}"/>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27E-4DE0-8327-D085F1144078}"/>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479-4CC7-94DF-297FE3FDFB73}"/>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760.12</c:v>
                </c:pt>
                <c:pt idx="1">
                  <c:v>492.59</c:v>
                </c:pt>
                <c:pt idx="2">
                  <c:v>503.8</c:v>
                </c:pt>
                <c:pt idx="3">
                  <c:v>888.8</c:v>
                </c:pt>
                <c:pt idx="4">
                  <c:v>855.65</c:v>
                </c:pt>
              </c:numCache>
            </c:numRef>
          </c:val>
          <c:smooth val="0"/>
          <c:extLst>
            <c:ext xmlns:c16="http://schemas.microsoft.com/office/drawing/2014/chart" uri="{C3380CC4-5D6E-409C-BE32-E72D297353CC}">
              <c16:uniqueId val="{00000001-9479-4CC7-94DF-297FE3FDFB73}"/>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62.85</c:v>
                </c:pt>
                <c:pt idx="1">
                  <c:v>57.78</c:v>
                </c:pt>
                <c:pt idx="2">
                  <c:v>52.26</c:v>
                </c:pt>
                <c:pt idx="3">
                  <c:v>52.44</c:v>
                </c:pt>
                <c:pt idx="4">
                  <c:v>48.81</c:v>
                </c:pt>
              </c:numCache>
            </c:numRef>
          </c:val>
          <c:extLst>
            <c:ext xmlns:c16="http://schemas.microsoft.com/office/drawing/2014/chart" uri="{C3380CC4-5D6E-409C-BE32-E72D297353CC}">
              <c16:uniqueId val="{00000000-EDCB-43B6-B582-D452EBFFC71E}"/>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50.17</c:v>
                </c:pt>
                <c:pt idx="1">
                  <c:v>46.53</c:v>
                </c:pt>
                <c:pt idx="2">
                  <c:v>51.58</c:v>
                </c:pt>
                <c:pt idx="3">
                  <c:v>52.55</c:v>
                </c:pt>
                <c:pt idx="4">
                  <c:v>52.23</c:v>
                </c:pt>
              </c:numCache>
            </c:numRef>
          </c:val>
          <c:smooth val="0"/>
          <c:extLst>
            <c:ext xmlns:c16="http://schemas.microsoft.com/office/drawing/2014/chart" uri="{C3380CC4-5D6E-409C-BE32-E72D297353CC}">
              <c16:uniqueId val="{00000001-EDCB-43B6-B582-D452EBFFC71E}"/>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250.02</c:v>
                </c:pt>
                <c:pt idx="1">
                  <c:v>275.93</c:v>
                </c:pt>
                <c:pt idx="2">
                  <c:v>296.58</c:v>
                </c:pt>
                <c:pt idx="3">
                  <c:v>292.88</c:v>
                </c:pt>
                <c:pt idx="4">
                  <c:v>322.12</c:v>
                </c:pt>
              </c:numCache>
            </c:numRef>
          </c:val>
          <c:extLst>
            <c:ext xmlns:c16="http://schemas.microsoft.com/office/drawing/2014/chart" uri="{C3380CC4-5D6E-409C-BE32-E72D297353CC}">
              <c16:uniqueId val="{00000000-C28C-4EBF-8FD2-E62A3CEA410B}"/>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329.08</c:v>
                </c:pt>
                <c:pt idx="1">
                  <c:v>373.71</c:v>
                </c:pt>
                <c:pt idx="2">
                  <c:v>333.58</c:v>
                </c:pt>
                <c:pt idx="3">
                  <c:v>292.45</c:v>
                </c:pt>
                <c:pt idx="4">
                  <c:v>294.05</c:v>
                </c:pt>
              </c:numCache>
            </c:numRef>
          </c:val>
          <c:smooth val="0"/>
          <c:extLst>
            <c:ext xmlns:c16="http://schemas.microsoft.com/office/drawing/2014/chart" uri="{C3380CC4-5D6E-409C-BE32-E72D297353CC}">
              <c16:uniqueId val="{00000001-C28C-4EBF-8FD2-E62A3CEA410B}"/>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【860.68】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【81.14】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【299.14】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【52.12】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80" zoomScaleNormal="8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山形県　白鷹町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個別排水処理</v>
      </c>
      <c r="Q8" s="48"/>
      <c r="R8" s="48"/>
      <c r="S8" s="48"/>
      <c r="T8" s="48"/>
      <c r="U8" s="48"/>
      <c r="V8" s="48"/>
      <c r="W8" s="48" t="str">
        <f>データ!L6</f>
        <v>L2</v>
      </c>
      <c r="X8" s="48"/>
      <c r="Y8" s="48"/>
      <c r="Z8" s="48"/>
      <c r="AA8" s="48"/>
      <c r="AB8" s="48"/>
      <c r="AC8" s="48"/>
      <c r="AD8" s="49" t="str">
        <f>データ!$M$6</f>
        <v>非設置</v>
      </c>
      <c r="AE8" s="49"/>
      <c r="AF8" s="49"/>
      <c r="AG8" s="49"/>
      <c r="AH8" s="49"/>
      <c r="AI8" s="49"/>
      <c r="AJ8" s="49"/>
      <c r="AK8" s="3"/>
      <c r="AL8" s="50">
        <f>データ!S6</f>
        <v>13786</v>
      </c>
      <c r="AM8" s="50"/>
      <c r="AN8" s="50"/>
      <c r="AO8" s="50"/>
      <c r="AP8" s="50"/>
      <c r="AQ8" s="50"/>
      <c r="AR8" s="50"/>
      <c r="AS8" s="50"/>
      <c r="AT8" s="45">
        <f>データ!T6</f>
        <v>157.71</v>
      </c>
      <c r="AU8" s="45"/>
      <c r="AV8" s="45"/>
      <c r="AW8" s="45"/>
      <c r="AX8" s="45"/>
      <c r="AY8" s="45"/>
      <c r="AZ8" s="45"/>
      <c r="BA8" s="45"/>
      <c r="BB8" s="45">
        <f>データ!U6</f>
        <v>87.41</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1.19</v>
      </c>
      <c r="Q10" s="45"/>
      <c r="R10" s="45"/>
      <c r="S10" s="45"/>
      <c r="T10" s="45"/>
      <c r="U10" s="45"/>
      <c r="V10" s="45"/>
      <c r="W10" s="45">
        <f>データ!Q6</f>
        <v>100</v>
      </c>
      <c r="X10" s="45"/>
      <c r="Y10" s="45"/>
      <c r="Z10" s="45"/>
      <c r="AA10" s="45"/>
      <c r="AB10" s="45"/>
      <c r="AC10" s="45"/>
      <c r="AD10" s="50">
        <f>データ!R6</f>
        <v>3456</v>
      </c>
      <c r="AE10" s="50"/>
      <c r="AF10" s="50"/>
      <c r="AG10" s="50"/>
      <c r="AH10" s="50"/>
      <c r="AI10" s="50"/>
      <c r="AJ10" s="50"/>
      <c r="AK10" s="2"/>
      <c r="AL10" s="50">
        <f>データ!V6</f>
        <v>163</v>
      </c>
      <c r="AM10" s="50"/>
      <c r="AN10" s="50"/>
      <c r="AO10" s="50"/>
      <c r="AP10" s="50"/>
      <c r="AQ10" s="50"/>
      <c r="AR10" s="50"/>
      <c r="AS10" s="50"/>
      <c r="AT10" s="45">
        <f>データ!W6</f>
        <v>0.57999999999999996</v>
      </c>
      <c r="AU10" s="45"/>
      <c r="AV10" s="45"/>
      <c r="AW10" s="45"/>
      <c r="AX10" s="45"/>
      <c r="AY10" s="45"/>
      <c r="AZ10" s="45"/>
      <c r="BA10" s="45"/>
      <c r="BB10" s="45">
        <f>データ!X6</f>
        <v>281.02999999999997</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112</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113</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114</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【860.68】</v>
      </c>
      <c r="I86" s="26" t="str">
        <f>データ!CA6</f>
        <v>【52.12】</v>
      </c>
      <c r="J86" s="26" t="str">
        <f>データ!CL6</f>
        <v>【299.14】</v>
      </c>
      <c r="K86" s="26" t="str">
        <f>データ!CW6</f>
        <v>【50.35】</v>
      </c>
      <c r="L86" s="26" t="str">
        <f>データ!DH6</f>
        <v>【81.14】</v>
      </c>
      <c r="M86" s="26" t="s">
        <v>44</v>
      </c>
      <c r="N86" s="26" t="s">
        <v>45</v>
      </c>
      <c r="O86" s="26" t="str">
        <f>データ!EO6</f>
        <v>【-】</v>
      </c>
    </row>
  </sheetData>
  <sheetProtection algorithmName="SHA-512" hashValue="xgqeT0Tv7hwNsE8nz3kJfWZpjikFs0AA2h0AyaWp6IgiYCYI1M6ndo5uaXNhzr1S4ZiFWZjssGE/C3sNPGzIXg==" saltValue="q2cbFmQYwEV9UwtbL0EKX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0"/>
  <sheetViews>
    <sheetView showGridLines="0" workbookViewId="0"/>
  </sheetViews>
  <sheetFormatPr defaultRowHeight="13.5" x14ac:dyDescent="0.15"/>
  <cols>
    <col min="2" max="144" width="11.875" customWidth="1"/>
  </cols>
  <sheetData>
    <row r="1" spans="1:145" x14ac:dyDescent="0.15">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48</v>
      </c>
      <c r="B3" s="29" t="s">
        <v>49</v>
      </c>
      <c r="C3" s="29" t="s">
        <v>50</v>
      </c>
      <c r="D3" s="29" t="s">
        <v>51</v>
      </c>
      <c r="E3" s="29" t="s">
        <v>52</v>
      </c>
      <c r="F3" s="29" t="s">
        <v>53</v>
      </c>
      <c r="G3" s="29" t="s">
        <v>54</v>
      </c>
      <c r="H3" s="76" t="s">
        <v>55</v>
      </c>
      <c r="I3" s="77"/>
      <c r="J3" s="77"/>
      <c r="K3" s="77"/>
      <c r="L3" s="77"/>
      <c r="M3" s="77"/>
      <c r="N3" s="77"/>
      <c r="O3" s="77"/>
      <c r="P3" s="77"/>
      <c r="Q3" s="77"/>
      <c r="R3" s="77"/>
      <c r="S3" s="77"/>
      <c r="T3" s="77"/>
      <c r="U3" s="77"/>
      <c r="V3" s="77"/>
      <c r="W3" s="77"/>
      <c r="X3" s="78"/>
      <c r="Y3" s="82" t="s">
        <v>56</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57</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58</v>
      </c>
      <c r="B4" s="30"/>
      <c r="C4" s="30"/>
      <c r="D4" s="30"/>
      <c r="E4" s="30"/>
      <c r="F4" s="30"/>
      <c r="G4" s="30"/>
      <c r="H4" s="79"/>
      <c r="I4" s="80"/>
      <c r="J4" s="80"/>
      <c r="K4" s="80"/>
      <c r="L4" s="80"/>
      <c r="M4" s="80"/>
      <c r="N4" s="80"/>
      <c r="O4" s="80"/>
      <c r="P4" s="80"/>
      <c r="Q4" s="80"/>
      <c r="R4" s="80"/>
      <c r="S4" s="80"/>
      <c r="T4" s="80"/>
      <c r="U4" s="80"/>
      <c r="V4" s="80"/>
      <c r="W4" s="80"/>
      <c r="X4" s="81"/>
      <c r="Y4" s="75" t="s">
        <v>59</v>
      </c>
      <c r="Z4" s="75"/>
      <c r="AA4" s="75"/>
      <c r="AB4" s="75"/>
      <c r="AC4" s="75"/>
      <c r="AD4" s="75"/>
      <c r="AE4" s="75"/>
      <c r="AF4" s="75"/>
      <c r="AG4" s="75"/>
      <c r="AH4" s="75"/>
      <c r="AI4" s="75"/>
      <c r="AJ4" s="75" t="s">
        <v>60</v>
      </c>
      <c r="AK4" s="75"/>
      <c r="AL4" s="75"/>
      <c r="AM4" s="75"/>
      <c r="AN4" s="75"/>
      <c r="AO4" s="75"/>
      <c r="AP4" s="75"/>
      <c r="AQ4" s="75"/>
      <c r="AR4" s="75"/>
      <c r="AS4" s="75"/>
      <c r="AT4" s="75"/>
      <c r="AU4" s="75" t="s">
        <v>61</v>
      </c>
      <c r="AV4" s="75"/>
      <c r="AW4" s="75"/>
      <c r="AX4" s="75"/>
      <c r="AY4" s="75"/>
      <c r="AZ4" s="75"/>
      <c r="BA4" s="75"/>
      <c r="BB4" s="75"/>
      <c r="BC4" s="75"/>
      <c r="BD4" s="75"/>
      <c r="BE4" s="75"/>
      <c r="BF4" s="75" t="s">
        <v>62</v>
      </c>
      <c r="BG4" s="75"/>
      <c r="BH4" s="75"/>
      <c r="BI4" s="75"/>
      <c r="BJ4" s="75"/>
      <c r="BK4" s="75"/>
      <c r="BL4" s="75"/>
      <c r="BM4" s="75"/>
      <c r="BN4" s="75"/>
      <c r="BO4" s="75"/>
      <c r="BP4" s="75"/>
      <c r="BQ4" s="75" t="s">
        <v>63</v>
      </c>
      <c r="BR4" s="75"/>
      <c r="BS4" s="75"/>
      <c r="BT4" s="75"/>
      <c r="BU4" s="75"/>
      <c r="BV4" s="75"/>
      <c r="BW4" s="75"/>
      <c r="BX4" s="75"/>
      <c r="BY4" s="75"/>
      <c r="BZ4" s="75"/>
      <c r="CA4" s="75"/>
      <c r="CB4" s="75" t="s">
        <v>64</v>
      </c>
      <c r="CC4" s="75"/>
      <c r="CD4" s="75"/>
      <c r="CE4" s="75"/>
      <c r="CF4" s="75"/>
      <c r="CG4" s="75"/>
      <c r="CH4" s="75"/>
      <c r="CI4" s="75"/>
      <c r="CJ4" s="75"/>
      <c r="CK4" s="75"/>
      <c r="CL4" s="75"/>
      <c r="CM4" s="75" t="s">
        <v>65</v>
      </c>
      <c r="CN4" s="75"/>
      <c r="CO4" s="75"/>
      <c r="CP4" s="75"/>
      <c r="CQ4" s="75"/>
      <c r="CR4" s="75"/>
      <c r="CS4" s="75"/>
      <c r="CT4" s="75"/>
      <c r="CU4" s="75"/>
      <c r="CV4" s="75"/>
      <c r="CW4" s="75"/>
      <c r="CX4" s="75" t="s">
        <v>66</v>
      </c>
      <c r="CY4" s="75"/>
      <c r="CZ4" s="75"/>
      <c r="DA4" s="75"/>
      <c r="DB4" s="75"/>
      <c r="DC4" s="75"/>
      <c r="DD4" s="75"/>
      <c r="DE4" s="75"/>
      <c r="DF4" s="75"/>
      <c r="DG4" s="75"/>
      <c r="DH4" s="75"/>
      <c r="DI4" s="75" t="s">
        <v>67</v>
      </c>
      <c r="DJ4" s="75"/>
      <c r="DK4" s="75"/>
      <c r="DL4" s="75"/>
      <c r="DM4" s="75"/>
      <c r="DN4" s="75"/>
      <c r="DO4" s="75"/>
      <c r="DP4" s="75"/>
      <c r="DQ4" s="75"/>
      <c r="DR4" s="75"/>
      <c r="DS4" s="75"/>
      <c r="DT4" s="75" t="s">
        <v>68</v>
      </c>
      <c r="DU4" s="75"/>
      <c r="DV4" s="75"/>
      <c r="DW4" s="75"/>
      <c r="DX4" s="75"/>
      <c r="DY4" s="75"/>
      <c r="DZ4" s="75"/>
      <c r="EA4" s="75"/>
      <c r="EB4" s="75"/>
      <c r="EC4" s="75"/>
      <c r="ED4" s="75"/>
      <c r="EE4" s="75" t="s">
        <v>69</v>
      </c>
      <c r="EF4" s="75"/>
      <c r="EG4" s="75"/>
      <c r="EH4" s="75"/>
      <c r="EI4" s="75"/>
      <c r="EJ4" s="75"/>
      <c r="EK4" s="75"/>
      <c r="EL4" s="75"/>
      <c r="EM4" s="75"/>
      <c r="EN4" s="75"/>
      <c r="EO4" s="75"/>
    </row>
    <row r="5" spans="1:145" x14ac:dyDescent="0.15">
      <c r="A5" s="28" t="s">
        <v>70</v>
      </c>
      <c r="B5" s="31"/>
      <c r="C5" s="31"/>
      <c r="D5" s="31"/>
      <c r="E5" s="31"/>
      <c r="F5" s="31"/>
      <c r="G5" s="31"/>
      <c r="H5" s="32" t="s">
        <v>71</v>
      </c>
      <c r="I5" s="32" t="s">
        <v>72</v>
      </c>
      <c r="J5" s="32" t="s">
        <v>73</v>
      </c>
      <c r="K5" s="32" t="s">
        <v>74</v>
      </c>
      <c r="L5" s="32" t="s">
        <v>75</v>
      </c>
      <c r="M5" s="32" t="s">
        <v>5</v>
      </c>
      <c r="N5" s="32" t="s">
        <v>76</v>
      </c>
      <c r="O5" s="32" t="s">
        <v>77</v>
      </c>
      <c r="P5" s="32" t="s">
        <v>78</v>
      </c>
      <c r="Q5" s="32" t="s">
        <v>79</v>
      </c>
      <c r="R5" s="32" t="s">
        <v>80</v>
      </c>
      <c r="S5" s="32" t="s">
        <v>81</v>
      </c>
      <c r="T5" s="32" t="s">
        <v>82</v>
      </c>
      <c r="U5" s="32" t="s">
        <v>83</v>
      </c>
      <c r="V5" s="32" t="s">
        <v>84</v>
      </c>
      <c r="W5" s="32" t="s">
        <v>85</v>
      </c>
      <c r="X5" s="32" t="s">
        <v>86</v>
      </c>
      <c r="Y5" s="32" t="s">
        <v>87</v>
      </c>
      <c r="Z5" s="32" t="s">
        <v>88</v>
      </c>
      <c r="AA5" s="32" t="s">
        <v>89</v>
      </c>
      <c r="AB5" s="32" t="s">
        <v>90</v>
      </c>
      <c r="AC5" s="32" t="s">
        <v>91</v>
      </c>
      <c r="AD5" s="32" t="s">
        <v>92</v>
      </c>
      <c r="AE5" s="32" t="s">
        <v>93</v>
      </c>
      <c r="AF5" s="32" t="s">
        <v>94</v>
      </c>
      <c r="AG5" s="32" t="s">
        <v>95</v>
      </c>
      <c r="AH5" s="32" t="s">
        <v>96</v>
      </c>
      <c r="AI5" s="32" t="s">
        <v>31</v>
      </c>
      <c r="AJ5" s="32" t="s">
        <v>87</v>
      </c>
      <c r="AK5" s="32" t="s">
        <v>88</v>
      </c>
      <c r="AL5" s="32" t="s">
        <v>89</v>
      </c>
      <c r="AM5" s="32" t="s">
        <v>90</v>
      </c>
      <c r="AN5" s="32" t="s">
        <v>91</v>
      </c>
      <c r="AO5" s="32" t="s">
        <v>92</v>
      </c>
      <c r="AP5" s="32" t="s">
        <v>93</v>
      </c>
      <c r="AQ5" s="32" t="s">
        <v>94</v>
      </c>
      <c r="AR5" s="32" t="s">
        <v>95</v>
      </c>
      <c r="AS5" s="32" t="s">
        <v>96</v>
      </c>
      <c r="AT5" s="32" t="s">
        <v>97</v>
      </c>
      <c r="AU5" s="32" t="s">
        <v>87</v>
      </c>
      <c r="AV5" s="32" t="s">
        <v>88</v>
      </c>
      <c r="AW5" s="32" t="s">
        <v>89</v>
      </c>
      <c r="AX5" s="32" t="s">
        <v>90</v>
      </c>
      <c r="AY5" s="32" t="s">
        <v>91</v>
      </c>
      <c r="AZ5" s="32" t="s">
        <v>92</v>
      </c>
      <c r="BA5" s="32" t="s">
        <v>93</v>
      </c>
      <c r="BB5" s="32" t="s">
        <v>94</v>
      </c>
      <c r="BC5" s="32" t="s">
        <v>95</v>
      </c>
      <c r="BD5" s="32" t="s">
        <v>96</v>
      </c>
      <c r="BE5" s="32" t="s">
        <v>97</v>
      </c>
      <c r="BF5" s="32" t="s">
        <v>87</v>
      </c>
      <c r="BG5" s="32" t="s">
        <v>88</v>
      </c>
      <c r="BH5" s="32" t="s">
        <v>89</v>
      </c>
      <c r="BI5" s="32" t="s">
        <v>90</v>
      </c>
      <c r="BJ5" s="32" t="s">
        <v>91</v>
      </c>
      <c r="BK5" s="32" t="s">
        <v>92</v>
      </c>
      <c r="BL5" s="32" t="s">
        <v>93</v>
      </c>
      <c r="BM5" s="32" t="s">
        <v>94</v>
      </c>
      <c r="BN5" s="32" t="s">
        <v>95</v>
      </c>
      <c r="BO5" s="32" t="s">
        <v>96</v>
      </c>
      <c r="BP5" s="32" t="s">
        <v>97</v>
      </c>
      <c r="BQ5" s="32" t="s">
        <v>87</v>
      </c>
      <c r="BR5" s="32" t="s">
        <v>88</v>
      </c>
      <c r="BS5" s="32" t="s">
        <v>89</v>
      </c>
      <c r="BT5" s="32" t="s">
        <v>90</v>
      </c>
      <c r="BU5" s="32" t="s">
        <v>91</v>
      </c>
      <c r="BV5" s="32" t="s">
        <v>92</v>
      </c>
      <c r="BW5" s="32" t="s">
        <v>93</v>
      </c>
      <c r="BX5" s="32" t="s">
        <v>94</v>
      </c>
      <c r="BY5" s="32" t="s">
        <v>95</v>
      </c>
      <c r="BZ5" s="32" t="s">
        <v>96</v>
      </c>
      <c r="CA5" s="32" t="s">
        <v>97</v>
      </c>
      <c r="CB5" s="32" t="s">
        <v>87</v>
      </c>
      <c r="CC5" s="32" t="s">
        <v>88</v>
      </c>
      <c r="CD5" s="32" t="s">
        <v>89</v>
      </c>
      <c r="CE5" s="32" t="s">
        <v>90</v>
      </c>
      <c r="CF5" s="32" t="s">
        <v>91</v>
      </c>
      <c r="CG5" s="32" t="s">
        <v>92</v>
      </c>
      <c r="CH5" s="32" t="s">
        <v>93</v>
      </c>
      <c r="CI5" s="32" t="s">
        <v>94</v>
      </c>
      <c r="CJ5" s="32" t="s">
        <v>95</v>
      </c>
      <c r="CK5" s="32" t="s">
        <v>96</v>
      </c>
      <c r="CL5" s="32" t="s">
        <v>97</v>
      </c>
      <c r="CM5" s="32" t="s">
        <v>87</v>
      </c>
      <c r="CN5" s="32" t="s">
        <v>88</v>
      </c>
      <c r="CO5" s="32" t="s">
        <v>89</v>
      </c>
      <c r="CP5" s="32" t="s">
        <v>90</v>
      </c>
      <c r="CQ5" s="32" t="s">
        <v>91</v>
      </c>
      <c r="CR5" s="32" t="s">
        <v>92</v>
      </c>
      <c r="CS5" s="32" t="s">
        <v>93</v>
      </c>
      <c r="CT5" s="32" t="s">
        <v>94</v>
      </c>
      <c r="CU5" s="32" t="s">
        <v>95</v>
      </c>
      <c r="CV5" s="32" t="s">
        <v>96</v>
      </c>
      <c r="CW5" s="32" t="s">
        <v>97</v>
      </c>
      <c r="CX5" s="32" t="s">
        <v>87</v>
      </c>
      <c r="CY5" s="32" t="s">
        <v>88</v>
      </c>
      <c r="CZ5" s="32" t="s">
        <v>89</v>
      </c>
      <c r="DA5" s="32" t="s">
        <v>90</v>
      </c>
      <c r="DB5" s="32" t="s">
        <v>91</v>
      </c>
      <c r="DC5" s="32" t="s">
        <v>92</v>
      </c>
      <c r="DD5" s="32" t="s">
        <v>93</v>
      </c>
      <c r="DE5" s="32" t="s">
        <v>94</v>
      </c>
      <c r="DF5" s="32" t="s">
        <v>95</v>
      </c>
      <c r="DG5" s="32" t="s">
        <v>96</v>
      </c>
      <c r="DH5" s="32" t="s">
        <v>97</v>
      </c>
      <c r="DI5" s="32" t="s">
        <v>87</v>
      </c>
      <c r="DJ5" s="32" t="s">
        <v>88</v>
      </c>
      <c r="DK5" s="32" t="s">
        <v>89</v>
      </c>
      <c r="DL5" s="32" t="s">
        <v>90</v>
      </c>
      <c r="DM5" s="32" t="s">
        <v>91</v>
      </c>
      <c r="DN5" s="32" t="s">
        <v>92</v>
      </c>
      <c r="DO5" s="32" t="s">
        <v>93</v>
      </c>
      <c r="DP5" s="32" t="s">
        <v>94</v>
      </c>
      <c r="DQ5" s="32" t="s">
        <v>95</v>
      </c>
      <c r="DR5" s="32" t="s">
        <v>96</v>
      </c>
      <c r="DS5" s="32" t="s">
        <v>97</v>
      </c>
      <c r="DT5" s="32" t="s">
        <v>87</v>
      </c>
      <c r="DU5" s="32" t="s">
        <v>88</v>
      </c>
      <c r="DV5" s="32" t="s">
        <v>89</v>
      </c>
      <c r="DW5" s="32" t="s">
        <v>90</v>
      </c>
      <c r="DX5" s="32" t="s">
        <v>91</v>
      </c>
      <c r="DY5" s="32" t="s">
        <v>92</v>
      </c>
      <c r="DZ5" s="32" t="s">
        <v>93</v>
      </c>
      <c r="EA5" s="32" t="s">
        <v>94</v>
      </c>
      <c r="EB5" s="32" t="s">
        <v>95</v>
      </c>
      <c r="EC5" s="32" t="s">
        <v>96</v>
      </c>
      <c r="ED5" s="32" t="s">
        <v>97</v>
      </c>
      <c r="EE5" s="32" t="s">
        <v>87</v>
      </c>
      <c r="EF5" s="32" t="s">
        <v>88</v>
      </c>
      <c r="EG5" s="32" t="s">
        <v>89</v>
      </c>
      <c r="EH5" s="32" t="s">
        <v>90</v>
      </c>
      <c r="EI5" s="32" t="s">
        <v>91</v>
      </c>
      <c r="EJ5" s="32" t="s">
        <v>92</v>
      </c>
      <c r="EK5" s="32" t="s">
        <v>93</v>
      </c>
      <c r="EL5" s="32" t="s">
        <v>94</v>
      </c>
      <c r="EM5" s="32" t="s">
        <v>95</v>
      </c>
      <c r="EN5" s="32" t="s">
        <v>96</v>
      </c>
      <c r="EO5" s="32" t="s">
        <v>97</v>
      </c>
    </row>
    <row r="6" spans="1:145" s="36" customFormat="1" x14ac:dyDescent="0.15">
      <c r="A6" s="28" t="s">
        <v>98</v>
      </c>
      <c r="B6" s="33">
        <f>B7</f>
        <v>2018</v>
      </c>
      <c r="C6" s="33">
        <f t="shared" ref="C6:X6" si="3">C7</f>
        <v>64025</v>
      </c>
      <c r="D6" s="33">
        <f t="shared" si="3"/>
        <v>47</v>
      </c>
      <c r="E6" s="33">
        <f t="shared" si="3"/>
        <v>18</v>
      </c>
      <c r="F6" s="33">
        <f t="shared" si="3"/>
        <v>1</v>
      </c>
      <c r="G6" s="33">
        <f t="shared" si="3"/>
        <v>0</v>
      </c>
      <c r="H6" s="33" t="str">
        <f t="shared" si="3"/>
        <v>山形県　白鷹町</v>
      </c>
      <c r="I6" s="33" t="str">
        <f t="shared" si="3"/>
        <v>法非適用</v>
      </c>
      <c r="J6" s="33" t="str">
        <f t="shared" si="3"/>
        <v>下水道事業</v>
      </c>
      <c r="K6" s="33" t="str">
        <f t="shared" si="3"/>
        <v>個別排水処理</v>
      </c>
      <c r="L6" s="33" t="str">
        <f t="shared" si="3"/>
        <v>L2</v>
      </c>
      <c r="M6" s="33" t="str">
        <f t="shared" si="3"/>
        <v>非設置</v>
      </c>
      <c r="N6" s="34" t="str">
        <f t="shared" si="3"/>
        <v>-</v>
      </c>
      <c r="O6" s="34" t="str">
        <f t="shared" si="3"/>
        <v>該当数値なし</v>
      </c>
      <c r="P6" s="34">
        <f t="shared" si="3"/>
        <v>1.19</v>
      </c>
      <c r="Q6" s="34">
        <f t="shared" si="3"/>
        <v>100</v>
      </c>
      <c r="R6" s="34">
        <f t="shared" si="3"/>
        <v>3456</v>
      </c>
      <c r="S6" s="34">
        <f t="shared" si="3"/>
        <v>13786</v>
      </c>
      <c r="T6" s="34">
        <f t="shared" si="3"/>
        <v>157.71</v>
      </c>
      <c r="U6" s="34">
        <f t="shared" si="3"/>
        <v>87.41</v>
      </c>
      <c r="V6" s="34">
        <f t="shared" si="3"/>
        <v>163</v>
      </c>
      <c r="W6" s="34">
        <f t="shared" si="3"/>
        <v>0.57999999999999996</v>
      </c>
      <c r="X6" s="34">
        <f t="shared" si="3"/>
        <v>281.02999999999997</v>
      </c>
      <c r="Y6" s="35">
        <f>IF(Y7="",NA(),Y7)</f>
        <v>82.51</v>
      </c>
      <c r="Z6" s="35">
        <f t="shared" ref="Z6:AH6" si="4">IF(Z7="",NA(),Z7)</f>
        <v>82.07</v>
      </c>
      <c r="AA6" s="35">
        <f t="shared" si="4"/>
        <v>91.69</v>
      </c>
      <c r="AB6" s="35">
        <f t="shared" si="4"/>
        <v>91.04</v>
      </c>
      <c r="AC6" s="35">
        <f t="shared" si="4"/>
        <v>102.88</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760.12</v>
      </c>
      <c r="BL6" s="35">
        <f t="shared" si="7"/>
        <v>492.59</v>
      </c>
      <c r="BM6" s="35">
        <f t="shared" si="7"/>
        <v>503.8</v>
      </c>
      <c r="BN6" s="35">
        <f t="shared" si="7"/>
        <v>888.8</v>
      </c>
      <c r="BO6" s="35">
        <f t="shared" si="7"/>
        <v>855.65</v>
      </c>
      <c r="BP6" s="34" t="str">
        <f>IF(BP7="","",IF(BP7="-","【-】","【"&amp;SUBSTITUTE(TEXT(BP7,"#,##0.00"),"-","△")&amp;"】"))</f>
        <v>【860.68】</v>
      </c>
      <c r="BQ6" s="35">
        <f>IF(BQ7="",NA(),BQ7)</f>
        <v>62.85</v>
      </c>
      <c r="BR6" s="35">
        <f t="shared" ref="BR6:BZ6" si="8">IF(BR7="",NA(),BR7)</f>
        <v>57.78</v>
      </c>
      <c r="BS6" s="35">
        <f t="shared" si="8"/>
        <v>52.26</v>
      </c>
      <c r="BT6" s="35">
        <f t="shared" si="8"/>
        <v>52.44</v>
      </c>
      <c r="BU6" s="35">
        <f t="shared" si="8"/>
        <v>48.81</v>
      </c>
      <c r="BV6" s="35">
        <f t="shared" si="8"/>
        <v>50.17</v>
      </c>
      <c r="BW6" s="35">
        <f t="shared" si="8"/>
        <v>46.53</v>
      </c>
      <c r="BX6" s="35">
        <f t="shared" si="8"/>
        <v>51.58</v>
      </c>
      <c r="BY6" s="35">
        <f t="shared" si="8"/>
        <v>52.55</v>
      </c>
      <c r="BZ6" s="35">
        <f t="shared" si="8"/>
        <v>52.23</v>
      </c>
      <c r="CA6" s="34" t="str">
        <f>IF(CA7="","",IF(CA7="-","【-】","【"&amp;SUBSTITUTE(TEXT(CA7,"#,##0.00"),"-","△")&amp;"】"))</f>
        <v>【52.12】</v>
      </c>
      <c r="CB6" s="35">
        <f>IF(CB7="",NA(),CB7)</f>
        <v>250.02</v>
      </c>
      <c r="CC6" s="35">
        <f t="shared" ref="CC6:CK6" si="9">IF(CC7="",NA(),CC7)</f>
        <v>275.93</v>
      </c>
      <c r="CD6" s="35">
        <f t="shared" si="9"/>
        <v>296.58</v>
      </c>
      <c r="CE6" s="35">
        <f t="shared" si="9"/>
        <v>292.88</v>
      </c>
      <c r="CF6" s="35">
        <f t="shared" si="9"/>
        <v>322.12</v>
      </c>
      <c r="CG6" s="35">
        <f t="shared" si="9"/>
        <v>329.08</v>
      </c>
      <c r="CH6" s="35">
        <f t="shared" si="9"/>
        <v>373.71</v>
      </c>
      <c r="CI6" s="35">
        <f t="shared" si="9"/>
        <v>333.58</v>
      </c>
      <c r="CJ6" s="35">
        <f t="shared" si="9"/>
        <v>292.45</v>
      </c>
      <c r="CK6" s="35">
        <f t="shared" si="9"/>
        <v>294.05</v>
      </c>
      <c r="CL6" s="34" t="str">
        <f>IF(CL7="","",IF(CL7="-","【-】","【"&amp;SUBSTITUTE(TEXT(CL7,"#,##0.00"),"-","△")&amp;"】"))</f>
        <v>【299.14】</v>
      </c>
      <c r="CM6" s="35">
        <f>IF(CM7="",NA(),CM7)</f>
        <v>67.8</v>
      </c>
      <c r="CN6" s="35">
        <f t="shared" ref="CN6:CV6" si="10">IF(CN7="",NA(),CN7)</f>
        <v>62.71</v>
      </c>
      <c r="CO6" s="35">
        <f t="shared" si="10"/>
        <v>61.02</v>
      </c>
      <c r="CP6" s="35">
        <f t="shared" si="10"/>
        <v>61.02</v>
      </c>
      <c r="CQ6" s="35">
        <f t="shared" si="10"/>
        <v>61.02</v>
      </c>
      <c r="CR6" s="35">
        <f t="shared" si="10"/>
        <v>51.54</v>
      </c>
      <c r="CS6" s="35">
        <f t="shared" si="10"/>
        <v>44.84</v>
      </c>
      <c r="CT6" s="35">
        <f t="shared" si="10"/>
        <v>41.51</v>
      </c>
      <c r="CU6" s="35">
        <f t="shared" si="10"/>
        <v>51.71</v>
      </c>
      <c r="CV6" s="35">
        <f t="shared" si="10"/>
        <v>50.56</v>
      </c>
      <c r="CW6" s="34" t="str">
        <f>IF(CW7="","",IF(CW7="-","【-】","【"&amp;SUBSTITUTE(TEXT(CW7,"#,##0.00"),"-","△")&amp;"】"))</f>
        <v>【50.35】</v>
      </c>
      <c r="CX6" s="35">
        <f>IF(CX7="",NA(),CX7)</f>
        <v>100</v>
      </c>
      <c r="CY6" s="35">
        <f t="shared" ref="CY6:DG6" si="11">IF(CY7="",NA(),CY7)</f>
        <v>100</v>
      </c>
      <c r="CZ6" s="35">
        <f t="shared" si="11"/>
        <v>100</v>
      </c>
      <c r="DA6" s="35">
        <f t="shared" si="11"/>
        <v>100</v>
      </c>
      <c r="DB6" s="35">
        <f t="shared" si="11"/>
        <v>100</v>
      </c>
      <c r="DC6" s="35">
        <f t="shared" si="11"/>
        <v>71.599999999999994</v>
      </c>
      <c r="DD6" s="35">
        <f t="shared" si="11"/>
        <v>67.86</v>
      </c>
      <c r="DE6" s="35">
        <f t="shared" si="11"/>
        <v>68.72</v>
      </c>
      <c r="DF6" s="35">
        <f t="shared" si="11"/>
        <v>82.91</v>
      </c>
      <c r="DG6" s="35">
        <f t="shared" si="11"/>
        <v>83.85</v>
      </c>
      <c r="DH6" s="34" t="str">
        <f>IF(DH7="","",IF(DH7="-","【-】","【"&amp;SUBSTITUTE(TEXT(DH7,"#,##0.00"),"-","△")&amp;"】"))</f>
        <v>【81.14】</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2018</v>
      </c>
      <c r="C7" s="37">
        <v>64025</v>
      </c>
      <c r="D7" s="37">
        <v>47</v>
      </c>
      <c r="E7" s="37">
        <v>18</v>
      </c>
      <c r="F7" s="37">
        <v>1</v>
      </c>
      <c r="G7" s="37">
        <v>0</v>
      </c>
      <c r="H7" s="37" t="s">
        <v>99</v>
      </c>
      <c r="I7" s="37" t="s">
        <v>100</v>
      </c>
      <c r="J7" s="37" t="s">
        <v>101</v>
      </c>
      <c r="K7" s="37" t="s">
        <v>102</v>
      </c>
      <c r="L7" s="37" t="s">
        <v>103</v>
      </c>
      <c r="M7" s="37" t="s">
        <v>104</v>
      </c>
      <c r="N7" s="38" t="s">
        <v>105</v>
      </c>
      <c r="O7" s="38" t="s">
        <v>106</v>
      </c>
      <c r="P7" s="38">
        <v>1.19</v>
      </c>
      <c r="Q7" s="38">
        <v>100</v>
      </c>
      <c r="R7" s="38">
        <v>3456</v>
      </c>
      <c r="S7" s="38">
        <v>13786</v>
      </c>
      <c r="T7" s="38">
        <v>157.71</v>
      </c>
      <c r="U7" s="38">
        <v>87.41</v>
      </c>
      <c r="V7" s="38">
        <v>163</v>
      </c>
      <c r="W7" s="38">
        <v>0.57999999999999996</v>
      </c>
      <c r="X7" s="38">
        <v>281.02999999999997</v>
      </c>
      <c r="Y7" s="38">
        <v>82.51</v>
      </c>
      <c r="Z7" s="38">
        <v>82.07</v>
      </c>
      <c r="AA7" s="38">
        <v>91.69</v>
      </c>
      <c r="AB7" s="38">
        <v>91.04</v>
      </c>
      <c r="AC7" s="38">
        <v>102.88</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760.12</v>
      </c>
      <c r="BL7" s="38">
        <v>492.59</v>
      </c>
      <c r="BM7" s="38">
        <v>503.8</v>
      </c>
      <c r="BN7" s="38">
        <v>888.8</v>
      </c>
      <c r="BO7" s="38">
        <v>855.65</v>
      </c>
      <c r="BP7" s="38">
        <v>860.68</v>
      </c>
      <c r="BQ7" s="38">
        <v>62.85</v>
      </c>
      <c r="BR7" s="38">
        <v>57.78</v>
      </c>
      <c r="BS7" s="38">
        <v>52.26</v>
      </c>
      <c r="BT7" s="38">
        <v>52.44</v>
      </c>
      <c r="BU7" s="38">
        <v>48.81</v>
      </c>
      <c r="BV7" s="38">
        <v>50.17</v>
      </c>
      <c r="BW7" s="38">
        <v>46.53</v>
      </c>
      <c r="BX7" s="38">
        <v>51.58</v>
      </c>
      <c r="BY7" s="38">
        <v>52.55</v>
      </c>
      <c r="BZ7" s="38">
        <v>52.23</v>
      </c>
      <c r="CA7" s="38">
        <v>52.12</v>
      </c>
      <c r="CB7" s="38">
        <v>250.02</v>
      </c>
      <c r="CC7" s="38">
        <v>275.93</v>
      </c>
      <c r="CD7" s="38">
        <v>296.58</v>
      </c>
      <c r="CE7" s="38">
        <v>292.88</v>
      </c>
      <c r="CF7" s="38">
        <v>322.12</v>
      </c>
      <c r="CG7" s="38">
        <v>329.08</v>
      </c>
      <c r="CH7" s="38">
        <v>373.71</v>
      </c>
      <c r="CI7" s="38">
        <v>333.58</v>
      </c>
      <c r="CJ7" s="38">
        <v>292.45</v>
      </c>
      <c r="CK7" s="38">
        <v>294.05</v>
      </c>
      <c r="CL7" s="38">
        <v>299.14</v>
      </c>
      <c r="CM7" s="38">
        <v>67.8</v>
      </c>
      <c r="CN7" s="38">
        <v>62.71</v>
      </c>
      <c r="CO7" s="38">
        <v>61.02</v>
      </c>
      <c r="CP7" s="38">
        <v>61.02</v>
      </c>
      <c r="CQ7" s="38">
        <v>61.02</v>
      </c>
      <c r="CR7" s="38">
        <v>51.54</v>
      </c>
      <c r="CS7" s="38">
        <v>44.84</v>
      </c>
      <c r="CT7" s="38">
        <v>41.51</v>
      </c>
      <c r="CU7" s="38">
        <v>51.71</v>
      </c>
      <c r="CV7" s="38">
        <v>50.56</v>
      </c>
      <c r="CW7" s="38">
        <v>50.35</v>
      </c>
      <c r="CX7" s="38">
        <v>100</v>
      </c>
      <c r="CY7" s="38">
        <v>100</v>
      </c>
      <c r="CZ7" s="38">
        <v>100</v>
      </c>
      <c r="DA7" s="38">
        <v>100</v>
      </c>
      <c r="DB7" s="38">
        <v>100</v>
      </c>
      <c r="DC7" s="38">
        <v>71.599999999999994</v>
      </c>
      <c r="DD7" s="38">
        <v>67.86</v>
      </c>
      <c r="DE7" s="38">
        <v>68.72</v>
      </c>
      <c r="DF7" s="38">
        <v>82.91</v>
      </c>
      <c r="DG7" s="38">
        <v>83.85</v>
      </c>
      <c r="DH7" s="38">
        <v>81.14</v>
      </c>
      <c r="DI7" s="38"/>
      <c r="DJ7" s="38"/>
      <c r="DK7" s="38"/>
      <c r="DL7" s="38"/>
      <c r="DM7" s="38"/>
      <c r="DN7" s="38"/>
      <c r="DO7" s="38"/>
      <c r="DP7" s="38"/>
      <c r="DQ7" s="38"/>
      <c r="DR7" s="38"/>
      <c r="DS7" s="38"/>
      <c r="DT7" s="38"/>
      <c r="DU7" s="38"/>
      <c r="DV7" s="38"/>
      <c r="DW7" s="38"/>
      <c r="DX7" s="38"/>
      <c r="DY7" s="38"/>
      <c r="DZ7" s="38"/>
      <c r="EA7" s="38"/>
      <c r="EB7" s="38"/>
      <c r="EC7" s="38"/>
      <c r="ED7" s="38"/>
      <c r="EE7" s="38" t="s">
        <v>105</v>
      </c>
      <c r="EF7" s="38" t="s">
        <v>105</v>
      </c>
      <c r="EG7" s="38" t="s">
        <v>105</v>
      </c>
      <c r="EH7" s="38" t="s">
        <v>105</v>
      </c>
      <c r="EI7" s="38" t="s">
        <v>105</v>
      </c>
      <c r="EJ7" s="38" t="s">
        <v>105</v>
      </c>
      <c r="EK7" s="38" t="s">
        <v>105</v>
      </c>
      <c r="EL7" s="38" t="s">
        <v>105</v>
      </c>
      <c r="EM7" s="38" t="s">
        <v>105</v>
      </c>
      <c r="EN7" s="38" t="s">
        <v>105</v>
      </c>
      <c r="EO7" s="38" t="s">
        <v>105</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107</v>
      </c>
      <c r="C9" s="40" t="s">
        <v>108</v>
      </c>
      <c r="D9" s="40" t="s">
        <v>109</v>
      </c>
      <c r="E9" s="40" t="s">
        <v>110</v>
      </c>
      <c r="F9" s="40" t="s">
        <v>111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49</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後藤　尚道</cp:lastModifiedBy>
  <cp:lastPrinted>2020-01-22T04:49:41Z</cp:lastPrinted>
  <dcterms:created xsi:type="dcterms:W3CDTF">2019-12-05T05:31:26Z</dcterms:created>
  <dcterms:modified xsi:type="dcterms:W3CDTF">2020-01-23T00:02:21Z</dcterms:modified>
  <cp:category/>
</cp:coreProperties>
</file>