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4\共有フォルダ\環境防災課\3.新エネルギー係\10_庄内町風力発電事業特別会計\30_公営企業会計\11_経営計画\経営比較分析表202001\"/>
    </mc:Choice>
  </mc:AlternateContent>
  <workbookProtection workbookAlgorithmName="SHA-512" workbookHashValue="Iz/6l8DpO386k+WaC9oudHZQNAz7aYos6p5SEpKSYzQo7sYNvG4znVzzsNdGg9AkYXbZgjXozdEtYCrKxXR1+A==" workbookSaltValue="wPzrUP2IqNfHh289+RzmNw==" workbookSpinCount="100000" lockStructure="1"/>
  <bookViews>
    <workbookView xWindow="0" yWindow="0" windowWidth="19200" windowHeight="11136"/>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GP18" i="5"/>
  <c r="GR12" i="5"/>
  <c r="GN12" i="5"/>
  <c r="GO18" i="5"/>
  <c r="GQ12" i="5"/>
  <c r="GR18" i="5"/>
  <c r="GN18" i="5"/>
  <c r="GP12" i="5"/>
  <c r="GQ18" i="5"/>
  <c r="GO12"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L11" i="4"/>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alcChain>
</file>

<file path=xl/sharedStrings.xml><?xml version="1.0" encoding="utf-8"?>
<sst xmlns="http://schemas.openxmlformats.org/spreadsheetml/2006/main" count="989" uniqueCount="264">
  <si>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</si>
  <si>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</si>
  <si>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</si>
  <si>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</si>
  <si>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</si>
  <si>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</si>
  <si>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</si>
  <si>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</si>
  <si>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</si>
  <si>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</si>
  <si>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</si>
  <si>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</si>
  <si>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</si>
  <si>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</si>
  <si>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</si>
  <si>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</si>
  <si>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</si>
  <si>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</si>
  <si>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</si>
  <si>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</si>
  <si>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</si>
  <si>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</si>
  <si>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</si>
  <si>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</si>
  <si>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</si>
  <si>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</si>
  <si>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</si>
  <si>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</si>
  <si>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</si>
  <si>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</si>
  <si>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</si>
  <si>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</si>
  <si>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</si>
  <si>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</si>
  <si>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</si>
  <si>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</si>
  <si>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</si>
  <si>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</si>
  <si>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</si>
  <si>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</si>
  <si>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</si>
  <si>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</si>
  <si>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</si>
  <si>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</si>
  <si>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</si>
  <si>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</si>
  <si>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</si>
  <si>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</si>
  <si>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</si>
  <si>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</si>
  <si>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</si>
  <si>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</si>
  <si>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</si>
  <si>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</si>
  <si>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</si>
  <si>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</si>
  <si>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</si>
  <si>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</si>
  <si>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</si>
  <si>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</si>
  <si>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</si>
  <si>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</si>
  <si>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</si>
  <si>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</si>
  <si>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</si>
  <si>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</si>
  <si>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</si>
  <si>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</si>
  <si>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</si>
  <si>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</si>
  <si>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</si>
  <si>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</si>
  <si>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</si>
  <si>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</si>
  <si>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</si>
  <si>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</si>
  <si>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</si>
  <si>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</si>
  <si>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</si>
  <si>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</si>
  <si>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</si>
  <si>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</si>
  <si>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</si>
  <si>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</si>
  <si>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</si>
  <si>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</si>
  <si>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</si>
  <si>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</si>
  <si>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</si>
  <si>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</si>
  <si>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</si>
  <si>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</si>
  <si>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</si>
  <si>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</si>
  <si>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</si>
  <si>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</si>
  <si>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</si>
  <si>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</si>
  <si>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</si>
  <si>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</si>
  <si>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</si>
  <si>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</si>
  <si>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</si>
  <si>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</si>
  <si>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</si>
  <si>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</si>
  <si>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</si>
  <si>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</si>
  <si>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</si>
  <si>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</si>
  <si>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</si>
  <si>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</si>
  <si>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</si>
  <si>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</si>
  <si>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</si>
  <si>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</si>
  <si>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064289</t>
  </si>
  <si>
    <t>47</t>
  </si>
  <si>
    <t>04</t>
  </si>
  <si>
    <t>0</t>
  </si>
  <si>
    <t>000</t>
  </si>
  <si>
    <t>山形県　庄内町</t>
  </si>
  <si>
    <t>法非適用</t>
  </si>
  <si>
    <t>電気事業</t>
  </si>
  <si>
    <t>非設置</t>
  </si>
  <si>
    <t>該当数値なし</t>
  </si>
  <si>
    <t>-</t>
  </si>
  <si>
    <t>令和4年7月31日　庄内町営風力発電所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</si>
  <si>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</si>
  <si>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</si>
  <si>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</si>
  <si>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</si>
  <si>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</si>
  <si>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</si>
  <si>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</si>
  <si>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</si>
  <si>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</si>
  <si>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</si>
  <si>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</si>
  <si>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</si>
  <si>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</si>
  <si>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</si>
  <si>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</si>
  <si>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</si>
  <si>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</si>
  <si>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</si>
  <si>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</si>
  <si>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</si>
  <si>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</si>
  <si>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</si>
  <si>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</si>
  <si>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</si>
  <si>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</si>
  <si>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</si>
  <si>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</si>
  <si>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</si>
  <si>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</si>
  <si>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</si>
  <si>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</si>
  <si>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</si>
  <si>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</si>
  <si>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</si>
  <si>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</si>
  <si>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</si>
  <si>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</si>
  <si>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</si>
  <si>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</si>
  <si>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</si>
  <si>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</si>
  <si>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</si>
  <si>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</si>
  <si>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</si>
  <si>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</si>
  <si>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</si>
  <si>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</si>
  <si>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</si>
  <si>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</si>
  <si>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</si>
  <si>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</si>
  <si>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</si>
  <si>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</si>
  <si>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</si>
  <si>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</si>
  <si>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</si>
  <si>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</si>
  <si>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</si>
  <si>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</si>
  <si>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</si>
  <si>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</si>
  <si>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</si>
  <si>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</si>
  <si>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</si>
  <si>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</si>
  <si>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</si>
  <si>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</si>
  <si>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</si>
  <si>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</si>
  <si>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</si>
  <si>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</si>
  <si>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</si>
  <si>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</si>
  <si>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</si>
  <si>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</si>
  <si>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</si>
  <si>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</si>
  <si>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</si>
  <si>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</si>
  <si>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</si>
  <si>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</si>
  <si>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</si>
  <si>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</si>
  <si>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</si>
  <si>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</si>
  <si>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</si>
  <si>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</si>
  <si>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</si>
  <si>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</si>
  <si>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</si>
  <si>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</si>
  <si>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</si>
  <si>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</si>
  <si>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</si>
  <si>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</si>
  <si>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</si>
  <si>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</si>
  <si>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</si>
  <si>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</si>
  <si>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</si>
  <si>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</si>
  <si>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</si>
  <si>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</si>
  <si>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</si>
  <si>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</si>
  <si>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</si>
  <si>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</si>
  <si>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</si>
  <si>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</si>
  <si>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</si>
  <si>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</si>
  <si>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</si>
  <si>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</si>
  <si>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</si>
  <si>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</si>
  <si>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</si>
  <si>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</si>
  <si>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</si>
  <si>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</si>
  <si>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</si>
  <si>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</si>
  <si>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</si>
  <si>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</si>
  <si>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</si>
  <si>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</si>
  <si>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</si>
  <si>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</si>
  <si>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</si>
  <si>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</si>
  <si>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</si>
  <si>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</si>
  <si>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</si>
  <si>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将来の施設修繕に充てるための風力発電基金に積み立てることを基本としている。固定価格買取制度が導入されたため、想定以上の金額が積み立てられた。今後基金の使途について検討していく。
平成30年度剰余金：3,551千円
基金名：風力発電基金（161,276,231円（H31.3.31現在））
方針：撤去費用の他は、検討中。</t>
    <phoneticPr fontId="5"/>
  </si>
  <si>
    <t xml:space="preserve">　収益的収支比率は61.4%、営業収支比率は63.5%となり、目安である100％を下回った。要因としては、発電設備の根幹となるコンバータにおいて、経年劣化に起因するエラーが頻発し、エラーによる故障停止とその修繕により、6月から10月にかけてほとんど発電による売電収益が得られなかったことがあげられる。また、風況の良い2月においても落雷によるブレード損傷のため風車が稼働できず、売電収益を得られなかった。加えてコンバーター修繕及びブレード修繕の修繕料が高額となったため、平成30年度においては、基金からの繰り入れにより対処した。
　なお、コンバータの修繕後は設備利用率が20～30％を維持しており、起債の償還も終了していること、基金も十分にあることからも、FIT制度による売電期間内において、今年度の収益的赤字が以後の経営に影響を及ぼす可能性は低いと考えられる。
</t>
    <rPh sb="1" eb="3">
      <t>シュウエキ</t>
    </rPh>
    <rPh sb="3" eb="4">
      <t>テキ</t>
    </rPh>
    <rPh sb="4" eb="6">
      <t>シュウシ</t>
    </rPh>
    <rPh sb="6" eb="8">
      <t>ヒリツ</t>
    </rPh>
    <rPh sb="15" eb="17">
      <t>エイギョウ</t>
    </rPh>
    <rPh sb="17" eb="19">
      <t>シュウシ</t>
    </rPh>
    <rPh sb="19" eb="21">
      <t>ヒリツ</t>
    </rPh>
    <rPh sb="31" eb="33">
      <t>メヤス</t>
    </rPh>
    <rPh sb="41" eb="43">
      <t>シタマワ</t>
    </rPh>
    <rPh sb="46" eb="48">
      <t>ヨウイン</t>
    </rPh>
    <rPh sb="53" eb="55">
      <t>ハツデン</t>
    </rPh>
    <rPh sb="55" eb="57">
      <t>セツビ</t>
    </rPh>
    <rPh sb="58" eb="60">
      <t>コンカン</t>
    </rPh>
    <rPh sb="73" eb="75">
      <t>ケイネン</t>
    </rPh>
    <rPh sb="75" eb="77">
      <t>レッカ</t>
    </rPh>
    <rPh sb="78" eb="80">
      <t>キイン</t>
    </rPh>
    <rPh sb="86" eb="88">
      <t>ヒンパツ</t>
    </rPh>
    <rPh sb="96" eb="98">
      <t>コショウ</t>
    </rPh>
    <rPh sb="98" eb="100">
      <t>テイシ</t>
    </rPh>
    <rPh sb="103" eb="105">
      <t>シュウゼン</t>
    </rPh>
    <rPh sb="110" eb="111">
      <t>ガツ</t>
    </rPh>
    <rPh sb="115" eb="116">
      <t>ガツ</t>
    </rPh>
    <rPh sb="124" eb="126">
      <t>ハツデン</t>
    </rPh>
    <rPh sb="129" eb="131">
      <t>バイデン</t>
    </rPh>
    <rPh sb="131" eb="133">
      <t>シュウエキ</t>
    </rPh>
    <rPh sb="134" eb="135">
      <t>エ</t>
    </rPh>
    <rPh sb="153" eb="155">
      <t>フウキョウ</t>
    </rPh>
    <rPh sb="156" eb="157">
      <t>ヨ</t>
    </rPh>
    <rPh sb="159" eb="160">
      <t>ガツ</t>
    </rPh>
    <rPh sb="165" eb="167">
      <t>ラクライ</t>
    </rPh>
    <rPh sb="174" eb="176">
      <t>ソンショウ</t>
    </rPh>
    <rPh sb="179" eb="181">
      <t>フウシャ</t>
    </rPh>
    <rPh sb="182" eb="184">
      <t>カドウ</t>
    </rPh>
    <rPh sb="188" eb="190">
      <t>バイデン</t>
    </rPh>
    <rPh sb="190" eb="192">
      <t>シュウエキ</t>
    </rPh>
    <rPh sb="193" eb="194">
      <t>エ</t>
    </rPh>
    <rPh sb="201" eb="202">
      <t>クワ</t>
    </rPh>
    <rPh sb="210" eb="212">
      <t>シュウゼン</t>
    </rPh>
    <rPh sb="212" eb="213">
      <t>オヨ</t>
    </rPh>
    <rPh sb="218" eb="220">
      <t>シュウゼン</t>
    </rPh>
    <rPh sb="221" eb="223">
      <t>シュウゼン</t>
    </rPh>
    <rPh sb="223" eb="224">
      <t>リョウ</t>
    </rPh>
    <rPh sb="225" eb="227">
      <t>コウガク</t>
    </rPh>
    <rPh sb="234" eb="236">
      <t>ヘイセイ</t>
    </rPh>
    <rPh sb="238" eb="240">
      <t>ネンド</t>
    </rPh>
    <rPh sb="246" eb="248">
      <t>キキン</t>
    </rPh>
    <rPh sb="251" eb="252">
      <t>ク</t>
    </rPh>
    <rPh sb="253" eb="254">
      <t>イ</t>
    </rPh>
    <rPh sb="258" eb="260">
      <t>タイショ</t>
    </rPh>
    <rPh sb="274" eb="276">
      <t>シュウゼン</t>
    </rPh>
    <rPh sb="276" eb="277">
      <t>ゴ</t>
    </rPh>
    <rPh sb="278" eb="280">
      <t>セツビ</t>
    </rPh>
    <rPh sb="280" eb="283">
      <t>リヨウリツ</t>
    </rPh>
    <rPh sb="291" eb="293">
      <t>イジ</t>
    </rPh>
    <rPh sb="345" eb="348">
      <t>コンネンド</t>
    </rPh>
    <rPh sb="349" eb="352">
      <t>シュウエキテキ</t>
    </rPh>
    <rPh sb="352" eb="354">
      <t>アカジ</t>
    </rPh>
    <rPh sb="358" eb="360">
      <t>ケイエイ</t>
    </rPh>
    <rPh sb="361" eb="363">
      <t>エイキョウ</t>
    </rPh>
    <rPh sb="364" eb="365">
      <t>オヨ</t>
    </rPh>
    <rPh sb="367" eb="370">
      <t>カノウセイ</t>
    </rPh>
    <rPh sb="371" eb="372">
      <t>ヒク</t>
    </rPh>
    <rPh sb="374" eb="375">
      <t>カンガ</t>
    </rPh>
    <phoneticPr fontId="5"/>
  </si>
  <si>
    <t>　風力発電所の運転開始から17年が経過し、平成30年度は経年劣化による故障停止やその修繕により、売電収益の減少や修繕費の増加が生じ、収益的収支比率が100%を下回った。しかしながら、平成30年度に大規模修繕を行い、設備利用率の改善が見られたことや、起債の償還が終了していること、FIT制度により基金の積み上げができていることから、FIT制度による売電期間内においての経営リスクは大きくないと考えている。
　ただし、当該事業は、1基の風力発電機の売電収入がほとんどの収入を占めており、当該発電機の設備利用率の向上のため、今後とも効果的なO&amp;Mに努める必要がある。</t>
    <rPh sb="1" eb="3">
      <t>フウリョク</t>
    </rPh>
    <rPh sb="3" eb="5">
      <t>ハツデン</t>
    </rPh>
    <rPh sb="5" eb="6">
      <t>ショ</t>
    </rPh>
    <rPh sb="7" eb="9">
      <t>ウンテン</t>
    </rPh>
    <rPh sb="9" eb="11">
      <t>カイシ</t>
    </rPh>
    <rPh sb="15" eb="16">
      <t>ネン</t>
    </rPh>
    <rPh sb="17" eb="19">
      <t>ケイカ</t>
    </rPh>
    <rPh sb="21" eb="23">
      <t>ヘイセイ</t>
    </rPh>
    <rPh sb="25" eb="27">
      <t>ネンド</t>
    </rPh>
    <rPh sb="28" eb="30">
      <t>ケイネン</t>
    </rPh>
    <rPh sb="30" eb="32">
      <t>レッカ</t>
    </rPh>
    <rPh sb="35" eb="37">
      <t>コショウ</t>
    </rPh>
    <rPh sb="37" eb="39">
      <t>テイシ</t>
    </rPh>
    <rPh sb="42" eb="44">
      <t>シュウゼン</t>
    </rPh>
    <rPh sb="48" eb="50">
      <t>バイデン</t>
    </rPh>
    <rPh sb="50" eb="52">
      <t>シュウエキ</t>
    </rPh>
    <rPh sb="53" eb="55">
      <t>ゲンショウ</t>
    </rPh>
    <rPh sb="56" eb="59">
      <t>シュウゼンヒ</t>
    </rPh>
    <rPh sb="60" eb="62">
      <t>ゾウカ</t>
    </rPh>
    <rPh sb="63" eb="64">
      <t>ショウ</t>
    </rPh>
    <rPh sb="66" eb="69">
      <t>シュウエキテキ</t>
    </rPh>
    <rPh sb="69" eb="71">
      <t>シュウシ</t>
    </rPh>
    <rPh sb="71" eb="73">
      <t>ヒリツ</t>
    </rPh>
    <rPh sb="79" eb="81">
      <t>シタマワ</t>
    </rPh>
    <rPh sb="91" eb="93">
      <t>ヘイセイ</t>
    </rPh>
    <rPh sb="95" eb="97">
      <t>ネンド</t>
    </rPh>
    <rPh sb="98" eb="101">
      <t>ダイキボ</t>
    </rPh>
    <rPh sb="101" eb="103">
      <t>シュウゼン</t>
    </rPh>
    <rPh sb="104" eb="105">
      <t>オコナ</t>
    </rPh>
    <rPh sb="107" eb="109">
      <t>セツビ</t>
    </rPh>
    <rPh sb="109" eb="112">
      <t>リヨウリツ</t>
    </rPh>
    <rPh sb="113" eb="115">
      <t>カイゼン</t>
    </rPh>
    <rPh sb="116" eb="117">
      <t>ミ</t>
    </rPh>
    <rPh sb="124" eb="126">
      <t>キサイ</t>
    </rPh>
    <rPh sb="127" eb="129">
      <t>ショウカン</t>
    </rPh>
    <rPh sb="130" eb="132">
      <t>シュウリョウ</t>
    </rPh>
    <rPh sb="142" eb="144">
      <t>セイド</t>
    </rPh>
    <rPh sb="147" eb="149">
      <t>キキン</t>
    </rPh>
    <rPh sb="150" eb="151">
      <t>ツ</t>
    </rPh>
    <rPh sb="152" eb="153">
      <t>ア</t>
    </rPh>
    <rPh sb="189" eb="190">
      <t>オオ</t>
    </rPh>
    <rPh sb="195" eb="196">
      <t>カンガ</t>
    </rPh>
    <rPh sb="207" eb="209">
      <t>トウガイ</t>
    </rPh>
    <rPh sb="209" eb="211">
      <t>ジギョウ</t>
    </rPh>
    <rPh sb="214" eb="215">
      <t>キ</t>
    </rPh>
    <rPh sb="216" eb="218">
      <t>フウリョク</t>
    </rPh>
    <rPh sb="218" eb="221">
      <t>ハツデンキ</t>
    </rPh>
    <rPh sb="222" eb="224">
      <t>バイデン</t>
    </rPh>
    <rPh sb="224" eb="226">
      <t>シュウニュウ</t>
    </rPh>
    <rPh sb="232" eb="234">
      <t>シュウニュウ</t>
    </rPh>
    <rPh sb="235" eb="236">
      <t>シ</t>
    </rPh>
    <rPh sb="241" eb="243">
      <t>トウガイ</t>
    </rPh>
    <rPh sb="243" eb="246">
      <t>ハツデンキ</t>
    </rPh>
    <rPh sb="247" eb="249">
      <t>セツビ</t>
    </rPh>
    <rPh sb="249" eb="252">
      <t>リヨウリツ</t>
    </rPh>
    <rPh sb="253" eb="255">
      <t>コウジョウ</t>
    </rPh>
    <rPh sb="259" eb="261">
      <t>コンゴ</t>
    </rPh>
    <rPh sb="263" eb="266">
      <t>コウカテキ</t>
    </rPh>
    <rPh sb="271" eb="272">
      <t>ツト</t>
    </rPh>
    <rPh sb="274" eb="276">
      <t>ヒツヨウ</t>
    </rPh>
    <phoneticPr fontId="9"/>
  </si>
  <si>
    <t>　起債の償還が平成28年に終了したことで、以降は企業債残高対料金収入比率は0%となり、経営リスクは低下している。しかし、経年劣化や落雷による故障を要因とした風車の稼働停止が長期化することもあり、設備利用率が近年下がってきている一方で修繕費比率は平成29年、平成30年と増加傾向にある。
　平成30年度はコンバータの修繕や落雷損傷したブレード修繕等の大型修繕があり、特に修繕費比率が高くなった。しかしながら、コンバータを修繕したことでその後の設備利用率が改善し、その他の経年劣化に関しての大型修繕も目途がついていることから、今後の修繕費に関するリスクはこれまで以上に大きくなる可能性は低いと考えている。
　なお、さらなるリスク低減のため、故障により風力発電機設備が止まってしまった場合の早急な対応、細かなメンテナンス、早めの部品交換を行うことに努める。また、冬季の落雷による風力発電機の故障に備えるため、落雷発生時もしくは、天気予報などで事前に落雷が予想されるときには、予め運転を一時休止して、落雷の影響を低減する運営や保険加入の継続などを行う。
　FIT制度の期限が終了するまでは100%FITによる売電を継続していくが、令和4年度にはFIT制度の適用が終了する。今後継続して運営するか、撤去するか、リニューアルするかなどの選択肢を決定していく必要がある。</t>
    <rPh sb="1" eb="3">
      <t>キサイ</t>
    </rPh>
    <rPh sb="4" eb="6">
      <t>ショウカン</t>
    </rPh>
    <rPh sb="7" eb="9">
      <t>ヘイセイ</t>
    </rPh>
    <rPh sb="11" eb="12">
      <t>ネン</t>
    </rPh>
    <rPh sb="13" eb="15">
      <t>シュウリョウ</t>
    </rPh>
    <rPh sb="21" eb="23">
      <t>イコウ</t>
    </rPh>
    <rPh sb="24" eb="26">
      <t>キギョウ</t>
    </rPh>
    <rPh sb="26" eb="27">
      <t>サイ</t>
    </rPh>
    <rPh sb="27" eb="29">
      <t>ザンダカ</t>
    </rPh>
    <rPh sb="29" eb="30">
      <t>タイ</t>
    </rPh>
    <rPh sb="30" eb="32">
      <t>リョウキン</t>
    </rPh>
    <rPh sb="32" eb="34">
      <t>シュウニュウ</t>
    </rPh>
    <rPh sb="34" eb="36">
      <t>ヒリツ</t>
    </rPh>
    <rPh sb="43" eb="45">
      <t>ケイエイ</t>
    </rPh>
    <rPh sb="49" eb="51">
      <t>テイカ</t>
    </rPh>
    <rPh sb="60" eb="62">
      <t>ケイネン</t>
    </rPh>
    <rPh sb="62" eb="64">
      <t>レッカ</t>
    </rPh>
    <rPh sb="65" eb="67">
      <t>ラクライ</t>
    </rPh>
    <rPh sb="70" eb="72">
      <t>コショウ</t>
    </rPh>
    <rPh sb="73" eb="75">
      <t>ヨウイン</t>
    </rPh>
    <rPh sb="78" eb="80">
      <t>フウシャ</t>
    </rPh>
    <rPh sb="81" eb="83">
      <t>カドウ</t>
    </rPh>
    <rPh sb="83" eb="85">
      <t>テイシ</t>
    </rPh>
    <rPh sb="86" eb="89">
      <t>チョウキカ</t>
    </rPh>
    <rPh sb="97" eb="99">
      <t>セツビ</t>
    </rPh>
    <rPh sb="99" eb="101">
      <t>リヨウ</t>
    </rPh>
    <rPh sb="101" eb="102">
      <t>リツ</t>
    </rPh>
    <rPh sb="103" eb="105">
      <t>キンネン</t>
    </rPh>
    <rPh sb="105" eb="106">
      <t>サ</t>
    </rPh>
    <rPh sb="113" eb="115">
      <t>イッポウ</t>
    </rPh>
    <rPh sb="116" eb="118">
      <t>シュウゼン</t>
    </rPh>
    <rPh sb="118" eb="119">
      <t>ヒ</t>
    </rPh>
    <rPh sb="119" eb="121">
      <t>ヒリツ</t>
    </rPh>
    <rPh sb="122" eb="124">
      <t>ヘイセイ</t>
    </rPh>
    <rPh sb="126" eb="127">
      <t>ネン</t>
    </rPh>
    <rPh sb="128" eb="130">
      <t>ヘイセイ</t>
    </rPh>
    <rPh sb="132" eb="133">
      <t>ネン</t>
    </rPh>
    <rPh sb="134" eb="136">
      <t>ゾウカ</t>
    </rPh>
    <rPh sb="136" eb="138">
      <t>ケイコウ</t>
    </rPh>
    <rPh sb="144" eb="146">
      <t>ヘイセイ</t>
    </rPh>
    <rPh sb="148" eb="150">
      <t>ネンド</t>
    </rPh>
    <rPh sb="157" eb="159">
      <t>シュウゼン</t>
    </rPh>
    <rPh sb="160" eb="162">
      <t>ラクライ</t>
    </rPh>
    <rPh sb="162" eb="164">
      <t>ソンショウ</t>
    </rPh>
    <rPh sb="170" eb="172">
      <t>シュウゼン</t>
    </rPh>
    <rPh sb="172" eb="173">
      <t>トウ</t>
    </rPh>
    <rPh sb="174" eb="176">
      <t>オオガタ</t>
    </rPh>
    <rPh sb="176" eb="178">
      <t>シュウゼン</t>
    </rPh>
    <rPh sb="182" eb="183">
      <t>トク</t>
    </rPh>
    <rPh sb="184" eb="186">
      <t>シュウゼン</t>
    </rPh>
    <rPh sb="186" eb="187">
      <t>ヒ</t>
    </rPh>
    <rPh sb="187" eb="189">
      <t>ヒリツ</t>
    </rPh>
    <rPh sb="190" eb="191">
      <t>タカ</t>
    </rPh>
    <rPh sb="209" eb="211">
      <t>シュウゼン</t>
    </rPh>
    <rPh sb="218" eb="219">
      <t>ゴ</t>
    </rPh>
    <rPh sb="220" eb="222">
      <t>セツビ</t>
    </rPh>
    <rPh sb="222" eb="225">
      <t>リヨウリツ</t>
    </rPh>
    <rPh sb="226" eb="228">
      <t>カイゼン</t>
    </rPh>
    <rPh sb="232" eb="233">
      <t>タ</t>
    </rPh>
    <rPh sb="234" eb="236">
      <t>ケイネン</t>
    </rPh>
    <rPh sb="236" eb="238">
      <t>レッカ</t>
    </rPh>
    <rPh sb="243" eb="245">
      <t>オオガタ</t>
    </rPh>
    <rPh sb="245" eb="247">
      <t>シュウゼン</t>
    </rPh>
    <rPh sb="248" eb="250">
      <t>メド</t>
    </rPh>
    <rPh sb="261" eb="263">
      <t>コンゴ</t>
    </rPh>
    <rPh sb="264" eb="267">
      <t>シュウゼンヒ</t>
    </rPh>
    <rPh sb="268" eb="269">
      <t>カン</t>
    </rPh>
    <rPh sb="282" eb="283">
      <t>オオ</t>
    </rPh>
    <rPh sb="287" eb="290">
      <t>カノウセイ</t>
    </rPh>
    <rPh sb="291" eb="292">
      <t>ヒク</t>
    </rPh>
    <rPh sb="294" eb="295">
      <t>カンガ</t>
    </rPh>
    <rPh sb="323" eb="325">
      <t>フウリョク</t>
    </rPh>
    <rPh sb="325" eb="327">
      <t>ハツデン</t>
    </rPh>
    <rPh sb="327" eb="328">
      <t>キ</t>
    </rPh>
    <rPh sb="328" eb="330">
      <t>セツビ</t>
    </rPh>
    <rPh sb="331" eb="332">
      <t>ト</t>
    </rPh>
    <rPh sb="339" eb="341">
      <t>バアイ</t>
    </rPh>
    <rPh sb="342" eb="344">
      <t>サッキュウ</t>
    </rPh>
    <rPh sb="345" eb="347">
      <t>タイオウ</t>
    </rPh>
    <rPh sb="348" eb="349">
      <t>コマ</t>
    </rPh>
    <rPh sb="358" eb="359">
      <t>ハヤ</t>
    </rPh>
    <rPh sb="361" eb="363">
      <t>ブヒン</t>
    </rPh>
    <rPh sb="363" eb="365">
      <t>コウカン</t>
    </rPh>
    <rPh sb="366" eb="367">
      <t>オコナ</t>
    </rPh>
    <rPh sb="371" eb="372">
      <t>ツト</t>
    </rPh>
    <rPh sb="378" eb="379">
      <t>フユ</t>
    </rPh>
    <rPh sb="395" eb="396">
      <t>ソナ</t>
    </rPh>
    <rPh sb="459" eb="461">
      <t>ホケン</t>
    </rPh>
    <rPh sb="461" eb="463">
      <t>カニュウ</t>
    </rPh>
    <rPh sb="464" eb="466">
      <t>ケイゾク</t>
    </rPh>
    <rPh sb="469" eb="470">
      <t>オコナ</t>
    </rPh>
    <rPh sb="477" eb="479">
      <t>セイド</t>
    </rPh>
    <rPh sb="480" eb="482">
      <t>キゲン</t>
    </rPh>
    <rPh sb="483" eb="485">
      <t>シュウリョウ</t>
    </rPh>
    <rPh sb="500" eb="502">
      <t>バイデン</t>
    </rPh>
    <rPh sb="503" eb="505">
      <t>ケイゾク</t>
    </rPh>
    <rPh sb="511" eb="513">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</si>
</sst>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131.69999999999999</c:v>
                </c:pt>
                <c:pt idx="1">
                  <c:v>107.5</c:v>
                </c:pt>
                <c:pt idx="2">
                  <c:v>172.9</c:v>
                </c:pt>
                <c:pt idx="3">
                  <c:v>136.6</c:v>
                </c:pt>
                <c:pt idx="4">
                  <c:v>61.4</c:v>
                </c:pt>
              </c:numCache>
            </c:numRef>
          </c:val>
          <c:extLst>
            <c:ext xmlns:c16="http://schemas.microsoft.com/office/drawing/2014/chart" uri="{C3380CC4-5D6E-409C-BE32-E72D297353CC}">
              <c16:uniqueId val="{00000000-72FB-4F6B-B6EB-497C43BFE16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72FB-4F6B-B6EB-497C43BFE16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2FB-4F6B-B6EB-497C43BFE16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E88-433A-956B-7A702D6396E5}"/>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3E88-433A-956B-7A702D6396E5}"/>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F-4EEB-9DB3-78A48717A4A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F-4EEB-9DB3-78A48717A4A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C-4BC8-BEC2-A99EA60ECCBB}"/>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C-4BC8-BEC2-A99EA60ECCBB}"/>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3-4537-AB9B-609E9D78DCC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3-4537-AB9B-609E9D78DCC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6-4CC4-B2A2-D190BCEAF8B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6-4CC4-B2A2-D190BCEAF8B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0E-4A95-84A6-E294248F37BD}"/>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0E-4A95-84A6-E294248F37BD}"/>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B-45C8-9DA8-A97B8C169693}"/>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B-45C8-9DA8-A97B8C169693}"/>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0-4135-BEBC-6D613E86A73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0-4135-BEBC-6D613E86A73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6-4EAA-AFB2-D7E90E917140}"/>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6-4EAA-AFB2-D7E90E917140}"/>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E7-433E-A7AE-AD7A4DC036C2}"/>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E7-433E-A7AE-AD7A4DC036C2}"/>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252.8</c:v>
                </c:pt>
                <c:pt idx="1">
                  <c:v>186.3</c:v>
                </c:pt>
                <c:pt idx="2">
                  <c:v>262.5</c:v>
                </c:pt>
                <c:pt idx="3">
                  <c:v>98.2</c:v>
                </c:pt>
                <c:pt idx="4">
                  <c:v>63.5</c:v>
                </c:pt>
              </c:numCache>
            </c:numRef>
          </c:val>
          <c:extLst>
            <c:ext xmlns:c16="http://schemas.microsoft.com/office/drawing/2014/chart" uri="{C3380CC4-5D6E-409C-BE32-E72D297353CC}">
              <c16:uniqueId val="{00000000-BF78-4EE9-92AD-7C00DB557A0E}"/>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BF78-4EE9-92AD-7C00DB557A0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F78-4EE9-92AD-7C00DB557A0E}"/>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40-47B2-9AC5-7CBBF28B06A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0-47B2-9AC5-7CBBF28B06A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21</c:v>
                </c:pt>
                <c:pt idx="1">
                  <c:v>19.100000000000001</c:v>
                </c:pt>
                <c:pt idx="2">
                  <c:v>26</c:v>
                </c:pt>
                <c:pt idx="3">
                  <c:v>16.3</c:v>
                </c:pt>
                <c:pt idx="4">
                  <c:v>13.6</c:v>
                </c:pt>
              </c:numCache>
            </c:numRef>
          </c:val>
          <c:extLst>
            <c:ext xmlns:c16="http://schemas.microsoft.com/office/drawing/2014/chart" uri="{C3380CC4-5D6E-409C-BE32-E72D297353CC}">
              <c16:uniqueId val="{00000000-5DD4-473D-9855-E847A3E45B5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c:ext xmlns:c16="http://schemas.microsoft.com/office/drawing/2014/chart" uri="{C3380CC4-5D6E-409C-BE32-E72D297353CC}">
              <c16:uniqueId val="{00000001-5DD4-473D-9855-E847A3E45B5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56.8</c:v>
                </c:pt>
                <c:pt idx="1">
                  <c:v>63.2</c:v>
                </c:pt>
                <c:pt idx="2">
                  <c:v>42.5</c:v>
                </c:pt>
                <c:pt idx="3">
                  <c:v>65.8</c:v>
                </c:pt>
                <c:pt idx="4">
                  <c:v>79.900000000000006</c:v>
                </c:pt>
              </c:numCache>
            </c:numRef>
          </c:val>
          <c:extLst>
            <c:ext xmlns:c16="http://schemas.microsoft.com/office/drawing/2014/chart" uri="{C3380CC4-5D6E-409C-BE32-E72D297353CC}">
              <c16:uniqueId val="{00000000-8BDE-4E8A-A654-EF1769C05CB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c:ext xmlns:c16="http://schemas.microsoft.com/office/drawing/2014/chart" uri="{C3380CC4-5D6E-409C-BE32-E72D297353CC}">
              <c16:uniqueId val="{00000001-8BDE-4E8A-A654-EF1769C05CB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58.6</c:v>
                </c:pt>
                <c:pt idx="1">
                  <c:v>32.1</c:v>
                </c:pt>
                <c:pt idx="2">
                  <c:v>0</c:v>
                </c:pt>
                <c:pt idx="3">
                  <c:v>0</c:v>
                </c:pt>
                <c:pt idx="4">
                  <c:v>0</c:v>
                </c:pt>
              </c:numCache>
            </c:numRef>
          </c:val>
          <c:extLst>
            <c:ext xmlns:c16="http://schemas.microsoft.com/office/drawing/2014/chart" uri="{C3380CC4-5D6E-409C-BE32-E72D297353CC}">
              <c16:uniqueId val="{00000000-E8DB-45F1-8589-68DFB071D55B}"/>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c:ext xmlns:c16="http://schemas.microsoft.com/office/drawing/2014/chart" uri="{C3380CC4-5D6E-409C-BE32-E72D297353CC}">
              <c16:uniqueId val="{00000001-E8DB-45F1-8589-68DFB071D55B}"/>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99-4CA6-9279-DEDA63AE3B57}"/>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99-4CA6-9279-DEDA63AE3B57}"/>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DA-4E70-987B-6128C671094C}"/>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c:ext xmlns:c16="http://schemas.microsoft.com/office/drawing/2014/chart" uri="{C3380CC4-5D6E-409C-BE32-E72D297353CC}">
              <c16:uniqueId val="{00000001-37DA-4E70-987B-6128C671094C}"/>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2-4B51-9F92-A26163BCBFD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2-4B51-9F92-A26163BCBFD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6-4D29-B2E3-03DA9E7E8B0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6-4D29-B2E3-03DA9E7E8B0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7D-4DBF-A570-980D502A648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7D-4DBF-A570-980D502A648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B-475D-9239-D9126E4B6E1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B-475D-9239-D9126E4B6E1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EC-46CD-BCE5-4348C92D62D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EC-46CD-BCE5-4348C92D62D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7EC-46CD-BCE5-4348C92D62D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6-4182-9156-64E5B6CAC74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6-4182-9156-64E5B6CAC74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15981.9</c:v>
                </c:pt>
                <c:pt idx="1">
                  <c:v>19748.7</c:v>
                </c:pt>
                <c:pt idx="2">
                  <c:v>14281.1</c:v>
                </c:pt>
                <c:pt idx="3">
                  <c:v>23296.7</c:v>
                </c:pt>
                <c:pt idx="4">
                  <c:v>35231.4</c:v>
                </c:pt>
              </c:numCache>
            </c:numRef>
          </c:val>
          <c:extLst>
            <c:ext xmlns:c16="http://schemas.microsoft.com/office/drawing/2014/chart" uri="{C3380CC4-5D6E-409C-BE32-E72D297353CC}">
              <c16:uniqueId val="{00000000-2C0A-44EA-B448-82AF46530D7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2C0A-44EA-B448-82AF46530D7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30482</c:v>
                </c:pt>
                <c:pt idx="1">
                  <c:v>20435</c:v>
                </c:pt>
                <c:pt idx="2">
                  <c:v>51368</c:v>
                </c:pt>
                <c:pt idx="3">
                  <c:v>17908</c:v>
                </c:pt>
                <c:pt idx="4">
                  <c:v>-23896</c:v>
                </c:pt>
              </c:numCache>
            </c:numRef>
          </c:val>
          <c:extLst>
            <c:ext xmlns:c16="http://schemas.microsoft.com/office/drawing/2014/chart" uri="{C3380CC4-5D6E-409C-BE32-E72D297353CC}">
              <c16:uniqueId val="{00000000-5EEA-4CCD-9397-0D8CCD9F8F20}"/>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5EEA-4CCD-9397-0D8CCD9F8F20}"/>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21</c:v>
                </c:pt>
                <c:pt idx="1">
                  <c:v>19.100000000000001</c:v>
                </c:pt>
                <c:pt idx="2">
                  <c:v>26</c:v>
                </c:pt>
                <c:pt idx="3">
                  <c:v>16.3</c:v>
                </c:pt>
                <c:pt idx="4">
                  <c:v>13.6</c:v>
                </c:pt>
              </c:numCache>
            </c:numRef>
          </c:val>
          <c:extLst>
            <c:ext xmlns:c16="http://schemas.microsoft.com/office/drawing/2014/chart" uri="{C3380CC4-5D6E-409C-BE32-E72D297353CC}">
              <c16:uniqueId val="{00000000-72DA-401A-A7C2-F29FC66B281A}"/>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72DA-401A-A7C2-F29FC66B281A}"/>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56.8</c:v>
                </c:pt>
                <c:pt idx="1">
                  <c:v>63.2</c:v>
                </c:pt>
                <c:pt idx="2">
                  <c:v>42.5</c:v>
                </c:pt>
                <c:pt idx="3">
                  <c:v>65.8</c:v>
                </c:pt>
                <c:pt idx="4">
                  <c:v>79.900000000000006</c:v>
                </c:pt>
              </c:numCache>
            </c:numRef>
          </c:val>
          <c:extLst>
            <c:ext xmlns:c16="http://schemas.microsoft.com/office/drawing/2014/chart" uri="{C3380CC4-5D6E-409C-BE32-E72D297353CC}">
              <c16:uniqueId val="{00000000-FD8C-4F60-AB11-6F2324D74048}"/>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FD8C-4F60-AB11-6F2324D74048}"/>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58.6</c:v>
                </c:pt>
                <c:pt idx="1">
                  <c:v>32.1</c:v>
                </c:pt>
                <c:pt idx="2">
                  <c:v>0</c:v>
                </c:pt>
                <c:pt idx="3">
                  <c:v>0</c:v>
                </c:pt>
                <c:pt idx="4">
                  <c:v>0</c:v>
                </c:pt>
              </c:numCache>
            </c:numRef>
          </c:val>
          <c:extLst>
            <c:ext xmlns:c16="http://schemas.microsoft.com/office/drawing/2014/chart" uri="{C3380CC4-5D6E-409C-BE32-E72D297353CC}">
              <c16:uniqueId val="{00000000-1828-4648-B7AF-833C3F0F41C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1828-4648-B7AF-833C3F0F41C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6-45E3-8DBA-7123E0ACEB0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6-45E3-8DBA-7123E0ACEB0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25" zoomScale="70" zoomScaleNormal="70" workbookViewId="0">
      <selection activeCell="AK40" sqref="AK40:AQ96"/>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山形県　庄内町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260</v>
      </c>
      <c r="T3" s="179"/>
      <c r="U3" s="179"/>
      <c r="V3" s="179"/>
      <c r="W3" s="179"/>
      <c r="X3" s="179"/>
      <c r="Y3" s="179"/>
      <c r="Z3" s="179"/>
      <c r="AA3" s="179"/>
      <c r="AB3" s="179"/>
      <c r="AC3" s="179"/>
      <c r="AD3" s="179"/>
      <c r="AE3" s="179"/>
      <c r="AF3" s="179"/>
      <c r="AG3" s="179"/>
      <c r="AH3" s="180"/>
      <c r="AI3" s="1"/>
      <c r="AJ3" s="1"/>
      <c r="AK3" s="112" t="s">
        <v>261</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19</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22</v>
      </c>
      <c r="C14" s="148"/>
      <c r="D14" s="148"/>
      <c r="E14" s="149"/>
      <c r="F14" s="150">
        <f>データ!AG6</f>
        <v>2759</v>
      </c>
      <c r="G14" s="151"/>
      <c r="H14" s="150">
        <f>データ!AH6</f>
        <v>2516</v>
      </c>
      <c r="I14" s="151"/>
      <c r="J14" s="150">
        <f>データ!AI6</f>
        <v>3413</v>
      </c>
      <c r="K14" s="151"/>
      <c r="L14" s="150">
        <f>データ!AJ6</f>
        <v>2142</v>
      </c>
      <c r="M14" s="151"/>
      <c r="N14" s="152">
        <f>データ!AK6</f>
        <v>1793</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24</v>
      </c>
      <c r="C16" s="134"/>
      <c r="D16" s="134"/>
      <c r="E16" s="135"/>
      <c r="F16" s="146">
        <f>データ!AQ6</f>
        <v>2759</v>
      </c>
      <c r="G16" s="146"/>
      <c r="H16" s="146">
        <f>データ!AR6</f>
        <v>2516</v>
      </c>
      <c r="I16" s="146"/>
      <c r="J16" s="146">
        <f>データ!AS6</f>
        <v>3413</v>
      </c>
      <c r="K16" s="146"/>
      <c r="L16" s="146">
        <f>データ!AT6</f>
        <v>2142</v>
      </c>
      <c r="M16" s="146"/>
      <c r="N16" s="138">
        <f>データ!AU6</f>
        <v>1793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f>データ!AW6</f>
        <v>33886</v>
      </c>
      <c r="J19" s="136"/>
      <c r="K19" s="136"/>
      <c r="L19" s="136">
        <f>データ!AX6</f>
        <v>33886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263</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262</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JbZBcdrNy1dbQAnrfVeW6MRi7iccBS2ev321AXyl3XpI8/xOt7MmOX7p9mB36mh+h5il0yTGb42DEacxN2rUCA==" saltValue="sbHXm8AvK/w5fweoE/wu0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x14ac:dyDescent="0.2">
      <c r="A6" s="49" t="s">
        <v>114</v>
      </c>
      <c r="B6" s="67" t="str">
        <f>B7</f>
        <v>2018</v>
      </c>
      <c r="C6" s="67" t="str">
        <f t="shared" ref="C6:AX6" si="6">C7</f>
        <v>064289</v>
      </c>
      <c r="D6" s="67" t="str">
        <f t="shared" si="6"/>
        <v>47</v>
      </c>
      <c r="E6" s="67" t="str">
        <f t="shared" si="6"/>
        <v>04</v>
      </c>
      <c r="F6" s="67" t="str">
        <f t="shared" si="6"/>
        <v>0</v>
      </c>
      <c r="G6" s="67" t="str">
        <f t="shared" si="6"/>
        <v>000</v>
      </c>
      <c r="H6" s="67" t="str">
        <f t="shared" si="6"/>
        <v>山形県　庄内町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令和4年7月31日　庄内町営風力発電所</v>
      </c>
      <c r="S6" s="71" t="str">
        <f t="shared" si="6"/>
        <v>令和4年7月31日　庄内町営風力発電所</v>
      </c>
      <c r="T6" s="67" t="str">
        <f t="shared" si="6"/>
        <v>無</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2759</v>
      </c>
      <c r="AH6" s="69">
        <f t="shared" si="6"/>
        <v>2516</v>
      </c>
      <c r="AI6" s="69">
        <f t="shared" si="6"/>
        <v>3413</v>
      </c>
      <c r="AJ6" s="69">
        <f t="shared" si="6"/>
        <v>2142</v>
      </c>
      <c r="AK6" s="69">
        <f t="shared" si="6"/>
        <v>1793</v>
      </c>
      <c r="AL6" s="69" t="str">
        <f t="shared" si="6"/>
        <v>-</v>
      </c>
      <c r="AM6" s="69" t="str">
        <f t="shared" si="6"/>
        <v>-</v>
      </c>
      <c r="AN6" s="69" t="str">
        <f t="shared" si="6"/>
        <v>-</v>
      </c>
      <c r="AO6" s="69" t="str">
        <f t="shared" si="6"/>
        <v>-</v>
      </c>
      <c r="AP6" s="69" t="str">
        <f t="shared" si="6"/>
        <v>-</v>
      </c>
      <c r="AQ6" s="69">
        <f t="shared" si="6"/>
        <v>2759</v>
      </c>
      <c r="AR6" s="69">
        <f t="shared" si="6"/>
        <v>2516</v>
      </c>
      <c r="AS6" s="69">
        <f t="shared" si="6"/>
        <v>3413</v>
      </c>
      <c r="AT6" s="69">
        <f t="shared" si="6"/>
        <v>2142</v>
      </c>
      <c r="AU6" s="69">
        <f t="shared" si="6"/>
        <v>1793</v>
      </c>
      <c r="AV6" s="69" t="str">
        <f t="shared" si="6"/>
        <v>-</v>
      </c>
      <c r="AW6" s="69">
        <f t="shared" si="6"/>
        <v>33886</v>
      </c>
      <c r="AX6" s="69">
        <f t="shared" si="6"/>
        <v>33886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2759</v>
      </c>
      <c r="AH7" s="80">
        <v>2516</v>
      </c>
      <c r="AI7" s="80">
        <v>3413</v>
      </c>
      <c r="AJ7" s="80">
        <v>2142</v>
      </c>
      <c r="AK7" s="80">
        <v>1793</v>
      </c>
      <c r="AL7" s="80" t="s">
        <v>126</v>
      </c>
      <c r="AM7" s="80" t="s">
        <v>126</v>
      </c>
      <c r="AN7" s="80" t="s">
        <v>126</v>
      </c>
      <c r="AO7" s="80" t="s">
        <v>126</v>
      </c>
      <c r="AP7" s="80" t="s">
        <v>126</v>
      </c>
      <c r="AQ7" s="80">
        <v>2759</v>
      </c>
      <c r="AR7" s="80">
        <v>2516</v>
      </c>
      <c r="AS7" s="80">
        <v>3413</v>
      </c>
      <c r="AT7" s="80">
        <v>2142</v>
      </c>
      <c r="AU7" s="80">
        <v>1793</v>
      </c>
      <c r="AV7" s="80" t="s">
        <v>126</v>
      </c>
      <c r="AW7" s="80">
        <v>33886</v>
      </c>
      <c r="AX7" s="80">
        <v>33886</v>
      </c>
      <c r="AY7" s="83">
        <v>131.69999999999999</v>
      </c>
      <c r="AZ7" s="83">
        <v>107.5</v>
      </c>
      <c r="BA7" s="83">
        <v>172.9</v>
      </c>
      <c r="BB7" s="83">
        <v>136.6</v>
      </c>
      <c r="BC7" s="83">
        <v>61.4</v>
      </c>
      <c r="BD7" s="83">
        <v>124.4</v>
      </c>
      <c r="BE7" s="83">
        <v>118.8</v>
      </c>
      <c r="BF7" s="83">
        <v>88.8</v>
      </c>
      <c r="BG7" s="83">
        <v>121.3</v>
      </c>
      <c r="BH7" s="83">
        <v>123.2</v>
      </c>
      <c r="BI7" s="83">
        <v>100</v>
      </c>
      <c r="BJ7" s="83">
        <v>252.8</v>
      </c>
      <c r="BK7" s="83">
        <v>186.3</v>
      </c>
      <c r="BL7" s="83">
        <v>262.5</v>
      </c>
      <c r="BM7" s="83">
        <v>98.2</v>
      </c>
      <c r="BN7" s="83">
        <v>63.5</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15981.9</v>
      </c>
      <c r="CG7" s="83">
        <v>19748.7</v>
      </c>
      <c r="CH7" s="83">
        <v>14281.1</v>
      </c>
      <c r="CI7" s="83">
        <v>23296.7</v>
      </c>
      <c r="CJ7" s="83">
        <v>35231.4</v>
      </c>
      <c r="CK7" s="83">
        <v>17642.5</v>
      </c>
      <c r="CL7" s="83">
        <v>18815.8</v>
      </c>
      <c r="CM7" s="83">
        <v>22847.9</v>
      </c>
      <c r="CN7" s="83">
        <v>19199</v>
      </c>
      <c r="CO7" s="83">
        <v>19830.400000000001</v>
      </c>
      <c r="CP7" s="80">
        <v>30482</v>
      </c>
      <c r="CQ7" s="80">
        <v>20435</v>
      </c>
      <c r="CR7" s="80">
        <v>51368</v>
      </c>
      <c r="CS7" s="80">
        <v>17908</v>
      </c>
      <c r="CT7" s="80">
        <v>-23896</v>
      </c>
      <c r="CU7" s="80">
        <v>58539</v>
      </c>
      <c r="CV7" s="80">
        <v>37685</v>
      </c>
      <c r="CW7" s="80">
        <v>2390</v>
      </c>
      <c r="CX7" s="80">
        <v>32739</v>
      </c>
      <c r="CY7" s="80">
        <v>34140</v>
      </c>
      <c r="CZ7" s="80">
        <v>1500</v>
      </c>
      <c r="DA7" s="83">
        <v>21</v>
      </c>
      <c r="DB7" s="83">
        <v>19.100000000000001</v>
      </c>
      <c r="DC7" s="83">
        <v>26</v>
      </c>
      <c r="DD7" s="83">
        <v>16.3</v>
      </c>
      <c r="DE7" s="83">
        <v>13.6</v>
      </c>
      <c r="DF7" s="83">
        <v>33.9</v>
      </c>
      <c r="DG7" s="83">
        <v>31</v>
      </c>
      <c r="DH7" s="83">
        <v>34.700000000000003</v>
      </c>
      <c r="DI7" s="83">
        <v>30</v>
      </c>
      <c r="DJ7" s="83">
        <v>30.2</v>
      </c>
      <c r="DK7" s="83">
        <v>56.8</v>
      </c>
      <c r="DL7" s="83">
        <v>63.2</v>
      </c>
      <c r="DM7" s="83">
        <v>42.5</v>
      </c>
      <c r="DN7" s="83">
        <v>65.8</v>
      </c>
      <c r="DO7" s="83">
        <v>79.900000000000006</v>
      </c>
      <c r="DP7" s="83">
        <v>14.6</v>
      </c>
      <c r="DQ7" s="83">
        <v>17.5</v>
      </c>
      <c r="DR7" s="83">
        <v>14.4</v>
      </c>
      <c r="DS7" s="83">
        <v>11.8</v>
      </c>
      <c r="DT7" s="83">
        <v>14.2</v>
      </c>
      <c r="DU7" s="83">
        <v>58.6</v>
      </c>
      <c r="DV7" s="83">
        <v>32.1</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v>1500</v>
      </c>
      <c r="IX7" s="83">
        <v>21</v>
      </c>
      <c r="IY7" s="83">
        <v>19.100000000000001</v>
      </c>
      <c r="IZ7" s="83">
        <v>26</v>
      </c>
      <c r="JA7" s="83">
        <v>16.3</v>
      </c>
      <c r="JB7" s="83">
        <v>13.6</v>
      </c>
      <c r="JC7" s="83">
        <v>18.5</v>
      </c>
      <c r="JD7" s="83">
        <v>16.100000000000001</v>
      </c>
      <c r="JE7" s="83">
        <v>19.600000000000001</v>
      </c>
      <c r="JF7" s="83">
        <v>17.899999999999999</v>
      </c>
      <c r="JG7" s="83">
        <v>16.399999999999999</v>
      </c>
      <c r="JH7" s="83">
        <v>56.8</v>
      </c>
      <c r="JI7" s="83">
        <v>63.2</v>
      </c>
      <c r="JJ7" s="83">
        <v>42.5</v>
      </c>
      <c r="JK7" s="83">
        <v>65.8</v>
      </c>
      <c r="JL7" s="83">
        <v>79.900000000000006</v>
      </c>
      <c r="JM7" s="83">
        <v>46.6</v>
      </c>
      <c r="JN7" s="83">
        <v>48.3</v>
      </c>
      <c r="JO7" s="83">
        <v>48.2</v>
      </c>
      <c r="JP7" s="83">
        <v>34.5</v>
      </c>
      <c r="JQ7" s="83">
        <v>45.8</v>
      </c>
      <c r="JR7" s="83">
        <v>58.6</v>
      </c>
      <c r="JS7" s="83">
        <v>32.1</v>
      </c>
      <c r="JT7" s="83">
        <v>0</v>
      </c>
      <c r="JU7" s="83">
        <v>0</v>
      </c>
      <c r="JV7" s="83">
        <v>0</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v>100</v>
      </c>
      <c r="KM7" s="83">
        <v>100</v>
      </c>
      <c r="KN7" s="83">
        <v>100</v>
      </c>
      <c r="KO7" s="83">
        <v>100</v>
      </c>
      <c r="KP7" s="83">
        <v>100</v>
      </c>
      <c r="KQ7" s="83">
        <v>98.4</v>
      </c>
      <c r="KR7" s="83">
        <v>98.4</v>
      </c>
      <c r="KS7" s="83">
        <v>99.1</v>
      </c>
      <c r="KT7" s="83">
        <v>98.8</v>
      </c>
      <c r="KU7" s="83">
        <v>94.9</v>
      </c>
      <c r="KV7" s="80" t="s">
        <v>126</v>
      </c>
      <c r="KW7" s="83" t="s">
        <v>126</v>
      </c>
      <c r="KX7" s="83" t="s">
        <v>126</v>
      </c>
      <c r="KY7" s="83" t="s">
        <v>126</v>
      </c>
      <c r="KZ7" s="83" t="s">
        <v>126</v>
      </c>
      <c r="LA7" s="83" t="s">
        <v>126</v>
      </c>
      <c r="LB7" s="83">
        <v>13.7</v>
      </c>
      <c r="LC7" s="83">
        <v>12</v>
      </c>
      <c r="LD7" s="83">
        <v>14.5</v>
      </c>
      <c r="LE7" s="83">
        <v>14.9</v>
      </c>
      <c r="LF7" s="83">
        <v>15.2</v>
      </c>
      <c r="LG7" s="83" t="s">
        <v>126</v>
      </c>
      <c r="LH7" s="83" t="s">
        <v>126</v>
      </c>
      <c r="LI7" s="83" t="s">
        <v>126</v>
      </c>
      <c r="LJ7" s="83" t="s">
        <v>126</v>
      </c>
      <c r="LK7" s="83" t="s">
        <v>126</v>
      </c>
      <c r="LL7" s="83">
        <v>2.5</v>
      </c>
      <c r="LM7" s="83">
        <v>0.3</v>
      </c>
      <c r="LN7" s="83">
        <v>0.3</v>
      </c>
      <c r="LO7" s="83">
        <v>0.3</v>
      </c>
      <c r="LP7" s="83">
        <v>0.7</v>
      </c>
      <c r="LQ7" s="83" t="s">
        <v>126</v>
      </c>
      <c r="LR7" s="83" t="s">
        <v>126</v>
      </c>
      <c r="LS7" s="83" t="s">
        <v>126</v>
      </c>
      <c r="LT7" s="83" t="s">
        <v>126</v>
      </c>
      <c r="LU7" s="83" t="s">
        <v>126</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（最大出力合計1,500kW）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（最大出力合計1,500kW）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131.69999999999999</v>
      </c>
      <c r="AZ11" s="95">
        <f>AZ7</f>
        <v>107.5</v>
      </c>
      <c r="BA11" s="95">
        <f>BA7</f>
        <v>172.9</v>
      </c>
      <c r="BB11" s="95">
        <f>BB7</f>
        <v>136.6</v>
      </c>
      <c r="BC11" s="95">
        <f>BC7</f>
        <v>61.4</v>
      </c>
      <c r="BD11" s="84"/>
      <c r="BE11" s="84"/>
      <c r="BF11" s="84"/>
      <c r="BG11" s="84"/>
      <c r="BH11" s="84"/>
      <c r="BI11" s="94" t="s">
        <v>140</v>
      </c>
      <c r="BJ11" s="95">
        <f>BJ7</f>
        <v>252.8</v>
      </c>
      <c r="BK11" s="95">
        <f>BK7</f>
        <v>186.3</v>
      </c>
      <c r="BL11" s="95">
        <f>BL7</f>
        <v>262.5</v>
      </c>
      <c r="BM11" s="95">
        <f>BM7</f>
        <v>98.2</v>
      </c>
      <c r="BN11" s="95">
        <f>BN7</f>
        <v>63.5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15981.9</v>
      </c>
      <c r="CG11" s="95">
        <f>CG7</f>
        <v>19748.7</v>
      </c>
      <c r="CH11" s="95">
        <f>CH7</f>
        <v>14281.1</v>
      </c>
      <c r="CI11" s="95">
        <f>CI7</f>
        <v>23296.7</v>
      </c>
      <c r="CJ11" s="95">
        <f>CJ7</f>
        <v>35231.4</v>
      </c>
      <c r="CK11" s="84"/>
      <c r="CL11" s="84"/>
      <c r="CM11" s="84"/>
      <c r="CN11" s="84"/>
      <c r="CO11" s="94" t="s">
        <v>140</v>
      </c>
      <c r="CP11" s="96">
        <f>CP7</f>
        <v>30482</v>
      </c>
      <c r="CQ11" s="96">
        <f>CQ7</f>
        <v>20435</v>
      </c>
      <c r="CR11" s="96">
        <f>CR7</f>
        <v>51368</v>
      </c>
      <c r="CS11" s="96">
        <f>CS7</f>
        <v>17908</v>
      </c>
      <c r="CT11" s="96">
        <f>CT7</f>
        <v>-23896</v>
      </c>
      <c r="CU11" s="84"/>
      <c r="CV11" s="84"/>
      <c r="CW11" s="84"/>
      <c r="CX11" s="84"/>
      <c r="CY11" s="84"/>
      <c r="CZ11" s="94" t="s">
        <v>140</v>
      </c>
      <c r="DA11" s="95">
        <f>DA7</f>
        <v>21</v>
      </c>
      <c r="DB11" s="95">
        <f>DB7</f>
        <v>19.100000000000001</v>
      </c>
      <c r="DC11" s="95">
        <f>DC7</f>
        <v>26</v>
      </c>
      <c r="DD11" s="95">
        <f>DD7</f>
        <v>16.3</v>
      </c>
      <c r="DE11" s="95">
        <f>DE7</f>
        <v>13.6</v>
      </c>
      <c r="DF11" s="84"/>
      <c r="DG11" s="84"/>
      <c r="DH11" s="84"/>
      <c r="DI11" s="84"/>
      <c r="DJ11" s="94" t="s">
        <v>140</v>
      </c>
      <c r="DK11" s="95">
        <f>DK7</f>
        <v>56.8</v>
      </c>
      <c r="DL11" s="95">
        <f>DL7</f>
        <v>63.2</v>
      </c>
      <c r="DM11" s="95">
        <f>DM7</f>
        <v>42.5</v>
      </c>
      <c r="DN11" s="95">
        <f>DN7</f>
        <v>65.8</v>
      </c>
      <c r="DO11" s="95">
        <f>DO7</f>
        <v>79.900000000000006</v>
      </c>
      <c r="DP11" s="84"/>
      <c r="DQ11" s="84"/>
      <c r="DR11" s="84"/>
      <c r="DS11" s="84"/>
      <c r="DT11" s="94" t="s">
        <v>140</v>
      </c>
      <c r="DU11" s="95">
        <f>DU7</f>
        <v>58.6</v>
      </c>
      <c r="DV11" s="95">
        <f>DV7</f>
        <v>32.1</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f>IX7</f>
        <v>21</v>
      </c>
      <c r="IY11" s="95">
        <f>IY7</f>
        <v>19.100000000000001</v>
      </c>
      <c r="IZ11" s="95">
        <f>IZ7</f>
        <v>26</v>
      </c>
      <c r="JA11" s="95">
        <f>JA7</f>
        <v>16.3</v>
      </c>
      <c r="JB11" s="95">
        <f>JB7</f>
        <v>13.6</v>
      </c>
      <c r="JC11" s="84"/>
      <c r="JD11" s="84"/>
      <c r="JE11" s="84"/>
      <c r="JF11" s="84"/>
      <c r="JG11" s="94" t="s">
        <v>140</v>
      </c>
      <c r="JH11" s="95">
        <f>JH7</f>
        <v>56.8</v>
      </c>
      <c r="JI11" s="95">
        <f>JI7</f>
        <v>63.2</v>
      </c>
      <c r="JJ11" s="95">
        <f>JJ7</f>
        <v>42.5</v>
      </c>
      <c r="JK11" s="95">
        <f>JK7</f>
        <v>65.8</v>
      </c>
      <c r="JL11" s="95">
        <f>JL7</f>
        <v>79.900000000000006</v>
      </c>
      <c r="JM11" s="84"/>
      <c r="JN11" s="84"/>
      <c r="JO11" s="84"/>
      <c r="JP11" s="84"/>
      <c r="JQ11" s="94" t="s">
        <v>140</v>
      </c>
      <c r="JR11" s="95">
        <f>JR7</f>
        <v>58.6</v>
      </c>
      <c r="JS11" s="95">
        <f>JS7</f>
        <v>32.1</v>
      </c>
      <c r="JT11" s="95">
        <f>JT7</f>
        <v>0</v>
      </c>
      <c r="JU11" s="95">
        <f>JU7</f>
        <v>0</v>
      </c>
      <c r="JV11" s="95">
        <f>JV7</f>
        <v>0</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100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142</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141</v>
      </c>
      <c r="JH12" s="95">
        <f>IF($JH$8,JM7,"-")</f>
        <v>46.6</v>
      </c>
      <c r="JI12" s="95">
        <f>IF($JH$8,JN7,"-")</f>
        <v>48.3</v>
      </c>
      <c r="JJ12" s="95">
        <f>IF($JH$8,JO7,"-")</f>
        <v>48.2</v>
      </c>
      <c r="JK12" s="95">
        <f>IF($JH$8,JP7,"-")</f>
        <v>34.5</v>
      </c>
      <c r="JL12" s="95">
        <f>IF($JH$8,JQ7,"-")</f>
        <v>45.8</v>
      </c>
      <c r="JM12" s="84"/>
      <c r="JN12" s="84"/>
      <c r="JO12" s="84"/>
      <c r="JP12" s="84"/>
      <c r="JQ12" s="94" t="s">
        <v>141</v>
      </c>
      <c r="JR12" s="95">
        <f>IF($JR$8,JW7,"-")</f>
        <v>146.19999999999999</v>
      </c>
      <c r="JS12" s="95">
        <f>IF($JR$8,JX7,"-")</f>
        <v>137.1</v>
      </c>
      <c r="JT12" s="95">
        <f>IF($JR$8,JY7,"-")</f>
        <v>83.3</v>
      </c>
      <c r="JU12" s="95">
        <f>IF($JR$8,JZ7,"-")</f>
        <v>61.6</v>
      </c>
      <c r="JV12" s="95">
        <f>IF($JR$8,KA7,"-")</f>
        <v>64.400000000000006</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f>IF($KL$8,KQ7,"-")</f>
        <v>98.4</v>
      </c>
      <c r="KM12" s="95">
        <f>IF($KL$8,KR7,"-")</f>
        <v>98.4</v>
      </c>
      <c r="KN12" s="95">
        <f>IF($KL$8,KS7,"-")</f>
        <v>99.1</v>
      </c>
      <c r="KO12" s="95">
        <f>IF($KL$8,KT7,"-")</f>
        <v>98.8</v>
      </c>
      <c r="KP12" s="95">
        <f>IF($KL$8,KU7,"-")</f>
        <v>94.9</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144</v>
      </c>
      <c r="C14" s="99"/>
      <c r="D14" s="100"/>
      <c r="E14" s="99"/>
      <c r="F14" s="206" t="s">
        <v>145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131.69999999999999</v>
      </c>
      <c r="AZ17" s="106">
        <f t="shared" ref="AZ17:BC17" si="9">IF(AZ7="-",NA(),AZ7)</f>
        <v>107.5</v>
      </c>
      <c r="BA17" s="106">
        <f t="shared" si="9"/>
        <v>172.9</v>
      </c>
      <c r="BB17" s="106">
        <f t="shared" si="9"/>
        <v>136.6</v>
      </c>
      <c r="BC17" s="106">
        <f t="shared" si="9"/>
        <v>61.4</v>
      </c>
      <c r="BD17" s="100"/>
      <c r="BE17" s="100"/>
      <c r="BF17" s="100"/>
      <c r="BG17" s="100"/>
      <c r="BH17" s="100"/>
      <c r="BI17" s="105" t="s">
        <v>156</v>
      </c>
      <c r="BJ17" s="106">
        <f>IF(BJ7="-",NA(),BJ7)</f>
        <v>252.8</v>
      </c>
      <c r="BK17" s="106">
        <f t="shared" ref="BK17:BN17" si="10">IF(BK7="-",NA(),BK7)</f>
        <v>186.3</v>
      </c>
      <c r="BL17" s="106">
        <f t="shared" si="10"/>
        <v>262.5</v>
      </c>
      <c r="BM17" s="106">
        <f t="shared" si="10"/>
        <v>98.2</v>
      </c>
      <c r="BN17" s="106">
        <f t="shared" si="10"/>
        <v>63.5</v>
      </c>
      <c r="BO17" s="100"/>
      <c r="BP17" s="100"/>
      <c r="BQ17" s="100"/>
      <c r="BR17" s="100"/>
      <c r="BS17" s="100"/>
      <c r="BT17" s="105" t="s">
        <v>156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156</v>
      </c>
      <c r="CF17" s="106">
        <f>IF(CF7="-",NA(),CF7)</f>
        <v>15981.9</v>
      </c>
      <c r="CG17" s="106">
        <f t="shared" ref="CG17:CJ17" si="12">IF(CG7="-",NA(),CG7)</f>
        <v>19748.7</v>
      </c>
      <c r="CH17" s="106">
        <f t="shared" si="12"/>
        <v>14281.1</v>
      </c>
      <c r="CI17" s="106">
        <f t="shared" si="12"/>
        <v>23296.7</v>
      </c>
      <c r="CJ17" s="106">
        <f t="shared" si="12"/>
        <v>35231.4</v>
      </c>
      <c r="CK17" s="100"/>
      <c r="CL17" s="100"/>
      <c r="CM17" s="100"/>
      <c r="CN17" s="100"/>
      <c r="CO17" s="105" t="s">
        <v>156</v>
      </c>
      <c r="CP17" s="107">
        <f>IF(CP7="-",NA(),CP7)</f>
        <v>30482</v>
      </c>
      <c r="CQ17" s="107">
        <f t="shared" ref="CQ17:CT17" si="13">IF(CQ7="-",NA(),CQ7)</f>
        <v>20435</v>
      </c>
      <c r="CR17" s="107">
        <f t="shared" si="13"/>
        <v>51368</v>
      </c>
      <c r="CS17" s="107">
        <f t="shared" si="13"/>
        <v>17908</v>
      </c>
      <c r="CT17" s="107">
        <f t="shared" si="13"/>
        <v>-23896</v>
      </c>
      <c r="CU17" s="100"/>
      <c r="CV17" s="100"/>
      <c r="CW17" s="100"/>
      <c r="CX17" s="100"/>
      <c r="CY17" s="100"/>
      <c r="CZ17" s="105" t="s">
        <v>156</v>
      </c>
      <c r="DA17" s="106">
        <f>IF(DA7="-",NA(),DA7)</f>
        <v>21</v>
      </c>
      <c r="DB17" s="106">
        <f t="shared" ref="DB17:DE17" si="14">IF(DB7="-",NA(),DB7)</f>
        <v>19.100000000000001</v>
      </c>
      <c r="DC17" s="106">
        <f t="shared" si="14"/>
        <v>26</v>
      </c>
      <c r="DD17" s="106">
        <f t="shared" si="14"/>
        <v>16.3</v>
      </c>
      <c r="DE17" s="106">
        <f t="shared" si="14"/>
        <v>13.6</v>
      </c>
      <c r="DF17" s="100"/>
      <c r="DG17" s="100"/>
      <c r="DH17" s="100"/>
      <c r="DI17" s="100"/>
      <c r="DJ17" s="105" t="s">
        <v>156</v>
      </c>
      <c r="DK17" s="106">
        <f>IF(DK7="-",NA(),DK7)</f>
        <v>56.8</v>
      </c>
      <c r="DL17" s="106">
        <f t="shared" ref="DL17:DO17" si="15">IF(DL7="-",NA(),DL7)</f>
        <v>63.2</v>
      </c>
      <c r="DM17" s="106">
        <f t="shared" si="15"/>
        <v>42.5</v>
      </c>
      <c r="DN17" s="106">
        <f t="shared" si="15"/>
        <v>65.8</v>
      </c>
      <c r="DO17" s="106">
        <f t="shared" si="15"/>
        <v>79.900000000000006</v>
      </c>
      <c r="DP17" s="100"/>
      <c r="DQ17" s="100"/>
      <c r="DR17" s="100"/>
      <c r="DS17" s="100"/>
      <c r="DT17" s="105" t="s">
        <v>156</v>
      </c>
      <c r="DU17" s="106">
        <f>IF(DU7="-",NA(),DU7)</f>
        <v>58.6</v>
      </c>
      <c r="DV17" s="106">
        <f t="shared" ref="DV17:DY17" si="16">IF(DV7="-",NA(),DV7)</f>
        <v>32.1</v>
      </c>
      <c r="DW17" s="106">
        <f t="shared" si="16"/>
        <v>0</v>
      </c>
      <c r="DX17" s="106">
        <f t="shared" si="16"/>
        <v>0</v>
      </c>
      <c r="DY17" s="106">
        <f t="shared" si="16"/>
        <v>0</v>
      </c>
      <c r="DZ17" s="100"/>
      <c r="EA17" s="100"/>
      <c r="EB17" s="100"/>
      <c r="EC17" s="100"/>
      <c r="ED17" s="105" t="s">
        <v>156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f>IF(IX7="-",NA(),IX7)</f>
        <v>21</v>
      </c>
      <c r="IY17" s="106">
        <f t="shared" ref="IY17:JB17" si="29">IF(IY7="-",NA(),IY7)</f>
        <v>19.100000000000001</v>
      </c>
      <c r="IZ17" s="106">
        <f t="shared" si="29"/>
        <v>26</v>
      </c>
      <c r="JA17" s="106">
        <f t="shared" si="29"/>
        <v>16.3</v>
      </c>
      <c r="JB17" s="106">
        <f t="shared" si="29"/>
        <v>13.6</v>
      </c>
      <c r="JC17" s="100"/>
      <c r="JD17" s="100"/>
      <c r="JE17" s="100"/>
      <c r="JF17" s="100"/>
      <c r="JG17" s="105" t="s">
        <v>156</v>
      </c>
      <c r="JH17" s="106">
        <f>IF(JH7="-",NA(),JH7)</f>
        <v>56.8</v>
      </c>
      <c r="JI17" s="106">
        <f t="shared" ref="JI17:JL17" si="30">IF(JI7="-",NA(),JI7)</f>
        <v>63.2</v>
      </c>
      <c r="JJ17" s="106">
        <f t="shared" si="30"/>
        <v>42.5</v>
      </c>
      <c r="JK17" s="106">
        <f t="shared" si="30"/>
        <v>65.8</v>
      </c>
      <c r="JL17" s="106">
        <f t="shared" si="30"/>
        <v>79.900000000000006</v>
      </c>
      <c r="JM17" s="100"/>
      <c r="JN17" s="100"/>
      <c r="JO17" s="100"/>
      <c r="JP17" s="100"/>
      <c r="JQ17" s="105" t="s">
        <v>156</v>
      </c>
      <c r="JR17" s="106">
        <f>IF(JR7="-",NA(),JR7)</f>
        <v>58.6</v>
      </c>
      <c r="JS17" s="106">
        <f t="shared" ref="JS17:JV17" si="31">IF(JS7="-",NA(),JS7)</f>
        <v>32.1</v>
      </c>
      <c r="JT17" s="106">
        <f t="shared" si="31"/>
        <v>0</v>
      </c>
      <c r="JU17" s="106">
        <f t="shared" si="31"/>
        <v>0</v>
      </c>
      <c r="JV17" s="106">
        <f t="shared" si="31"/>
        <v>0</v>
      </c>
      <c r="JW17" s="100"/>
      <c r="JX17" s="100"/>
      <c r="JY17" s="100"/>
      <c r="JZ17" s="100"/>
      <c r="KA17" s="105" t="s">
        <v>156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158</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158</v>
      </c>
      <c r="DK18" s="106">
        <f>IF(DP7="-",NA(),DP7)</f>
        <v>14.6</v>
      </c>
      <c r="DL18" s="106">
        <f t="shared" ref="DL18:DO18" si="45">IF(DQ7="-",NA(),DQ7)</f>
        <v>17.5</v>
      </c>
      <c r="DM18" s="106">
        <f t="shared" si="45"/>
        <v>14.4</v>
      </c>
      <c r="DN18" s="106">
        <f t="shared" si="45"/>
        <v>11.8</v>
      </c>
      <c r="DO18" s="106">
        <f t="shared" si="45"/>
        <v>14.2</v>
      </c>
      <c r="DP18" s="100"/>
      <c r="DQ18" s="100"/>
      <c r="DR18" s="100"/>
      <c r="DS18" s="100"/>
      <c r="DT18" s="105" t="s">
        <v>158</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158</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158</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158</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158</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158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158</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158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159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160</v>
      </c>
      <c r="C20" s="196"/>
      <c r="D20" s="100"/>
    </row>
    <row r="21" spans="1:374" x14ac:dyDescent="0.2">
      <c r="A21" s="97">
        <f t="shared" si="7"/>
        <v>7</v>
      </c>
      <c r="B21" s="196" t="s">
        <v>161</v>
      </c>
      <c r="C21" s="196"/>
      <c r="D21" s="100"/>
    </row>
    <row r="22" spans="1:374" x14ac:dyDescent="0.2">
      <c r="A22" s="97">
        <f t="shared" si="7"/>
        <v>8</v>
      </c>
      <c r="B22" s="196" t="s">
        <v>162</v>
      </c>
      <c r="C22" s="196"/>
      <c r="D22" s="100"/>
      <c r="E22" s="197" t="s">
        <v>163</v>
      </c>
      <c r="F22" s="198"/>
      <c r="G22" s="198"/>
      <c r="H22" s="198"/>
      <c r="I22" s="199"/>
    </row>
    <row r="23" spans="1:374" x14ac:dyDescent="0.2">
      <c r="A23" s="97">
        <f t="shared" si="7"/>
        <v>9</v>
      </c>
      <c r="B23" s="196" t="s">
        <v>164</v>
      </c>
      <c r="C23" s="196"/>
      <c r="D23" s="100"/>
      <c r="E23" s="200"/>
      <c r="F23" s="201"/>
      <c r="G23" s="201"/>
      <c r="H23" s="201"/>
      <c r="I23" s="202"/>
    </row>
    <row r="24" spans="1:374" x14ac:dyDescent="0.2">
      <c r="A24" s="97">
        <f t="shared" si="7"/>
        <v>10</v>
      </c>
      <c r="B24" s="196" t="s">
        <v>165</v>
      </c>
      <c r="C24" s="196"/>
      <c r="D24" s="100"/>
      <c r="E24" s="200"/>
      <c r="F24" s="201"/>
      <c r="G24" s="201"/>
      <c r="H24" s="201"/>
      <c r="I24" s="202"/>
    </row>
    <row r="25" spans="1:374" x14ac:dyDescent="0.2">
      <c r="A25" s="97">
        <f t="shared" si="7"/>
        <v>11</v>
      </c>
      <c r="B25" s="196" t="s">
        <v>166</v>
      </c>
      <c r="C25" s="196"/>
      <c r="D25" s="100"/>
      <c r="E25" s="200"/>
      <c r="F25" s="201"/>
      <c r="G25" s="201"/>
      <c r="H25" s="201"/>
      <c r="I25" s="202"/>
    </row>
    <row r="26" spans="1:374" x14ac:dyDescent="0.2">
      <c r="A26" s="97">
        <f t="shared" si="7"/>
        <v>12</v>
      </c>
      <c r="B26" s="196" t="s">
        <v>167</v>
      </c>
      <c r="C26" s="196"/>
      <c r="D26" s="100"/>
      <c r="E26" s="200"/>
      <c r="F26" s="201"/>
      <c r="G26" s="201"/>
      <c r="H26" s="201"/>
      <c r="I26" s="202"/>
    </row>
    <row r="27" spans="1:374" x14ac:dyDescent="0.2">
      <c r="A27" s="97">
        <f t="shared" si="7"/>
        <v>13</v>
      </c>
      <c r="B27" s="196" t="s">
        <v>168</v>
      </c>
      <c r="C27" s="196"/>
      <c r="D27" s="100"/>
      <c r="E27" s="200"/>
      <c r="F27" s="201"/>
      <c r="G27" s="201"/>
      <c r="H27" s="201"/>
      <c r="I27" s="202"/>
    </row>
    <row r="28" spans="1:374" x14ac:dyDescent="0.2">
      <c r="A28" s="97">
        <f t="shared" si="7"/>
        <v>14</v>
      </c>
      <c r="B28" s="196" t="s">
        <v>169</v>
      </c>
      <c r="C28" s="196"/>
      <c r="D28" s="100"/>
      <c r="E28" s="200"/>
      <c r="F28" s="201"/>
      <c r="G28" s="201"/>
      <c r="H28" s="201"/>
      <c r="I28" s="202"/>
    </row>
    <row r="29" spans="1:374" x14ac:dyDescent="0.2">
      <c r="A29" s="97">
        <f t="shared" si="7"/>
        <v>15</v>
      </c>
      <c r="B29" s="196" t="s">
        <v>170</v>
      </c>
      <c r="C29" s="196"/>
      <c r="D29" s="100"/>
      <c r="E29" s="200"/>
      <c r="F29" s="201"/>
      <c r="G29" s="201"/>
      <c r="H29" s="201"/>
      <c r="I29" s="202"/>
    </row>
    <row r="30" spans="1:374" x14ac:dyDescent="0.2">
      <c r="A30" s="97">
        <f t="shared" si="7"/>
        <v>16</v>
      </c>
      <c r="B30" s="196" t="s">
        <v>171</v>
      </c>
      <c r="C30" s="196"/>
      <c r="D30" s="100"/>
      <c r="E30" s="200"/>
      <c r="F30" s="201"/>
      <c r="G30" s="201"/>
      <c r="H30" s="201"/>
      <c r="I30" s="202"/>
    </row>
    <row r="31" spans="1:374" x14ac:dyDescent="0.2">
      <c r="A31" s="97">
        <f t="shared" si="7"/>
        <v>17</v>
      </c>
      <c r="B31" s="196" t="s">
        <v>172</v>
      </c>
      <c r="C31" s="196"/>
      <c r="D31" s="100"/>
      <c r="E31" s="200"/>
      <c r="F31" s="201"/>
      <c r="G31" s="201"/>
      <c r="H31" s="201"/>
      <c r="I31" s="202"/>
    </row>
    <row r="32" spans="1:374" x14ac:dyDescent="0.2">
      <c r="A32" s="97">
        <f t="shared" si="7"/>
        <v>18</v>
      </c>
      <c r="B32" s="196" t="s">
        <v>173</v>
      </c>
      <c r="C32" s="196"/>
      <c r="D32" s="100"/>
      <c r="E32" s="200"/>
      <c r="F32" s="201"/>
      <c r="G32" s="201"/>
      <c r="H32" s="201"/>
      <c r="I32" s="202"/>
    </row>
    <row r="33" spans="1:16" x14ac:dyDescent="0.2">
      <c r="A33" s="97">
        <f t="shared" si="7"/>
        <v>19</v>
      </c>
      <c r="B33" s="196" t="s">
        <v>174</v>
      </c>
      <c r="C33" s="196"/>
      <c r="D33" s="100"/>
      <c r="E33" s="200"/>
      <c r="F33" s="201"/>
      <c r="G33" s="201"/>
      <c r="H33" s="201"/>
      <c r="I33" s="202"/>
    </row>
    <row r="34" spans="1:16" x14ac:dyDescent="0.2">
      <c r="A34" s="97">
        <f t="shared" si="7"/>
        <v>20</v>
      </c>
      <c r="B34" s="196" t="s">
        <v>175</v>
      </c>
      <c r="C34" s="196"/>
      <c r="D34" s="100"/>
      <c r="E34" s="200"/>
      <c r="F34" s="201"/>
      <c r="G34" s="201"/>
      <c r="H34" s="201"/>
      <c r="I34" s="202"/>
    </row>
    <row r="35" spans="1:16" ht="25.5" customHeight="1" x14ac:dyDescent="0.2">
      <c r="E35" s="203"/>
      <c r="F35" s="204"/>
      <c r="G35" s="204"/>
      <c r="H35" s="204"/>
      <c r="I35" s="205"/>
    </row>
    <row r="36" spans="1:16" x14ac:dyDescent="0.2">
      <c r="A36" t="s">
        <v>176</v>
      </c>
      <c r="B36" t="s">
        <v>177</v>
      </c>
    </row>
    <row r="37" spans="1:16" x14ac:dyDescent="0.2">
      <c r="A37" t="s">
        <v>178</v>
      </c>
      <c r="B37" t="s">
        <v>179</v>
      </c>
      <c r="L37" s="197" t="s">
        <v>163</v>
      </c>
      <c r="M37" s="198"/>
      <c r="N37" s="198"/>
      <c r="O37" s="198"/>
      <c r="P37" s="199"/>
    </row>
    <row r="38" spans="1:16" x14ac:dyDescent="0.2">
      <c r="A38" t="s">
        <v>180</v>
      </c>
      <c r="B38" t="s">
        <v>181</v>
      </c>
      <c r="L38" s="200"/>
      <c r="M38" s="201"/>
      <c r="N38" s="201"/>
      <c r="O38" s="201"/>
      <c r="P38" s="202"/>
    </row>
    <row r="39" spans="1:16" x14ac:dyDescent="0.2">
      <c r="A39" t="s">
        <v>182</v>
      </c>
      <c r="B39" t="s">
        <v>183</v>
      </c>
      <c r="L39" s="200"/>
      <c r="M39" s="201"/>
      <c r="N39" s="201"/>
      <c r="O39" s="201"/>
      <c r="P39" s="202"/>
    </row>
    <row r="40" spans="1:16" x14ac:dyDescent="0.2">
      <c r="A40" t="s">
        <v>184</v>
      </c>
      <c r="B40" t="s">
        <v>185</v>
      </c>
      <c r="L40" s="200"/>
      <c r="M40" s="201"/>
      <c r="N40" s="201"/>
      <c r="O40" s="201"/>
      <c r="P40" s="202"/>
    </row>
    <row r="41" spans="1:16" x14ac:dyDescent="0.2">
      <c r="A41" t="s">
        <v>186</v>
      </c>
      <c r="B41" t="s">
        <v>187</v>
      </c>
      <c r="L41" s="200"/>
      <c r="M41" s="201"/>
      <c r="N41" s="201"/>
      <c r="O41" s="201"/>
      <c r="P41" s="202"/>
    </row>
    <row r="42" spans="1:16" x14ac:dyDescent="0.2">
      <c r="A42" t="s">
        <v>188</v>
      </c>
      <c r="B42" t="s">
        <v>189</v>
      </c>
      <c r="L42" s="200"/>
      <c r="M42" s="201"/>
      <c r="N42" s="201"/>
      <c r="O42" s="201"/>
      <c r="P42" s="202"/>
    </row>
    <row r="43" spans="1:16" x14ac:dyDescent="0.2">
      <c r="A43" t="s">
        <v>190</v>
      </c>
      <c r="B43" t="s">
        <v>191</v>
      </c>
      <c r="L43" s="200"/>
      <c r="M43" s="201"/>
      <c r="N43" s="201"/>
      <c r="O43" s="201"/>
      <c r="P43" s="202"/>
    </row>
    <row r="44" spans="1:16" x14ac:dyDescent="0.2">
      <c r="A44" t="s">
        <v>192</v>
      </c>
      <c r="B44" t="s">
        <v>193</v>
      </c>
      <c r="L44" s="200"/>
      <c r="M44" s="201"/>
      <c r="N44" s="201"/>
      <c r="O44" s="201"/>
      <c r="P44" s="202"/>
    </row>
    <row r="45" spans="1:16" x14ac:dyDescent="0.2">
      <c r="A45" t="s">
        <v>194</v>
      </c>
      <c r="B45" t="s">
        <v>195</v>
      </c>
      <c r="L45" s="200"/>
      <c r="M45" s="201"/>
      <c r="N45" s="201"/>
      <c r="O45" s="201"/>
      <c r="P45" s="202"/>
    </row>
    <row r="46" spans="1:16" x14ac:dyDescent="0.2">
      <c r="A46" t="s">
        <v>196</v>
      </c>
      <c r="B46" t="s">
        <v>197</v>
      </c>
      <c r="L46" s="200"/>
      <c r="M46" s="201"/>
      <c r="N46" s="201"/>
      <c r="O46" s="201"/>
      <c r="P46" s="202"/>
    </row>
    <row r="47" spans="1:16" x14ac:dyDescent="0.2">
      <c r="A47" t="s">
        <v>198</v>
      </c>
      <c r="B47" t="s">
        <v>199</v>
      </c>
      <c r="L47" s="200"/>
      <c r="M47" s="201"/>
      <c r="N47" s="201"/>
      <c r="O47" s="201"/>
      <c r="P47" s="202"/>
    </row>
    <row r="48" spans="1:16" x14ac:dyDescent="0.2">
      <c r="A48" t="s">
        <v>200</v>
      </c>
      <c r="B48" t="s">
        <v>201</v>
      </c>
      <c r="L48" s="200"/>
      <c r="M48" s="201"/>
      <c r="N48" s="201"/>
      <c r="O48" s="201"/>
      <c r="P48" s="202"/>
    </row>
    <row r="49" spans="1:16" x14ac:dyDescent="0.2">
      <c r="A49" t="s">
        <v>202</v>
      </c>
      <c r="B49" t="s">
        <v>203</v>
      </c>
      <c r="L49" s="200"/>
      <c r="M49" s="201"/>
      <c r="N49" s="201"/>
      <c r="O49" s="201"/>
      <c r="P49" s="202"/>
    </row>
    <row r="50" spans="1:16" ht="26.25" customHeight="1" x14ac:dyDescent="0.2">
      <c r="A50" t="s">
        <v>204</v>
      </c>
      <c r="B50" t="s">
        <v>205</v>
      </c>
      <c r="L50" s="203"/>
      <c r="M50" s="204"/>
      <c r="N50" s="204"/>
      <c r="O50" s="204"/>
      <c r="P50" s="205"/>
    </row>
    <row r="51" spans="1:16" x14ac:dyDescent="0.2">
      <c r="A51" t="s">
        <v>206</v>
      </c>
      <c r="B51" t="s">
        <v>207</v>
      </c>
    </row>
    <row r="52" spans="1:16" x14ac:dyDescent="0.2">
      <c r="A52" t="s">
        <v>208</v>
      </c>
      <c r="B52" t="s">
        <v>209</v>
      </c>
    </row>
    <row r="53" spans="1:16" x14ac:dyDescent="0.2">
      <c r="A53" t="s">
        <v>210</v>
      </c>
      <c r="B53" t="s">
        <v>211</v>
      </c>
    </row>
    <row r="54" spans="1:16" x14ac:dyDescent="0.2">
      <c r="A54" t="s">
        <v>212</v>
      </c>
      <c r="B54" t="s">
        <v>213</v>
      </c>
    </row>
    <row r="55" spans="1:16" x14ac:dyDescent="0.2">
      <c r="A55" t="s">
        <v>214</v>
      </c>
      <c r="B55" t="s">
        <v>215</v>
      </c>
    </row>
    <row r="56" spans="1:16" x14ac:dyDescent="0.2">
      <c r="A56" t="s">
        <v>216</v>
      </c>
      <c r="B56" t="s">
        <v>217</v>
      </c>
    </row>
    <row r="57" spans="1:16" x14ac:dyDescent="0.2">
      <c r="A57" t="s">
        <v>218</v>
      </c>
      <c r="B57" t="s">
        <v>219</v>
      </c>
    </row>
    <row r="58" spans="1:16" x14ac:dyDescent="0.2">
      <c r="A58" t="s">
        <v>220</v>
      </c>
      <c r="B58" t="s">
        <v>221</v>
      </c>
    </row>
    <row r="59" spans="1:16" x14ac:dyDescent="0.2">
      <c r="A59" t="s">
        <v>222</v>
      </c>
      <c r="B59" t="s">
        <v>223</v>
      </c>
    </row>
    <row r="60" spans="1:16" x14ac:dyDescent="0.2">
      <c r="A60" t="s">
        <v>224</v>
      </c>
      <c r="B60" t="s">
        <v>225</v>
      </c>
    </row>
    <row r="61" spans="1:16" x14ac:dyDescent="0.2">
      <c r="A61" t="s">
        <v>226</v>
      </c>
      <c r="B61" t="s">
        <v>227</v>
      </c>
    </row>
    <row r="62" spans="1:16" x14ac:dyDescent="0.2">
      <c r="A62" t="s">
        <v>228</v>
      </c>
      <c r="B62" t="s">
        <v>229</v>
      </c>
    </row>
    <row r="63" spans="1:16" x14ac:dyDescent="0.2">
      <c r="A63" t="s">
        <v>230</v>
      </c>
      <c r="B63" t="s">
        <v>231</v>
      </c>
    </row>
    <row r="64" spans="1:16" x14ac:dyDescent="0.2">
      <c r="A64" t="s">
        <v>232</v>
      </c>
      <c r="B64" t="s">
        <v>233</v>
      </c>
    </row>
    <row r="65" spans="1:2" x14ac:dyDescent="0.2">
      <c r="A65" t="s">
        <v>234</v>
      </c>
      <c r="B65" t="s">
        <v>235</v>
      </c>
    </row>
    <row r="66" spans="1:2" x14ac:dyDescent="0.2">
      <c r="A66" t="s">
        <v>236</v>
      </c>
      <c r="B66" t="s">
        <v>237</v>
      </c>
    </row>
    <row r="67" spans="1:2" x14ac:dyDescent="0.2">
      <c r="A67" t="s">
        <v>238</v>
      </c>
      <c r="B67" t="s">
        <v>237</v>
      </c>
    </row>
    <row r="68" spans="1:2" x14ac:dyDescent="0.2">
      <c r="A68" t="s">
        <v>239</v>
      </c>
      <c r="B68" t="s">
        <v>237</v>
      </c>
    </row>
    <row r="69" spans="1:2" x14ac:dyDescent="0.2">
      <c r="A69" t="s">
        <v>240</v>
      </c>
      <c r="B69" t="s">
        <v>237</v>
      </c>
    </row>
    <row r="70" spans="1:2" x14ac:dyDescent="0.2">
      <c r="A70" t="s">
        <v>241</v>
      </c>
      <c r="B70" t="s">
        <v>237</v>
      </c>
    </row>
    <row r="71" spans="1:2" x14ac:dyDescent="0.2">
      <c r="A71" t="s">
        <v>242</v>
      </c>
      <c r="B71" t="s">
        <v>237</v>
      </c>
    </row>
    <row r="72" spans="1:2" x14ac:dyDescent="0.2">
      <c r="A72" t="s">
        <v>243</v>
      </c>
      <c r="B72" t="s">
        <v>237</v>
      </c>
    </row>
    <row r="73" spans="1:2" x14ac:dyDescent="0.2">
      <c r="A73" t="s">
        <v>244</v>
      </c>
      <c r="B73" t="s">
        <v>237</v>
      </c>
    </row>
    <row r="74" spans="1:2" x14ac:dyDescent="0.2">
      <c r="A74" t="s">
        <v>245</v>
      </c>
      <c r="B74" t="s">
        <v>237</v>
      </c>
    </row>
    <row r="75" spans="1:2" x14ac:dyDescent="0.2">
      <c r="A75" t="s">
        <v>246</v>
      </c>
      <c r="B75" t="s">
        <v>237</v>
      </c>
    </row>
    <row r="76" spans="1:2" x14ac:dyDescent="0.2">
      <c r="A76" t="s">
        <v>247</v>
      </c>
      <c r="B76" t="s">
        <v>237</v>
      </c>
    </row>
    <row r="77" spans="1:2" x14ac:dyDescent="0.2">
      <c r="A77" t="s">
        <v>248</v>
      </c>
      <c r="B77" t="s">
        <v>237</v>
      </c>
    </row>
    <row r="78" spans="1:2" x14ac:dyDescent="0.2">
      <c r="A78" t="s">
        <v>249</v>
      </c>
      <c r="B78" t="s">
        <v>237</v>
      </c>
    </row>
    <row r="79" spans="1:2" x14ac:dyDescent="0.2">
      <c r="A79" t="s">
        <v>250</v>
      </c>
      <c r="B79" t="s">
        <v>237</v>
      </c>
    </row>
    <row r="80" spans="1:2" x14ac:dyDescent="0.2">
      <c r="A80" t="s">
        <v>251</v>
      </c>
      <c r="B80" t="s">
        <v>237</v>
      </c>
    </row>
    <row r="81" spans="1:2" x14ac:dyDescent="0.2">
      <c r="A81" t="s">
        <v>252</v>
      </c>
      <c r="B81" t="s">
        <v>237</v>
      </c>
    </row>
    <row r="82" spans="1:2" x14ac:dyDescent="0.2">
      <c r="A82" t="s">
        <v>253</v>
      </c>
      <c r="B82" t="s">
        <v>237</v>
      </c>
    </row>
    <row r="83" spans="1:2" x14ac:dyDescent="0.2">
      <c r="A83" t="s">
        <v>254</v>
      </c>
      <c r="B83" t="s">
        <v>237</v>
      </c>
    </row>
    <row r="84" spans="1:2" x14ac:dyDescent="0.2">
      <c r="A84" t="s">
        <v>255</v>
      </c>
      <c r="B84" t="s">
        <v>237</v>
      </c>
    </row>
    <row r="85" spans="1:2" x14ac:dyDescent="0.2">
      <c r="A85" t="s">
        <v>256</v>
      </c>
      <c r="B85" t="s">
        <v>237</v>
      </c>
    </row>
    <row r="86" spans="1:2" x14ac:dyDescent="0.2">
      <c r="A86" t="s">
        <v>257</v>
      </c>
      <c r="B86" t="s">
        <v>258</v>
      </c>
    </row>
    <row r="87" spans="1:2" x14ac:dyDescent="0.2">
      <c r="A87" t="s">
        <v>259</v>
      </c>
      <c r="B87" t="s">
        <v>258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2020-01-14T07:04:41Z</cp:lastPrinted>
  <dcterms:created xsi:type="dcterms:W3CDTF">2019-12-05T07:48:14Z</dcterms:created>
  <dcterms:modified xsi:type="dcterms:W3CDTF">2020-01-30T05:45:00Z</dcterms:modified>
  <cp:category/>
</cp:coreProperties>
</file>