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eXzgNjKZ/XHkf50iDMghB5dii9s1kJuTkpN1FA166z4uO68mETbxbcMvLOS7TPvxBT+kaOyMGh9WqIQpfF7Uw==" workbookSaltValue="tH72vL8SHEZJ1+8I7K+XcQ==" workbookSpinCount="100000" lockStructure="1"/>
  <bookViews>
    <workbookView xWindow="11985" yWindow="-15" windowWidth="12030" windowHeight="10065"/>
  </bookViews>
  <sheets>
    <sheet name="法適用_病院事業" sheetId="4" r:id="rId1"/>
    <sheet name="データ" sheetId="5" state="hidden" r:id="rId2"/>
  </sheets>
  <definedNames>
    <definedName name="_xlnm.Print_Area" localSheetId="0">法適用_病院事業!$A$1:$NX$85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MN54" i="4"/>
  <c r="MN32" i="4"/>
  <c r="HM78" i="4"/>
  <c r="CS78" i="4"/>
  <c r="BX54" i="4"/>
  <c r="BX32" i="4"/>
  <c r="C11" i="5"/>
  <c r="D11" i="5"/>
  <c r="E11" i="5"/>
  <c r="B11" i="5"/>
  <c r="HG32" i="4" l="1"/>
  <c r="FH78" i="4"/>
  <c r="DS54" i="4"/>
  <c r="DS32" i="4"/>
  <c r="AE32" i="4"/>
  <c r="KC78" i="4"/>
  <c r="HG54" i="4"/>
  <c r="AN78" i="4"/>
  <c r="AE54" i="4"/>
  <c r="KU54" i="4"/>
  <c r="KU32" i="4"/>
  <c r="JJ78" i="4"/>
  <c r="GR54" i="4"/>
  <c r="GR32" i="4"/>
  <c r="EO78" i="4"/>
  <c r="DD54" i="4"/>
  <c r="DD32" i="4"/>
  <c r="KF32" i="4"/>
  <c r="U78" i="4"/>
  <c r="P54" i="4"/>
  <c r="P32" i="4"/>
  <c r="KF54" i="4"/>
  <c r="BZ78" i="4"/>
  <c r="LY54" i="4"/>
  <c r="LY32" i="4"/>
  <c r="LO78" i="4"/>
  <c r="IK32" i="4"/>
  <c r="BI32" i="4"/>
  <c r="IK54" i="4"/>
  <c r="BI54" i="4"/>
  <c r="GT78" i="4"/>
  <c r="EW54" i="4"/>
  <c r="EW32" i="4"/>
  <c r="GA78" i="4"/>
  <c r="EH54" i="4"/>
  <c r="BG78" i="4"/>
  <c r="AT54" i="4"/>
  <c r="AT32" i="4"/>
  <c r="LJ54" i="4"/>
  <c r="LJ32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<sst xmlns="http://schemas.openxmlformats.org/spreadsheetml/2006/main" count="322" uniqueCount="178">
  <si>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</si>
  <si>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</si>
  <si>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</si>
  <si>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</si>
  <si>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</si>
  <si>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</si>
  <si>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</si>
  <si>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</si>
  <si>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</si>
  <si>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</si>
  <si>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</si>
  <si>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</si>
  <si>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</si>
  <si>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</si>
  <si>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</si>
  <si>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</si>
  <si>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</si>
  <si>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</si>
  <si>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</si>
  <si>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</si>
  <si>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</si>
  <si>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</si>
  <si>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</si>
  <si>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</si>
  <si>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</si>
  <si>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</si>
  <si>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</si>
  <si>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</si>
  <si>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</si>
  <si>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</si>
  <si>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</si>
  <si>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</si>
  <si>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</si>
  <si>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</si>
  <si>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</si>
  <si>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</si>
  <si>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</si>
  <si>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</si>
  <si>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</si>
  <si>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</si>
  <si>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</si>
  <si>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</si>
  <si>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</si>
  <si>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</si>
  <si>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</si>
  <si>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</si>
  <si>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</si>
  <si>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</si>
  <si>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</si>
  <si>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</si>
  <si>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</si>
  <si>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</si>
  <si>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</si>
  <si>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</si>
  <si>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</si>
  <si>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</si>
  <si>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</si>
  <si>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</si>
  <si>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</si>
  <si>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</si>
  <si>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</si>
  <si>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</si>
  <si>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</si>
  <si>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</si>
  <si>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</si>
  <si>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</si>
  <si>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</si>
  <si>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</si>
  <si>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</si>
  <si>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</si>
  <si>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</si>
  <si>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</si>
  <si>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</si>
  <si>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</si>
  <si>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</si>
  <si>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</si>
  <si>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</si>
  <si>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</si>
  <si>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</si>
  <si>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</si>
  <si>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</si>
  <si>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</si>
  <si>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</si>
  <si>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</si>
  <si>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</si>
  <si>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</si>
  <si>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</si>
  <si>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</si>
  <si>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</si>
  <si>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</si>
  <si>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</si>
  <si>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</si>
  <si>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</si>
  <si>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</si>
  <si>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</si>
  <si>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</si>
  <si>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</si>
  <si>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</si>
  <si>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</si>
  <si>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</si>
  <si>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</si>
  <si>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</si>
  <si>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</si>
  <si>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</si>
  <si>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</si>
  <si>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</si>
  <si>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</si>
  <si>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</si>
  <si>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</si>
  <si>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</si>
  <si>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</si>
  <si>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</si>
  <si>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</si>
  <si>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</si>
  <si>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</si>
  <si>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</si>
  <si>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</si>
  <si>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</si>
  <si>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</si>
  <si>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</si>
  <si>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</si>
  <si>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</si>
  <si>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</si>
  <si>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</si>
  <si>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</si>
  <si>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</si>
  <si>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</si>
  <si>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</si>
  <si>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</si>
  <si>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</si>
  <si>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</si>
  <si>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</si>
  <si>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</si>
  <si>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</si>
  <si>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</si>
  <si>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</si>
  <si>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</si>
  <si>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</si>
  <si>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</si>
  <si>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</si>
  <si>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</si>
  <si>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</si>
  <si>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</si>
  <si>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</si>
  <si>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</si>
  <si>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</si>
  <si>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</si>
  <si>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</si>
  <si>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</si>
  <si>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</si>
  <si>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</si>
  <si>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</si>
  <si>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</si>
  <si>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</si>
  <si>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</si>
  <si>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米沢市</t>
  </si>
  <si>
    <t>市立病院</t>
  </si>
  <si>
    <t>条例全部</t>
  </si>
  <si>
    <t>病院事業</t>
  </si>
  <si>
    <t>一般病院</t>
  </si>
  <si>
    <t>300床以上～400床未満</t>
  </si>
  <si>
    <t>自治体職員</t>
  </si>
  <si>
    <t>直営</t>
  </si>
  <si>
    <t>対象</t>
  </si>
  <si>
    <t>ド 透 I 訓</t>
  </si>
  <si>
    <t>救 臨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</si>
  <si>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</si>
  <si>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</si>
  <si>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</si>
  <si>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</si>
  <si>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</si>
  <si>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</si>
  <si>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</si>
  <si>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</si>
  <si>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経常収支比率（①）は前年度を上回った。しかし、医業収支比率（②）が前年度を下回り、累積欠損金比率（③）は前年度を上回ったため、更なる経営改善を必要とする。
　病床利用率（④）は、類似病院平均値を上回ったものの、前年度の数値を下回った。入院・外来患者１人１日当たり収益（⑤・⑥）については、毎年度増加傾向にあるものの、類似病院平均を下回っている状況である。
　職員給与費対医業収益比率（⑦）については、依然高い状況が続いている。材料費対医業収益比率（⑧）は、平成２７年度から数値が少しずつ下がっており、今後も継続していきたい。</t>
    <rPh sb="1" eb="3">
      <t>ケイジョウ</t>
    </rPh>
    <rPh sb="3" eb="5">
      <t>シュウシ</t>
    </rPh>
    <rPh sb="5" eb="7">
      <t>ヒリツ</t>
    </rPh>
    <rPh sb="11" eb="14">
      <t>ゼンネンド</t>
    </rPh>
    <rPh sb="15" eb="17">
      <t>ウワマワ</t>
    </rPh>
    <rPh sb="24" eb="26">
      <t>イギョウ</t>
    </rPh>
    <rPh sb="26" eb="28">
      <t>シュウシ</t>
    </rPh>
    <rPh sb="28" eb="30">
      <t>ヒリツ</t>
    </rPh>
    <rPh sb="34" eb="37">
      <t>ゼンネンド</t>
    </rPh>
    <rPh sb="38" eb="40">
      <t>シタマワ</t>
    </rPh>
    <rPh sb="42" eb="44">
      <t>ルイセキ</t>
    </rPh>
    <rPh sb="44" eb="46">
      <t>ケッソン</t>
    </rPh>
    <rPh sb="46" eb="47">
      <t>カネ</t>
    </rPh>
    <rPh sb="47" eb="49">
      <t>ヒリツ</t>
    </rPh>
    <rPh sb="53" eb="56">
      <t>ゼンネンド</t>
    </rPh>
    <rPh sb="57" eb="59">
      <t>ウワマワ</t>
    </rPh>
    <rPh sb="64" eb="65">
      <t>サラ</t>
    </rPh>
    <rPh sb="67" eb="69">
      <t>ケイエイ</t>
    </rPh>
    <rPh sb="69" eb="71">
      <t>カイゼン</t>
    </rPh>
    <rPh sb="72" eb="74">
      <t>ヒツヨウ</t>
    </rPh>
    <rPh sb="80" eb="82">
      <t>ビョウショウ</t>
    </rPh>
    <rPh sb="82" eb="85">
      <t>リヨウリツ</t>
    </rPh>
    <rPh sb="90" eb="92">
      <t>ルイジ</t>
    </rPh>
    <rPh sb="92" eb="94">
      <t>ビョウイン</t>
    </rPh>
    <rPh sb="94" eb="97">
      <t>ヘイキンチ</t>
    </rPh>
    <rPh sb="98" eb="100">
      <t>ウワマワ</t>
    </rPh>
    <rPh sb="106" eb="109">
      <t>ゼンネンド</t>
    </rPh>
    <rPh sb="110" eb="112">
      <t>スウチ</t>
    </rPh>
    <rPh sb="113" eb="115">
      <t>シタマワ</t>
    </rPh>
    <rPh sb="118" eb="120">
      <t>ニュウイン</t>
    </rPh>
    <rPh sb="121" eb="123">
      <t>ガイライ</t>
    </rPh>
    <rPh sb="123" eb="125">
      <t>カンジャ</t>
    </rPh>
    <rPh sb="126" eb="127">
      <t>ヒト</t>
    </rPh>
    <rPh sb="128" eb="129">
      <t>ニチ</t>
    </rPh>
    <rPh sb="129" eb="130">
      <t>ア</t>
    </rPh>
    <rPh sb="132" eb="134">
      <t>シュウエキ</t>
    </rPh>
    <rPh sb="145" eb="148">
      <t>マイネンド</t>
    </rPh>
    <rPh sb="148" eb="150">
      <t>ゾウカ</t>
    </rPh>
    <rPh sb="150" eb="152">
      <t>ケイコウ</t>
    </rPh>
    <rPh sb="159" eb="161">
      <t>ルイジ</t>
    </rPh>
    <rPh sb="161" eb="163">
      <t>ビョウイン</t>
    </rPh>
    <rPh sb="163" eb="165">
      <t>ヘイキン</t>
    </rPh>
    <rPh sb="166" eb="168">
      <t>シタマワ</t>
    </rPh>
    <rPh sb="172" eb="174">
      <t>ジョウキョウ</t>
    </rPh>
    <rPh sb="180" eb="182">
      <t>ショクイン</t>
    </rPh>
    <rPh sb="182" eb="184">
      <t>キュウヨ</t>
    </rPh>
    <rPh sb="184" eb="185">
      <t>ヒ</t>
    </rPh>
    <rPh sb="185" eb="186">
      <t>タイ</t>
    </rPh>
    <rPh sb="186" eb="188">
      <t>イギョウ</t>
    </rPh>
    <rPh sb="188" eb="190">
      <t>シュウエキ</t>
    </rPh>
    <rPh sb="190" eb="192">
      <t>ヒリツ</t>
    </rPh>
    <rPh sb="201" eb="203">
      <t>イゼン</t>
    </rPh>
    <rPh sb="203" eb="204">
      <t>タカ</t>
    </rPh>
    <rPh sb="205" eb="207">
      <t>ジョウキョウ</t>
    </rPh>
    <rPh sb="208" eb="209">
      <t>ツヅ</t>
    </rPh>
    <rPh sb="214" eb="216">
      <t>ザイリョウ</t>
    </rPh>
    <rPh sb="216" eb="217">
      <t>ヒ</t>
    </rPh>
    <rPh sb="217" eb="218">
      <t>タイ</t>
    </rPh>
    <rPh sb="218" eb="220">
      <t>イギョウ</t>
    </rPh>
    <rPh sb="220" eb="222">
      <t>シュウエキ</t>
    </rPh>
    <rPh sb="222" eb="224">
      <t>ヒリツ</t>
    </rPh>
    <rPh sb="229" eb="231">
      <t>ヘイセイ</t>
    </rPh>
    <rPh sb="233" eb="235">
      <t>ネンド</t>
    </rPh>
    <rPh sb="237" eb="239">
      <t>スウチ</t>
    </rPh>
    <rPh sb="240" eb="241">
      <t>スコ</t>
    </rPh>
    <rPh sb="244" eb="245">
      <t>サ</t>
    </rPh>
    <rPh sb="251" eb="253">
      <t>コンゴ</t>
    </rPh>
    <rPh sb="254" eb="256">
      <t>ケイゾク</t>
    </rPh>
    <phoneticPr fontId="5"/>
  </si>
  <si>
    <t>　当院は、置賜二次保健医療圏の基幹病院として、主に急性期医療を提供している。地域では、二次救急医療機関として、市の病院群輪番制に参加している。
　また、民間医療機関による提供が困難な高度医療、救急、小児、周産期等の不採算部門の医療を提供するとともに、臨床研修病院としての教育機関の役割を担っている。</t>
    <phoneticPr fontId="5"/>
  </si>
  <si>
    <t>　有形固定資産減価償却率（①）・器械備品減価償却率（②）ともに年々増加傾向にある。また、類似病院平均値より高く、病院の老朽化が進んでいる。
　１床あたり有形固定資産（③）は、前年度よりも減少し、類似病院平均値より低い水準にある。
　当院では令和５年度までに新病院を開設する予定であり、それまでは固定資産への投資を必要最低限としていく方針である。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6" eb="18">
      <t>キカイ</t>
    </rPh>
    <rPh sb="18" eb="20">
      <t>ビヒン</t>
    </rPh>
    <rPh sb="20" eb="22">
      <t>ゲンカ</t>
    </rPh>
    <rPh sb="22" eb="24">
      <t>ショウキャク</t>
    </rPh>
    <rPh sb="24" eb="25">
      <t>リツ</t>
    </rPh>
    <rPh sb="31" eb="33">
      <t>ネンネン</t>
    </rPh>
    <rPh sb="33" eb="35">
      <t>ゾウカ</t>
    </rPh>
    <rPh sb="35" eb="37">
      <t>ケイコウ</t>
    </rPh>
    <rPh sb="44" eb="46">
      <t>ルイジ</t>
    </rPh>
    <rPh sb="46" eb="48">
      <t>ビョウイン</t>
    </rPh>
    <rPh sb="48" eb="51">
      <t>ヘイキンチ</t>
    </rPh>
    <rPh sb="53" eb="54">
      <t>タカ</t>
    </rPh>
    <rPh sb="56" eb="58">
      <t>ビョウイン</t>
    </rPh>
    <rPh sb="59" eb="62">
      <t>ロウキュウカ</t>
    </rPh>
    <rPh sb="63" eb="64">
      <t>スス</t>
    </rPh>
    <rPh sb="72" eb="73">
      <t>ショウ</t>
    </rPh>
    <rPh sb="76" eb="78">
      <t>ユウケイ</t>
    </rPh>
    <rPh sb="78" eb="80">
      <t>コテイ</t>
    </rPh>
    <rPh sb="80" eb="82">
      <t>シサン</t>
    </rPh>
    <rPh sb="87" eb="90">
      <t>ゼンネンド</t>
    </rPh>
    <rPh sb="93" eb="95">
      <t>ゲンショウ</t>
    </rPh>
    <rPh sb="97" eb="99">
      <t>ルイジ</t>
    </rPh>
    <rPh sb="99" eb="101">
      <t>ビョウイン</t>
    </rPh>
    <rPh sb="101" eb="104">
      <t>ヘイキンチ</t>
    </rPh>
    <rPh sb="106" eb="107">
      <t>ヒク</t>
    </rPh>
    <rPh sb="108" eb="110">
      <t>スイジュン</t>
    </rPh>
    <phoneticPr fontId="5"/>
  </si>
  <si>
    <t xml:space="preserve"> 収支の面では経年比較で改善傾向にあり、前年度より赤字幅は減少しているが、今年度も赤字決算となったため、依然として債務超過の状態が続いている。
　当院では令和５年度までに新病院開設を目指して事業を進めている。円滑に事業を進めるため、今後は債務超過の状態を解消するだけではなく、安定的に黒字にしていく必要がある。</t>
    <rPh sb="1" eb="3">
      <t>シュウシ</t>
    </rPh>
    <rPh sb="4" eb="5">
      <t>メン</t>
    </rPh>
    <rPh sb="7" eb="9">
      <t>ケイネン</t>
    </rPh>
    <rPh sb="9" eb="11">
      <t>ヒカク</t>
    </rPh>
    <rPh sb="12" eb="14">
      <t>カイゼン</t>
    </rPh>
    <rPh sb="14" eb="16">
      <t>ケイコウ</t>
    </rPh>
    <rPh sb="20" eb="23">
      <t>ゼンネンド</t>
    </rPh>
    <rPh sb="25" eb="28">
      <t>アカジハバ</t>
    </rPh>
    <rPh sb="29" eb="31">
      <t>ゲンショウ</t>
    </rPh>
    <rPh sb="37" eb="40">
      <t>コンネンド</t>
    </rPh>
    <rPh sb="41" eb="43">
      <t>アカジ</t>
    </rPh>
    <rPh sb="43" eb="45">
      <t>ケッサン</t>
    </rPh>
    <rPh sb="52" eb="54">
      <t>イゼン</t>
    </rPh>
    <rPh sb="57" eb="59">
      <t>サイム</t>
    </rPh>
    <rPh sb="59" eb="61">
      <t>チョウカ</t>
    </rPh>
    <rPh sb="62" eb="64">
      <t>ジョウタイ</t>
    </rPh>
    <rPh sb="65" eb="66">
      <t>ツヅ</t>
    </rPh>
    <rPh sb="73" eb="75">
      <t>トウイン</t>
    </rPh>
    <rPh sb="77" eb="79">
      <t>レイワ</t>
    </rPh>
    <rPh sb="80" eb="81">
      <t>ネン</t>
    </rPh>
    <rPh sb="81" eb="82">
      <t>ド</t>
    </rPh>
    <rPh sb="85" eb="88">
      <t>シンビョウイン</t>
    </rPh>
    <rPh sb="88" eb="90">
      <t>カイセツ</t>
    </rPh>
    <rPh sb="91" eb="93">
      <t>メザ</t>
    </rPh>
    <rPh sb="95" eb="97">
      <t>ジギョウ</t>
    </rPh>
    <rPh sb="98" eb="99">
      <t>スス</t>
    </rPh>
    <rPh sb="104" eb="106">
      <t>エンカツ</t>
    </rPh>
    <rPh sb="107" eb="109">
      <t>ジギョウ</t>
    </rPh>
    <rPh sb="110" eb="111">
      <t>スス</t>
    </rPh>
    <rPh sb="116" eb="118">
      <t>コンゴ</t>
    </rPh>
    <rPh sb="119" eb="121">
      <t>サイム</t>
    </rPh>
    <rPh sb="121" eb="123">
      <t>チョウカ</t>
    </rPh>
    <rPh sb="124" eb="126">
      <t>ジョウタイ</t>
    </rPh>
    <rPh sb="127" eb="129">
      <t>カイショウ</t>
    </rPh>
    <rPh sb="138" eb="140">
      <t>アンテイ</t>
    </rPh>
    <rPh sb="140" eb="141">
      <t>テキ</t>
    </rPh>
    <rPh sb="142" eb="144">
      <t>クロジ</t>
    </rPh>
    <rPh sb="149" eb="151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</si>
</sst>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64.8</c:v>
                </c:pt>
                <c:pt idx="1">
                  <c:v>64.099999999999994</c:v>
                </c:pt>
                <c:pt idx="2">
                  <c:v>75</c:v>
                </c:pt>
                <c:pt idx="3">
                  <c:v>78.099999999999994</c:v>
                </c:pt>
                <c:pt idx="4">
                  <c:v>74.900000000000006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2-4BB5-AD3A-708A28A8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6144"/>
        <c:axId val="3352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71.3</c:v>
                </c:pt>
                <c:pt idx="2">
                  <c:v>72.599999999999994</c:v>
                </c:pt>
                <c:pt idx="3">
                  <c:v>73.5</c:v>
                </c:pt>
                <c:pt idx="4">
                  <c:v>74.099999999999994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02-4BB5-AD3A-708A28A8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6144"/>
        <c:axId val="33528064"/>
      </c:lineChart>
      <c:dateAx>
        <c:axId val="335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8064"/>
        <c:crosses val="autoZero"/>
        <c:auto val="1"/>
        <c:lblOffset val="100"/>
        <c:baseTimeUnit val="years"/>
      </c:dateAx>
      <c:valAx>
        <c:axId val="3352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10524</c:v>
                </c:pt>
                <c:pt idx="1">
                  <c:v>10856</c:v>
                </c:pt>
                <c:pt idx="2">
                  <c:v>11959</c:v>
                </c:pt>
                <c:pt idx="3">
                  <c:v>12854</c:v>
                </c:pt>
                <c:pt idx="4">
                  <c:v>13208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0-4426-9ADC-742BE546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40704"/>
        <c:axId val="3804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13027</c:v>
                </c:pt>
                <c:pt idx="1">
                  <c:v>13096</c:v>
                </c:pt>
                <c:pt idx="2">
                  <c:v>13552</c:v>
                </c:pt>
                <c:pt idx="3">
                  <c:v>13792</c:v>
                </c:pt>
                <c:pt idx="4">
                  <c:v>14290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0-4426-9ADC-742BE546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40704"/>
        <c:axId val="38042624"/>
      </c:lineChart>
      <c:dateAx>
        <c:axId val="380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42624"/>
        <c:crosses val="autoZero"/>
        <c:auto val="1"/>
        <c:lblOffset val="100"/>
        <c:baseTimeUnit val="years"/>
      </c:dateAx>
      <c:valAx>
        <c:axId val="3804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04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42178</c:v>
                </c:pt>
                <c:pt idx="1">
                  <c:v>43623</c:v>
                </c:pt>
                <c:pt idx="2">
                  <c:v>45775</c:v>
                </c:pt>
                <c:pt idx="3">
                  <c:v>48624</c:v>
                </c:pt>
                <c:pt idx="4">
                  <c:v>49732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4-48D6-89E4-8909943A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85376"/>
        <c:axId val="3808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53447</c:v>
                </c:pt>
                <c:pt idx="1">
                  <c:v>50413</c:v>
                </c:pt>
                <c:pt idx="2">
                  <c:v>50510</c:v>
                </c:pt>
                <c:pt idx="3">
                  <c:v>50958</c:v>
                </c:pt>
                <c:pt idx="4">
                  <c:v>52405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A4-48D6-89E4-8909943A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85376"/>
        <c:axId val="38087296"/>
      </c:lineChart>
      <c:dateAx>
        <c:axId val="3808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087296"/>
        <c:crosses val="autoZero"/>
        <c:auto val="1"/>
        <c:lblOffset val="100"/>
        <c:baseTimeUnit val="years"/>
      </c:dateAx>
      <c:valAx>
        <c:axId val="3808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08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143.6</c:v>
                </c:pt>
                <c:pt idx="1">
                  <c:v>146.4</c:v>
                </c:pt>
                <c:pt idx="2">
                  <c:v>158.69999999999999</c:v>
                </c:pt>
                <c:pt idx="3">
                  <c:v>143.80000000000001</c:v>
                </c:pt>
                <c:pt idx="4">
                  <c:v>144.6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2-4EDE-A3C4-2D7B40A1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29504"/>
        <c:axId val="3623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73.099999999999994</c:v>
                </c:pt>
                <c:pt idx="2">
                  <c:v>76.3</c:v>
                </c:pt>
                <c:pt idx="3">
                  <c:v>80.7</c:v>
                </c:pt>
                <c:pt idx="4">
                  <c:v>75.900000000000006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D2-4EDE-A3C4-2D7B40A1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29504"/>
        <c:axId val="36231424"/>
      </c:lineChart>
      <c:dateAx>
        <c:axId val="3622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31424"/>
        <c:crosses val="autoZero"/>
        <c:auto val="1"/>
        <c:lblOffset val="100"/>
        <c:baseTimeUnit val="years"/>
      </c:dateAx>
      <c:valAx>
        <c:axId val="3623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22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88.1</c:v>
                </c:pt>
                <c:pt idx="1">
                  <c:v>87.2</c:v>
                </c:pt>
                <c:pt idx="2">
                  <c:v>87.5</c:v>
                </c:pt>
                <c:pt idx="3">
                  <c:v>91.8</c:v>
                </c:pt>
                <c:pt idx="4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1-456A-97B2-44F647D4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3840"/>
        <c:axId val="360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91.1</c:v>
                </c:pt>
                <c:pt idx="2">
                  <c:v>90.1</c:v>
                </c:pt>
                <c:pt idx="3">
                  <c:v>89.6</c:v>
                </c:pt>
                <c:pt idx="4">
                  <c:v>89.7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01-456A-97B2-44F647D4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3840"/>
        <c:axId val="36005760"/>
      </c:lineChart>
      <c:dateAx>
        <c:axId val="360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05760"/>
        <c:crosses val="autoZero"/>
        <c:auto val="1"/>
        <c:lblOffset val="100"/>
        <c:baseTimeUnit val="years"/>
      </c:dateAx>
      <c:valAx>
        <c:axId val="360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00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94.4</c:v>
                </c:pt>
                <c:pt idx="2">
                  <c:v>96.5</c:v>
                </c:pt>
                <c:pt idx="3">
                  <c:v>99.7</c:v>
                </c:pt>
                <c:pt idx="4">
                  <c:v>99.8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03-42ED-BC4E-0BE6C70B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40064"/>
        <c:axId val="3613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98</c:v>
                </c:pt>
                <c:pt idx="2">
                  <c:v>97.2</c:v>
                </c:pt>
                <c:pt idx="3">
                  <c:v>97</c:v>
                </c:pt>
                <c:pt idx="4">
                  <c:v>97.8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03-42ED-BC4E-0BE6C70B6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0064"/>
        <c:axId val="36132352"/>
      </c:lineChart>
      <c:dateAx>
        <c:axId val="3604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32352"/>
        <c:crosses val="autoZero"/>
        <c:auto val="1"/>
        <c:lblOffset val="100"/>
        <c:baseTimeUnit val="years"/>
      </c:dateAx>
      <c:valAx>
        <c:axId val="3613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604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71.2</c:v>
                </c:pt>
                <c:pt idx="1">
                  <c:v>73.2</c:v>
                </c:pt>
                <c:pt idx="2">
                  <c:v>75.3</c:v>
                </c:pt>
                <c:pt idx="3">
                  <c:v>77.2</c:v>
                </c:pt>
                <c:pt idx="4">
                  <c:v>78.400000000000006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11-4E92-ACD1-220936DB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4848"/>
        <c:axId val="3775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50.3</c:v>
                </c:pt>
                <c:pt idx="2">
                  <c:v>49.8</c:v>
                </c:pt>
                <c:pt idx="3">
                  <c:v>50.9</c:v>
                </c:pt>
                <c:pt idx="4">
                  <c:v>51.9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11-4E92-ACD1-220936DB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4848"/>
        <c:axId val="37758080"/>
      </c:lineChart>
      <c:dateAx>
        <c:axId val="3617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58080"/>
        <c:crosses val="autoZero"/>
        <c:auto val="1"/>
        <c:lblOffset val="100"/>
        <c:baseTimeUnit val="years"/>
      </c:dateAx>
      <c:valAx>
        <c:axId val="3775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7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68.599999999999994</c:v>
                </c:pt>
                <c:pt idx="1">
                  <c:v>71.2</c:v>
                </c:pt>
                <c:pt idx="2">
                  <c:v>74</c:v>
                </c:pt>
                <c:pt idx="3">
                  <c:v>78.2</c:v>
                </c:pt>
                <c:pt idx="4">
                  <c:v>80.7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BFC-B227-ADE55165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4192"/>
        <c:axId val="3779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65.7</c:v>
                </c:pt>
                <c:pt idx="2">
                  <c:v>65</c:v>
                </c:pt>
                <c:pt idx="3">
                  <c:v>66.8</c:v>
                </c:pt>
                <c:pt idx="4">
                  <c:v>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BFC-B227-ADE55165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84192"/>
        <c:axId val="37794560"/>
      </c:lineChart>
      <c:dateAx>
        <c:axId val="3778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94560"/>
        <c:crosses val="autoZero"/>
        <c:auto val="1"/>
        <c:lblOffset val="100"/>
        <c:baseTimeUnit val="years"/>
      </c:dateAx>
      <c:valAx>
        <c:axId val="3779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84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28203253</c:v>
                </c:pt>
                <c:pt idx="1">
                  <c:v>30201077</c:v>
                </c:pt>
                <c:pt idx="2">
                  <c:v>36795898</c:v>
                </c:pt>
                <c:pt idx="3">
                  <c:v>37095773</c:v>
                </c:pt>
                <c:pt idx="4">
                  <c:v>37087081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6-4FA0-A355-10029D0E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41152"/>
        <c:axId val="378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42112933</c:v>
                </c:pt>
                <c:pt idx="1">
                  <c:v>42578034</c:v>
                </c:pt>
                <c:pt idx="2">
                  <c:v>45645830</c:v>
                </c:pt>
                <c:pt idx="3">
                  <c:v>47082778</c:v>
                </c:pt>
                <c:pt idx="4">
                  <c:v>48918364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6-4FA0-A355-10029D0E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41152"/>
        <c:axId val="37847424"/>
      </c:lineChart>
      <c:dateAx>
        <c:axId val="378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847424"/>
        <c:crosses val="autoZero"/>
        <c:auto val="1"/>
        <c:lblOffset val="100"/>
        <c:baseTimeUnit val="years"/>
      </c:dateAx>
      <c:valAx>
        <c:axId val="378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84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18.399999999999999</c:v>
                </c:pt>
                <c:pt idx="1">
                  <c:v>19.3</c:v>
                </c:pt>
                <c:pt idx="2">
                  <c:v>18.5</c:v>
                </c:pt>
                <c:pt idx="3">
                  <c:v>18.3</c:v>
                </c:pt>
                <c:pt idx="4">
                  <c:v>17.899999999999999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E9-47C0-A3AC-3461668E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1360"/>
        <c:axId val="3796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23.9</c:v>
                </c:pt>
                <c:pt idx="2">
                  <c:v>23.8</c:v>
                </c:pt>
                <c:pt idx="3">
                  <c:v>23.9</c:v>
                </c:pt>
                <c:pt idx="4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E9-47C0-A3AC-3461668E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1360"/>
        <c:axId val="37961728"/>
      </c:lineChart>
      <c:dateAx>
        <c:axId val="3795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61728"/>
        <c:crosses val="autoZero"/>
        <c:auto val="1"/>
        <c:lblOffset val="100"/>
        <c:baseTimeUnit val="years"/>
      </c:dateAx>
      <c:valAx>
        <c:axId val="3796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51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69.599999999999994</c:v>
                </c:pt>
                <c:pt idx="2">
                  <c:v>68.599999999999994</c:v>
                </c:pt>
                <c:pt idx="3">
                  <c:v>65</c:v>
                </c:pt>
                <c:pt idx="4">
                  <c:v>65.400000000000006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E8-4E83-BA62-E6CE9DB3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96032"/>
        <c:axId val="379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54.8</c:v>
                </c:pt>
                <c:pt idx="2">
                  <c:v>55.8</c:v>
                </c:pt>
                <c:pt idx="3">
                  <c:v>56.1</c:v>
                </c:pt>
                <c:pt idx="4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E8-4E83-BA62-E6CE9DB3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96032"/>
        <c:axId val="37997952"/>
      </c:lineChart>
      <c:dateAx>
        <c:axId val="379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997952"/>
        <c:crosses val="autoZero"/>
        <c:auto val="1"/>
        <c:lblOffset val="100"/>
        <c:baseTimeUnit val="years"/>
      </c:dateAx>
      <c:valAx>
        <c:axId val="379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99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JR18" zoomScaleNormal="100" zoomScaleSheetLayoutView="70" workbookViewId="0">
      <selection activeCell="OG77" sqref="OG7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山形県米沢市　市立病院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条例全部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300床以上～400床未満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自治体職員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322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データ!Z6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36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対象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 透 I 訓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臨 輪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データ!AC6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322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80927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27398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非該当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７：１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322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データ!AF6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322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173</v>
      </c>
      <c r="NN18" s="113"/>
      <c r="NO18" s="108" t="s">
        <v>38</v>
      </c>
      <c r="NP18" s="109"/>
      <c r="NQ18" s="109"/>
      <c r="NR18" s="112" t="s">
        <v>173</v>
      </c>
      <c r="NS18" s="113"/>
      <c r="NT18" s="108" t="s">
        <v>38</v>
      </c>
      <c r="NU18" s="109"/>
      <c r="NV18" s="109"/>
      <c r="NW18" s="112" t="s">
        <v>173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8" t="s">
        <v>175</v>
      </c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19"/>
      <c r="NX22" s="12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1"/>
      <c r="NK23" s="122"/>
      <c r="NL23" s="122"/>
      <c r="NM23" s="122"/>
      <c r="NN23" s="122"/>
      <c r="NO23" s="122"/>
      <c r="NP23" s="122"/>
      <c r="NQ23" s="122"/>
      <c r="NR23" s="122"/>
      <c r="NS23" s="122"/>
      <c r="NT23" s="122"/>
      <c r="NU23" s="122"/>
      <c r="NV23" s="122"/>
      <c r="NW23" s="122"/>
      <c r="NX23" s="12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1"/>
      <c r="NK24" s="122"/>
      <c r="NL24" s="122"/>
      <c r="NM24" s="122"/>
      <c r="NN24" s="122"/>
      <c r="NO24" s="122"/>
      <c r="NP24" s="122"/>
      <c r="NQ24" s="122"/>
      <c r="NR24" s="122"/>
      <c r="NS24" s="122"/>
      <c r="NT24" s="122"/>
      <c r="NU24" s="122"/>
      <c r="NV24" s="122"/>
      <c r="NW24" s="122"/>
      <c r="NX24" s="12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1"/>
      <c r="NK25" s="122"/>
      <c r="NL25" s="122"/>
      <c r="NM25" s="122"/>
      <c r="NN25" s="122"/>
      <c r="NO25" s="122"/>
      <c r="NP25" s="122"/>
      <c r="NQ25" s="122"/>
      <c r="NR25" s="122"/>
      <c r="NS25" s="122"/>
      <c r="NT25" s="122"/>
      <c r="NU25" s="122"/>
      <c r="NV25" s="122"/>
      <c r="NW25" s="122"/>
      <c r="NX25" s="12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1"/>
      <c r="NK26" s="122"/>
      <c r="NL26" s="122"/>
      <c r="NM26" s="122"/>
      <c r="NN26" s="122"/>
      <c r="NO26" s="122"/>
      <c r="NP26" s="122"/>
      <c r="NQ26" s="122"/>
      <c r="NR26" s="122"/>
      <c r="NS26" s="122"/>
      <c r="NT26" s="122"/>
      <c r="NU26" s="122"/>
      <c r="NV26" s="122"/>
      <c r="NW26" s="122"/>
      <c r="NX26" s="12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1"/>
      <c r="NK27" s="122"/>
      <c r="NL27" s="122"/>
      <c r="NM27" s="122"/>
      <c r="NN27" s="122"/>
      <c r="NO27" s="122"/>
      <c r="NP27" s="122"/>
      <c r="NQ27" s="122"/>
      <c r="NR27" s="122"/>
      <c r="NS27" s="122"/>
      <c r="NT27" s="122"/>
      <c r="NU27" s="122"/>
      <c r="NV27" s="122"/>
      <c r="NW27" s="122"/>
      <c r="NX27" s="12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1"/>
      <c r="NK28" s="122"/>
      <c r="NL28" s="122"/>
      <c r="NM28" s="122"/>
      <c r="NN28" s="122"/>
      <c r="NO28" s="122"/>
      <c r="NP28" s="122"/>
      <c r="NQ28" s="122"/>
      <c r="NR28" s="122"/>
      <c r="NS28" s="122"/>
      <c r="NT28" s="122"/>
      <c r="NU28" s="122"/>
      <c r="NV28" s="122"/>
      <c r="NW28" s="122"/>
      <c r="NX28" s="12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1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1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2"/>
      <c r="NX30" s="12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1"/>
      <c r="NK31" s="122"/>
      <c r="NL31" s="122"/>
      <c r="NM31" s="122"/>
      <c r="NN31" s="122"/>
      <c r="NO31" s="122"/>
      <c r="NP31" s="122"/>
      <c r="NQ31" s="122"/>
      <c r="NR31" s="122"/>
      <c r="NS31" s="122"/>
      <c r="NT31" s="122"/>
      <c r="NU31" s="122"/>
      <c r="NV31" s="122"/>
      <c r="NW31" s="122"/>
      <c r="NX31" s="12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27">
        <f>データ!$B$11</f>
        <v>41640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7">
        <f>データ!$C$11</f>
        <v>42005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9"/>
      <c r="AT32" s="127">
        <f>データ!$D$11</f>
        <v>42370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9"/>
      <c r="BI32" s="127">
        <f>データ!$E$11</f>
        <v>42736</v>
      </c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127">
        <f>データ!$F$11</f>
        <v>43101</v>
      </c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9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27">
        <f>データ!$B$11</f>
        <v>41640</v>
      </c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9"/>
      <c r="DS32" s="127">
        <f>データ!$C$11</f>
        <v>42005</v>
      </c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9"/>
      <c r="EH32" s="127">
        <f>データ!$D$11</f>
        <v>42370</v>
      </c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9"/>
      <c r="EW32" s="127">
        <f>データ!$E$11</f>
        <v>42736</v>
      </c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9"/>
      <c r="FL32" s="127">
        <f>データ!$F$11</f>
        <v>43101</v>
      </c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9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27">
        <f>データ!$B$11</f>
        <v>41640</v>
      </c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9"/>
      <c r="HG32" s="127">
        <f>データ!$C$11</f>
        <v>42005</v>
      </c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9"/>
      <c r="HV32" s="127">
        <f>データ!$D$11</f>
        <v>42370</v>
      </c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9"/>
      <c r="IK32" s="127">
        <f>データ!$E$11</f>
        <v>42736</v>
      </c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  <c r="IW32" s="128"/>
      <c r="IX32" s="128"/>
      <c r="IY32" s="129"/>
      <c r="IZ32" s="127">
        <f>データ!$F$11</f>
        <v>43101</v>
      </c>
      <c r="JA32" s="128"/>
      <c r="JB32" s="128"/>
      <c r="JC32" s="128"/>
      <c r="JD32" s="128"/>
      <c r="JE32" s="128"/>
      <c r="JF32" s="128"/>
      <c r="JG32" s="128"/>
      <c r="JH32" s="128"/>
      <c r="JI32" s="128"/>
      <c r="JJ32" s="128"/>
      <c r="JK32" s="128"/>
      <c r="JL32" s="128"/>
      <c r="JM32" s="128"/>
      <c r="JN32" s="129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27">
        <f>データ!$B$11</f>
        <v>41640</v>
      </c>
      <c r="KG32" s="128"/>
      <c r="KH32" s="128"/>
      <c r="KI32" s="128"/>
      <c r="KJ32" s="128"/>
      <c r="KK32" s="128"/>
      <c r="KL32" s="128"/>
      <c r="KM32" s="128"/>
      <c r="KN32" s="128"/>
      <c r="KO32" s="128"/>
      <c r="KP32" s="128"/>
      <c r="KQ32" s="128"/>
      <c r="KR32" s="128"/>
      <c r="KS32" s="128"/>
      <c r="KT32" s="129"/>
      <c r="KU32" s="127">
        <f>データ!$C$11</f>
        <v>42005</v>
      </c>
      <c r="KV32" s="128"/>
      <c r="KW32" s="128"/>
      <c r="KX32" s="128"/>
      <c r="KY32" s="128"/>
      <c r="KZ32" s="128"/>
      <c r="LA32" s="128"/>
      <c r="LB32" s="128"/>
      <c r="LC32" s="128"/>
      <c r="LD32" s="128"/>
      <c r="LE32" s="128"/>
      <c r="LF32" s="128"/>
      <c r="LG32" s="128"/>
      <c r="LH32" s="128"/>
      <c r="LI32" s="129"/>
      <c r="LJ32" s="127">
        <f>データ!$D$11</f>
        <v>42370</v>
      </c>
      <c r="LK32" s="128"/>
      <c r="LL32" s="128"/>
      <c r="LM32" s="128"/>
      <c r="LN32" s="128"/>
      <c r="LO32" s="128"/>
      <c r="LP32" s="128"/>
      <c r="LQ32" s="128"/>
      <c r="LR32" s="128"/>
      <c r="LS32" s="128"/>
      <c r="LT32" s="128"/>
      <c r="LU32" s="128"/>
      <c r="LV32" s="128"/>
      <c r="LW32" s="128"/>
      <c r="LX32" s="129"/>
      <c r="LY32" s="127">
        <f>データ!$E$11</f>
        <v>42736</v>
      </c>
      <c r="LZ32" s="128"/>
      <c r="MA32" s="128"/>
      <c r="MB32" s="128"/>
      <c r="MC32" s="128"/>
      <c r="MD32" s="128"/>
      <c r="ME32" s="128"/>
      <c r="MF32" s="128"/>
      <c r="MG32" s="128"/>
      <c r="MH32" s="128"/>
      <c r="MI32" s="128"/>
      <c r="MJ32" s="128"/>
      <c r="MK32" s="128"/>
      <c r="ML32" s="128"/>
      <c r="MM32" s="129"/>
      <c r="MN32" s="127">
        <f>データ!$F$11</f>
        <v>43101</v>
      </c>
      <c r="MO32" s="128"/>
      <c r="MP32" s="128"/>
      <c r="MQ32" s="128"/>
      <c r="MR32" s="128"/>
      <c r="MS32" s="128"/>
      <c r="MT32" s="128"/>
      <c r="MU32" s="128"/>
      <c r="MV32" s="128"/>
      <c r="MW32" s="128"/>
      <c r="MX32" s="128"/>
      <c r="MY32" s="128"/>
      <c r="MZ32" s="128"/>
      <c r="NA32" s="128"/>
      <c r="NB32" s="129"/>
      <c r="ND32" s="5"/>
      <c r="NE32" s="5"/>
      <c r="NF32" s="5"/>
      <c r="NG32" s="5"/>
      <c r="NH32" s="27"/>
      <c r="NI32" s="2"/>
      <c r="NJ32" s="121"/>
      <c r="NK32" s="122"/>
      <c r="NL32" s="122"/>
      <c r="NM32" s="122"/>
      <c r="NN32" s="122"/>
      <c r="NO32" s="122"/>
      <c r="NP32" s="122"/>
      <c r="NQ32" s="122"/>
      <c r="NR32" s="122"/>
      <c r="NS32" s="122"/>
      <c r="NT32" s="122"/>
      <c r="NU32" s="122"/>
      <c r="NV32" s="122"/>
      <c r="NW32" s="122"/>
      <c r="NX32" s="12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30" t="s">
        <v>55</v>
      </c>
      <c r="H33" s="130"/>
      <c r="I33" s="130"/>
      <c r="J33" s="130"/>
      <c r="K33" s="130"/>
      <c r="L33" s="130"/>
      <c r="M33" s="130"/>
      <c r="N33" s="130"/>
      <c r="O33" s="130"/>
      <c r="P33" s="131">
        <f>データ!AH7</f>
        <v>94.6</v>
      </c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3"/>
      <c r="AE33" s="131">
        <f>データ!AI7</f>
        <v>94.4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3"/>
      <c r="AT33" s="131">
        <f>データ!AJ7</f>
        <v>96.5</v>
      </c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3"/>
      <c r="BI33" s="131">
        <f>データ!AK7</f>
        <v>99.7</v>
      </c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3"/>
      <c r="BX33" s="131">
        <f>データ!AL7</f>
        <v>99.8</v>
      </c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3"/>
      <c r="CO33" s="5"/>
      <c r="CP33" s="5"/>
      <c r="CQ33" s="5"/>
      <c r="CR33" s="5"/>
      <c r="CS33" s="5"/>
      <c r="CT33" s="5"/>
      <c r="CU33" s="130" t="s">
        <v>55</v>
      </c>
      <c r="CV33" s="130"/>
      <c r="CW33" s="130"/>
      <c r="CX33" s="130"/>
      <c r="CY33" s="130"/>
      <c r="CZ33" s="130"/>
      <c r="DA33" s="130"/>
      <c r="DB33" s="130"/>
      <c r="DC33" s="130"/>
      <c r="DD33" s="131">
        <f>データ!AS7</f>
        <v>88.1</v>
      </c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3"/>
      <c r="DS33" s="131">
        <f>データ!AT7</f>
        <v>87.2</v>
      </c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3"/>
      <c r="EH33" s="131">
        <f>データ!AU7</f>
        <v>87.5</v>
      </c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3"/>
      <c r="EW33" s="131">
        <f>データ!AV7</f>
        <v>91.8</v>
      </c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3"/>
      <c r="FL33" s="131">
        <f>データ!AW7</f>
        <v>91.7</v>
      </c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3"/>
      <c r="GA33" s="5"/>
      <c r="GB33" s="5"/>
      <c r="GC33" s="5"/>
      <c r="GD33" s="5"/>
      <c r="GE33" s="5"/>
      <c r="GF33" s="5"/>
      <c r="GG33" s="5"/>
      <c r="GH33" s="5"/>
      <c r="GI33" s="130" t="s">
        <v>55</v>
      </c>
      <c r="GJ33" s="130"/>
      <c r="GK33" s="130"/>
      <c r="GL33" s="130"/>
      <c r="GM33" s="130"/>
      <c r="GN33" s="130"/>
      <c r="GO33" s="130"/>
      <c r="GP33" s="130"/>
      <c r="GQ33" s="130"/>
      <c r="GR33" s="131">
        <f>データ!BD7</f>
        <v>143.6</v>
      </c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3"/>
      <c r="HG33" s="131">
        <f>データ!BE7</f>
        <v>146.4</v>
      </c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3"/>
      <c r="HV33" s="131">
        <f>データ!BF7</f>
        <v>158.69999999999999</v>
      </c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3"/>
      <c r="IK33" s="131">
        <f>データ!BG7</f>
        <v>143.80000000000001</v>
      </c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  <c r="IW33" s="132"/>
      <c r="IX33" s="132"/>
      <c r="IY33" s="133"/>
      <c r="IZ33" s="131">
        <f>データ!BH7</f>
        <v>144.6</v>
      </c>
      <c r="JA33" s="132"/>
      <c r="JB33" s="132"/>
      <c r="JC33" s="132"/>
      <c r="JD33" s="132"/>
      <c r="JE33" s="132"/>
      <c r="JF33" s="132"/>
      <c r="JG33" s="132"/>
      <c r="JH33" s="132"/>
      <c r="JI33" s="132"/>
      <c r="JJ33" s="132"/>
      <c r="JK33" s="132"/>
      <c r="JL33" s="132"/>
      <c r="JM33" s="132"/>
      <c r="JN33" s="133"/>
      <c r="JO33" s="5"/>
      <c r="JP33" s="5"/>
      <c r="JQ33" s="5"/>
      <c r="JR33" s="5"/>
      <c r="JS33" s="5"/>
      <c r="JT33" s="5"/>
      <c r="JU33" s="5"/>
      <c r="JV33" s="5"/>
      <c r="JW33" s="130" t="s">
        <v>55</v>
      </c>
      <c r="JX33" s="130"/>
      <c r="JY33" s="130"/>
      <c r="JZ33" s="130"/>
      <c r="KA33" s="130"/>
      <c r="KB33" s="130"/>
      <c r="KC33" s="130"/>
      <c r="KD33" s="130"/>
      <c r="KE33" s="130"/>
      <c r="KF33" s="131">
        <f>データ!BO7</f>
        <v>64.8</v>
      </c>
      <c r="KG33" s="132"/>
      <c r="KH33" s="132"/>
      <c r="KI33" s="132"/>
      <c r="KJ33" s="132"/>
      <c r="KK33" s="132"/>
      <c r="KL33" s="132"/>
      <c r="KM33" s="132"/>
      <c r="KN33" s="132"/>
      <c r="KO33" s="132"/>
      <c r="KP33" s="132"/>
      <c r="KQ33" s="132"/>
      <c r="KR33" s="132"/>
      <c r="KS33" s="132"/>
      <c r="KT33" s="133"/>
      <c r="KU33" s="131">
        <f>データ!BP7</f>
        <v>64.099999999999994</v>
      </c>
      <c r="KV33" s="132"/>
      <c r="KW33" s="132"/>
      <c r="KX33" s="132"/>
      <c r="KY33" s="132"/>
      <c r="KZ33" s="132"/>
      <c r="LA33" s="132"/>
      <c r="LB33" s="132"/>
      <c r="LC33" s="132"/>
      <c r="LD33" s="132"/>
      <c r="LE33" s="132"/>
      <c r="LF33" s="132"/>
      <c r="LG33" s="132"/>
      <c r="LH33" s="132"/>
      <c r="LI33" s="133"/>
      <c r="LJ33" s="131">
        <f>データ!BQ7</f>
        <v>75</v>
      </c>
      <c r="LK33" s="132"/>
      <c r="LL33" s="132"/>
      <c r="LM33" s="132"/>
      <c r="LN33" s="132"/>
      <c r="LO33" s="132"/>
      <c r="LP33" s="132"/>
      <c r="LQ33" s="132"/>
      <c r="LR33" s="132"/>
      <c r="LS33" s="132"/>
      <c r="LT33" s="132"/>
      <c r="LU33" s="132"/>
      <c r="LV33" s="132"/>
      <c r="LW33" s="132"/>
      <c r="LX33" s="133"/>
      <c r="LY33" s="131">
        <f>データ!BR7</f>
        <v>78.099999999999994</v>
      </c>
      <c r="LZ33" s="132"/>
      <c r="MA33" s="132"/>
      <c r="MB33" s="132"/>
      <c r="MC33" s="132"/>
      <c r="MD33" s="132"/>
      <c r="ME33" s="132"/>
      <c r="MF33" s="132"/>
      <c r="MG33" s="132"/>
      <c r="MH33" s="132"/>
      <c r="MI33" s="132"/>
      <c r="MJ33" s="132"/>
      <c r="MK33" s="132"/>
      <c r="ML33" s="132"/>
      <c r="MM33" s="133"/>
      <c r="MN33" s="131">
        <f>データ!BS7</f>
        <v>74.900000000000006</v>
      </c>
      <c r="MO33" s="132"/>
      <c r="MP33" s="132"/>
      <c r="MQ33" s="132"/>
      <c r="MR33" s="132"/>
      <c r="MS33" s="132"/>
      <c r="MT33" s="132"/>
      <c r="MU33" s="132"/>
      <c r="MV33" s="132"/>
      <c r="MW33" s="132"/>
      <c r="MX33" s="132"/>
      <c r="MY33" s="132"/>
      <c r="MZ33" s="132"/>
      <c r="NA33" s="132"/>
      <c r="NB33" s="133"/>
      <c r="ND33" s="5"/>
      <c r="NE33" s="5"/>
      <c r="NF33" s="5"/>
      <c r="NG33" s="5"/>
      <c r="NH33" s="27"/>
      <c r="NI33" s="2"/>
      <c r="NJ33" s="121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30" t="s">
        <v>57</v>
      </c>
      <c r="H34" s="130"/>
      <c r="I34" s="130"/>
      <c r="J34" s="130"/>
      <c r="K34" s="130"/>
      <c r="L34" s="130"/>
      <c r="M34" s="130"/>
      <c r="N34" s="130"/>
      <c r="O34" s="130"/>
      <c r="P34" s="131">
        <f>データ!AM7</f>
        <v>99.7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3"/>
      <c r="AE34" s="131">
        <f>データ!AN7</f>
        <v>98</v>
      </c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3"/>
      <c r="AT34" s="131">
        <f>データ!AO7</f>
        <v>97.2</v>
      </c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3"/>
      <c r="BI34" s="131">
        <f>データ!AP7</f>
        <v>97</v>
      </c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3"/>
      <c r="BX34" s="131">
        <f>データ!AQ7</f>
        <v>97.8</v>
      </c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3"/>
      <c r="CO34" s="5"/>
      <c r="CP34" s="5"/>
      <c r="CQ34" s="5"/>
      <c r="CR34" s="5"/>
      <c r="CS34" s="5"/>
      <c r="CT34" s="5"/>
      <c r="CU34" s="130" t="s">
        <v>57</v>
      </c>
      <c r="CV34" s="130"/>
      <c r="CW34" s="130"/>
      <c r="CX34" s="130"/>
      <c r="CY34" s="130"/>
      <c r="CZ34" s="130"/>
      <c r="DA34" s="130"/>
      <c r="DB34" s="130"/>
      <c r="DC34" s="130"/>
      <c r="DD34" s="131">
        <f>データ!AX7</f>
        <v>93.6</v>
      </c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3"/>
      <c r="DS34" s="131">
        <f>データ!AY7</f>
        <v>91.1</v>
      </c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3"/>
      <c r="EH34" s="131">
        <f>データ!AZ7</f>
        <v>90.1</v>
      </c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3"/>
      <c r="EW34" s="131">
        <f>データ!BA7</f>
        <v>89.6</v>
      </c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3"/>
      <c r="FL34" s="131">
        <f>データ!BB7</f>
        <v>89.7</v>
      </c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3"/>
      <c r="GA34" s="5"/>
      <c r="GB34" s="5"/>
      <c r="GC34" s="5"/>
      <c r="GD34" s="5"/>
      <c r="GE34" s="5"/>
      <c r="GF34" s="5"/>
      <c r="GG34" s="5"/>
      <c r="GH34" s="5"/>
      <c r="GI34" s="130" t="s">
        <v>57</v>
      </c>
      <c r="GJ34" s="130"/>
      <c r="GK34" s="130"/>
      <c r="GL34" s="130"/>
      <c r="GM34" s="130"/>
      <c r="GN34" s="130"/>
      <c r="GO34" s="130"/>
      <c r="GP34" s="130"/>
      <c r="GQ34" s="130"/>
      <c r="GR34" s="131">
        <f>データ!BI7</f>
        <v>45.6</v>
      </c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3"/>
      <c r="HG34" s="131">
        <f>データ!BJ7</f>
        <v>73.099999999999994</v>
      </c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3"/>
      <c r="HV34" s="131">
        <f>データ!BK7</f>
        <v>76.3</v>
      </c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3"/>
      <c r="IK34" s="131">
        <f>データ!BL7</f>
        <v>80.7</v>
      </c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  <c r="IW34" s="132"/>
      <c r="IX34" s="132"/>
      <c r="IY34" s="133"/>
      <c r="IZ34" s="131">
        <f>データ!BM7</f>
        <v>75.900000000000006</v>
      </c>
      <c r="JA34" s="132"/>
      <c r="JB34" s="132"/>
      <c r="JC34" s="132"/>
      <c r="JD34" s="132"/>
      <c r="JE34" s="132"/>
      <c r="JF34" s="132"/>
      <c r="JG34" s="132"/>
      <c r="JH34" s="132"/>
      <c r="JI34" s="132"/>
      <c r="JJ34" s="132"/>
      <c r="JK34" s="132"/>
      <c r="JL34" s="132"/>
      <c r="JM34" s="132"/>
      <c r="JN34" s="133"/>
      <c r="JO34" s="5"/>
      <c r="JP34" s="5"/>
      <c r="JQ34" s="5"/>
      <c r="JR34" s="5"/>
      <c r="JS34" s="5"/>
      <c r="JT34" s="5"/>
      <c r="JU34" s="5"/>
      <c r="JV34" s="5"/>
      <c r="JW34" s="130" t="s">
        <v>57</v>
      </c>
      <c r="JX34" s="130"/>
      <c r="JY34" s="130"/>
      <c r="JZ34" s="130"/>
      <c r="KA34" s="130"/>
      <c r="KB34" s="130"/>
      <c r="KC34" s="130"/>
      <c r="KD34" s="130"/>
      <c r="KE34" s="130"/>
      <c r="KF34" s="131">
        <f>データ!BT7</f>
        <v>76.099999999999994</v>
      </c>
      <c r="KG34" s="132"/>
      <c r="KH34" s="132"/>
      <c r="KI34" s="132"/>
      <c r="KJ34" s="132"/>
      <c r="KK34" s="132"/>
      <c r="KL34" s="132"/>
      <c r="KM34" s="132"/>
      <c r="KN34" s="132"/>
      <c r="KO34" s="132"/>
      <c r="KP34" s="132"/>
      <c r="KQ34" s="132"/>
      <c r="KR34" s="132"/>
      <c r="KS34" s="132"/>
      <c r="KT34" s="133"/>
      <c r="KU34" s="131">
        <f>データ!BU7</f>
        <v>71.3</v>
      </c>
      <c r="KV34" s="132"/>
      <c r="KW34" s="132"/>
      <c r="KX34" s="132"/>
      <c r="KY34" s="132"/>
      <c r="KZ34" s="132"/>
      <c r="LA34" s="132"/>
      <c r="LB34" s="132"/>
      <c r="LC34" s="132"/>
      <c r="LD34" s="132"/>
      <c r="LE34" s="132"/>
      <c r="LF34" s="132"/>
      <c r="LG34" s="132"/>
      <c r="LH34" s="132"/>
      <c r="LI34" s="133"/>
      <c r="LJ34" s="131">
        <f>データ!BV7</f>
        <v>72.599999999999994</v>
      </c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3"/>
      <c r="LY34" s="131">
        <f>データ!BW7</f>
        <v>73.5</v>
      </c>
      <c r="LZ34" s="132"/>
      <c r="MA34" s="132"/>
      <c r="MB34" s="132"/>
      <c r="MC34" s="132"/>
      <c r="MD34" s="132"/>
      <c r="ME34" s="132"/>
      <c r="MF34" s="132"/>
      <c r="MG34" s="132"/>
      <c r="MH34" s="132"/>
      <c r="MI34" s="132"/>
      <c r="MJ34" s="132"/>
      <c r="MK34" s="132"/>
      <c r="ML34" s="132"/>
      <c r="MM34" s="133"/>
      <c r="MN34" s="131">
        <f>データ!BX7</f>
        <v>74.099999999999994</v>
      </c>
      <c r="MO34" s="132"/>
      <c r="MP34" s="132"/>
      <c r="MQ34" s="132"/>
      <c r="MR34" s="132"/>
      <c r="MS34" s="132"/>
      <c r="MT34" s="132"/>
      <c r="MU34" s="132"/>
      <c r="MV34" s="132"/>
      <c r="MW34" s="132"/>
      <c r="MX34" s="132"/>
      <c r="MY34" s="132"/>
      <c r="MZ34" s="132"/>
      <c r="NA34" s="132"/>
      <c r="NB34" s="133"/>
      <c r="ND34" s="5"/>
      <c r="NE34" s="5"/>
      <c r="NF34" s="5"/>
      <c r="NG34" s="5"/>
      <c r="NH34" s="27"/>
      <c r="NI34" s="2"/>
      <c r="NJ34" s="124"/>
      <c r="NK34" s="125"/>
      <c r="NL34" s="125"/>
      <c r="NM34" s="125"/>
      <c r="NN34" s="125"/>
      <c r="NO34" s="125"/>
      <c r="NP34" s="125"/>
      <c r="NQ34" s="125"/>
      <c r="NR34" s="125"/>
      <c r="NS34" s="125"/>
      <c r="NT34" s="125"/>
      <c r="NU34" s="125"/>
      <c r="NV34" s="125"/>
      <c r="NW34" s="125"/>
      <c r="NX34" s="12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4" t="s">
        <v>62</v>
      </c>
      <c r="NK37" s="135"/>
      <c r="NL37" s="135"/>
      <c r="NM37" s="135"/>
      <c r="NN37" s="135"/>
      <c r="NO37" s="135"/>
      <c r="NP37" s="135"/>
      <c r="NQ37" s="135"/>
      <c r="NR37" s="135"/>
      <c r="NS37" s="135"/>
      <c r="NT37" s="135"/>
      <c r="NU37" s="135"/>
      <c r="NV37" s="135"/>
      <c r="NW37" s="135"/>
      <c r="NX37" s="136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7"/>
      <c r="NK38" s="138"/>
      <c r="NL38" s="138"/>
      <c r="NM38" s="138"/>
      <c r="NN38" s="138"/>
      <c r="NO38" s="138"/>
      <c r="NP38" s="138"/>
      <c r="NQ38" s="138"/>
      <c r="NR38" s="138"/>
      <c r="NS38" s="138"/>
      <c r="NT38" s="138"/>
      <c r="NU38" s="138"/>
      <c r="NV38" s="138"/>
      <c r="NW38" s="138"/>
      <c r="NX38" s="139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1" t="s">
        <v>174</v>
      </c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3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1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3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1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3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1"/>
      <c r="NK42" s="122"/>
      <c r="NL42" s="122"/>
      <c r="NM42" s="122"/>
      <c r="NN42" s="122"/>
      <c r="NO42" s="122"/>
      <c r="NP42" s="122"/>
      <c r="NQ42" s="122"/>
      <c r="NR42" s="122"/>
      <c r="NS42" s="122"/>
      <c r="NT42" s="122"/>
      <c r="NU42" s="122"/>
      <c r="NV42" s="122"/>
      <c r="NW42" s="122"/>
      <c r="NX42" s="123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1"/>
      <c r="NK43" s="122"/>
      <c r="NL43" s="122"/>
      <c r="NM43" s="122"/>
      <c r="NN43" s="122"/>
      <c r="NO43" s="122"/>
      <c r="NP43" s="122"/>
      <c r="NQ43" s="122"/>
      <c r="NR43" s="122"/>
      <c r="NS43" s="122"/>
      <c r="NT43" s="122"/>
      <c r="NU43" s="122"/>
      <c r="NV43" s="122"/>
      <c r="NW43" s="122"/>
      <c r="NX43" s="123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1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3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1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3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1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3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1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3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1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3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1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3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1"/>
      <c r="NK50" s="122"/>
      <c r="NL50" s="122"/>
      <c r="NM50" s="122"/>
      <c r="NN50" s="122"/>
      <c r="NO50" s="122"/>
      <c r="NP50" s="122"/>
      <c r="NQ50" s="122"/>
      <c r="NR50" s="122"/>
      <c r="NS50" s="122"/>
      <c r="NT50" s="122"/>
      <c r="NU50" s="122"/>
      <c r="NV50" s="122"/>
      <c r="NW50" s="122"/>
      <c r="NX50" s="123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4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6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4" t="s">
        <v>78</v>
      </c>
      <c r="NK52" s="135"/>
      <c r="NL52" s="135"/>
      <c r="NM52" s="135"/>
      <c r="NN52" s="135"/>
      <c r="NO52" s="135"/>
      <c r="NP52" s="135"/>
      <c r="NQ52" s="135"/>
      <c r="NR52" s="135"/>
      <c r="NS52" s="135"/>
      <c r="NT52" s="135"/>
      <c r="NU52" s="135"/>
      <c r="NV52" s="135"/>
      <c r="NW52" s="135"/>
      <c r="NX52" s="136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7"/>
      <c r="NK53" s="138"/>
      <c r="NL53" s="138"/>
      <c r="NM53" s="138"/>
      <c r="NN53" s="138"/>
      <c r="NO53" s="138"/>
      <c r="NP53" s="138"/>
      <c r="NQ53" s="138"/>
      <c r="NR53" s="138"/>
      <c r="NS53" s="138"/>
      <c r="NT53" s="138"/>
      <c r="NU53" s="138"/>
      <c r="NV53" s="138"/>
      <c r="NW53" s="138"/>
      <c r="NX53" s="139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27">
        <f>データ!$B$11</f>
        <v>41640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9"/>
      <c r="AE54" s="127">
        <f>データ!$C$11</f>
        <v>42005</v>
      </c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9"/>
      <c r="AT54" s="127">
        <f>データ!$D$11</f>
        <v>42370</v>
      </c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>
        <f>データ!$E$11</f>
        <v>42736</v>
      </c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9"/>
      <c r="BX54" s="127">
        <f>データ!$F$11</f>
        <v>43101</v>
      </c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9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27">
        <f>データ!$B$11</f>
        <v>41640</v>
      </c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9"/>
      <c r="DS54" s="127">
        <f>データ!$C$11</f>
        <v>42005</v>
      </c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9"/>
      <c r="EH54" s="127">
        <f>データ!$D$11</f>
        <v>42370</v>
      </c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9"/>
      <c r="EW54" s="127">
        <f>データ!$E$11</f>
        <v>42736</v>
      </c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9"/>
      <c r="FL54" s="127">
        <f>データ!$F$11</f>
        <v>43101</v>
      </c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9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27">
        <f>データ!$B$11</f>
        <v>41640</v>
      </c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9"/>
      <c r="HG54" s="127">
        <f>データ!$C$11</f>
        <v>42005</v>
      </c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9"/>
      <c r="HV54" s="127">
        <f>データ!$D$11</f>
        <v>42370</v>
      </c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9"/>
      <c r="IK54" s="127">
        <f>データ!$E$11</f>
        <v>42736</v>
      </c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  <c r="IW54" s="128"/>
      <c r="IX54" s="128"/>
      <c r="IY54" s="129"/>
      <c r="IZ54" s="127">
        <f>データ!$F$11</f>
        <v>43101</v>
      </c>
      <c r="JA54" s="128"/>
      <c r="JB54" s="128"/>
      <c r="JC54" s="128"/>
      <c r="JD54" s="128"/>
      <c r="JE54" s="128"/>
      <c r="JF54" s="128"/>
      <c r="JG54" s="128"/>
      <c r="JH54" s="128"/>
      <c r="JI54" s="128"/>
      <c r="JJ54" s="128"/>
      <c r="JK54" s="128"/>
      <c r="JL54" s="128"/>
      <c r="JM54" s="128"/>
      <c r="JN54" s="129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27">
        <f>データ!$B$11</f>
        <v>41640</v>
      </c>
      <c r="KG54" s="128"/>
      <c r="KH54" s="128"/>
      <c r="KI54" s="128"/>
      <c r="KJ54" s="128"/>
      <c r="KK54" s="128"/>
      <c r="KL54" s="128"/>
      <c r="KM54" s="128"/>
      <c r="KN54" s="128"/>
      <c r="KO54" s="128"/>
      <c r="KP54" s="128"/>
      <c r="KQ54" s="128"/>
      <c r="KR54" s="128"/>
      <c r="KS54" s="128"/>
      <c r="KT54" s="129"/>
      <c r="KU54" s="127">
        <f>データ!$C$11</f>
        <v>42005</v>
      </c>
      <c r="KV54" s="128"/>
      <c r="KW54" s="128"/>
      <c r="KX54" s="128"/>
      <c r="KY54" s="128"/>
      <c r="KZ54" s="128"/>
      <c r="LA54" s="128"/>
      <c r="LB54" s="128"/>
      <c r="LC54" s="128"/>
      <c r="LD54" s="128"/>
      <c r="LE54" s="128"/>
      <c r="LF54" s="128"/>
      <c r="LG54" s="128"/>
      <c r="LH54" s="128"/>
      <c r="LI54" s="129"/>
      <c r="LJ54" s="127">
        <f>データ!$D$11</f>
        <v>42370</v>
      </c>
      <c r="LK54" s="128"/>
      <c r="LL54" s="128"/>
      <c r="LM54" s="128"/>
      <c r="LN54" s="128"/>
      <c r="LO54" s="128"/>
      <c r="LP54" s="128"/>
      <c r="LQ54" s="128"/>
      <c r="LR54" s="128"/>
      <c r="LS54" s="128"/>
      <c r="LT54" s="128"/>
      <c r="LU54" s="128"/>
      <c r="LV54" s="128"/>
      <c r="LW54" s="128"/>
      <c r="LX54" s="129"/>
      <c r="LY54" s="127">
        <f>データ!$E$11</f>
        <v>42736</v>
      </c>
      <c r="LZ54" s="128"/>
      <c r="MA54" s="128"/>
      <c r="MB54" s="128"/>
      <c r="MC54" s="128"/>
      <c r="MD54" s="128"/>
      <c r="ME54" s="128"/>
      <c r="MF54" s="128"/>
      <c r="MG54" s="128"/>
      <c r="MH54" s="128"/>
      <c r="MI54" s="128"/>
      <c r="MJ54" s="128"/>
      <c r="MK54" s="128"/>
      <c r="ML54" s="128"/>
      <c r="MM54" s="129"/>
      <c r="MN54" s="127">
        <f>データ!$F$11</f>
        <v>43101</v>
      </c>
      <c r="MO54" s="128"/>
      <c r="MP54" s="128"/>
      <c r="MQ54" s="128"/>
      <c r="MR54" s="128"/>
      <c r="MS54" s="128"/>
      <c r="MT54" s="128"/>
      <c r="MU54" s="128"/>
      <c r="MV54" s="128"/>
      <c r="MW54" s="128"/>
      <c r="MX54" s="128"/>
      <c r="MY54" s="128"/>
      <c r="MZ54" s="128"/>
      <c r="NA54" s="128"/>
      <c r="NB54" s="129"/>
      <c r="NC54" s="5"/>
      <c r="ND54" s="5"/>
      <c r="NE54" s="5"/>
      <c r="NF54" s="5"/>
      <c r="NG54" s="5"/>
      <c r="NH54" s="27"/>
      <c r="NI54" s="2"/>
      <c r="NJ54" s="121" t="s">
        <v>176</v>
      </c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3"/>
    </row>
    <row r="55" spans="1:395" ht="13.5" customHeight="1">
      <c r="A55" s="2"/>
      <c r="B55" s="25"/>
      <c r="C55" s="5"/>
      <c r="D55" s="5"/>
      <c r="E55" s="5"/>
      <c r="F55" s="5"/>
      <c r="G55" s="130" t="s">
        <v>55</v>
      </c>
      <c r="H55" s="130"/>
      <c r="I55" s="130"/>
      <c r="J55" s="130"/>
      <c r="K55" s="130"/>
      <c r="L55" s="130"/>
      <c r="M55" s="130"/>
      <c r="N55" s="130"/>
      <c r="O55" s="130"/>
      <c r="P55" s="140">
        <f>データ!BZ7</f>
        <v>42178</v>
      </c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2"/>
      <c r="AE55" s="140">
        <f>データ!CA7</f>
        <v>43623</v>
      </c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2"/>
      <c r="AT55" s="140">
        <f>データ!CB7</f>
        <v>45775</v>
      </c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2"/>
      <c r="BI55" s="140">
        <f>データ!CC7</f>
        <v>48624</v>
      </c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2"/>
      <c r="BX55" s="140">
        <f>データ!CD7</f>
        <v>49732</v>
      </c>
      <c r="BY55" s="141"/>
      <c r="BZ55" s="141"/>
      <c r="CA55" s="141"/>
      <c r="CB55" s="141"/>
      <c r="CC55" s="141"/>
      <c r="CD55" s="141"/>
      <c r="CE55" s="141"/>
      <c r="CF55" s="141"/>
      <c r="CG55" s="141"/>
      <c r="CH55" s="141"/>
      <c r="CI55" s="141"/>
      <c r="CJ55" s="141"/>
      <c r="CK55" s="141"/>
      <c r="CL55" s="142"/>
      <c r="CO55" s="5"/>
      <c r="CP55" s="5"/>
      <c r="CQ55" s="5"/>
      <c r="CR55" s="5"/>
      <c r="CS55" s="5"/>
      <c r="CT55" s="5"/>
      <c r="CU55" s="130" t="s">
        <v>55</v>
      </c>
      <c r="CV55" s="130"/>
      <c r="CW55" s="130"/>
      <c r="CX55" s="130"/>
      <c r="CY55" s="130"/>
      <c r="CZ55" s="130"/>
      <c r="DA55" s="130"/>
      <c r="DB55" s="130"/>
      <c r="DC55" s="130"/>
      <c r="DD55" s="140">
        <f>データ!CK7</f>
        <v>10524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>
        <f>データ!CL7</f>
        <v>10856</v>
      </c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1"/>
      <c r="EF55" s="141"/>
      <c r="EG55" s="142"/>
      <c r="EH55" s="140">
        <f>データ!CM7</f>
        <v>11959</v>
      </c>
      <c r="EI55" s="141"/>
      <c r="EJ55" s="141"/>
      <c r="EK55" s="141"/>
      <c r="EL55" s="141"/>
      <c r="EM55" s="141"/>
      <c r="EN55" s="141"/>
      <c r="EO55" s="141"/>
      <c r="EP55" s="141"/>
      <c r="EQ55" s="141"/>
      <c r="ER55" s="141"/>
      <c r="ES55" s="141"/>
      <c r="ET55" s="141"/>
      <c r="EU55" s="141"/>
      <c r="EV55" s="142"/>
      <c r="EW55" s="140">
        <f>データ!CN7</f>
        <v>12854</v>
      </c>
      <c r="EX55" s="141"/>
      <c r="EY55" s="141"/>
      <c r="EZ55" s="141"/>
      <c r="FA55" s="141"/>
      <c r="FB55" s="141"/>
      <c r="FC55" s="141"/>
      <c r="FD55" s="141"/>
      <c r="FE55" s="141"/>
      <c r="FF55" s="141"/>
      <c r="FG55" s="141"/>
      <c r="FH55" s="141"/>
      <c r="FI55" s="141"/>
      <c r="FJ55" s="141"/>
      <c r="FK55" s="142"/>
      <c r="FL55" s="140">
        <f>データ!CO7</f>
        <v>13208</v>
      </c>
      <c r="FM55" s="141"/>
      <c r="FN55" s="141"/>
      <c r="FO55" s="141"/>
      <c r="FP55" s="141"/>
      <c r="FQ55" s="141"/>
      <c r="FR55" s="141"/>
      <c r="FS55" s="141"/>
      <c r="FT55" s="141"/>
      <c r="FU55" s="141"/>
      <c r="FV55" s="141"/>
      <c r="FW55" s="141"/>
      <c r="FX55" s="141"/>
      <c r="FY55" s="141"/>
      <c r="FZ55" s="142"/>
      <c r="GA55" s="5"/>
      <c r="GB55" s="5"/>
      <c r="GC55" s="5"/>
      <c r="GD55" s="5"/>
      <c r="GE55" s="5"/>
      <c r="GF55" s="5"/>
      <c r="GG55" s="5"/>
      <c r="GH55" s="5"/>
      <c r="GI55" s="130" t="s">
        <v>55</v>
      </c>
      <c r="GJ55" s="130"/>
      <c r="GK55" s="130"/>
      <c r="GL55" s="130"/>
      <c r="GM55" s="130"/>
      <c r="GN55" s="130"/>
      <c r="GO55" s="130"/>
      <c r="GP55" s="130"/>
      <c r="GQ55" s="130"/>
      <c r="GR55" s="131">
        <f>データ!CV7</f>
        <v>68.5</v>
      </c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3"/>
      <c r="HG55" s="131">
        <f>データ!CW7</f>
        <v>69.599999999999994</v>
      </c>
      <c r="HH55" s="132"/>
      <c r="HI55" s="132"/>
      <c r="HJ55" s="132"/>
      <c r="HK55" s="132"/>
      <c r="HL55" s="132"/>
      <c r="HM55" s="132"/>
      <c r="HN55" s="132"/>
      <c r="HO55" s="132"/>
      <c r="HP55" s="132"/>
      <c r="HQ55" s="132"/>
      <c r="HR55" s="132"/>
      <c r="HS55" s="132"/>
      <c r="HT55" s="132"/>
      <c r="HU55" s="133"/>
      <c r="HV55" s="131">
        <f>データ!CX7</f>
        <v>68.599999999999994</v>
      </c>
      <c r="HW55" s="132"/>
      <c r="HX55" s="132"/>
      <c r="HY55" s="132"/>
      <c r="HZ55" s="132"/>
      <c r="IA55" s="132"/>
      <c r="IB55" s="132"/>
      <c r="IC55" s="132"/>
      <c r="ID55" s="132"/>
      <c r="IE55" s="132"/>
      <c r="IF55" s="132"/>
      <c r="IG55" s="132"/>
      <c r="IH55" s="132"/>
      <c r="II55" s="132"/>
      <c r="IJ55" s="133"/>
      <c r="IK55" s="131">
        <f>データ!CY7</f>
        <v>65</v>
      </c>
      <c r="IL55" s="132"/>
      <c r="IM55" s="132"/>
      <c r="IN55" s="132"/>
      <c r="IO55" s="132"/>
      <c r="IP55" s="132"/>
      <c r="IQ55" s="132"/>
      <c r="IR55" s="132"/>
      <c r="IS55" s="132"/>
      <c r="IT55" s="132"/>
      <c r="IU55" s="132"/>
      <c r="IV55" s="132"/>
      <c r="IW55" s="132"/>
      <c r="IX55" s="132"/>
      <c r="IY55" s="133"/>
      <c r="IZ55" s="131">
        <f>データ!CZ7</f>
        <v>65.400000000000006</v>
      </c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3"/>
      <c r="JO55" s="5"/>
      <c r="JP55" s="5"/>
      <c r="JQ55" s="5"/>
      <c r="JR55" s="5"/>
      <c r="JS55" s="5"/>
      <c r="JT55" s="5"/>
      <c r="JU55" s="5"/>
      <c r="JV55" s="5"/>
      <c r="JW55" s="130" t="s">
        <v>55</v>
      </c>
      <c r="JX55" s="130"/>
      <c r="JY55" s="130"/>
      <c r="JZ55" s="130"/>
      <c r="KA55" s="130"/>
      <c r="KB55" s="130"/>
      <c r="KC55" s="130"/>
      <c r="KD55" s="130"/>
      <c r="KE55" s="130"/>
      <c r="KF55" s="131">
        <f>データ!DG7</f>
        <v>18.399999999999999</v>
      </c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3"/>
      <c r="KU55" s="131">
        <f>データ!DH7</f>
        <v>19.3</v>
      </c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3"/>
      <c r="LJ55" s="131">
        <f>データ!DI7</f>
        <v>18.5</v>
      </c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3"/>
      <c r="LY55" s="131">
        <f>データ!DJ7</f>
        <v>18.3</v>
      </c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3"/>
      <c r="MN55" s="131">
        <f>データ!DK7</f>
        <v>17.899999999999999</v>
      </c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3"/>
      <c r="NC55" s="5"/>
      <c r="ND55" s="5"/>
      <c r="NE55" s="5"/>
      <c r="NF55" s="5"/>
      <c r="NG55" s="5"/>
      <c r="NH55" s="27"/>
      <c r="NI55" s="2"/>
      <c r="NJ55" s="121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3"/>
    </row>
    <row r="56" spans="1:395" ht="13.5" customHeight="1">
      <c r="A56" s="2"/>
      <c r="B56" s="25"/>
      <c r="C56" s="5"/>
      <c r="D56" s="5"/>
      <c r="E56" s="5"/>
      <c r="F56" s="5"/>
      <c r="G56" s="130" t="s">
        <v>57</v>
      </c>
      <c r="H56" s="130"/>
      <c r="I56" s="130"/>
      <c r="J56" s="130"/>
      <c r="K56" s="130"/>
      <c r="L56" s="130"/>
      <c r="M56" s="130"/>
      <c r="N56" s="130"/>
      <c r="O56" s="130"/>
      <c r="P56" s="140">
        <f>データ!CE7</f>
        <v>53447</v>
      </c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2"/>
      <c r="AE56" s="140">
        <f>データ!CF7</f>
        <v>50413</v>
      </c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2"/>
      <c r="AT56" s="140">
        <f>データ!CG7</f>
        <v>50510</v>
      </c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2"/>
      <c r="BI56" s="140">
        <f>データ!CH7</f>
        <v>50958</v>
      </c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2"/>
      <c r="BX56" s="140">
        <f>データ!CI7</f>
        <v>52405</v>
      </c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141"/>
      <c r="CK56" s="141"/>
      <c r="CL56" s="142"/>
      <c r="CO56" s="5"/>
      <c r="CP56" s="5"/>
      <c r="CQ56" s="5"/>
      <c r="CR56" s="5"/>
      <c r="CS56" s="5"/>
      <c r="CT56" s="5"/>
      <c r="CU56" s="130" t="s">
        <v>57</v>
      </c>
      <c r="CV56" s="130"/>
      <c r="CW56" s="130"/>
      <c r="CX56" s="130"/>
      <c r="CY56" s="130"/>
      <c r="CZ56" s="130"/>
      <c r="DA56" s="130"/>
      <c r="DB56" s="130"/>
      <c r="DC56" s="130"/>
      <c r="DD56" s="140">
        <f>データ!CP7</f>
        <v>13027</v>
      </c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2"/>
      <c r="DS56" s="140">
        <f>データ!CQ7</f>
        <v>13096</v>
      </c>
      <c r="DT56" s="141"/>
      <c r="DU56" s="141"/>
      <c r="DV56" s="141"/>
      <c r="DW56" s="141"/>
      <c r="DX56" s="141"/>
      <c r="DY56" s="141"/>
      <c r="DZ56" s="141"/>
      <c r="EA56" s="141"/>
      <c r="EB56" s="141"/>
      <c r="EC56" s="141"/>
      <c r="ED56" s="141"/>
      <c r="EE56" s="141"/>
      <c r="EF56" s="141"/>
      <c r="EG56" s="142"/>
      <c r="EH56" s="140">
        <f>データ!CR7</f>
        <v>13552</v>
      </c>
      <c r="EI56" s="141"/>
      <c r="EJ56" s="141"/>
      <c r="EK56" s="141"/>
      <c r="EL56" s="141"/>
      <c r="EM56" s="141"/>
      <c r="EN56" s="141"/>
      <c r="EO56" s="141"/>
      <c r="EP56" s="141"/>
      <c r="EQ56" s="141"/>
      <c r="ER56" s="141"/>
      <c r="ES56" s="141"/>
      <c r="ET56" s="141"/>
      <c r="EU56" s="141"/>
      <c r="EV56" s="142"/>
      <c r="EW56" s="140">
        <f>データ!CS7</f>
        <v>13792</v>
      </c>
      <c r="EX56" s="141"/>
      <c r="EY56" s="141"/>
      <c r="EZ56" s="141"/>
      <c r="FA56" s="141"/>
      <c r="FB56" s="141"/>
      <c r="FC56" s="141"/>
      <c r="FD56" s="141"/>
      <c r="FE56" s="141"/>
      <c r="FF56" s="141"/>
      <c r="FG56" s="141"/>
      <c r="FH56" s="141"/>
      <c r="FI56" s="141"/>
      <c r="FJ56" s="141"/>
      <c r="FK56" s="142"/>
      <c r="FL56" s="140">
        <f>データ!CT7</f>
        <v>14290</v>
      </c>
      <c r="FM56" s="141"/>
      <c r="FN56" s="141"/>
      <c r="FO56" s="141"/>
      <c r="FP56" s="141"/>
      <c r="FQ56" s="141"/>
      <c r="FR56" s="141"/>
      <c r="FS56" s="141"/>
      <c r="FT56" s="141"/>
      <c r="FU56" s="141"/>
      <c r="FV56" s="141"/>
      <c r="FW56" s="141"/>
      <c r="FX56" s="141"/>
      <c r="FY56" s="141"/>
      <c r="FZ56" s="142"/>
      <c r="GA56" s="5"/>
      <c r="GB56" s="5"/>
      <c r="GC56" s="5"/>
      <c r="GD56" s="5"/>
      <c r="GE56" s="5"/>
      <c r="GF56" s="5"/>
      <c r="GG56" s="5"/>
      <c r="GH56" s="5"/>
      <c r="GI56" s="130" t="s">
        <v>57</v>
      </c>
      <c r="GJ56" s="130"/>
      <c r="GK56" s="130"/>
      <c r="GL56" s="130"/>
      <c r="GM56" s="130"/>
      <c r="GN56" s="130"/>
      <c r="GO56" s="130"/>
      <c r="GP56" s="130"/>
      <c r="GQ56" s="130"/>
      <c r="GR56" s="131">
        <f>データ!DA7</f>
        <v>52.6</v>
      </c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3"/>
      <c r="HG56" s="131">
        <f>データ!DB7</f>
        <v>54.8</v>
      </c>
      <c r="HH56" s="132"/>
      <c r="HI56" s="132"/>
      <c r="HJ56" s="132"/>
      <c r="HK56" s="132"/>
      <c r="HL56" s="132"/>
      <c r="HM56" s="132"/>
      <c r="HN56" s="132"/>
      <c r="HO56" s="132"/>
      <c r="HP56" s="132"/>
      <c r="HQ56" s="132"/>
      <c r="HR56" s="132"/>
      <c r="HS56" s="132"/>
      <c r="HT56" s="132"/>
      <c r="HU56" s="133"/>
      <c r="HV56" s="131">
        <f>データ!DC7</f>
        <v>55.8</v>
      </c>
      <c r="HW56" s="132"/>
      <c r="HX56" s="132"/>
      <c r="HY56" s="132"/>
      <c r="HZ56" s="132"/>
      <c r="IA56" s="132"/>
      <c r="IB56" s="132"/>
      <c r="IC56" s="132"/>
      <c r="ID56" s="132"/>
      <c r="IE56" s="132"/>
      <c r="IF56" s="132"/>
      <c r="IG56" s="132"/>
      <c r="IH56" s="132"/>
      <c r="II56" s="132"/>
      <c r="IJ56" s="133"/>
      <c r="IK56" s="131">
        <f>データ!DD7</f>
        <v>56.1</v>
      </c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3"/>
      <c r="IZ56" s="131">
        <f>データ!DE7</f>
        <v>56</v>
      </c>
      <c r="JA56" s="132"/>
      <c r="JB56" s="132"/>
      <c r="JC56" s="132"/>
      <c r="JD56" s="132"/>
      <c r="JE56" s="132"/>
      <c r="JF56" s="132"/>
      <c r="JG56" s="132"/>
      <c r="JH56" s="132"/>
      <c r="JI56" s="132"/>
      <c r="JJ56" s="132"/>
      <c r="JK56" s="132"/>
      <c r="JL56" s="132"/>
      <c r="JM56" s="132"/>
      <c r="JN56" s="133"/>
      <c r="JO56" s="5"/>
      <c r="JP56" s="5"/>
      <c r="JQ56" s="5"/>
      <c r="JR56" s="5"/>
      <c r="JS56" s="5"/>
      <c r="JT56" s="5"/>
      <c r="JU56" s="5"/>
      <c r="JV56" s="5"/>
      <c r="JW56" s="130" t="s">
        <v>57</v>
      </c>
      <c r="JX56" s="130"/>
      <c r="JY56" s="130"/>
      <c r="JZ56" s="130"/>
      <c r="KA56" s="130"/>
      <c r="KB56" s="130"/>
      <c r="KC56" s="130"/>
      <c r="KD56" s="130"/>
      <c r="KE56" s="130"/>
      <c r="KF56" s="131">
        <f>データ!DL7</f>
        <v>24.2</v>
      </c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3"/>
      <c r="KU56" s="131">
        <f>データ!DM7</f>
        <v>23.9</v>
      </c>
      <c r="KV56" s="132"/>
      <c r="KW56" s="132"/>
      <c r="KX56" s="132"/>
      <c r="KY56" s="132"/>
      <c r="KZ56" s="132"/>
      <c r="LA56" s="132"/>
      <c r="LB56" s="132"/>
      <c r="LC56" s="132"/>
      <c r="LD56" s="132"/>
      <c r="LE56" s="132"/>
      <c r="LF56" s="132"/>
      <c r="LG56" s="132"/>
      <c r="LH56" s="132"/>
      <c r="LI56" s="133"/>
      <c r="LJ56" s="131">
        <f>データ!DN7</f>
        <v>23.8</v>
      </c>
      <c r="LK56" s="132"/>
      <c r="LL56" s="132"/>
      <c r="LM56" s="132"/>
      <c r="LN56" s="132"/>
      <c r="LO56" s="132"/>
      <c r="LP56" s="132"/>
      <c r="LQ56" s="132"/>
      <c r="LR56" s="132"/>
      <c r="LS56" s="132"/>
      <c r="LT56" s="132"/>
      <c r="LU56" s="132"/>
      <c r="LV56" s="132"/>
      <c r="LW56" s="132"/>
      <c r="LX56" s="133"/>
      <c r="LY56" s="131">
        <f>データ!DO7</f>
        <v>23.9</v>
      </c>
      <c r="LZ56" s="132"/>
      <c r="MA56" s="132"/>
      <c r="MB56" s="132"/>
      <c r="MC56" s="132"/>
      <c r="MD56" s="132"/>
      <c r="ME56" s="132"/>
      <c r="MF56" s="132"/>
      <c r="MG56" s="132"/>
      <c r="MH56" s="132"/>
      <c r="MI56" s="132"/>
      <c r="MJ56" s="132"/>
      <c r="MK56" s="132"/>
      <c r="ML56" s="132"/>
      <c r="MM56" s="133"/>
      <c r="MN56" s="131">
        <f>データ!DP7</f>
        <v>23.6</v>
      </c>
      <c r="MO56" s="132"/>
      <c r="MP56" s="132"/>
      <c r="MQ56" s="132"/>
      <c r="MR56" s="132"/>
      <c r="MS56" s="132"/>
      <c r="MT56" s="132"/>
      <c r="MU56" s="132"/>
      <c r="MV56" s="132"/>
      <c r="MW56" s="132"/>
      <c r="MX56" s="132"/>
      <c r="MY56" s="132"/>
      <c r="MZ56" s="132"/>
      <c r="NA56" s="132"/>
      <c r="NB56" s="133"/>
      <c r="NC56" s="5"/>
      <c r="ND56" s="5"/>
      <c r="NE56" s="5"/>
      <c r="NF56" s="5"/>
      <c r="NG56" s="5"/>
      <c r="NH56" s="27"/>
      <c r="NI56" s="2"/>
      <c r="NJ56" s="121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21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21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21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21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21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21"/>
      <c r="NK62" s="122"/>
      <c r="NL62" s="122"/>
      <c r="NM62" s="122"/>
      <c r="NN62" s="122"/>
      <c r="NO62" s="122"/>
      <c r="NP62" s="122"/>
      <c r="NQ62" s="122"/>
      <c r="NR62" s="122"/>
      <c r="NS62" s="122"/>
      <c r="NT62" s="122"/>
      <c r="NU62" s="122"/>
      <c r="NV62" s="122"/>
      <c r="NW62" s="122"/>
      <c r="NX62" s="12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21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21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2"/>
      <c r="NX64" s="12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21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21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4"/>
      <c r="NK67" s="125"/>
      <c r="NL67" s="125"/>
      <c r="NM67" s="125"/>
      <c r="NN67" s="125"/>
      <c r="NO67" s="125"/>
      <c r="NP67" s="125"/>
      <c r="NQ67" s="125"/>
      <c r="NR67" s="125"/>
      <c r="NS67" s="125"/>
      <c r="NT67" s="125"/>
      <c r="NU67" s="125"/>
      <c r="NV67" s="125"/>
      <c r="NW67" s="125"/>
      <c r="NX67" s="12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4" t="s">
        <v>80</v>
      </c>
      <c r="NK68" s="135"/>
      <c r="NL68" s="135"/>
      <c r="NM68" s="135"/>
      <c r="NN68" s="135"/>
      <c r="NO68" s="135"/>
      <c r="NP68" s="135"/>
      <c r="NQ68" s="135"/>
      <c r="NR68" s="135"/>
      <c r="NS68" s="135"/>
      <c r="NT68" s="135"/>
      <c r="NU68" s="135"/>
      <c r="NV68" s="135"/>
      <c r="NW68" s="135"/>
      <c r="NX68" s="13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37"/>
      <c r="NK69" s="138"/>
      <c r="NL69" s="138"/>
      <c r="NM69" s="138"/>
      <c r="NN69" s="138"/>
      <c r="NO69" s="138"/>
      <c r="NP69" s="138"/>
      <c r="NQ69" s="138"/>
      <c r="NR69" s="138"/>
      <c r="NS69" s="138"/>
      <c r="NT69" s="138"/>
      <c r="NU69" s="138"/>
      <c r="NV69" s="138"/>
      <c r="NW69" s="138"/>
      <c r="NX69" s="139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43" t="s">
        <v>177</v>
      </c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43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43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3"/>
      <c r="NK73" s="144"/>
      <c r="NL73" s="144"/>
      <c r="NM73" s="144"/>
      <c r="NN73" s="144"/>
      <c r="NO73" s="144"/>
      <c r="NP73" s="144"/>
      <c r="NQ73" s="144"/>
      <c r="NR73" s="144"/>
      <c r="NS73" s="144"/>
      <c r="NT73" s="144"/>
      <c r="NU73" s="144"/>
      <c r="NV73" s="144"/>
      <c r="NW73" s="144"/>
      <c r="NX73" s="14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3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3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3"/>
      <c r="NK76" s="144"/>
      <c r="NL76" s="144"/>
      <c r="NM76" s="144"/>
      <c r="NN76" s="144"/>
      <c r="NO76" s="144"/>
      <c r="NP76" s="144"/>
      <c r="NQ76" s="144"/>
      <c r="NR76" s="144"/>
      <c r="NS76" s="144"/>
      <c r="NT76" s="144"/>
      <c r="NU76" s="144"/>
      <c r="NV76" s="144"/>
      <c r="NW76" s="144"/>
      <c r="NX76" s="145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3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5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49">
        <f>データ!$B$11</f>
        <v>41640</v>
      </c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>
        <f>データ!$C$11</f>
        <v>42005</v>
      </c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>
        <f>データ!$D$11</f>
        <v>42370</v>
      </c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>
        <f>データ!$E$11</f>
        <v>42736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>
        <f>データ!$F$11</f>
        <v>43101</v>
      </c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49">
        <f>データ!$B$11</f>
        <v>41640</v>
      </c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>
        <f>データ!$C$11</f>
        <v>42005</v>
      </c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>
        <f>データ!$D$11</f>
        <v>42370</v>
      </c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>
        <f>データ!$E$11</f>
        <v>42736</v>
      </c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>
        <f>データ!$F$11</f>
        <v>43101</v>
      </c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49">
        <f>データ!$B$11</f>
        <v>41640</v>
      </c>
      <c r="JK78" s="149"/>
      <c r="JL78" s="149"/>
      <c r="JM78" s="149"/>
      <c r="JN78" s="149"/>
      <c r="JO78" s="149"/>
      <c r="JP78" s="149"/>
      <c r="JQ78" s="149"/>
      <c r="JR78" s="149"/>
      <c r="JS78" s="149"/>
      <c r="JT78" s="149"/>
      <c r="JU78" s="149"/>
      <c r="JV78" s="149"/>
      <c r="JW78" s="149"/>
      <c r="JX78" s="149"/>
      <c r="JY78" s="149"/>
      <c r="JZ78" s="149"/>
      <c r="KA78" s="149"/>
      <c r="KB78" s="149"/>
      <c r="KC78" s="149">
        <f>データ!$C$11</f>
        <v>42005</v>
      </c>
      <c r="KD78" s="149"/>
      <c r="KE78" s="149"/>
      <c r="KF78" s="149"/>
      <c r="KG78" s="149"/>
      <c r="KH78" s="149"/>
      <c r="KI78" s="149"/>
      <c r="KJ78" s="149"/>
      <c r="KK78" s="149"/>
      <c r="KL78" s="149"/>
      <c r="KM78" s="149"/>
      <c r="KN78" s="149"/>
      <c r="KO78" s="149"/>
      <c r="KP78" s="149"/>
      <c r="KQ78" s="149"/>
      <c r="KR78" s="149"/>
      <c r="KS78" s="149"/>
      <c r="KT78" s="149"/>
      <c r="KU78" s="149"/>
      <c r="KV78" s="149">
        <f>データ!$D$11</f>
        <v>42370</v>
      </c>
      <c r="KW78" s="149"/>
      <c r="KX78" s="149"/>
      <c r="KY78" s="149"/>
      <c r="KZ78" s="149"/>
      <c r="LA78" s="149"/>
      <c r="LB78" s="149"/>
      <c r="LC78" s="149"/>
      <c r="LD78" s="149"/>
      <c r="LE78" s="149"/>
      <c r="LF78" s="149"/>
      <c r="LG78" s="149"/>
      <c r="LH78" s="149"/>
      <c r="LI78" s="149"/>
      <c r="LJ78" s="149"/>
      <c r="LK78" s="149"/>
      <c r="LL78" s="149"/>
      <c r="LM78" s="149"/>
      <c r="LN78" s="149"/>
      <c r="LO78" s="149">
        <f>データ!$E$11</f>
        <v>42736</v>
      </c>
      <c r="LP78" s="149"/>
      <c r="LQ78" s="149"/>
      <c r="LR78" s="149"/>
      <c r="LS78" s="149"/>
      <c r="LT78" s="149"/>
      <c r="LU78" s="149"/>
      <c r="LV78" s="149"/>
      <c r="LW78" s="149"/>
      <c r="LX78" s="149"/>
      <c r="LY78" s="149"/>
      <c r="LZ78" s="149"/>
      <c r="MA78" s="149"/>
      <c r="MB78" s="149"/>
      <c r="MC78" s="149"/>
      <c r="MD78" s="149"/>
      <c r="ME78" s="149"/>
      <c r="MF78" s="149"/>
      <c r="MG78" s="149"/>
      <c r="MH78" s="149">
        <f>データ!$F$11</f>
        <v>43101</v>
      </c>
      <c r="MI78" s="149"/>
      <c r="MJ78" s="149"/>
      <c r="MK78" s="149"/>
      <c r="ML78" s="149"/>
      <c r="MM78" s="149"/>
      <c r="MN78" s="149"/>
      <c r="MO78" s="149"/>
      <c r="MP78" s="149"/>
      <c r="MQ78" s="149"/>
      <c r="MR78" s="149"/>
      <c r="MS78" s="149"/>
      <c r="MT78" s="149"/>
      <c r="MU78" s="149"/>
      <c r="MV78" s="149"/>
      <c r="MW78" s="149"/>
      <c r="MX78" s="149"/>
      <c r="MY78" s="149"/>
      <c r="MZ78" s="149"/>
      <c r="NA78" s="5"/>
      <c r="NB78" s="5"/>
      <c r="NC78" s="5"/>
      <c r="ND78" s="5"/>
      <c r="NE78" s="5"/>
      <c r="NF78" s="5"/>
      <c r="NG78" s="41"/>
      <c r="NH78" s="27"/>
      <c r="NI78" s="2"/>
      <c r="NJ78" s="143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5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50" t="s">
        <v>55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2"/>
      <c r="U79" s="153">
        <f>データ!DR7</f>
        <v>71.2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>
        <f>データ!DS7</f>
        <v>73.2</v>
      </c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>
        <f>データ!DT7</f>
        <v>75.3</v>
      </c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>
        <f>データ!DU7</f>
        <v>77.2</v>
      </c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>
        <f>データ!DV7</f>
        <v>78.400000000000006</v>
      </c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50" t="s">
        <v>55</v>
      </c>
      <c r="EE79" s="151"/>
      <c r="EF79" s="151"/>
      <c r="EG79" s="151"/>
      <c r="EH79" s="151"/>
      <c r="EI79" s="151"/>
      <c r="EJ79" s="151"/>
      <c r="EK79" s="151"/>
      <c r="EL79" s="151"/>
      <c r="EM79" s="151"/>
      <c r="EN79" s="152"/>
      <c r="EO79" s="153">
        <f>データ!EC7</f>
        <v>68.599999999999994</v>
      </c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>
        <f>データ!ED7</f>
        <v>71.2</v>
      </c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>
        <f>データ!EE7</f>
        <v>74</v>
      </c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>
        <f>データ!EF7</f>
        <v>78.2</v>
      </c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>
        <f>データ!EG7</f>
        <v>80.7</v>
      </c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50" t="s">
        <v>55</v>
      </c>
      <c r="IZ79" s="151"/>
      <c r="JA79" s="151"/>
      <c r="JB79" s="151"/>
      <c r="JC79" s="151"/>
      <c r="JD79" s="151"/>
      <c r="JE79" s="151"/>
      <c r="JF79" s="151"/>
      <c r="JG79" s="151"/>
      <c r="JH79" s="151"/>
      <c r="JI79" s="152"/>
      <c r="JJ79" s="154">
        <f>データ!EN7</f>
        <v>28203253</v>
      </c>
      <c r="JK79" s="154"/>
      <c r="JL79" s="154"/>
      <c r="JM79" s="154"/>
      <c r="JN79" s="154"/>
      <c r="JO79" s="154"/>
      <c r="JP79" s="154"/>
      <c r="JQ79" s="154"/>
      <c r="JR79" s="154"/>
      <c r="JS79" s="154"/>
      <c r="JT79" s="154"/>
      <c r="JU79" s="154"/>
      <c r="JV79" s="154"/>
      <c r="JW79" s="154"/>
      <c r="JX79" s="154"/>
      <c r="JY79" s="154"/>
      <c r="JZ79" s="154"/>
      <c r="KA79" s="154"/>
      <c r="KB79" s="154"/>
      <c r="KC79" s="154">
        <f>データ!EO7</f>
        <v>30201077</v>
      </c>
      <c r="KD79" s="154"/>
      <c r="KE79" s="154"/>
      <c r="KF79" s="154"/>
      <c r="KG79" s="154"/>
      <c r="KH79" s="154"/>
      <c r="KI79" s="154"/>
      <c r="KJ79" s="154"/>
      <c r="KK79" s="154"/>
      <c r="KL79" s="154"/>
      <c r="KM79" s="154"/>
      <c r="KN79" s="154"/>
      <c r="KO79" s="154"/>
      <c r="KP79" s="154"/>
      <c r="KQ79" s="154"/>
      <c r="KR79" s="154"/>
      <c r="KS79" s="154"/>
      <c r="KT79" s="154"/>
      <c r="KU79" s="154"/>
      <c r="KV79" s="154">
        <f>データ!EP7</f>
        <v>36795898</v>
      </c>
      <c r="KW79" s="154"/>
      <c r="KX79" s="154"/>
      <c r="KY79" s="154"/>
      <c r="KZ79" s="154"/>
      <c r="LA79" s="154"/>
      <c r="LB79" s="154"/>
      <c r="LC79" s="154"/>
      <c r="LD79" s="154"/>
      <c r="LE79" s="154"/>
      <c r="LF79" s="154"/>
      <c r="LG79" s="154"/>
      <c r="LH79" s="154"/>
      <c r="LI79" s="154"/>
      <c r="LJ79" s="154"/>
      <c r="LK79" s="154"/>
      <c r="LL79" s="154"/>
      <c r="LM79" s="154"/>
      <c r="LN79" s="154"/>
      <c r="LO79" s="154">
        <f>データ!EQ7</f>
        <v>37095773</v>
      </c>
      <c r="LP79" s="154"/>
      <c r="LQ79" s="154"/>
      <c r="LR79" s="154"/>
      <c r="LS79" s="154"/>
      <c r="LT79" s="154"/>
      <c r="LU79" s="154"/>
      <c r="LV79" s="154"/>
      <c r="LW79" s="154"/>
      <c r="LX79" s="154"/>
      <c r="LY79" s="154"/>
      <c r="LZ79" s="154"/>
      <c r="MA79" s="154"/>
      <c r="MB79" s="154"/>
      <c r="MC79" s="154"/>
      <c r="MD79" s="154"/>
      <c r="ME79" s="154"/>
      <c r="MF79" s="154"/>
      <c r="MG79" s="154"/>
      <c r="MH79" s="154">
        <f>データ!ER7</f>
        <v>37087081</v>
      </c>
      <c r="MI79" s="154"/>
      <c r="MJ79" s="154"/>
      <c r="MK79" s="154"/>
      <c r="ML79" s="154"/>
      <c r="MM79" s="154"/>
      <c r="MN79" s="154"/>
      <c r="MO79" s="154"/>
      <c r="MP79" s="154"/>
      <c r="MQ79" s="154"/>
      <c r="MR79" s="154"/>
      <c r="MS79" s="154"/>
      <c r="MT79" s="154"/>
      <c r="MU79" s="154"/>
      <c r="MV79" s="154"/>
      <c r="MW79" s="154"/>
      <c r="MX79" s="154"/>
      <c r="MY79" s="154"/>
      <c r="MZ79" s="154"/>
      <c r="NA79" s="5"/>
      <c r="NB79" s="5"/>
      <c r="NC79" s="5"/>
      <c r="ND79" s="5"/>
      <c r="NE79" s="5"/>
      <c r="NF79" s="5"/>
      <c r="NG79" s="41"/>
      <c r="NH79" s="27"/>
      <c r="NI79" s="2"/>
      <c r="NJ79" s="143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50" t="s">
        <v>57</v>
      </c>
      <c r="K80" s="151"/>
      <c r="L80" s="151"/>
      <c r="M80" s="151"/>
      <c r="N80" s="151"/>
      <c r="O80" s="151"/>
      <c r="P80" s="151"/>
      <c r="Q80" s="151"/>
      <c r="R80" s="151"/>
      <c r="S80" s="151"/>
      <c r="T80" s="152"/>
      <c r="U80" s="153">
        <f>データ!DW7</f>
        <v>48.4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>
        <f>データ!DX7</f>
        <v>50.3</v>
      </c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>
        <f>データ!DY7</f>
        <v>49.8</v>
      </c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>
        <f>データ!DZ7</f>
        <v>50.9</v>
      </c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>
        <f>データ!EA7</f>
        <v>51.9</v>
      </c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50" t="s">
        <v>57</v>
      </c>
      <c r="EE80" s="151"/>
      <c r="EF80" s="151"/>
      <c r="EG80" s="151"/>
      <c r="EH80" s="151"/>
      <c r="EI80" s="151"/>
      <c r="EJ80" s="151"/>
      <c r="EK80" s="151"/>
      <c r="EL80" s="151"/>
      <c r="EM80" s="151"/>
      <c r="EN80" s="152"/>
      <c r="EO80" s="153">
        <f>データ!EH7</f>
        <v>62.3</v>
      </c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>
        <f>データ!EI7</f>
        <v>65.7</v>
      </c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>
        <f>データ!EJ7</f>
        <v>65</v>
      </c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>
        <f>データ!EK7</f>
        <v>66.8</v>
      </c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>
        <f>データ!EL7</f>
        <v>68.2</v>
      </c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50" t="s">
        <v>57</v>
      </c>
      <c r="IZ80" s="151"/>
      <c r="JA80" s="151"/>
      <c r="JB80" s="151"/>
      <c r="JC80" s="151"/>
      <c r="JD80" s="151"/>
      <c r="JE80" s="151"/>
      <c r="JF80" s="151"/>
      <c r="JG80" s="151"/>
      <c r="JH80" s="151"/>
      <c r="JI80" s="152"/>
      <c r="JJ80" s="154">
        <f>データ!ES7</f>
        <v>42112933</v>
      </c>
      <c r="JK80" s="154"/>
      <c r="JL80" s="154"/>
      <c r="JM80" s="154"/>
      <c r="JN80" s="154"/>
      <c r="JO80" s="154"/>
      <c r="JP80" s="154"/>
      <c r="JQ80" s="154"/>
      <c r="JR80" s="154"/>
      <c r="JS80" s="154"/>
      <c r="JT80" s="154"/>
      <c r="JU80" s="154"/>
      <c r="JV80" s="154"/>
      <c r="JW80" s="154"/>
      <c r="JX80" s="154"/>
      <c r="JY80" s="154"/>
      <c r="JZ80" s="154"/>
      <c r="KA80" s="154"/>
      <c r="KB80" s="154"/>
      <c r="KC80" s="154">
        <f>データ!ET7</f>
        <v>42578034</v>
      </c>
      <c r="KD80" s="154"/>
      <c r="KE80" s="154"/>
      <c r="KF80" s="154"/>
      <c r="KG80" s="154"/>
      <c r="KH80" s="154"/>
      <c r="KI80" s="154"/>
      <c r="KJ80" s="154"/>
      <c r="KK80" s="154"/>
      <c r="KL80" s="154"/>
      <c r="KM80" s="154"/>
      <c r="KN80" s="154"/>
      <c r="KO80" s="154"/>
      <c r="KP80" s="154"/>
      <c r="KQ80" s="154"/>
      <c r="KR80" s="154"/>
      <c r="KS80" s="154"/>
      <c r="KT80" s="154"/>
      <c r="KU80" s="154"/>
      <c r="KV80" s="154">
        <f>データ!EU7</f>
        <v>45645830</v>
      </c>
      <c r="KW80" s="154"/>
      <c r="KX80" s="154"/>
      <c r="KY80" s="154"/>
      <c r="KZ80" s="154"/>
      <c r="LA80" s="154"/>
      <c r="LB80" s="154"/>
      <c r="LC80" s="154"/>
      <c r="LD80" s="154"/>
      <c r="LE80" s="154"/>
      <c r="LF80" s="154"/>
      <c r="LG80" s="154"/>
      <c r="LH80" s="154"/>
      <c r="LI80" s="154"/>
      <c r="LJ80" s="154"/>
      <c r="LK80" s="154"/>
      <c r="LL80" s="154"/>
      <c r="LM80" s="154"/>
      <c r="LN80" s="154"/>
      <c r="LO80" s="154">
        <f>データ!EV7</f>
        <v>47082778</v>
      </c>
      <c r="LP80" s="154"/>
      <c r="LQ80" s="154"/>
      <c r="LR80" s="154"/>
      <c r="LS80" s="154"/>
      <c r="LT80" s="154"/>
      <c r="LU80" s="154"/>
      <c r="LV80" s="154"/>
      <c r="LW80" s="154"/>
      <c r="LX80" s="154"/>
      <c r="LY80" s="154"/>
      <c r="LZ80" s="154"/>
      <c r="MA80" s="154"/>
      <c r="MB80" s="154"/>
      <c r="MC80" s="154"/>
      <c r="MD80" s="154"/>
      <c r="ME80" s="154"/>
      <c r="MF80" s="154"/>
      <c r="MG80" s="154"/>
      <c r="MH80" s="154">
        <f>データ!EW7</f>
        <v>48918364</v>
      </c>
      <c r="MI80" s="154"/>
      <c r="MJ80" s="154"/>
      <c r="MK80" s="154"/>
      <c r="ML80" s="154"/>
      <c r="MM80" s="154"/>
      <c r="MN80" s="154"/>
      <c r="MO80" s="154"/>
      <c r="MP80" s="154"/>
      <c r="MQ80" s="154"/>
      <c r="MR80" s="154"/>
      <c r="MS80" s="154"/>
      <c r="MT80" s="154"/>
      <c r="MU80" s="154"/>
      <c r="MV80" s="154"/>
      <c r="MW80" s="154"/>
      <c r="MX80" s="154"/>
      <c r="MY80" s="154"/>
      <c r="MZ80" s="154"/>
      <c r="NA80" s="5"/>
      <c r="NB80" s="5"/>
      <c r="NC80" s="5"/>
      <c r="ND80" s="5"/>
      <c r="NE80" s="5"/>
      <c r="NF80" s="5"/>
      <c r="NG80" s="41"/>
      <c r="NH80" s="27"/>
      <c r="NI80" s="2"/>
      <c r="NJ80" s="143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43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3"/>
      <c r="NK82" s="144"/>
      <c r="NL82" s="144"/>
      <c r="NM82" s="144"/>
      <c r="NN82" s="144"/>
      <c r="NO82" s="144"/>
      <c r="NP82" s="144"/>
      <c r="NQ82" s="144"/>
      <c r="NR82" s="144"/>
      <c r="NS82" s="144"/>
      <c r="NT82" s="144"/>
      <c r="NU82" s="144"/>
      <c r="NV82" s="144"/>
      <c r="NW82" s="144"/>
      <c r="NX82" s="14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3"/>
      <c r="NK83" s="144"/>
      <c r="NL83" s="144"/>
      <c r="NM83" s="144"/>
      <c r="NN83" s="144"/>
      <c r="NO83" s="144"/>
      <c r="NP83" s="144"/>
      <c r="NQ83" s="144"/>
      <c r="NR83" s="144"/>
      <c r="NS83" s="144"/>
      <c r="NT83" s="144"/>
      <c r="NU83" s="144"/>
      <c r="NV83" s="144"/>
      <c r="NW83" s="144"/>
      <c r="NX83" s="145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46"/>
      <c r="NK84" s="147"/>
      <c r="NL84" s="147"/>
      <c r="NM84" s="147"/>
      <c r="NN84" s="147"/>
      <c r="NO84" s="147"/>
      <c r="NP84" s="147"/>
      <c r="NQ84" s="147"/>
      <c r="NR84" s="147"/>
      <c r="NS84" s="147"/>
      <c r="NT84" s="147"/>
      <c r="NU84" s="147"/>
      <c r="NV84" s="147"/>
      <c r="NW84" s="147"/>
      <c r="NX84" s="148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29CTxbMO/QLwEiJWTuA+zkNT93XMIKrBpep3wxNwt6zzKHuFrtIsYKwIAvnXOCjc8I0njguEU6e/IVjk9zYjKw==" saltValue="SPb2UMMWXGrQ0sqEcL3v4g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60" t="s">
        <v>102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56" t="s">
        <v>103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6" t="s">
        <v>104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60" t="s">
        <v>105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5" t="s">
        <v>106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6" t="s">
        <v>107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108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109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60" t="s">
        <v>110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5" t="s">
        <v>111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112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136</v>
      </c>
      <c r="AT5" s="64" t="s">
        <v>147</v>
      </c>
      <c r="AU5" s="64" t="s">
        <v>148</v>
      </c>
      <c r="AV5" s="64" t="s">
        <v>139</v>
      </c>
      <c r="AW5" s="64" t="s">
        <v>140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149</v>
      </c>
      <c r="BE5" s="64" t="s">
        <v>147</v>
      </c>
      <c r="BF5" s="64" t="s">
        <v>148</v>
      </c>
      <c r="BG5" s="64" t="s">
        <v>139</v>
      </c>
      <c r="BH5" s="64" t="s">
        <v>140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149</v>
      </c>
      <c r="BP5" s="64" t="s">
        <v>147</v>
      </c>
      <c r="BQ5" s="64" t="s">
        <v>148</v>
      </c>
      <c r="BR5" s="64" t="s">
        <v>139</v>
      </c>
      <c r="BS5" s="64" t="s">
        <v>140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149</v>
      </c>
      <c r="CA5" s="64" t="s">
        <v>147</v>
      </c>
      <c r="CB5" s="64" t="s">
        <v>148</v>
      </c>
      <c r="CC5" s="64" t="s">
        <v>139</v>
      </c>
      <c r="CD5" s="64" t="s">
        <v>140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149</v>
      </c>
      <c r="CL5" s="64" t="s">
        <v>147</v>
      </c>
      <c r="CM5" s="64" t="s">
        <v>148</v>
      </c>
      <c r="CN5" s="64" t="s">
        <v>139</v>
      </c>
      <c r="CO5" s="64" t="s">
        <v>140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149</v>
      </c>
      <c r="CW5" s="64" t="s">
        <v>147</v>
      </c>
      <c r="CX5" s="64" t="s">
        <v>138</v>
      </c>
      <c r="CY5" s="64" t="s">
        <v>139</v>
      </c>
      <c r="CZ5" s="64" t="s">
        <v>140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149</v>
      </c>
      <c r="DH5" s="64" t="s">
        <v>137</v>
      </c>
      <c r="DI5" s="64" t="s">
        <v>148</v>
      </c>
      <c r="DJ5" s="64" t="s">
        <v>139</v>
      </c>
      <c r="DK5" s="64" t="s">
        <v>150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149</v>
      </c>
      <c r="DS5" s="64" t="s">
        <v>147</v>
      </c>
      <c r="DT5" s="64" t="s">
        <v>148</v>
      </c>
      <c r="DU5" s="64" t="s">
        <v>139</v>
      </c>
      <c r="DV5" s="64" t="s">
        <v>140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149</v>
      </c>
      <c r="ED5" s="64" t="s">
        <v>147</v>
      </c>
      <c r="EE5" s="64" t="s">
        <v>148</v>
      </c>
      <c r="EF5" s="64" t="s">
        <v>139</v>
      </c>
      <c r="EG5" s="64" t="s">
        <v>140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151</v>
      </c>
      <c r="EN5" s="64" t="s">
        <v>149</v>
      </c>
      <c r="EO5" s="64" t="s">
        <v>137</v>
      </c>
      <c r="EP5" s="64" t="s">
        <v>148</v>
      </c>
      <c r="EQ5" s="64" t="s">
        <v>139</v>
      </c>
      <c r="ER5" s="64" t="s">
        <v>140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>
      <c r="A6" s="50" t="s">
        <v>152</v>
      </c>
      <c r="B6" s="65">
        <f>B8</f>
        <v>2018</v>
      </c>
      <c r="C6" s="65">
        <f t="shared" ref="C6:M6" si="2">C8</f>
        <v>62022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57" t="str">
        <f>IF(H8&lt;&gt;I8,H8,"")&amp;IF(I8&lt;&gt;J8,I8,"")&amp;"　"&amp;J8</f>
        <v>山形県米沢市　市立病院</v>
      </c>
      <c r="I6" s="158"/>
      <c r="J6" s="159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300床以上～400床未満</v>
      </c>
      <c r="O6" s="65" t="str">
        <f>O8</f>
        <v>自治体職員</v>
      </c>
      <c r="P6" s="65" t="str">
        <f>P8</f>
        <v>直営</v>
      </c>
      <c r="Q6" s="66">
        <f t="shared" ref="Q6:AG6" si="3">Q8</f>
        <v>36</v>
      </c>
      <c r="R6" s="65" t="str">
        <f t="shared" si="3"/>
        <v>対象</v>
      </c>
      <c r="S6" s="65" t="str">
        <f t="shared" si="3"/>
        <v>ド 透 I 訓</v>
      </c>
      <c r="T6" s="65" t="str">
        <f t="shared" si="3"/>
        <v>救 臨 輪</v>
      </c>
      <c r="U6" s="66">
        <f>U8</f>
        <v>80927</v>
      </c>
      <c r="V6" s="66">
        <f>V8</f>
        <v>27398</v>
      </c>
      <c r="W6" s="65" t="str">
        <f>W8</f>
        <v>非該当</v>
      </c>
      <c r="X6" s="65" t="str">
        <f t="shared" si="3"/>
        <v>７：１</v>
      </c>
      <c r="Y6" s="66">
        <f t="shared" si="3"/>
        <v>322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322</v>
      </c>
      <c r="AE6" s="66">
        <f t="shared" si="3"/>
        <v>322</v>
      </c>
      <c r="AF6" s="66" t="str">
        <f t="shared" si="3"/>
        <v>-</v>
      </c>
      <c r="AG6" s="66">
        <f t="shared" si="3"/>
        <v>322</v>
      </c>
      <c r="AH6" s="67">
        <f>IF(AH8="-",NA(),AH8)</f>
        <v>94.6</v>
      </c>
      <c r="AI6" s="67">
        <f t="shared" ref="AI6:AQ6" si="4">IF(AI8="-",NA(),AI8)</f>
        <v>94.4</v>
      </c>
      <c r="AJ6" s="67">
        <f t="shared" si="4"/>
        <v>96.5</v>
      </c>
      <c r="AK6" s="67">
        <f t="shared" si="4"/>
        <v>99.7</v>
      </c>
      <c r="AL6" s="67">
        <f t="shared" si="4"/>
        <v>99.8</v>
      </c>
      <c r="AM6" s="67">
        <f t="shared" si="4"/>
        <v>99.7</v>
      </c>
      <c r="AN6" s="67">
        <f t="shared" si="4"/>
        <v>98</v>
      </c>
      <c r="AO6" s="67">
        <f t="shared" si="4"/>
        <v>97.2</v>
      </c>
      <c r="AP6" s="67">
        <f t="shared" si="4"/>
        <v>97</v>
      </c>
      <c r="AQ6" s="67">
        <f t="shared" si="4"/>
        <v>97.8</v>
      </c>
      <c r="AR6" s="67" t="str">
        <f>IF(AR8="-","【-】","【"&amp;SUBSTITUTE(TEXT(AR8,"#,##0.0"),"-","△")&amp;"】")</f>
        <v>【98.8】</v>
      </c>
      <c r="AS6" s="67">
        <f>IF(AS8="-",NA(),AS8)</f>
        <v>88.1</v>
      </c>
      <c r="AT6" s="67">
        <f t="shared" ref="AT6:BB6" si="5">IF(AT8="-",NA(),AT8)</f>
        <v>87.2</v>
      </c>
      <c r="AU6" s="67">
        <f t="shared" si="5"/>
        <v>87.5</v>
      </c>
      <c r="AV6" s="67">
        <f t="shared" si="5"/>
        <v>91.8</v>
      </c>
      <c r="AW6" s="67">
        <f t="shared" si="5"/>
        <v>91.7</v>
      </c>
      <c r="AX6" s="67">
        <f t="shared" si="5"/>
        <v>93.6</v>
      </c>
      <c r="AY6" s="67">
        <f t="shared" si="5"/>
        <v>91.1</v>
      </c>
      <c r="AZ6" s="67">
        <f t="shared" si="5"/>
        <v>90.1</v>
      </c>
      <c r="BA6" s="67">
        <f t="shared" si="5"/>
        <v>89.6</v>
      </c>
      <c r="BB6" s="67">
        <f t="shared" si="5"/>
        <v>89.7</v>
      </c>
      <c r="BC6" s="67" t="str">
        <f>IF(BC8="-","【-】","【"&amp;SUBSTITUTE(TEXT(BC8,"#,##0.0"),"-","△")&amp;"】")</f>
        <v>【89.7】</v>
      </c>
      <c r="BD6" s="67">
        <f>IF(BD8="-",NA(),BD8)</f>
        <v>143.6</v>
      </c>
      <c r="BE6" s="67">
        <f t="shared" ref="BE6:BM6" si="6">IF(BE8="-",NA(),BE8)</f>
        <v>146.4</v>
      </c>
      <c r="BF6" s="67">
        <f t="shared" si="6"/>
        <v>158.69999999999999</v>
      </c>
      <c r="BG6" s="67">
        <f t="shared" si="6"/>
        <v>143.80000000000001</v>
      </c>
      <c r="BH6" s="67">
        <f t="shared" si="6"/>
        <v>144.6</v>
      </c>
      <c r="BI6" s="67">
        <f t="shared" si="6"/>
        <v>45.6</v>
      </c>
      <c r="BJ6" s="67">
        <f t="shared" si="6"/>
        <v>73.099999999999994</v>
      </c>
      <c r="BK6" s="67">
        <f t="shared" si="6"/>
        <v>76.3</v>
      </c>
      <c r="BL6" s="67">
        <f t="shared" si="6"/>
        <v>80.7</v>
      </c>
      <c r="BM6" s="67">
        <f t="shared" si="6"/>
        <v>75.900000000000006</v>
      </c>
      <c r="BN6" s="67" t="str">
        <f>IF(BN8="-","【-】","【"&amp;SUBSTITUTE(TEXT(BN8,"#,##0.0"),"-","△")&amp;"】")</f>
        <v>【64.1】</v>
      </c>
      <c r="BO6" s="67">
        <f>IF(BO8="-",NA(),BO8)</f>
        <v>64.8</v>
      </c>
      <c r="BP6" s="67">
        <f t="shared" ref="BP6:BX6" si="7">IF(BP8="-",NA(),BP8)</f>
        <v>64.099999999999994</v>
      </c>
      <c r="BQ6" s="67">
        <f t="shared" si="7"/>
        <v>75</v>
      </c>
      <c r="BR6" s="67">
        <f t="shared" si="7"/>
        <v>78.099999999999994</v>
      </c>
      <c r="BS6" s="67">
        <f t="shared" si="7"/>
        <v>74.900000000000006</v>
      </c>
      <c r="BT6" s="67">
        <f t="shared" si="7"/>
        <v>76.099999999999994</v>
      </c>
      <c r="BU6" s="67">
        <f t="shared" si="7"/>
        <v>71.3</v>
      </c>
      <c r="BV6" s="67">
        <f t="shared" si="7"/>
        <v>72.599999999999994</v>
      </c>
      <c r="BW6" s="67">
        <f t="shared" si="7"/>
        <v>73.5</v>
      </c>
      <c r="BX6" s="67">
        <f t="shared" si="7"/>
        <v>74.099999999999994</v>
      </c>
      <c r="BY6" s="67" t="str">
        <f>IF(BY8="-","【-】","【"&amp;SUBSTITUTE(TEXT(BY8,"#,##0.0"),"-","△")&amp;"】")</f>
        <v>【74.9】</v>
      </c>
      <c r="BZ6" s="68">
        <f>IF(BZ8="-",NA(),BZ8)</f>
        <v>42178</v>
      </c>
      <c r="CA6" s="68">
        <f t="shared" ref="CA6:CI6" si="8">IF(CA8="-",NA(),CA8)</f>
        <v>43623</v>
      </c>
      <c r="CB6" s="68">
        <f t="shared" si="8"/>
        <v>45775</v>
      </c>
      <c r="CC6" s="68">
        <f t="shared" si="8"/>
        <v>48624</v>
      </c>
      <c r="CD6" s="68">
        <f t="shared" si="8"/>
        <v>49732</v>
      </c>
      <c r="CE6" s="68">
        <f t="shared" si="8"/>
        <v>53447</v>
      </c>
      <c r="CF6" s="68">
        <f t="shared" si="8"/>
        <v>50413</v>
      </c>
      <c r="CG6" s="68">
        <f t="shared" si="8"/>
        <v>50510</v>
      </c>
      <c r="CH6" s="68">
        <f t="shared" si="8"/>
        <v>50958</v>
      </c>
      <c r="CI6" s="68">
        <f t="shared" si="8"/>
        <v>52405</v>
      </c>
      <c r="CJ6" s="67" t="str">
        <f>IF(CJ8="-","【-】","【"&amp;SUBSTITUTE(TEXT(CJ8,"#,##0"),"-","△")&amp;"】")</f>
        <v>【52,412】</v>
      </c>
      <c r="CK6" s="68">
        <f>IF(CK8="-",NA(),CK8)</f>
        <v>10524</v>
      </c>
      <c r="CL6" s="68">
        <f t="shared" ref="CL6:CT6" si="9">IF(CL8="-",NA(),CL8)</f>
        <v>10856</v>
      </c>
      <c r="CM6" s="68">
        <f t="shared" si="9"/>
        <v>11959</v>
      </c>
      <c r="CN6" s="68">
        <f t="shared" si="9"/>
        <v>12854</v>
      </c>
      <c r="CO6" s="68">
        <f t="shared" si="9"/>
        <v>13208</v>
      </c>
      <c r="CP6" s="68">
        <f t="shared" si="9"/>
        <v>13027</v>
      </c>
      <c r="CQ6" s="68">
        <f t="shared" si="9"/>
        <v>13096</v>
      </c>
      <c r="CR6" s="68">
        <f t="shared" si="9"/>
        <v>13552</v>
      </c>
      <c r="CS6" s="68">
        <f t="shared" si="9"/>
        <v>13792</v>
      </c>
      <c r="CT6" s="68">
        <f t="shared" si="9"/>
        <v>14290</v>
      </c>
      <c r="CU6" s="67" t="str">
        <f>IF(CU8="-","【-】","【"&amp;SUBSTITUTE(TEXT(CU8,"#,##0"),"-","△")&amp;"】")</f>
        <v>【14,708】</v>
      </c>
      <c r="CV6" s="67">
        <f>IF(CV8="-",NA(),CV8)</f>
        <v>68.5</v>
      </c>
      <c r="CW6" s="67">
        <f t="shared" ref="CW6:DE6" si="10">IF(CW8="-",NA(),CW8)</f>
        <v>69.599999999999994</v>
      </c>
      <c r="CX6" s="67">
        <f t="shared" si="10"/>
        <v>68.599999999999994</v>
      </c>
      <c r="CY6" s="67">
        <f t="shared" si="10"/>
        <v>65</v>
      </c>
      <c r="CZ6" s="67">
        <f t="shared" si="10"/>
        <v>65.400000000000006</v>
      </c>
      <c r="DA6" s="67">
        <f t="shared" si="10"/>
        <v>52.6</v>
      </c>
      <c r="DB6" s="67">
        <f t="shared" si="10"/>
        <v>54.8</v>
      </c>
      <c r="DC6" s="67">
        <f t="shared" si="10"/>
        <v>55.8</v>
      </c>
      <c r="DD6" s="67">
        <f t="shared" si="10"/>
        <v>56.1</v>
      </c>
      <c r="DE6" s="67">
        <f t="shared" si="10"/>
        <v>56</v>
      </c>
      <c r="DF6" s="67" t="str">
        <f>IF(DF8="-","【-】","【"&amp;SUBSTITUTE(TEXT(DF8,"#,##0.0"),"-","△")&amp;"】")</f>
        <v>【54.8】</v>
      </c>
      <c r="DG6" s="67">
        <f>IF(DG8="-",NA(),DG8)</f>
        <v>18.399999999999999</v>
      </c>
      <c r="DH6" s="67">
        <f t="shared" ref="DH6:DP6" si="11">IF(DH8="-",NA(),DH8)</f>
        <v>19.3</v>
      </c>
      <c r="DI6" s="67">
        <f t="shared" si="11"/>
        <v>18.5</v>
      </c>
      <c r="DJ6" s="67">
        <f t="shared" si="11"/>
        <v>18.3</v>
      </c>
      <c r="DK6" s="67">
        <f t="shared" si="11"/>
        <v>17.899999999999999</v>
      </c>
      <c r="DL6" s="67">
        <f t="shared" si="11"/>
        <v>24.2</v>
      </c>
      <c r="DM6" s="67">
        <f t="shared" si="11"/>
        <v>23.9</v>
      </c>
      <c r="DN6" s="67">
        <f t="shared" si="11"/>
        <v>23.8</v>
      </c>
      <c r="DO6" s="67">
        <f t="shared" si="11"/>
        <v>23.9</v>
      </c>
      <c r="DP6" s="67">
        <f t="shared" si="11"/>
        <v>23.6</v>
      </c>
      <c r="DQ6" s="67" t="str">
        <f>IF(DQ8="-","【-】","【"&amp;SUBSTITUTE(TEXT(DQ8,"#,##0.0"),"-","△")&amp;"】")</f>
        <v>【24.3】</v>
      </c>
      <c r="DR6" s="67">
        <f>IF(DR8="-",NA(),DR8)</f>
        <v>71.2</v>
      </c>
      <c r="DS6" s="67">
        <f t="shared" ref="DS6:EA6" si="12">IF(DS8="-",NA(),DS8)</f>
        <v>73.2</v>
      </c>
      <c r="DT6" s="67">
        <f t="shared" si="12"/>
        <v>75.3</v>
      </c>
      <c r="DU6" s="67">
        <f t="shared" si="12"/>
        <v>77.2</v>
      </c>
      <c r="DV6" s="67">
        <f t="shared" si="12"/>
        <v>78.400000000000006</v>
      </c>
      <c r="DW6" s="67">
        <f t="shared" si="12"/>
        <v>48.4</v>
      </c>
      <c r="DX6" s="67">
        <f t="shared" si="12"/>
        <v>50.3</v>
      </c>
      <c r="DY6" s="67">
        <f t="shared" si="12"/>
        <v>49.8</v>
      </c>
      <c r="DZ6" s="67">
        <f t="shared" si="12"/>
        <v>50.9</v>
      </c>
      <c r="EA6" s="67">
        <f t="shared" si="12"/>
        <v>51.9</v>
      </c>
      <c r="EB6" s="67" t="str">
        <f>IF(EB8="-","【-】","【"&amp;SUBSTITUTE(TEXT(EB8,"#,##0.0"),"-","△")&amp;"】")</f>
        <v>【52.5】</v>
      </c>
      <c r="EC6" s="67">
        <f>IF(EC8="-",NA(),EC8)</f>
        <v>68.599999999999994</v>
      </c>
      <c r="ED6" s="67">
        <f t="shared" ref="ED6:EL6" si="13">IF(ED8="-",NA(),ED8)</f>
        <v>71.2</v>
      </c>
      <c r="EE6" s="67">
        <f t="shared" si="13"/>
        <v>74</v>
      </c>
      <c r="EF6" s="67">
        <f t="shared" si="13"/>
        <v>78.2</v>
      </c>
      <c r="EG6" s="67">
        <f t="shared" si="13"/>
        <v>80.7</v>
      </c>
      <c r="EH6" s="67">
        <f t="shared" si="13"/>
        <v>62.3</v>
      </c>
      <c r="EI6" s="67">
        <f t="shared" si="13"/>
        <v>65.7</v>
      </c>
      <c r="EJ6" s="67">
        <f t="shared" si="13"/>
        <v>65</v>
      </c>
      <c r="EK6" s="67">
        <f t="shared" si="13"/>
        <v>66.8</v>
      </c>
      <c r="EL6" s="67">
        <f t="shared" si="13"/>
        <v>68.2</v>
      </c>
      <c r="EM6" s="67" t="str">
        <f>IF(EM8="-","【-】","【"&amp;SUBSTITUTE(TEXT(EM8,"#,##0.0"),"-","△")&amp;"】")</f>
        <v>【68.8】</v>
      </c>
      <c r="EN6" s="68">
        <f>IF(EN8="-",NA(),EN8)</f>
        <v>28203253</v>
      </c>
      <c r="EO6" s="68">
        <f t="shared" ref="EO6:EW6" si="14">IF(EO8="-",NA(),EO8)</f>
        <v>30201077</v>
      </c>
      <c r="EP6" s="68">
        <f t="shared" si="14"/>
        <v>36795898</v>
      </c>
      <c r="EQ6" s="68">
        <f t="shared" si="14"/>
        <v>37095773</v>
      </c>
      <c r="ER6" s="68">
        <f t="shared" si="14"/>
        <v>37087081</v>
      </c>
      <c r="ES6" s="68">
        <f t="shared" si="14"/>
        <v>42112933</v>
      </c>
      <c r="ET6" s="68">
        <f t="shared" si="14"/>
        <v>42578034</v>
      </c>
      <c r="EU6" s="68">
        <f t="shared" si="14"/>
        <v>45645830</v>
      </c>
      <c r="EV6" s="68">
        <f t="shared" si="14"/>
        <v>47082778</v>
      </c>
      <c r="EW6" s="68">
        <f t="shared" si="14"/>
        <v>48918364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153</v>
      </c>
      <c r="B7" s="65">
        <f t="shared" ref="B7:AG7" si="15">B8</f>
        <v>2018</v>
      </c>
      <c r="C7" s="65">
        <f t="shared" si="15"/>
        <v>62022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300床以上～400床未満</v>
      </c>
      <c r="O7" s="65" t="str">
        <f>O8</f>
        <v>自治体職員</v>
      </c>
      <c r="P7" s="65" t="str">
        <f>P8</f>
        <v>直営</v>
      </c>
      <c r="Q7" s="66">
        <f t="shared" si="15"/>
        <v>36</v>
      </c>
      <c r="R7" s="65" t="str">
        <f t="shared" si="15"/>
        <v>対象</v>
      </c>
      <c r="S7" s="65" t="str">
        <f t="shared" si="15"/>
        <v>ド 透 I 訓</v>
      </c>
      <c r="T7" s="65" t="str">
        <f t="shared" si="15"/>
        <v>救 臨 輪</v>
      </c>
      <c r="U7" s="66">
        <f>U8</f>
        <v>80927</v>
      </c>
      <c r="V7" s="66">
        <f>V8</f>
        <v>27398</v>
      </c>
      <c r="W7" s="65" t="str">
        <f>W8</f>
        <v>非該当</v>
      </c>
      <c r="X7" s="65" t="str">
        <f t="shared" si="15"/>
        <v>７：１</v>
      </c>
      <c r="Y7" s="66">
        <f t="shared" si="15"/>
        <v>322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322</v>
      </c>
      <c r="AE7" s="66">
        <f t="shared" si="15"/>
        <v>322</v>
      </c>
      <c r="AF7" s="66" t="str">
        <f t="shared" si="15"/>
        <v>-</v>
      </c>
      <c r="AG7" s="66">
        <f t="shared" si="15"/>
        <v>322</v>
      </c>
      <c r="AH7" s="67">
        <f>AH8</f>
        <v>94.6</v>
      </c>
      <c r="AI7" s="67">
        <f t="shared" ref="AI7:AQ7" si="16">AI8</f>
        <v>94.4</v>
      </c>
      <c r="AJ7" s="67">
        <f t="shared" si="16"/>
        <v>96.5</v>
      </c>
      <c r="AK7" s="67">
        <f t="shared" si="16"/>
        <v>99.7</v>
      </c>
      <c r="AL7" s="67">
        <f t="shared" si="16"/>
        <v>99.8</v>
      </c>
      <c r="AM7" s="67">
        <f t="shared" si="16"/>
        <v>99.7</v>
      </c>
      <c r="AN7" s="67">
        <f t="shared" si="16"/>
        <v>98</v>
      </c>
      <c r="AO7" s="67">
        <f t="shared" si="16"/>
        <v>97.2</v>
      </c>
      <c r="AP7" s="67">
        <f t="shared" si="16"/>
        <v>97</v>
      </c>
      <c r="AQ7" s="67">
        <f t="shared" si="16"/>
        <v>97.8</v>
      </c>
      <c r="AR7" s="67"/>
      <c r="AS7" s="67">
        <f>AS8</f>
        <v>88.1</v>
      </c>
      <c r="AT7" s="67">
        <f t="shared" ref="AT7:BB7" si="17">AT8</f>
        <v>87.2</v>
      </c>
      <c r="AU7" s="67">
        <f t="shared" si="17"/>
        <v>87.5</v>
      </c>
      <c r="AV7" s="67">
        <f t="shared" si="17"/>
        <v>91.8</v>
      </c>
      <c r="AW7" s="67">
        <f t="shared" si="17"/>
        <v>91.7</v>
      </c>
      <c r="AX7" s="67">
        <f t="shared" si="17"/>
        <v>93.6</v>
      </c>
      <c r="AY7" s="67">
        <f t="shared" si="17"/>
        <v>91.1</v>
      </c>
      <c r="AZ7" s="67">
        <f t="shared" si="17"/>
        <v>90.1</v>
      </c>
      <c r="BA7" s="67">
        <f t="shared" si="17"/>
        <v>89.6</v>
      </c>
      <c r="BB7" s="67">
        <f t="shared" si="17"/>
        <v>89.7</v>
      </c>
      <c r="BC7" s="67"/>
      <c r="BD7" s="67">
        <f>BD8</f>
        <v>143.6</v>
      </c>
      <c r="BE7" s="67">
        <f t="shared" ref="BE7:BM7" si="18">BE8</f>
        <v>146.4</v>
      </c>
      <c r="BF7" s="67">
        <f t="shared" si="18"/>
        <v>158.69999999999999</v>
      </c>
      <c r="BG7" s="67">
        <f t="shared" si="18"/>
        <v>143.80000000000001</v>
      </c>
      <c r="BH7" s="67">
        <f t="shared" si="18"/>
        <v>144.6</v>
      </c>
      <c r="BI7" s="67">
        <f t="shared" si="18"/>
        <v>45.6</v>
      </c>
      <c r="BJ7" s="67">
        <f t="shared" si="18"/>
        <v>73.099999999999994</v>
      </c>
      <c r="BK7" s="67">
        <f t="shared" si="18"/>
        <v>76.3</v>
      </c>
      <c r="BL7" s="67">
        <f t="shared" si="18"/>
        <v>80.7</v>
      </c>
      <c r="BM7" s="67">
        <f t="shared" si="18"/>
        <v>75.900000000000006</v>
      </c>
      <c r="BN7" s="67"/>
      <c r="BO7" s="67">
        <f>BO8</f>
        <v>64.8</v>
      </c>
      <c r="BP7" s="67">
        <f t="shared" ref="BP7:BX7" si="19">BP8</f>
        <v>64.099999999999994</v>
      </c>
      <c r="BQ7" s="67">
        <f t="shared" si="19"/>
        <v>75</v>
      </c>
      <c r="BR7" s="67">
        <f t="shared" si="19"/>
        <v>78.099999999999994</v>
      </c>
      <c r="BS7" s="67">
        <f t="shared" si="19"/>
        <v>74.900000000000006</v>
      </c>
      <c r="BT7" s="67">
        <f t="shared" si="19"/>
        <v>76.099999999999994</v>
      </c>
      <c r="BU7" s="67">
        <f t="shared" si="19"/>
        <v>71.3</v>
      </c>
      <c r="BV7" s="67">
        <f t="shared" si="19"/>
        <v>72.599999999999994</v>
      </c>
      <c r="BW7" s="67">
        <f t="shared" si="19"/>
        <v>73.5</v>
      </c>
      <c r="BX7" s="67">
        <f t="shared" si="19"/>
        <v>74.099999999999994</v>
      </c>
      <c r="BY7" s="67"/>
      <c r="BZ7" s="68">
        <f>BZ8</f>
        <v>42178</v>
      </c>
      <c r="CA7" s="68">
        <f t="shared" ref="CA7:CI7" si="20">CA8</f>
        <v>43623</v>
      </c>
      <c r="CB7" s="68">
        <f t="shared" si="20"/>
        <v>45775</v>
      </c>
      <c r="CC7" s="68">
        <f t="shared" si="20"/>
        <v>48624</v>
      </c>
      <c r="CD7" s="68">
        <f t="shared" si="20"/>
        <v>49732</v>
      </c>
      <c r="CE7" s="68">
        <f t="shared" si="20"/>
        <v>53447</v>
      </c>
      <c r="CF7" s="68">
        <f t="shared" si="20"/>
        <v>50413</v>
      </c>
      <c r="CG7" s="68">
        <f t="shared" si="20"/>
        <v>50510</v>
      </c>
      <c r="CH7" s="68">
        <f t="shared" si="20"/>
        <v>50958</v>
      </c>
      <c r="CI7" s="68">
        <f t="shared" si="20"/>
        <v>52405</v>
      </c>
      <c r="CJ7" s="67"/>
      <c r="CK7" s="68">
        <f>CK8</f>
        <v>10524</v>
      </c>
      <c r="CL7" s="68">
        <f t="shared" ref="CL7:CT7" si="21">CL8</f>
        <v>10856</v>
      </c>
      <c r="CM7" s="68">
        <f t="shared" si="21"/>
        <v>11959</v>
      </c>
      <c r="CN7" s="68">
        <f t="shared" si="21"/>
        <v>12854</v>
      </c>
      <c r="CO7" s="68">
        <f t="shared" si="21"/>
        <v>13208</v>
      </c>
      <c r="CP7" s="68">
        <f t="shared" si="21"/>
        <v>13027</v>
      </c>
      <c r="CQ7" s="68">
        <f t="shared" si="21"/>
        <v>13096</v>
      </c>
      <c r="CR7" s="68">
        <f t="shared" si="21"/>
        <v>13552</v>
      </c>
      <c r="CS7" s="68">
        <f t="shared" si="21"/>
        <v>13792</v>
      </c>
      <c r="CT7" s="68">
        <f t="shared" si="21"/>
        <v>14290</v>
      </c>
      <c r="CU7" s="67"/>
      <c r="CV7" s="67">
        <f>CV8</f>
        <v>68.5</v>
      </c>
      <c r="CW7" s="67">
        <f t="shared" ref="CW7:DE7" si="22">CW8</f>
        <v>69.599999999999994</v>
      </c>
      <c r="CX7" s="67">
        <f t="shared" si="22"/>
        <v>68.599999999999994</v>
      </c>
      <c r="CY7" s="67">
        <f t="shared" si="22"/>
        <v>65</v>
      </c>
      <c r="CZ7" s="67">
        <f t="shared" si="22"/>
        <v>65.400000000000006</v>
      </c>
      <c r="DA7" s="67">
        <f t="shared" si="22"/>
        <v>52.6</v>
      </c>
      <c r="DB7" s="67">
        <f t="shared" si="22"/>
        <v>54.8</v>
      </c>
      <c r="DC7" s="67">
        <f t="shared" si="22"/>
        <v>55.8</v>
      </c>
      <c r="DD7" s="67">
        <f t="shared" si="22"/>
        <v>56.1</v>
      </c>
      <c r="DE7" s="67">
        <f t="shared" si="22"/>
        <v>56</v>
      </c>
      <c r="DF7" s="67"/>
      <c r="DG7" s="67">
        <f>DG8</f>
        <v>18.399999999999999</v>
      </c>
      <c r="DH7" s="67">
        <f t="shared" ref="DH7:DP7" si="23">DH8</f>
        <v>19.3</v>
      </c>
      <c r="DI7" s="67">
        <f t="shared" si="23"/>
        <v>18.5</v>
      </c>
      <c r="DJ7" s="67">
        <f t="shared" si="23"/>
        <v>18.3</v>
      </c>
      <c r="DK7" s="67">
        <f t="shared" si="23"/>
        <v>17.899999999999999</v>
      </c>
      <c r="DL7" s="67">
        <f t="shared" si="23"/>
        <v>24.2</v>
      </c>
      <c r="DM7" s="67">
        <f t="shared" si="23"/>
        <v>23.9</v>
      </c>
      <c r="DN7" s="67">
        <f t="shared" si="23"/>
        <v>23.8</v>
      </c>
      <c r="DO7" s="67">
        <f t="shared" si="23"/>
        <v>23.9</v>
      </c>
      <c r="DP7" s="67">
        <f t="shared" si="23"/>
        <v>23.6</v>
      </c>
      <c r="DQ7" s="67"/>
      <c r="DR7" s="67">
        <f>DR8</f>
        <v>71.2</v>
      </c>
      <c r="DS7" s="67">
        <f t="shared" ref="DS7:EA7" si="24">DS8</f>
        <v>73.2</v>
      </c>
      <c r="DT7" s="67">
        <f t="shared" si="24"/>
        <v>75.3</v>
      </c>
      <c r="DU7" s="67">
        <f t="shared" si="24"/>
        <v>77.2</v>
      </c>
      <c r="DV7" s="67">
        <f t="shared" si="24"/>
        <v>78.400000000000006</v>
      </c>
      <c r="DW7" s="67">
        <f t="shared" si="24"/>
        <v>48.4</v>
      </c>
      <c r="DX7" s="67">
        <f t="shared" si="24"/>
        <v>50.3</v>
      </c>
      <c r="DY7" s="67">
        <f t="shared" si="24"/>
        <v>49.8</v>
      </c>
      <c r="DZ7" s="67">
        <f t="shared" si="24"/>
        <v>50.9</v>
      </c>
      <c r="EA7" s="67">
        <f t="shared" si="24"/>
        <v>51.9</v>
      </c>
      <c r="EB7" s="67"/>
      <c r="EC7" s="67">
        <f>EC8</f>
        <v>68.599999999999994</v>
      </c>
      <c r="ED7" s="67">
        <f t="shared" ref="ED7:EL7" si="25">ED8</f>
        <v>71.2</v>
      </c>
      <c r="EE7" s="67">
        <f t="shared" si="25"/>
        <v>74</v>
      </c>
      <c r="EF7" s="67">
        <f t="shared" si="25"/>
        <v>78.2</v>
      </c>
      <c r="EG7" s="67">
        <f t="shared" si="25"/>
        <v>80.7</v>
      </c>
      <c r="EH7" s="67">
        <f t="shared" si="25"/>
        <v>62.3</v>
      </c>
      <c r="EI7" s="67">
        <f t="shared" si="25"/>
        <v>65.7</v>
      </c>
      <c r="EJ7" s="67">
        <f t="shared" si="25"/>
        <v>65</v>
      </c>
      <c r="EK7" s="67">
        <f t="shared" si="25"/>
        <v>66.8</v>
      </c>
      <c r="EL7" s="67">
        <f t="shared" si="25"/>
        <v>68.2</v>
      </c>
      <c r="EM7" s="67"/>
      <c r="EN7" s="68">
        <f>EN8</f>
        <v>28203253</v>
      </c>
      <c r="EO7" s="68">
        <f t="shared" ref="EO7:EW7" si="26">EO8</f>
        <v>30201077</v>
      </c>
      <c r="EP7" s="68">
        <f t="shared" si="26"/>
        <v>36795898</v>
      </c>
      <c r="EQ7" s="68">
        <f t="shared" si="26"/>
        <v>37095773</v>
      </c>
      <c r="ER7" s="68">
        <f t="shared" si="26"/>
        <v>37087081</v>
      </c>
      <c r="ES7" s="68">
        <f t="shared" si="26"/>
        <v>42112933</v>
      </c>
      <c r="ET7" s="68">
        <f t="shared" si="26"/>
        <v>42578034</v>
      </c>
      <c r="EU7" s="68">
        <f t="shared" si="26"/>
        <v>45645830</v>
      </c>
      <c r="EV7" s="68">
        <f t="shared" si="26"/>
        <v>47082778</v>
      </c>
      <c r="EW7" s="68">
        <f t="shared" si="26"/>
        <v>48918364</v>
      </c>
      <c r="EX7" s="68"/>
    </row>
    <row r="8" spans="1:154" s="69" customFormat="1">
      <c r="A8" s="50"/>
      <c r="B8" s="70">
        <v>2018</v>
      </c>
      <c r="C8" s="70">
        <v>62022</v>
      </c>
      <c r="D8" s="70">
        <v>46</v>
      </c>
      <c r="E8" s="70">
        <v>6</v>
      </c>
      <c r="F8" s="70">
        <v>0</v>
      </c>
      <c r="G8" s="70">
        <v>1</v>
      </c>
      <c r="H8" s="70" t="s">
        <v>154</v>
      </c>
      <c r="I8" s="70" t="s">
        <v>155</v>
      </c>
      <c r="J8" s="70" t="s">
        <v>156</v>
      </c>
      <c r="K8" s="70" t="s">
        <v>157</v>
      </c>
      <c r="L8" s="70" t="s">
        <v>158</v>
      </c>
      <c r="M8" s="70" t="s">
        <v>159</v>
      </c>
      <c r="N8" s="70" t="s">
        <v>160</v>
      </c>
      <c r="O8" s="70" t="s">
        <v>161</v>
      </c>
      <c r="P8" s="70" t="s">
        <v>162</v>
      </c>
      <c r="Q8" s="71">
        <v>36</v>
      </c>
      <c r="R8" s="70" t="s">
        <v>163</v>
      </c>
      <c r="S8" s="70" t="s">
        <v>164</v>
      </c>
      <c r="T8" s="70" t="s">
        <v>165</v>
      </c>
      <c r="U8" s="71">
        <v>80927</v>
      </c>
      <c r="V8" s="71">
        <v>27398</v>
      </c>
      <c r="W8" s="70" t="s">
        <v>166</v>
      </c>
      <c r="X8" s="72" t="s">
        <v>167</v>
      </c>
      <c r="Y8" s="71">
        <v>322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322</v>
      </c>
      <c r="AE8" s="71">
        <v>322</v>
      </c>
      <c r="AF8" s="71" t="s">
        <v>38</v>
      </c>
      <c r="AG8" s="71">
        <v>322</v>
      </c>
      <c r="AH8" s="73">
        <v>94.6</v>
      </c>
      <c r="AI8" s="73">
        <v>94.4</v>
      </c>
      <c r="AJ8" s="73">
        <v>96.5</v>
      </c>
      <c r="AK8" s="73">
        <v>99.7</v>
      </c>
      <c r="AL8" s="73">
        <v>99.8</v>
      </c>
      <c r="AM8" s="73">
        <v>99.7</v>
      </c>
      <c r="AN8" s="73">
        <v>98</v>
      </c>
      <c r="AO8" s="73">
        <v>97.2</v>
      </c>
      <c r="AP8" s="73">
        <v>97</v>
      </c>
      <c r="AQ8" s="73">
        <v>97.8</v>
      </c>
      <c r="AR8" s="73">
        <v>98.8</v>
      </c>
      <c r="AS8" s="73">
        <v>88.1</v>
      </c>
      <c r="AT8" s="73">
        <v>87.2</v>
      </c>
      <c r="AU8" s="73">
        <v>87.5</v>
      </c>
      <c r="AV8" s="73">
        <v>91.8</v>
      </c>
      <c r="AW8" s="73">
        <v>91.7</v>
      </c>
      <c r="AX8" s="73">
        <v>93.6</v>
      </c>
      <c r="AY8" s="73">
        <v>91.1</v>
      </c>
      <c r="AZ8" s="73">
        <v>90.1</v>
      </c>
      <c r="BA8" s="73">
        <v>89.6</v>
      </c>
      <c r="BB8" s="73">
        <v>89.7</v>
      </c>
      <c r="BC8" s="73">
        <v>89.7</v>
      </c>
      <c r="BD8" s="74">
        <v>143.6</v>
      </c>
      <c r="BE8" s="74">
        <v>146.4</v>
      </c>
      <c r="BF8" s="74">
        <v>158.69999999999999</v>
      </c>
      <c r="BG8" s="74">
        <v>143.80000000000001</v>
      </c>
      <c r="BH8" s="74">
        <v>144.6</v>
      </c>
      <c r="BI8" s="74">
        <v>45.6</v>
      </c>
      <c r="BJ8" s="74">
        <v>73.099999999999994</v>
      </c>
      <c r="BK8" s="74">
        <v>76.3</v>
      </c>
      <c r="BL8" s="74">
        <v>80.7</v>
      </c>
      <c r="BM8" s="74">
        <v>75.900000000000006</v>
      </c>
      <c r="BN8" s="74">
        <v>64.099999999999994</v>
      </c>
      <c r="BO8" s="73">
        <v>64.8</v>
      </c>
      <c r="BP8" s="73">
        <v>64.099999999999994</v>
      </c>
      <c r="BQ8" s="73">
        <v>75</v>
      </c>
      <c r="BR8" s="73">
        <v>78.099999999999994</v>
      </c>
      <c r="BS8" s="73">
        <v>74.900000000000006</v>
      </c>
      <c r="BT8" s="73">
        <v>76.099999999999994</v>
      </c>
      <c r="BU8" s="73">
        <v>71.3</v>
      </c>
      <c r="BV8" s="73">
        <v>72.599999999999994</v>
      </c>
      <c r="BW8" s="73">
        <v>73.5</v>
      </c>
      <c r="BX8" s="73">
        <v>74.099999999999994</v>
      </c>
      <c r="BY8" s="73">
        <v>74.900000000000006</v>
      </c>
      <c r="BZ8" s="74">
        <v>42178</v>
      </c>
      <c r="CA8" s="74">
        <v>43623</v>
      </c>
      <c r="CB8" s="74">
        <v>45775</v>
      </c>
      <c r="CC8" s="74">
        <v>48624</v>
      </c>
      <c r="CD8" s="74">
        <v>49732</v>
      </c>
      <c r="CE8" s="74">
        <v>53447</v>
      </c>
      <c r="CF8" s="74">
        <v>50413</v>
      </c>
      <c r="CG8" s="74">
        <v>50510</v>
      </c>
      <c r="CH8" s="74">
        <v>50958</v>
      </c>
      <c r="CI8" s="74">
        <v>52405</v>
      </c>
      <c r="CJ8" s="73">
        <v>52412</v>
      </c>
      <c r="CK8" s="74">
        <v>10524</v>
      </c>
      <c r="CL8" s="74">
        <v>10856</v>
      </c>
      <c r="CM8" s="74">
        <v>11959</v>
      </c>
      <c r="CN8" s="74">
        <v>12854</v>
      </c>
      <c r="CO8" s="74">
        <v>13208</v>
      </c>
      <c r="CP8" s="74">
        <v>13027</v>
      </c>
      <c r="CQ8" s="74">
        <v>13096</v>
      </c>
      <c r="CR8" s="74">
        <v>13552</v>
      </c>
      <c r="CS8" s="74">
        <v>13792</v>
      </c>
      <c r="CT8" s="74">
        <v>14290</v>
      </c>
      <c r="CU8" s="73">
        <v>14708</v>
      </c>
      <c r="CV8" s="74">
        <v>68.5</v>
      </c>
      <c r="CW8" s="74">
        <v>69.599999999999994</v>
      </c>
      <c r="CX8" s="74">
        <v>68.599999999999994</v>
      </c>
      <c r="CY8" s="74">
        <v>65</v>
      </c>
      <c r="CZ8" s="74">
        <v>65.400000000000006</v>
      </c>
      <c r="DA8" s="74">
        <v>52.6</v>
      </c>
      <c r="DB8" s="74">
        <v>54.8</v>
      </c>
      <c r="DC8" s="74">
        <v>55.8</v>
      </c>
      <c r="DD8" s="74">
        <v>56.1</v>
      </c>
      <c r="DE8" s="74">
        <v>56</v>
      </c>
      <c r="DF8" s="74">
        <v>54.8</v>
      </c>
      <c r="DG8" s="74">
        <v>18.399999999999999</v>
      </c>
      <c r="DH8" s="74">
        <v>19.3</v>
      </c>
      <c r="DI8" s="74">
        <v>18.5</v>
      </c>
      <c r="DJ8" s="74">
        <v>18.3</v>
      </c>
      <c r="DK8" s="74">
        <v>17.899999999999999</v>
      </c>
      <c r="DL8" s="74">
        <v>24.2</v>
      </c>
      <c r="DM8" s="74">
        <v>23.9</v>
      </c>
      <c r="DN8" s="74">
        <v>23.8</v>
      </c>
      <c r="DO8" s="74">
        <v>23.9</v>
      </c>
      <c r="DP8" s="74">
        <v>23.6</v>
      </c>
      <c r="DQ8" s="74">
        <v>24.3</v>
      </c>
      <c r="DR8" s="73">
        <v>71.2</v>
      </c>
      <c r="DS8" s="73">
        <v>73.2</v>
      </c>
      <c r="DT8" s="73">
        <v>75.3</v>
      </c>
      <c r="DU8" s="73">
        <v>77.2</v>
      </c>
      <c r="DV8" s="73">
        <v>78.400000000000006</v>
      </c>
      <c r="DW8" s="73">
        <v>48.4</v>
      </c>
      <c r="DX8" s="73">
        <v>50.3</v>
      </c>
      <c r="DY8" s="73">
        <v>49.8</v>
      </c>
      <c r="DZ8" s="73">
        <v>50.9</v>
      </c>
      <c r="EA8" s="73">
        <v>51.9</v>
      </c>
      <c r="EB8" s="73">
        <v>52.5</v>
      </c>
      <c r="EC8" s="73">
        <v>68.599999999999994</v>
      </c>
      <c r="ED8" s="73">
        <v>71.2</v>
      </c>
      <c r="EE8" s="73">
        <v>74</v>
      </c>
      <c r="EF8" s="73">
        <v>78.2</v>
      </c>
      <c r="EG8" s="73">
        <v>80.7</v>
      </c>
      <c r="EH8" s="73">
        <v>62.3</v>
      </c>
      <c r="EI8" s="73">
        <v>65.7</v>
      </c>
      <c r="EJ8" s="73">
        <v>65</v>
      </c>
      <c r="EK8" s="73">
        <v>66.8</v>
      </c>
      <c r="EL8" s="73">
        <v>68.2</v>
      </c>
      <c r="EM8" s="73">
        <v>68.8</v>
      </c>
      <c r="EN8" s="74">
        <v>28203253</v>
      </c>
      <c r="EO8" s="74">
        <v>30201077</v>
      </c>
      <c r="EP8" s="74">
        <v>36795898</v>
      </c>
      <c r="EQ8" s="74">
        <v>37095773</v>
      </c>
      <c r="ER8" s="74">
        <v>37087081</v>
      </c>
      <c r="ES8" s="74">
        <v>42112933</v>
      </c>
      <c r="ET8" s="74">
        <v>42578034</v>
      </c>
      <c r="EU8" s="74">
        <v>45645830</v>
      </c>
      <c r="EV8" s="74">
        <v>47082778</v>
      </c>
      <c r="EW8" s="74">
        <v>48918364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168</v>
      </c>
      <c r="C10" s="79" t="s">
        <v>169</v>
      </c>
      <c r="D10" s="79" t="s">
        <v>170</v>
      </c>
      <c r="E10" s="79" t="s">
        <v>171</v>
      </c>
      <c r="F10" s="79" t="s">
        <v>172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173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法適用_病院事業</vt:lpstr>
      <vt:lpstr>データ</vt:lpstr>
      <vt:lpstr>法適用_病院事業!Print_Area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s6898</cp:lastModifiedBy>
  <cp:lastPrinted>2020-01-20T23:43:33Z</cp:lastPrinted>
  <dcterms:created xsi:type="dcterms:W3CDTF">2019-12-05T07:34:05Z</dcterms:created>
  <dcterms:modified xsi:type="dcterms:W3CDTF">2020-01-20T23:43:37Z</dcterms:modified>
  <cp:category/>
</cp:coreProperties>
</file>