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O+S8oLWw/MCXa/G0/JQ0+6srrnzOCnFbf40GhaDGrBLnbqYvkECXcjCm82agAPoSYScPREuIkWg0ml3Kd0Ixw==" workbookSaltValue="5xcpjPv93qdiiD4yahA/og==" workbookSpinCount="100000" lockStructure="1"/>
  <bookViews>
    <workbookView xWindow="-15" yWindow="-15" windowWidth="10245" windowHeight="810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<sst xmlns="http://schemas.openxmlformats.org/spreadsheetml/2006/main" count="220" uniqueCount="108">
  <si>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</si>
  <si>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</si>
  <si>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</si>
  <si>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</si>
  <si>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</si>
  <si>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</si>
  <si>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</si>
  <si>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</si>
  <si>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</si>
  <si>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</si>
  <si>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</si>
  <si>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</si>
  <si>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</si>
  <si>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</si>
  <si>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</si>
  <si>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</si>
  <si>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</si>
  <si>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</si>
  <si>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</si>
  <si>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</si>
  <si>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</si>
  <si>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</si>
  <si>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</si>
  <si>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</si>
  <si>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</si>
  <si>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</si>
  <si>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</si>
  <si>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</si>
  <si>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</si>
  <si>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</si>
  <si>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</si>
  <si>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</si>
  <si>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</si>
  <si>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</si>
  <si>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</si>
  <si>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</si>
  <si>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</si>
  <si>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</si>
  <si>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</si>
  <si>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</si>
  <si>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</si>
  <si>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</si>
  <si>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</si>
  <si>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</si>
  <si>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</si>
  <si>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</si>
  <si>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</si>
  <si>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</si>
  <si>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</si>
  <si>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</si>
  <si>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</si>
  <si>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</si>
  <si>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</si>
  <si>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</si>
  <si>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</si>
  <si>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</si>
  <si>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</si>
  <si>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</si>
  <si>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</si>
  <si>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</si>
  <si>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</si>
  <si>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</si>
  <si>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</si>
  <si>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</si>
  <si>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</si>
  <si>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</si>
  <si>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</si>
  <si>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</si>
  <si>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</si>
  <si>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</si>
  <si>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</si>
  <si>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</si>
  <si>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</si>
  <si>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</si>
  <si>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</si>
  <si>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</si>
  <si>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</si>
  <si>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</si>
  <si>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</si>
  <si>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</si>
  <si>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</si>
  <si>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</si>
  <si>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</si>
  <si>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</si>
  <si>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</si>
  <si>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</si>
  <si>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</si>
  <si>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</si>
  <si>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</si>
  <si>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</si>
  <si>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</si>
  <si>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</si>
  <si>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</si>
  <si>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米沢市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</si>
  <si>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</si>
  <si>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</si>
  <si>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</si>
  <si>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</si>
  <si>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</si>
  <si>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</si>
  <si>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</si>
  <si>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</si>
  <si>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</si>
  <si>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</si>
  <si>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</si>
  <si>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経常収支比率、流動比率、料金回収率等が、類似団体と比較して高いことから、現状では経営の健全性は保たれているといえる。
　しかし、今後は人口減少等による給水収益の減少が見込まれるため、資産の適切な維持管理や、周辺団体との広域連携を含め、施設の統廃合やダウンサイジング等の更新を行い、更なる経費削減に努める必要がある。
　また、有収率の向上を図るため、老朽管更新工事や漏水調査を積極的に行っていく。</t>
    <rPh sb="1" eb="3">
      <t>ケイジョウ</t>
    </rPh>
    <rPh sb="3" eb="5">
      <t>シュウシ</t>
    </rPh>
    <rPh sb="5" eb="7">
      <t>ヒリツ</t>
    </rPh>
    <rPh sb="8" eb="10">
      <t>リュウドウ</t>
    </rPh>
    <rPh sb="10" eb="12">
      <t>ヒリツ</t>
    </rPh>
    <rPh sb="13" eb="15">
      <t>リョウキン</t>
    </rPh>
    <rPh sb="15" eb="17">
      <t>カイシュウ</t>
    </rPh>
    <rPh sb="17" eb="18">
      <t>リツ</t>
    </rPh>
    <rPh sb="18" eb="19">
      <t>トウ</t>
    </rPh>
    <rPh sb="21" eb="23">
      <t>ルイジ</t>
    </rPh>
    <rPh sb="23" eb="25">
      <t>ダンタイ</t>
    </rPh>
    <rPh sb="26" eb="28">
      <t>ヒカク</t>
    </rPh>
    <rPh sb="30" eb="31">
      <t>タカ</t>
    </rPh>
    <rPh sb="37" eb="39">
      <t>ゲンジョウ</t>
    </rPh>
    <rPh sb="41" eb="43">
      <t>ケイエイ</t>
    </rPh>
    <rPh sb="44" eb="47">
      <t>ケンゼンセイ</t>
    </rPh>
    <rPh sb="48" eb="49">
      <t>タモイテイキテキロウスイチョウサトウオコナユウシュウリツコウジョウハカ</t>
    </rPh>
    <rPh sb="65" eb="67">
      <t>コンゴ</t>
    </rPh>
    <rPh sb="68" eb="70">
      <t>ジンコウ</t>
    </rPh>
    <rPh sb="70" eb="72">
      <t>ゲンショウ</t>
    </rPh>
    <rPh sb="72" eb="73">
      <t>トウ</t>
    </rPh>
    <rPh sb="76" eb="78">
      <t>キュウスイ</t>
    </rPh>
    <rPh sb="78" eb="80">
      <t>シュウエキ</t>
    </rPh>
    <rPh sb="81" eb="83">
      <t>ゲンショウ</t>
    </rPh>
    <rPh sb="84" eb="86">
      <t>ミコ</t>
    </rPh>
    <rPh sb="92" eb="94">
      <t>シサン</t>
    </rPh>
    <rPh sb="95" eb="97">
      <t>テキセツ</t>
    </rPh>
    <rPh sb="98" eb="100">
      <t>イジ</t>
    </rPh>
    <rPh sb="100" eb="102">
      <t>カンリ</t>
    </rPh>
    <rPh sb="104" eb="106">
      <t>シュウヘン</t>
    </rPh>
    <rPh sb="106" eb="108">
      <t>ダンタイ</t>
    </rPh>
    <rPh sb="110" eb="112">
      <t>コウイキ</t>
    </rPh>
    <rPh sb="112" eb="114">
      <t>レンケイ</t>
    </rPh>
    <rPh sb="115" eb="116">
      <t>フク</t>
    </rPh>
    <rPh sb="118" eb="120">
      <t>シセツ</t>
    </rPh>
    <rPh sb="121" eb="124">
      <t>トウハイゴウ</t>
    </rPh>
    <rPh sb="133" eb="134">
      <t>トウ</t>
    </rPh>
    <rPh sb="135" eb="137">
      <t>コウシン</t>
    </rPh>
    <rPh sb="138" eb="139">
      <t>オコナ</t>
    </rPh>
    <rPh sb="141" eb="142">
      <t>サラ</t>
    </rPh>
    <rPh sb="144" eb="146">
      <t>ケイヒ</t>
    </rPh>
    <rPh sb="146" eb="148">
      <t>サクゲン</t>
    </rPh>
    <rPh sb="149" eb="150">
      <t>ツト</t>
    </rPh>
    <rPh sb="152" eb="154">
      <t>ヒツヨウ</t>
    </rPh>
    <rPh sb="175" eb="177">
      <t>ロウキュウ</t>
    </rPh>
    <rPh sb="177" eb="178">
      <t>カン</t>
    </rPh>
    <rPh sb="178" eb="180">
      <t>コウシン</t>
    </rPh>
    <rPh sb="180" eb="182">
      <t>コウジ</t>
    </rPh>
    <rPh sb="183" eb="185">
      <t>ロウスイ</t>
    </rPh>
    <rPh sb="185" eb="187">
      <t>チョウサ</t>
    </rPh>
    <rPh sb="188" eb="191">
      <t>セッキョクテキ</t>
    </rPh>
    <rPh sb="192" eb="193">
      <t>オコナ</t>
    </rPh>
    <phoneticPr fontId="16"/>
  </si>
  <si>
    <t>①経常収支比率、⑤料金回収率は100％を超えており、かつ類似団体と比較しても高い水準にあることから、経営の健全性が確保できている。
④企業債残高対給水益比率は類似団体より低い値を継続的に維持しており、企業債に頼らない健全な経営状態にある。今後も効率的、計画的な経営により更新投資に充てる財源確保に繋げる。
⑥給水原価は、配管100ｍ当たりの給水人口が類似団体と比べ少なく、配水に係るコストが高いため、高い状況となっている。
⑦施設利用率は、類似団体平均値を上回ってはいるが、⑧有収率は例年平均値を下回っており、施設の稼動が有効に収益に反映しているとは言えない状況である。早期に原因を特定するとともに、引続き計画的な管路更新と定期的な漏水調査を行い有収率の向上に努める。</t>
    <rPh sb="1" eb="3">
      <t>ケイジョウ</t>
    </rPh>
    <rPh sb="3" eb="5">
      <t>シュウシ</t>
    </rPh>
    <rPh sb="5" eb="7">
      <t>ヒリツ</t>
    </rPh>
    <rPh sb="9" eb="11">
      <t>リョウキン</t>
    </rPh>
    <rPh sb="11" eb="13">
      <t>カイシュウ</t>
    </rPh>
    <rPh sb="13" eb="14">
      <t>リツ</t>
    </rPh>
    <rPh sb="20" eb="21">
      <t>コ</t>
    </rPh>
    <rPh sb="28" eb="30">
      <t>ルイジ</t>
    </rPh>
    <rPh sb="30" eb="32">
      <t>ダンタイ</t>
    </rPh>
    <rPh sb="33" eb="35">
      <t>ヒカク</t>
    </rPh>
    <rPh sb="38" eb="39">
      <t>タカ</t>
    </rPh>
    <rPh sb="40" eb="42">
      <t>スイジュン</t>
    </rPh>
    <rPh sb="50" eb="52">
      <t>ケイエイ</t>
    </rPh>
    <rPh sb="53" eb="56">
      <t>ケンゼンセイ</t>
    </rPh>
    <rPh sb="57" eb="59">
      <t>カクホ</t>
    </rPh>
    <rPh sb="67" eb="69">
      <t>キギョウ</t>
    </rPh>
    <rPh sb="69" eb="70">
      <t>サイ</t>
    </rPh>
    <rPh sb="70" eb="72">
      <t>ザンダカ</t>
    </rPh>
    <rPh sb="72" eb="73">
      <t>タイ</t>
    </rPh>
    <rPh sb="73" eb="75">
      <t>キュウスイ</t>
    </rPh>
    <rPh sb="75" eb="76">
      <t>エキ</t>
    </rPh>
    <rPh sb="76" eb="78">
      <t>ヒリツ</t>
    </rPh>
    <rPh sb="79" eb="81">
      <t>ルイジ</t>
    </rPh>
    <rPh sb="81" eb="83">
      <t>ダンタイ</t>
    </rPh>
    <rPh sb="85" eb="86">
      <t>ヒク</t>
    </rPh>
    <rPh sb="87" eb="88">
      <t>チ</t>
    </rPh>
    <rPh sb="89" eb="91">
      <t>ケイゾク</t>
    </rPh>
    <rPh sb="91" eb="92">
      <t>テキ</t>
    </rPh>
    <rPh sb="93" eb="95">
      <t>イジ</t>
    </rPh>
    <rPh sb="100" eb="102">
      <t>キギョウ</t>
    </rPh>
    <rPh sb="102" eb="103">
      <t>サイ</t>
    </rPh>
    <rPh sb="104" eb="105">
      <t>タヨ</t>
    </rPh>
    <rPh sb="108" eb="110">
      <t>ケンゼン</t>
    </rPh>
    <rPh sb="111" eb="113">
      <t>ケイエイ</t>
    </rPh>
    <rPh sb="113" eb="115">
      <t>ジョウタイ</t>
    </rPh>
    <rPh sb="119" eb="121">
      <t>コンゴ</t>
    </rPh>
    <rPh sb="122" eb="125">
      <t>コウリツテキ</t>
    </rPh>
    <rPh sb="126" eb="129">
      <t>ケイカクテキ</t>
    </rPh>
    <rPh sb="130" eb="132">
      <t>ケイエイ</t>
    </rPh>
    <rPh sb="135" eb="137">
      <t>コウシン</t>
    </rPh>
    <rPh sb="137" eb="139">
      <t>トウシ</t>
    </rPh>
    <rPh sb="140" eb="141">
      <t>ア</t>
    </rPh>
    <rPh sb="143" eb="145">
      <t>ザイゲン</t>
    </rPh>
    <rPh sb="145" eb="147">
      <t>カクホ</t>
    </rPh>
    <rPh sb="148" eb="149">
      <t>ツナ</t>
    </rPh>
    <rPh sb="154" eb="156">
      <t>キュウスイ</t>
    </rPh>
    <rPh sb="156" eb="158">
      <t>ゲンカ</t>
    </rPh>
    <rPh sb="160" eb="162">
      <t>ハイカン</t>
    </rPh>
    <rPh sb="166" eb="167">
      <t>ア</t>
    </rPh>
    <rPh sb="170" eb="172">
      <t>キュウスイ</t>
    </rPh>
    <rPh sb="172" eb="174">
      <t>ジンコウ</t>
    </rPh>
    <rPh sb="175" eb="177">
      <t>ルイジ</t>
    </rPh>
    <rPh sb="177" eb="179">
      <t>ダンタイ</t>
    </rPh>
    <rPh sb="180" eb="181">
      <t>クラ</t>
    </rPh>
    <rPh sb="182" eb="183">
      <t>スク</t>
    </rPh>
    <rPh sb="186" eb="188">
      <t>ハイスイ</t>
    </rPh>
    <rPh sb="189" eb="190">
      <t>カカ</t>
    </rPh>
    <rPh sb="195" eb="196">
      <t>タカ</t>
    </rPh>
    <rPh sb="200" eb="201">
      <t>タカ</t>
    </rPh>
    <rPh sb="202" eb="204">
      <t>ジョウキョウ</t>
    </rPh>
    <rPh sb="213" eb="215">
      <t>シセツ</t>
    </rPh>
    <rPh sb="215" eb="217">
      <t>リヨウ</t>
    </rPh>
    <rPh sb="217" eb="218">
      <t>リツ</t>
    </rPh>
    <rPh sb="220" eb="222">
      <t>ルイジ</t>
    </rPh>
    <rPh sb="222" eb="224">
      <t>ダンタイ</t>
    </rPh>
    <rPh sb="224" eb="226">
      <t>ヘイキン</t>
    </rPh>
    <rPh sb="226" eb="227">
      <t>チ</t>
    </rPh>
    <rPh sb="228" eb="230">
      <t>ウワマワ</t>
    </rPh>
    <rPh sb="238" eb="240">
      <t>ユウシュウ</t>
    </rPh>
    <rPh sb="240" eb="241">
      <t>リツ</t>
    </rPh>
    <rPh sb="242" eb="244">
      <t>レイネン</t>
    </rPh>
    <rPh sb="244" eb="246">
      <t>ヘイキン</t>
    </rPh>
    <rPh sb="246" eb="247">
      <t>チ</t>
    </rPh>
    <rPh sb="248" eb="250">
      <t>シタマワ</t>
    </rPh>
    <rPh sb="255" eb="257">
      <t>シセツ</t>
    </rPh>
    <rPh sb="258" eb="260">
      <t>カドウ</t>
    </rPh>
    <rPh sb="261" eb="263">
      <t>ユウコウ</t>
    </rPh>
    <rPh sb="264" eb="266">
      <t>シュウエキ</t>
    </rPh>
    <rPh sb="267" eb="269">
      <t>ハンエイ</t>
    </rPh>
    <rPh sb="275" eb="276">
      <t>イ</t>
    </rPh>
    <rPh sb="279" eb="281">
      <t>ジョウキョウ</t>
    </rPh>
    <rPh sb="285" eb="287">
      <t>ソウキ</t>
    </rPh>
    <rPh sb="288" eb="290">
      <t>ゲンイン</t>
    </rPh>
    <rPh sb="291" eb="293">
      <t>トクテイ</t>
    </rPh>
    <rPh sb="300" eb="301">
      <t>ヒ</t>
    </rPh>
    <rPh sb="301" eb="302">
      <t>ツヅ</t>
    </rPh>
    <rPh sb="303" eb="306">
      <t>ケイカクテキ</t>
    </rPh>
    <rPh sb="307" eb="309">
      <t>カンロ</t>
    </rPh>
    <rPh sb="309" eb="311">
      <t>コウシン</t>
    </rPh>
    <rPh sb="312" eb="314">
      <t>テイキ</t>
    </rPh>
    <rPh sb="314" eb="315">
      <t>テキ</t>
    </rPh>
    <rPh sb="316" eb="318">
      <t>ロウスイ</t>
    </rPh>
    <rPh sb="318" eb="320">
      <t>チョウサ</t>
    </rPh>
    <rPh sb="321" eb="322">
      <t>オコナ</t>
    </rPh>
    <rPh sb="323" eb="325">
      <t>ユウシュウ</t>
    </rPh>
    <rPh sb="325" eb="326">
      <t>リツ</t>
    </rPh>
    <rPh sb="327" eb="329">
      <t>コウジョウ</t>
    </rPh>
    <rPh sb="330" eb="331">
      <t>ツト</t>
    </rPh>
    <phoneticPr fontId="4"/>
  </si>
  <si>
    <t>　①有形固定資産減価償却率は、類似団体平均値と比較し、やや高い水準にあるとともに、毎年上昇しており、老朽化した施設・設備を計画的に更新していく必要がある。
　②管路経年化率は低い水準にあり、③管路更新率も類似団体と比較して低くなっている。近い将来、第７次拡張事業期（S56～S60）に急速に整備された管路が一斉に老朽化し、管路経年化率が大幅に上昇することが予想されるため、アセットマネジメントの活用等により、計画的かつ効率的な施設・設備の更新を行っていく必要がある。</t>
    <rPh sb="2" eb="4">
      <t>ユウケイ</t>
    </rPh>
    <rPh sb="4" eb="6">
      <t>コテイ</t>
    </rPh>
    <rPh sb="6" eb="8">
      <t>シサン</t>
    </rPh>
    <rPh sb="8" eb="10">
      <t>ゲンカ</t>
    </rPh>
    <rPh sb="10" eb="12">
      <t>ショウキャク</t>
    </rPh>
    <rPh sb="12" eb="13">
      <t>リツ</t>
    </rPh>
    <rPh sb="15" eb="17">
      <t>ルイジ</t>
    </rPh>
    <rPh sb="17" eb="19">
      <t>ダンタイ</t>
    </rPh>
    <rPh sb="19" eb="22">
      <t>ヘイキンチ</t>
    </rPh>
    <rPh sb="23" eb="25">
      <t>ヒカク</t>
    </rPh>
    <rPh sb="29" eb="30">
      <t>タカ</t>
    </rPh>
    <rPh sb="31" eb="33">
      <t>スイジュン</t>
    </rPh>
    <rPh sb="41" eb="43">
      <t>マイトシ</t>
    </rPh>
    <rPh sb="43" eb="45">
      <t>ジョウショウ</t>
    </rPh>
    <rPh sb="50" eb="53">
      <t>ロウキュウカ</t>
    </rPh>
    <rPh sb="55" eb="57">
      <t>シセツ</t>
    </rPh>
    <rPh sb="58" eb="60">
      <t>セツビ</t>
    </rPh>
    <rPh sb="61" eb="64">
      <t>ケイカクテキ</t>
    </rPh>
    <rPh sb="65" eb="67">
      <t>コウシン</t>
    </rPh>
    <rPh sb="71" eb="73">
      <t>ヒツヨウ</t>
    </rPh>
    <rPh sb="80" eb="82">
      <t>カンロ</t>
    </rPh>
    <rPh sb="82" eb="85">
      <t>ケイネンカ</t>
    </rPh>
    <rPh sb="85" eb="86">
      <t>リツ</t>
    </rPh>
    <rPh sb="87" eb="88">
      <t>ヒク</t>
    </rPh>
    <rPh sb="89" eb="91">
      <t>スイジュン</t>
    </rPh>
    <rPh sb="96" eb="98">
      <t>カンロ</t>
    </rPh>
    <rPh sb="98" eb="100">
      <t>コウシン</t>
    </rPh>
    <rPh sb="100" eb="101">
      <t>リツ</t>
    </rPh>
    <rPh sb="102" eb="104">
      <t>ルイジ</t>
    </rPh>
    <rPh sb="104" eb="106">
      <t>ダンタイ</t>
    </rPh>
    <rPh sb="107" eb="109">
      <t>ヒカク</t>
    </rPh>
    <rPh sb="111" eb="112">
      <t>ヒク</t>
    </rPh>
    <rPh sb="119" eb="120">
      <t>チカ</t>
    </rPh>
    <rPh sb="121" eb="123">
      <t>ショウライ</t>
    </rPh>
    <rPh sb="124" eb="125">
      <t>ダイ</t>
    </rPh>
    <rPh sb="126" eb="127">
      <t>ジ</t>
    </rPh>
    <rPh sb="127" eb="129">
      <t>カクチョウ</t>
    </rPh>
    <rPh sb="129" eb="131">
      <t>ジギョウ</t>
    </rPh>
    <rPh sb="142" eb="144">
      <t>キュウソク</t>
    </rPh>
    <rPh sb="145" eb="147">
      <t>セイビ</t>
    </rPh>
    <rPh sb="150" eb="152">
      <t>カンロ</t>
    </rPh>
    <rPh sb="213" eb="215">
      <t>シセツ</t>
    </rPh>
    <rPh sb="216" eb="218">
      <t>セツビ</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</si>
</sst>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0.41</c:v>
                </c:pt>
                <c:pt idx="1">
                  <c:v>0.55000000000000004</c:v>
                </c:pt>
                <c:pt idx="2">
                  <c:v>0.61</c:v>
                </c:pt>
                <c:pt idx="3">
                  <c:v>0.59</c:v>
                </c:pt>
                <c:pt idx="4">
                  <c:v>0.43</c:v>
                </c:pt>
              </c:numCache>
            </c:numRef>
          </c:val>
          <c:extLst xmlns:c16r2="http://schemas.microsoft.com/office/drawing/2015/06/chart">
            <c:ext xmlns:c16="http://schemas.microsoft.com/office/drawing/2014/chart" uri="{C3380CC4-5D6E-409C-BE32-E72D297353CC}">
              <c16:uniqueId val="{00000000-E81C-4EA6-8406-CCEB86423C27}"/>
            </c:ext>
          </c:extLst>
        </c:ser>
        <c:dLbls>
          <c:showLegendKey val="0"/>
          <c:showVal val="0"/>
          <c:showCatName val="0"/>
          <c:showSerName val="0"/>
          <c:showPercent val="0"/>
          <c:showBubbleSize val="0"/>
        </c:dLbls>
        <c:gapWidth val="150"/>
        <c:axId val="201340416"/>
        <c:axId val="20134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E81C-4EA6-8406-CCEB86423C27}"/>
            </c:ext>
          </c:extLst>
        </c:ser>
        <c:dLbls>
          <c:showLegendKey val="0"/>
          <c:showVal val="0"/>
          <c:showCatName val="0"/>
          <c:showSerName val="0"/>
          <c:showPercent val="0"/>
          <c:showBubbleSize val="0"/>
        </c:dLbls>
        <c:marker val="1"/>
        <c:smooth val="0"/>
        <c:axId val="201340416"/>
        <c:axId val="201342336"/>
      </c:lineChart>
      <c:dateAx>
        <c:axId val="201340416"/>
        <c:scaling>
          <c:orientation val="minMax"/>
        </c:scaling>
        <c:delete val="1"/>
        <c:axPos val="b"/>
        <c:numFmt formatCode="ge" sourceLinked="1"/>
        <c:majorTickMark val="none"/>
        <c:minorTickMark val="none"/>
        <c:tickLblPos val="none"/>
        <c:crossAx val="201342336"/>
        <c:crosses val="autoZero"/>
        <c:auto val="1"/>
        <c:lblOffset val="100"/>
        <c:baseTimeUnit val="years"/>
      </c:dateAx>
      <c:valAx>
        <c:axId val="2013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3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71.040000000000006</c:v>
                </c:pt>
                <c:pt idx="1">
                  <c:v>69.11</c:v>
                </c:pt>
                <c:pt idx="2">
                  <c:v>68.98</c:v>
                </c:pt>
                <c:pt idx="3">
                  <c:v>72.38</c:v>
                </c:pt>
                <c:pt idx="4">
                  <c:v>70.180000000000007</c:v>
                </c:pt>
              </c:numCache>
            </c:numRef>
          </c:val>
          <c:extLst xmlns:c16r2="http://schemas.microsoft.com/office/drawing/2015/06/chart">
            <c:ext xmlns:c16="http://schemas.microsoft.com/office/drawing/2014/chart" uri="{C3380CC4-5D6E-409C-BE32-E72D297353CC}">
              <c16:uniqueId val="{00000000-6073-40BD-A4E2-9EE939429ACC}"/>
            </c:ext>
          </c:extLst>
        </c:ser>
        <c:dLbls>
          <c:showLegendKey val="0"/>
          <c:showVal val="0"/>
          <c:showCatName val="0"/>
          <c:showSerName val="0"/>
          <c:showPercent val="0"/>
          <c:showBubbleSize val="0"/>
        </c:dLbls>
        <c:gapWidth val="150"/>
        <c:axId val="201577984"/>
        <c:axId val="20157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6073-40BD-A4E2-9EE939429ACC}"/>
            </c:ext>
          </c:extLst>
        </c:ser>
        <c:dLbls>
          <c:showLegendKey val="0"/>
          <c:showVal val="0"/>
          <c:showCatName val="0"/>
          <c:showSerName val="0"/>
          <c:showPercent val="0"/>
          <c:showBubbleSize val="0"/>
        </c:dLbls>
        <c:marker val="1"/>
        <c:smooth val="0"/>
        <c:axId val="201577984"/>
        <c:axId val="201579904"/>
      </c:lineChart>
      <c:dateAx>
        <c:axId val="201577984"/>
        <c:scaling>
          <c:orientation val="minMax"/>
        </c:scaling>
        <c:delete val="1"/>
        <c:axPos val="b"/>
        <c:numFmt formatCode="ge" sourceLinked="1"/>
        <c:majorTickMark val="none"/>
        <c:minorTickMark val="none"/>
        <c:tickLblPos val="none"/>
        <c:crossAx val="201579904"/>
        <c:crosses val="autoZero"/>
        <c:auto val="1"/>
        <c:lblOffset val="100"/>
        <c:baseTimeUnit val="years"/>
      </c:dateAx>
      <c:valAx>
        <c:axId val="2015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85.77</c:v>
                </c:pt>
                <c:pt idx="1">
                  <c:v>87.14</c:v>
                </c:pt>
                <c:pt idx="2">
                  <c:v>86.75</c:v>
                </c:pt>
                <c:pt idx="3">
                  <c:v>82.65</c:v>
                </c:pt>
                <c:pt idx="4">
                  <c:v>85.53</c:v>
                </c:pt>
              </c:numCache>
            </c:numRef>
          </c:val>
          <c:extLst xmlns:c16r2="http://schemas.microsoft.com/office/drawing/2015/06/chart">
            <c:ext xmlns:c16="http://schemas.microsoft.com/office/drawing/2014/chart" uri="{C3380CC4-5D6E-409C-BE32-E72D297353CC}">
              <c16:uniqueId val="{00000000-DEB8-4F40-AC81-144AA6D4E9EC}"/>
            </c:ext>
          </c:extLst>
        </c:ser>
        <c:dLbls>
          <c:showLegendKey val="0"/>
          <c:showVal val="0"/>
          <c:showCatName val="0"/>
          <c:showSerName val="0"/>
          <c:showPercent val="0"/>
          <c:showBubbleSize val="0"/>
        </c:dLbls>
        <c:gapWidth val="150"/>
        <c:axId val="201635712"/>
        <c:axId val="20164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DEB8-4F40-AC81-144AA6D4E9EC}"/>
            </c:ext>
          </c:extLst>
        </c:ser>
        <c:dLbls>
          <c:showLegendKey val="0"/>
          <c:showVal val="0"/>
          <c:showCatName val="0"/>
          <c:showSerName val="0"/>
          <c:showPercent val="0"/>
          <c:showBubbleSize val="0"/>
        </c:dLbls>
        <c:marker val="1"/>
        <c:smooth val="0"/>
        <c:axId val="201635712"/>
        <c:axId val="201646080"/>
      </c:lineChart>
      <c:dateAx>
        <c:axId val="201635712"/>
        <c:scaling>
          <c:orientation val="minMax"/>
        </c:scaling>
        <c:delete val="1"/>
        <c:axPos val="b"/>
        <c:numFmt formatCode="ge" sourceLinked="1"/>
        <c:majorTickMark val="none"/>
        <c:minorTickMark val="none"/>
        <c:tickLblPos val="none"/>
        <c:crossAx val="201646080"/>
        <c:crosses val="autoZero"/>
        <c:auto val="1"/>
        <c:lblOffset val="100"/>
        <c:baseTimeUnit val="years"/>
      </c:dateAx>
      <c:valAx>
        <c:axId val="20164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125.6</c:v>
                </c:pt>
                <c:pt idx="1">
                  <c:v>123.83</c:v>
                </c:pt>
                <c:pt idx="2">
                  <c:v>127.24</c:v>
                </c:pt>
                <c:pt idx="3">
                  <c:v>123.86</c:v>
                </c:pt>
                <c:pt idx="4">
                  <c:v>125.25</c:v>
                </c:pt>
              </c:numCache>
            </c:numRef>
          </c:val>
          <c:extLst xmlns:c16r2="http://schemas.microsoft.com/office/drawing/2015/06/chart">
            <c:ext xmlns:c16="http://schemas.microsoft.com/office/drawing/2014/chart" uri="{C3380CC4-5D6E-409C-BE32-E72D297353CC}">
              <c16:uniqueId val="{00000000-E064-4660-8785-9F3C6DF0D7FA}"/>
            </c:ext>
          </c:extLst>
        </c:ser>
        <c:dLbls>
          <c:showLegendKey val="0"/>
          <c:showVal val="0"/>
          <c:showCatName val="0"/>
          <c:showSerName val="0"/>
          <c:showPercent val="0"/>
          <c:showBubbleSize val="0"/>
        </c:dLbls>
        <c:gapWidth val="150"/>
        <c:axId val="201378432"/>
        <c:axId val="20120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E064-4660-8785-9F3C6DF0D7FA}"/>
            </c:ext>
          </c:extLst>
        </c:ser>
        <c:dLbls>
          <c:showLegendKey val="0"/>
          <c:showVal val="0"/>
          <c:showCatName val="0"/>
          <c:showSerName val="0"/>
          <c:showPercent val="0"/>
          <c:showBubbleSize val="0"/>
        </c:dLbls>
        <c:marker val="1"/>
        <c:smooth val="0"/>
        <c:axId val="201378432"/>
        <c:axId val="201200000"/>
      </c:lineChart>
      <c:dateAx>
        <c:axId val="201378432"/>
        <c:scaling>
          <c:orientation val="minMax"/>
        </c:scaling>
        <c:delete val="1"/>
        <c:axPos val="b"/>
        <c:numFmt formatCode="ge" sourceLinked="1"/>
        <c:majorTickMark val="none"/>
        <c:minorTickMark val="none"/>
        <c:tickLblPos val="none"/>
        <c:crossAx val="201200000"/>
        <c:crosses val="autoZero"/>
        <c:auto val="1"/>
        <c:lblOffset val="100"/>
        <c:baseTimeUnit val="years"/>
      </c:dateAx>
      <c:valAx>
        <c:axId val="201200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3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48.99</c:v>
                </c:pt>
                <c:pt idx="1">
                  <c:v>50.06</c:v>
                </c:pt>
                <c:pt idx="2">
                  <c:v>50.52</c:v>
                </c:pt>
                <c:pt idx="3">
                  <c:v>51.54</c:v>
                </c:pt>
                <c:pt idx="4">
                  <c:v>52.66</c:v>
                </c:pt>
              </c:numCache>
            </c:numRef>
          </c:val>
          <c:extLst xmlns:c16r2="http://schemas.microsoft.com/office/drawing/2015/06/chart">
            <c:ext xmlns:c16="http://schemas.microsoft.com/office/drawing/2014/chart" uri="{C3380CC4-5D6E-409C-BE32-E72D297353CC}">
              <c16:uniqueId val="{00000000-36D5-43E5-A77D-10C066FAC644}"/>
            </c:ext>
          </c:extLst>
        </c:ser>
        <c:dLbls>
          <c:showLegendKey val="0"/>
          <c:showVal val="0"/>
          <c:showCatName val="0"/>
          <c:showSerName val="0"/>
          <c:showPercent val="0"/>
          <c:showBubbleSize val="0"/>
        </c:dLbls>
        <c:gapWidth val="150"/>
        <c:axId val="201234688"/>
        <c:axId val="20123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36D5-43E5-A77D-10C066FAC644}"/>
            </c:ext>
          </c:extLst>
        </c:ser>
        <c:dLbls>
          <c:showLegendKey val="0"/>
          <c:showVal val="0"/>
          <c:showCatName val="0"/>
          <c:showSerName val="0"/>
          <c:showPercent val="0"/>
          <c:showBubbleSize val="0"/>
        </c:dLbls>
        <c:marker val="1"/>
        <c:smooth val="0"/>
        <c:axId val="201234688"/>
        <c:axId val="201236864"/>
      </c:lineChart>
      <c:dateAx>
        <c:axId val="201234688"/>
        <c:scaling>
          <c:orientation val="minMax"/>
        </c:scaling>
        <c:delete val="1"/>
        <c:axPos val="b"/>
        <c:numFmt formatCode="ge" sourceLinked="1"/>
        <c:majorTickMark val="none"/>
        <c:minorTickMark val="none"/>
        <c:tickLblPos val="none"/>
        <c:crossAx val="201236864"/>
        <c:crosses val="autoZero"/>
        <c:auto val="1"/>
        <c:lblOffset val="100"/>
        <c:baseTimeUnit val="years"/>
      </c:dateAx>
      <c:valAx>
        <c:axId val="2012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23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2.38</c:v>
                </c:pt>
                <c:pt idx="1">
                  <c:v>4.1399999999999997</c:v>
                </c:pt>
                <c:pt idx="2">
                  <c:v>0.39</c:v>
                </c:pt>
                <c:pt idx="3">
                  <c:v>4.24</c:v>
                </c:pt>
                <c:pt idx="4">
                  <c:v>7.16</c:v>
                </c:pt>
              </c:numCache>
            </c:numRef>
          </c:val>
          <c:extLst xmlns:c16r2="http://schemas.microsoft.com/office/drawing/2015/06/chart">
            <c:ext xmlns:c16="http://schemas.microsoft.com/office/drawing/2014/chart" uri="{C3380CC4-5D6E-409C-BE32-E72D297353CC}">
              <c16:uniqueId val="{00000000-7CEA-46AB-AD42-4AC8DF36EBD0}"/>
            </c:ext>
          </c:extLst>
        </c:ser>
        <c:dLbls>
          <c:showLegendKey val="0"/>
          <c:showVal val="0"/>
          <c:showCatName val="0"/>
          <c:showSerName val="0"/>
          <c:showPercent val="0"/>
          <c:showBubbleSize val="0"/>
        </c:dLbls>
        <c:gapWidth val="150"/>
        <c:axId val="201661056"/>
        <c:axId val="20167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7CEA-46AB-AD42-4AC8DF36EBD0}"/>
            </c:ext>
          </c:extLst>
        </c:ser>
        <c:dLbls>
          <c:showLegendKey val="0"/>
          <c:showVal val="0"/>
          <c:showCatName val="0"/>
          <c:showSerName val="0"/>
          <c:showPercent val="0"/>
          <c:showBubbleSize val="0"/>
        </c:dLbls>
        <c:marker val="1"/>
        <c:smooth val="0"/>
        <c:axId val="201661056"/>
        <c:axId val="201675520"/>
      </c:lineChart>
      <c:dateAx>
        <c:axId val="201661056"/>
        <c:scaling>
          <c:orientation val="minMax"/>
        </c:scaling>
        <c:delete val="1"/>
        <c:axPos val="b"/>
        <c:numFmt formatCode="ge" sourceLinked="1"/>
        <c:majorTickMark val="none"/>
        <c:minorTickMark val="none"/>
        <c:tickLblPos val="none"/>
        <c:crossAx val="201675520"/>
        <c:crosses val="autoZero"/>
        <c:auto val="1"/>
        <c:lblOffset val="100"/>
        <c:baseTimeUnit val="years"/>
      </c:dateAx>
      <c:valAx>
        <c:axId val="2016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4C-40A2-9010-993706713847}"/>
            </c:ext>
          </c:extLst>
        </c:ser>
        <c:dLbls>
          <c:showLegendKey val="0"/>
          <c:showVal val="0"/>
          <c:showCatName val="0"/>
          <c:showSerName val="0"/>
          <c:showPercent val="0"/>
          <c:showBubbleSize val="0"/>
        </c:dLbls>
        <c:gapWidth val="150"/>
        <c:axId val="201723264"/>
        <c:axId val="20172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E84C-40A2-9010-993706713847}"/>
            </c:ext>
          </c:extLst>
        </c:ser>
        <c:dLbls>
          <c:showLegendKey val="0"/>
          <c:showVal val="0"/>
          <c:showCatName val="0"/>
          <c:showSerName val="0"/>
          <c:showPercent val="0"/>
          <c:showBubbleSize val="0"/>
        </c:dLbls>
        <c:marker val="1"/>
        <c:smooth val="0"/>
        <c:axId val="201723264"/>
        <c:axId val="201729536"/>
      </c:lineChart>
      <c:dateAx>
        <c:axId val="201723264"/>
        <c:scaling>
          <c:orientation val="minMax"/>
        </c:scaling>
        <c:delete val="1"/>
        <c:axPos val="b"/>
        <c:numFmt formatCode="ge" sourceLinked="1"/>
        <c:majorTickMark val="none"/>
        <c:minorTickMark val="none"/>
        <c:tickLblPos val="none"/>
        <c:crossAx val="201729536"/>
        <c:crosses val="autoZero"/>
        <c:auto val="1"/>
        <c:lblOffset val="100"/>
        <c:baseTimeUnit val="years"/>
      </c:dateAx>
      <c:valAx>
        <c:axId val="201729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7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654.22</c:v>
                </c:pt>
                <c:pt idx="1">
                  <c:v>724.87</c:v>
                </c:pt>
                <c:pt idx="2">
                  <c:v>680.23</c:v>
                </c:pt>
                <c:pt idx="3">
                  <c:v>889.8</c:v>
                </c:pt>
                <c:pt idx="4">
                  <c:v>774.26</c:v>
                </c:pt>
              </c:numCache>
            </c:numRef>
          </c:val>
          <c:extLst xmlns:c16r2="http://schemas.microsoft.com/office/drawing/2015/06/chart">
            <c:ext xmlns:c16="http://schemas.microsoft.com/office/drawing/2014/chart" uri="{C3380CC4-5D6E-409C-BE32-E72D297353CC}">
              <c16:uniqueId val="{00000000-F6DA-4C80-BDE1-A75107BEE174}"/>
            </c:ext>
          </c:extLst>
        </c:ser>
        <c:dLbls>
          <c:showLegendKey val="0"/>
          <c:showVal val="0"/>
          <c:showCatName val="0"/>
          <c:showSerName val="0"/>
          <c:showPercent val="0"/>
          <c:showBubbleSize val="0"/>
        </c:dLbls>
        <c:gapWidth val="150"/>
        <c:axId val="201757056"/>
        <c:axId val="20175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F6DA-4C80-BDE1-A75107BEE174}"/>
            </c:ext>
          </c:extLst>
        </c:ser>
        <c:dLbls>
          <c:showLegendKey val="0"/>
          <c:showVal val="0"/>
          <c:showCatName val="0"/>
          <c:showSerName val="0"/>
          <c:showPercent val="0"/>
          <c:showBubbleSize val="0"/>
        </c:dLbls>
        <c:marker val="1"/>
        <c:smooth val="0"/>
        <c:axId val="201757056"/>
        <c:axId val="201758976"/>
      </c:lineChart>
      <c:dateAx>
        <c:axId val="201757056"/>
        <c:scaling>
          <c:orientation val="minMax"/>
        </c:scaling>
        <c:delete val="1"/>
        <c:axPos val="b"/>
        <c:numFmt formatCode="ge" sourceLinked="1"/>
        <c:majorTickMark val="none"/>
        <c:minorTickMark val="none"/>
        <c:tickLblPos val="none"/>
        <c:crossAx val="201758976"/>
        <c:crosses val="autoZero"/>
        <c:auto val="1"/>
        <c:lblOffset val="100"/>
        <c:baseTimeUnit val="years"/>
      </c:dateAx>
      <c:valAx>
        <c:axId val="201758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7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89.5</c:v>
                </c:pt>
                <c:pt idx="1">
                  <c:v>84.52</c:v>
                </c:pt>
                <c:pt idx="2">
                  <c:v>78.900000000000006</c:v>
                </c:pt>
                <c:pt idx="3">
                  <c:v>73.150000000000006</c:v>
                </c:pt>
                <c:pt idx="4">
                  <c:v>66.87</c:v>
                </c:pt>
              </c:numCache>
            </c:numRef>
          </c:val>
          <c:extLst xmlns:c16r2="http://schemas.microsoft.com/office/drawing/2015/06/chart">
            <c:ext xmlns:c16="http://schemas.microsoft.com/office/drawing/2014/chart" uri="{C3380CC4-5D6E-409C-BE32-E72D297353CC}">
              <c16:uniqueId val="{00000000-E5DE-4FD8-B58E-F17AD6BCCC92}"/>
            </c:ext>
          </c:extLst>
        </c:ser>
        <c:dLbls>
          <c:showLegendKey val="0"/>
          <c:showVal val="0"/>
          <c:showCatName val="0"/>
          <c:showSerName val="0"/>
          <c:showPercent val="0"/>
          <c:showBubbleSize val="0"/>
        </c:dLbls>
        <c:gapWidth val="150"/>
        <c:axId val="201413376"/>
        <c:axId val="20141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E5DE-4FD8-B58E-F17AD6BCCC92}"/>
            </c:ext>
          </c:extLst>
        </c:ser>
        <c:dLbls>
          <c:showLegendKey val="0"/>
          <c:showVal val="0"/>
          <c:showCatName val="0"/>
          <c:showSerName val="0"/>
          <c:showPercent val="0"/>
          <c:showBubbleSize val="0"/>
        </c:dLbls>
        <c:marker val="1"/>
        <c:smooth val="0"/>
        <c:axId val="201413376"/>
        <c:axId val="201415296"/>
      </c:lineChart>
      <c:dateAx>
        <c:axId val="201413376"/>
        <c:scaling>
          <c:orientation val="minMax"/>
        </c:scaling>
        <c:delete val="1"/>
        <c:axPos val="b"/>
        <c:numFmt formatCode="ge" sourceLinked="1"/>
        <c:majorTickMark val="none"/>
        <c:minorTickMark val="none"/>
        <c:tickLblPos val="none"/>
        <c:crossAx val="201415296"/>
        <c:crosses val="autoZero"/>
        <c:auto val="1"/>
        <c:lblOffset val="100"/>
        <c:baseTimeUnit val="years"/>
      </c:dateAx>
      <c:valAx>
        <c:axId val="20141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4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121.09</c:v>
                </c:pt>
                <c:pt idx="1">
                  <c:v>119.31</c:v>
                </c:pt>
                <c:pt idx="2">
                  <c:v>122.43</c:v>
                </c:pt>
                <c:pt idx="3">
                  <c:v>120.09</c:v>
                </c:pt>
                <c:pt idx="4">
                  <c:v>120.9</c:v>
                </c:pt>
              </c:numCache>
            </c:numRef>
          </c:val>
          <c:extLst xmlns:c16r2="http://schemas.microsoft.com/office/drawing/2015/06/chart">
            <c:ext xmlns:c16="http://schemas.microsoft.com/office/drawing/2014/chart" uri="{C3380CC4-5D6E-409C-BE32-E72D297353CC}">
              <c16:uniqueId val="{00000000-CC75-473F-B99D-870267294E63}"/>
            </c:ext>
          </c:extLst>
        </c:ser>
        <c:dLbls>
          <c:showLegendKey val="0"/>
          <c:showVal val="0"/>
          <c:showCatName val="0"/>
          <c:showSerName val="0"/>
          <c:showPercent val="0"/>
          <c:showBubbleSize val="0"/>
        </c:dLbls>
        <c:gapWidth val="150"/>
        <c:axId val="201450624"/>
        <c:axId val="20145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CC75-473F-B99D-870267294E63}"/>
            </c:ext>
          </c:extLst>
        </c:ser>
        <c:dLbls>
          <c:showLegendKey val="0"/>
          <c:showVal val="0"/>
          <c:showCatName val="0"/>
          <c:showSerName val="0"/>
          <c:showPercent val="0"/>
          <c:showBubbleSize val="0"/>
        </c:dLbls>
        <c:marker val="1"/>
        <c:smooth val="0"/>
        <c:axId val="201450624"/>
        <c:axId val="201452544"/>
      </c:lineChart>
      <c:dateAx>
        <c:axId val="201450624"/>
        <c:scaling>
          <c:orientation val="minMax"/>
        </c:scaling>
        <c:delete val="1"/>
        <c:axPos val="b"/>
        <c:numFmt formatCode="ge" sourceLinked="1"/>
        <c:majorTickMark val="none"/>
        <c:minorTickMark val="none"/>
        <c:tickLblPos val="none"/>
        <c:crossAx val="201452544"/>
        <c:crosses val="autoZero"/>
        <c:auto val="1"/>
        <c:lblOffset val="100"/>
        <c:baseTimeUnit val="years"/>
      </c:dateAx>
      <c:valAx>
        <c:axId val="2014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173.83</c:v>
                </c:pt>
                <c:pt idx="1">
                  <c:v>175.63</c:v>
                </c:pt>
                <c:pt idx="2">
                  <c:v>171.95</c:v>
                </c:pt>
                <c:pt idx="3">
                  <c:v>175.15</c:v>
                </c:pt>
                <c:pt idx="4">
                  <c:v>174.23</c:v>
                </c:pt>
              </c:numCache>
            </c:numRef>
          </c:val>
          <c:extLst xmlns:c16r2="http://schemas.microsoft.com/office/drawing/2015/06/chart">
            <c:ext xmlns:c16="http://schemas.microsoft.com/office/drawing/2014/chart" uri="{C3380CC4-5D6E-409C-BE32-E72D297353CC}">
              <c16:uniqueId val="{00000000-A9D1-4F4E-9280-2DF829FA9A9F}"/>
            </c:ext>
          </c:extLst>
        </c:ser>
        <c:dLbls>
          <c:showLegendKey val="0"/>
          <c:showVal val="0"/>
          <c:showCatName val="0"/>
          <c:showSerName val="0"/>
          <c:showPercent val="0"/>
          <c:showBubbleSize val="0"/>
        </c:dLbls>
        <c:gapWidth val="150"/>
        <c:axId val="201548928"/>
        <c:axId val="20155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A9D1-4F4E-9280-2DF829FA9A9F}"/>
            </c:ext>
          </c:extLst>
        </c:ser>
        <c:dLbls>
          <c:showLegendKey val="0"/>
          <c:showVal val="0"/>
          <c:showCatName val="0"/>
          <c:showSerName val="0"/>
          <c:showPercent val="0"/>
          <c:showBubbleSize val="0"/>
        </c:dLbls>
        <c:marker val="1"/>
        <c:smooth val="0"/>
        <c:axId val="201548928"/>
        <c:axId val="201550848"/>
      </c:lineChart>
      <c:dateAx>
        <c:axId val="201548928"/>
        <c:scaling>
          <c:orientation val="minMax"/>
        </c:scaling>
        <c:delete val="1"/>
        <c:axPos val="b"/>
        <c:numFmt formatCode="ge" sourceLinked="1"/>
        <c:majorTickMark val="none"/>
        <c:minorTickMark val="none"/>
        <c:tickLblPos val="none"/>
        <c:crossAx val="201550848"/>
        <c:crosses val="autoZero"/>
        <c:auto val="1"/>
        <c:lblOffset val="100"/>
        <c:baseTimeUnit val="years"/>
      </c:dateAx>
      <c:valAx>
        <c:axId val="2015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3" zoomScale="80" zoomScaleNormal="80" workbookViewId="0">
      <selection activeCell="BD35" sqref="BD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山形県　米沢市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A4</v>
      </c>
      <c r="X8" s="85"/>
      <c r="Y8" s="85"/>
      <c r="Z8" s="85"/>
      <c r="AA8" s="85"/>
      <c r="AB8" s="85"/>
      <c r="AC8" s="85"/>
      <c r="AD8" s="85" t="str">
        <f>データ!$M$6</f>
        <v>非設置</v>
      </c>
      <c r="AE8" s="85"/>
      <c r="AF8" s="85"/>
      <c r="AG8" s="85"/>
      <c r="AH8" s="85"/>
      <c r="AI8" s="85"/>
      <c r="AJ8" s="85"/>
      <c r="AK8" s="4"/>
      <c r="AL8" s="73">
        <f>データ!$R$6</f>
        <v>80927</v>
      </c>
      <c r="AM8" s="73"/>
      <c r="AN8" s="73"/>
      <c r="AO8" s="73"/>
      <c r="AP8" s="73"/>
      <c r="AQ8" s="73"/>
      <c r="AR8" s="73"/>
      <c r="AS8" s="73"/>
      <c r="AT8" s="69">
        <f>データ!$S$6</f>
        <v>548.51</v>
      </c>
      <c r="AU8" s="70"/>
      <c r="AV8" s="70"/>
      <c r="AW8" s="70"/>
      <c r="AX8" s="70"/>
      <c r="AY8" s="70"/>
      <c r="AZ8" s="70"/>
      <c r="BA8" s="70"/>
      <c r="BB8" s="72">
        <f>データ!$T$6</f>
        <v>147.54</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87.53</v>
      </c>
      <c r="J10" s="70"/>
      <c r="K10" s="70"/>
      <c r="L10" s="70"/>
      <c r="M10" s="70"/>
      <c r="N10" s="70"/>
      <c r="O10" s="71"/>
      <c r="P10" s="72">
        <f>データ!$P$6</f>
        <v>100.31</v>
      </c>
      <c r="Q10" s="72"/>
      <c r="R10" s="72"/>
      <c r="S10" s="72"/>
      <c r="T10" s="72"/>
      <c r="U10" s="72"/>
      <c r="V10" s="72"/>
      <c r="W10" s="73">
        <f>データ!$Q$6</f>
        <v>3445</v>
      </c>
      <c r="X10" s="73"/>
      <c r="Y10" s="73"/>
      <c r="Z10" s="73"/>
      <c r="AA10" s="73"/>
      <c r="AB10" s="73"/>
      <c r="AC10" s="73"/>
      <c r="AD10" s="2"/>
      <c r="AE10" s="2"/>
      <c r="AF10" s="2"/>
      <c r="AG10" s="2"/>
      <c r="AH10" s="4"/>
      <c r="AI10" s="4"/>
      <c r="AJ10" s="4"/>
      <c r="AK10" s="4"/>
      <c r="AL10" s="73">
        <f>データ!$U$6</f>
        <v>80564</v>
      </c>
      <c r="AM10" s="73"/>
      <c r="AN10" s="73"/>
      <c r="AO10" s="73"/>
      <c r="AP10" s="73"/>
      <c r="AQ10" s="73"/>
      <c r="AR10" s="73"/>
      <c r="AS10" s="73"/>
      <c r="AT10" s="69">
        <f>データ!$V$6</f>
        <v>116.45</v>
      </c>
      <c r="AU10" s="70"/>
      <c r="AV10" s="70"/>
      <c r="AW10" s="70"/>
      <c r="AX10" s="70"/>
      <c r="AY10" s="70"/>
      <c r="AZ10" s="70"/>
      <c r="BA10" s="70"/>
      <c r="BB10" s="72">
        <f>データ!$W$6</f>
        <v>691.83</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xtTRosRheL76F2FkqiOVJvEBoFWvQ4ok3e1bMhQ57eYeN4Fix5m47S40y4O10k9U7C9KZyfbVXjPIlUHQCbLag==" saltValue="dyd5emCOBUYw6SA0/3Fyr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62022</v>
      </c>
      <c r="D6" s="34">
        <f t="shared" si="3"/>
        <v>46</v>
      </c>
      <c r="E6" s="34">
        <f t="shared" si="3"/>
        <v>1</v>
      </c>
      <c r="F6" s="34">
        <f t="shared" si="3"/>
        <v>0</v>
      </c>
      <c r="G6" s="34">
        <f t="shared" si="3"/>
        <v>1</v>
      </c>
      <c r="H6" s="34" t="str">
        <f t="shared" si="3"/>
        <v>山形県　米沢市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87.53</v>
      </c>
      <c r="P6" s="35">
        <f t="shared" si="3"/>
        <v>100.31</v>
      </c>
      <c r="Q6" s="35">
        <f t="shared" si="3"/>
        <v>3445</v>
      </c>
      <c r="R6" s="35">
        <f t="shared" si="3"/>
        <v>80927</v>
      </c>
      <c r="S6" s="35">
        <f t="shared" si="3"/>
        <v>548.51</v>
      </c>
      <c r="T6" s="35">
        <f t="shared" si="3"/>
        <v>147.54</v>
      </c>
      <c r="U6" s="35">
        <f t="shared" si="3"/>
        <v>80564</v>
      </c>
      <c r="V6" s="35">
        <f t="shared" si="3"/>
        <v>116.45</v>
      </c>
      <c r="W6" s="35">
        <f t="shared" si="3"/>
        <v>691.83</v>
      </c>
      <c r="X6" s="36">
        <f>IF(X7="",NA(),X7)</f>
        <v>125.6</v>
      </c>
      <c r="Y6" s="36">
        <f t="shared" ref="Y6:AG6" si="4">IF(Y7="",NA(),Y7)</f>
        <v>123.83</v>
      </c>
      <c r="Z6" s="36">
        <f t="shared" si="4"/>
        <v>127.24</v>
      </c>
      <c r="AA6" s="36">
        <f t="shared" si="4"/>
        <v>123.86</v>
      </c>
      <c r="AB6" s="36">
        <f t="shared" si="4"/>
        <v>125.25</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654.22</v>
      </c>
      <c r="AU6" s="36">
        <f t="shared" ref="AU6:BC6" si="6">IF(AU7="",NA(),AU7)</f>
        <v>724.87</v>
      </c>
      <c r="AV6" s="36">
        <f t="shared" si="6"/>
        <v>680.23</v>
      </c>
      <c r="AW6" s="36">
        <f t="shared" si="6"/>
        <v>889.8</v>
      </c>
      <c r="AX6" s="36">
        <f t="shared" si="6"/>
        <v>774.26</v>
      </c>
      <c r="AY6" s="36">
        <f t="shared" si="6"/>
        <v>335.95</v>
      </c>
      <c r="AZ6" s="36">
        <f t="shared" si="6"/>
        <v>346.59</v>
      </c>
      <c r="BA6" s="36">
        <f t="shared" si="6"/>
        <v>357.82</v>
      </c>
      <c r="BB6" s="36">
        <f t="shared" si="6"/>
        <v>355.5</v>
      </c>
      <c r="BC6" s="36">
        <f t="shared" si="6"/>
        <v>349.83</v>
      </c>
      <c r="BD6" s="35" t="str">
        <f>IF(BD7="","",IF(BD7="-","【-】","【"&amp;SUBSTITUTE(TEXT(BD7,"#,##0.00"),"-","△")&amp;"】"))</f>
        <v>【261.93】</v>
      </c>
      <c r="BE6" s="36">
        <f>IF(BE7="",NA(),BE7)</f>
        <v>89.5</v>
      </c>
      <c r="BF6" s="36">
        <f t="shared" ref="BF6:BN6" si="7">IF(BF7="",NA(),BF7)</f>
        <v>84.52</v>
      </c>
      <c r="BG6" s="36">
        <f t="shared" si="7"/>
        <v>78.900000000000006</v>
      </c>
      <c r="BH6" s="36">
        <f t="shared" si="7"/>
        <v>73.150000000000006</v>
      </c>
      <c r="BI6" s="36">
        <f t="shared" si="7"/>
        <v>66.87</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121.09</v>
      </c>
      <c r="BQ6" s="36">
        <f t="shared" ref="BQ6:BY6" si="8">IF(BQ7="",NA(),BQ7)</f>
        <v>119.31</v>
      </c>
      <c r="BR6" s="36">
        <f t="shared" si="8"/>
        <v>122.43</v>
      </c>
      <c r="BS6" s="36">
        <f t="shared" si="8"/>
        <v>120.09</v>
      </c>
      <c r="BT6" s="36">
        <f t="shared" si="8"/>
        <v>120.9</v>
      </c>
      <c r="BU6" s="36">
        <f t="shared" si="8"/>
        <v>105.21</v>
      </c>
      <c r="BV6" s="36">
        <f t="shared" si="8"/>
        <v>105.71</v>
      </c>
      <c r="BW6" s="36">
        <f t="shared" si="8"/>
        <v>106.01</v>
      </c>
      <c r="BX6" s="36">
        <f t="shared" si="8"/>
        <v>104.57</v>
      </c>
      <c r="BY6" s="36">
        <f t="shared" si="8"/>
        <v>103.54</v>
      </c>
      <c r="BZ6" s="35" t="str">
        <f>IF(BZ7="","",IF(BZ7="-","【-】","【"&amp;SUBSTITUTE(TEXT(BZ7,"#,##0.00"),"-","△")&amp;"】"))</f>
        <v>【103.91】</v>
      </c>
      <c r="CA6" s="36">
        <f>IF(CA7="",NA(),CA7)</f>
        <v>173.83</v>
      </c>
      <c r="CB6" s="36">
        <f t="shared" ref="CB6:CJ6" si="9">IF(CB7="",NA(),CB7)</f>
        <v>175.63</v>
      </c>
      <c r="CC6" s="36">
        <f t="shared" si="9"/>
        <v>171.95</v>
      </c>
      <c r="CD6" s="36">
        <f t="shared" si="9"/>
        <v>175.15</v>
      </c>
      <c r="CE6" s="36">
        <f t="shared" si="9"/>
        <v>174.23</v>
      </c>
      <c r="CF6" s="36">
        <f t="shared" si="9"/>
        <v>162.59</v>
      </c>
      <c r="CG6" s="36">
        <f t="shared" si="9"/>
        <v>162.15</v>
      </c>
      <c r="CH6" s="36">
        <f t="shared" si="9"/>
        <v>162.24</v>
      </c>
      <c r="CI6" s="36">
        <f t="shared" si="9"/>
        <v>165.47</v>
      </c>
      <c r="CJ6" s="36">
        <f t="shared" si="9"/>
        <v>167.46</v>
      </c>
      <c r="CK6" s="35" t="str">
        <f>IF(CK7="","",IF(CK7="-","【-】","【"&amp;SUBSTITUTE(TEXT(CK7,"#,##0.00"),"-","△")&amp;"】"))</f>
        <v>【167.11】</v>
      </c>
      <c r="CL6" s="36">
        <f>IF(CL7="",NA(),CL7)</f>
        <v>71.040000000000006</v>
      </c>
      <c r="CM6" s="36">
        <f t="shared" ref="CM6:CU6" si="10">IF(CM7="",NA(),CM7)</f>
        <v>69.11</v>
      </c>
      <c r="CN6" s="36">
        <f t="shared" si="10"/>
        <v>68.98</v>
      </c>
      <c r="CO6" s="36">
        <f t="shared" si="10"/>
        <v>72.38</v>
      </c>
      <c r="CP6" s="36">
        <f t="shared" si="10"/>
        <v>70.180000000000007</v>
      </c>
      <c r="CQ6" s="36">
        <f t="shared" si="10"/>
        <v>59.17</v>
      </c>
      <c r="CR6" s="36">
        <f t="shared" si="10"/>
        <v>59.34</v>
      </c>
      <c r="CS6" s="36">
        <f t="shared" si="10"/>
        <v>59.11</v>
      </c>
      <c r="CT6" s="36">
        <f t="shared" si="10"/>
        <v>59.74</v>
      </c>
      <c r="CU6" s="36">
        <f t="shared" si="10"/>
        <v>59.46</v>
      </c>
      <c r="CV6" s="35" t="str">
        <f>IF(CV7="","",IF(CV7="-","【-】","【"&amp;SUBSTITUTE(TEXT(CV7,"#,##0.00"),"-","△")&amp;"】"))</f>
        <v>【60.27】</v>
      </c>
      <c r="CW6" s="36">
        <f>IF(CW7="",NA(),CW7)</f>
        <v>85.77</v>
      </c>
      <c r="CX6" s="36">
        <f t="shared" ref="CX6:DF6" si="11">IF(CX7="",NA(),CX7)</f>
        <v>87.14</v>
      </c>
      <c r="CY6" s="36">
        <f t="shared" si="11"/>
        <v>86.75</v>
      </c>
      <c r="CZ6" s="36">
        <f t="shared" si="11"/>
        <v>82.65</v>
      </c>
      <c r="DA6" s="36">
        <f t="shared" si="11"/>
        <v>85.53</v>
      </c>
      <c r="DB6" s="36">
        <f t="shared" si="11"/>
        <v>87.6</v>
      </c>
      <c r="DC6" s="36">
        <f t="shared" si="11"/>
        <v>87.74</v>
      </c>
      <c r="DD6" s="36">
        <f t="shared" si="11"/>
        <v>87.91</v>
      </c>
      <c r="DE6" s="36">
        <f t="shared" si="11"/>
        <v>87.28</v>
      </c>
      <c r="DF6" s="36">
        <f t="shared" si="11"/>
        <v>87.41</v>
      </c>
      <c r="DG6" s="35" t="str">
        <f>IF(DG7="","",IF(DG7="-","【-】","【"&amp;SUBSTITUTE(TEXT(DG7,"#,##0.00"),"-","△")&amp;"】"))</f>
        <v>【89.92】</v>
      </c>
      <c r="DH6" s="36">
        <f>IF(DH7="",NA(),DH7)</f>
        <v>48.99</v>
      </c>
      <c r="DI6" s="36">
        <f t="shared" ref="DI6:DQ6" si="12">IF(DI7="",NA(),DI7)</f>
        <v>50.06</v>
      </c>
      <c r="DJ6" s="36">
        <f t="shared" si="12"/>
        <v>50.52</v>
      </c>
      <c r="DK6" s="36">
        <f t="shared" si="12"/>
        <v>51.54</v>
      </c>
      <c r="DL6" s="36">
        <f t="shared" si="12"/>
        <v>52.66</v>
      </c>
      <c r="DM6" s="36">
        <f t="shared" si="12"/>
        <v>45.25</v>
      </c>
      <c r="DN6" s="36">
        <f t="shared" si="12"/>
        <v>46.27</v>
      </c>
      <c r="DO6" s="36">
        <f t="shared" si="12"/>
        <v>46.88</v>
      </c>
      <c r="DP6" s="36">
        <f t="shared" si="12"/>
        <v>46.94</v>
      </c>
      <c r="DQ6" s="36">
        <f t="shared" si="12"/>
        <v>47.62</v>
      </c>
      <c r="DR6" s="35" t="str">
        <f>IF(DR7="","",IF(DR7="-","【-】","【"&amp;SUBSTITUTE(TEXT(DR7,"#,##0.00"),"-","△")&amp;"】"))</f>
        <v>【48.85】</v>
      </c>
      <c r="DS6" s="36">
        <f>IF(DS7="",NA(),DS7)</f>
        <v>2.38</v>
      </c>
      <c r="DT6" s="36">
        <f t="shared" ref="DT6:EB6" si="13">IF(DT7="",NA(),DT7)</f>
        <v>4.1399999999999997</v>
      </c>
      <c r="DU6" s="36">
        <f t="shared" si="13"/>
        <v>0.39</v>
      </c>
      <c r="DV6" s="36">
        <f t="shared" si="13"/>
        <v>4.24</v>
      </c>
      <c r="DW6" s="36">
        <f t="shared" si="13"/>
        <v>7.16</v>
      </c>
      <c r="DX6" s="36">
        <f t="shared" si="13"/>
        <v>10.71</v>
      </c>
      <c r="DY6" s="36">
        <f t="shared" si="13"/>
        <v>10.93</v>
      </c>
      <c r="DZ6" s="36">
        <f t="shared" si="13"/>
        <v>13.39</v>
      </c>
      <c r="EA6" s="36">
        <f t="shared" si="13"/>
        <v>14.48</v>
      </c>
      <c r="EB6" s="36">
        <f t="shared" si="13"/>
        <v>16.27</v>
      </c>
      <c r="EC6" s="35" t="str">
        <f>IF(EC7="","",IF(EC7="-","【-】","【"&amp;SUBSTITUTE(TEXT(EC7,"#,##0.00"),"-","△")&amp;"】"))</f>
        <v>【17.80】</v>
      </c>
      <c r="ED6" s="36">
        <f>IF(ED7="",NA(),ED7)</f>
        <v>0.41</v>
      </c>
      <c r="EE6" s="36">
        <f t="shared" ref="EE6:EM6" si="14">IF(EE7="",NA(),EE7)</f>
        <v>0.55000000000000004</v>
      </c>
      <c r="EF6" s="36">
        <f t="shared" si="14"/>
        <v>0.61</v>
      </c>
      <c r="EG6" s="36">
        <f t="shared" si="14"/>
        <v>0.59</v>
      </c>
      <c r="EH6" s="36">
        <f t="shared" si="14"/>
        <v>0.43</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62022</v>
      </c>
      <c r="D7" s="38">
        <v>46</v>
      </c>
      <c r="E7" s="38">
        <v>1</v>
      </c>
      <c r="F7" s="38">
        <v>0</v>
      </c>
      <c r="G7" s="38">
        <v>1</v>
      </c>
      <c r="H7" s="38" t="s">
        <v>93</v>
      </c>
      <c r="I7" s="38" t="s">
        <v>94</v>
      </c>
      <c r="J7" s="38" t="s">
        <v>95</v>
      </c>
      <c r="K7" s="38" t="s">
        <v>96</v>
      </c>
      <c r="L7" s="38" t="s">
        <v>97</v>
      </c>
      <c r="M7" s="38" t="s">
        <v>98</v>
      </c>
      <c r="N7" s="39" t="s">
        <v>99</v>
      </c>
      <c r="O7" s="39">
        <v>87.53</v>
      </c>
      <c r="P7" s="39">
        <v>100.31</v>
      </c>
      <c r="Q7" s="39">
        <v>3445</v>
      </c>
      <c r="R7" s="39">
        <v>80927</v>
      </c>
      <c r="S7" s="39">
        <v>548.51</v>
      </c>
      <c r="T7" s="39">
        <v>147.54</v>
      </c>
      <c r="U7" s="39">
        <v>80564</v>
      </c>
      <c r="V7" s="39">
        <v>116.45</v>
      </c>
      <c r="W7" s="39">
        <v>691.83</v>
      </c>
      <c r="X7" s="39">
        <v>125.6</v>
      </c>
      <c r="Y7" s="39">
        <v>123.83</v>
      </c>
      <c r="Z7" s="39">
        <v>127.24</v>
      </c>
      <c r="AA7" s="39">
        <v>123.86</v>
      </c>
      <c r="AB7" s="39">
        <v>125.25</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654.22</v>
      </c>
      <c r="AU7" s="39">
        <v>724.87</v>
      </c>
      <c r="AV7" s="39">
        <v>680.23</v>
      </c>
      <c r="AW7" s="39">
        <v>889.8</v>
      </c>
      <c r="AX7" s="39">
        <v>774.26</v>
      </c>
      <c r="AY7" s="39">
        <v>335.95</v>
      </c>
      <c r="AZ7" s="39">
        <v>346.59</v>
      </c>
      <c r="BA7" s="39">
        <v>357.82</v>
      </c>
      <c r="BB7" s="39">
        <v>355.5</v>
      </c>
      <c r="BC7" s="39">
        <v>349.83</v>
      </c>
      <c r="BD7" s="39">
        <v>261.93</v>
      </c>
      <c r="BE7" s="39">
        <v>89.5</v>
      </c>
      <c r="BF7" s="39">
        <v>84.52</v>
      </c>
      <c r="BG7" s="39">
        <v>78.900000000000006</v>
      </c>
      <c r="BH7" s="39">
        <v>73.150000000000006</v>
      </c>
      <c r="BI7" s="39">
        <v>66.87</v>
      </c>
      <c r="BJ7" s="39">
        <v>319.82</v>
      </c>
      <c r="BK7" s="39">
        <v>312.02999999999997</v>
      </c>
      <c r="BL7" s="39">
        <v>307.45999999999998</v>
      </c>
      <c r="BM7" s="39">
        <v>312.58</v>
      </c>
      <c r="BN7" s="39">
        <v>314.87</v>
      </c>
      <c r="BO7" s="39">
        <v>270.45999999999998</v>
      </c>
      <c r="BP7" s="39">
        <v>121.09</v>
      </c>
      <c r="BQ7" s="39">
        <v>119.31</v>
      </c>
      <c r="BR7" s="39">
        <v>122.43</v>
      </c>
      <c r="BS7" s="39">
        <v>120.09</v>
      </c>
      <c r="BT7" s="39">
        <v>120.9</v>
      </c>
      <c r="BU7" s="39">
        <v>105.21</v>
      </c>
      <c r="BV7" s="39">
        <v>105.71</v>
      </c>
      <c r="BW7" s="39">
        <v>106.01</v>
      </c>
      <c r="BX7" s="39">
        <v>104.57</v>
      </c>
      <c r="BY7" s="39">
        <v>103.54</v>
      </c>
      <c r="BZ7" s="39">
        <v>103.91</v>
      </c>
      <c r="CA7" s="39">
        <v>173.83</v>
      </c>
      <c r="CB7" s="39">
        <v>175.63</v>
      </c>
      <c r="CC7" s="39">
        <v>171.95</v>
      </c>
      <c r="CD7" s="39">
        <v>175.15</v>
      </c>
      <c r="CE7" s="39">
        <v>174.23</v>
      </c>
      <c r="CF7" s="39">
        <v>162.59</v>
      </c>
      <c r="CG7" s="39">
        <v>162.15</v>
      </c>
      <c r="CH7" s="39">
        <v>162.24</v>
      </c>
      <c r="CI7" s="39">
        <v>165.47</v>
      </c>
      <c r="CJ7" s="39">
        <v>167.46</v>
      </c>
      <c r="CK7" s="39">
        <v>167.11</v>
      </c>
      <c r="CL7" s="39">
        <v>71.040000000000006</v>
      </c>
      <c r="CM7" s="39">
        <v>69.11</v>
      </c>
      <c r="CN7" s="39">
        <v>68.98</v>
      </c>
      <c r="CO7" s="39">
        <v>72.38</v>
      </c>
      <c r="CP7" s="39">
        <v>70.180000000000007</v>
      </c>
      <c r="CQ7" s="39">
        <v>59.17</v>
      </c>
      <c r="CR7" s="39">
        <v>59.34</v>
      </c>
      <c r="CS7" s="39">
        <v>59.11</v>
      </c>
      <c r="CT7" s="39">
        <v>59.74</v>
      </c>
      <c r="CU7" s="39">
        <v>59.46</v>
      </c>
      <c r="CV7" s="39">
        <v>60.27</v>
      </c>
      <c r="CW7" s="39">
        <v>85.77</v>
      </c>
      <c r="CX7" s="39">
        <v>87.14</v>
      </c>
      <c r="CY7" s="39">
        <v>86.75</v>
      </c>
      <c r="CZ7" s="39">
        <v>82.65</v>
      </c>
      <c r="DA7" s="39">
        <v>85.53</v>
      </c>
      <c r="DB7" s="39">
        <v>87.6</v>
      </c>
      <c r="DC7" s="39">
        <v>87.74</v>
      </c>
      <c r="DD7" s="39">
        <v>87.91</v>
      </c>
      <c r="DE7" s="39">
        <v>87.28</v>
      </c>
      <c r="DF7" s="39">
        <v>87.41</v>
      </c>
      <c r="DG7" s="39">
        <v>89.92</v>
      </c>
      <c r="DH7" s="39">
        <v>48.99</v>
      </c>
      <c r="DI7" s="39">
        <v>50.06</v>
      </c>
      <c r="DJ7" s="39">
        <v>50.52</v>
      </c>
      <c r="DK7" s="39">
        <v>51.54</v>
      </c>
      <c r="DL7" s="39">
        <v>52.66</v>
      </c>
      <c r="DM7" s="39">
        <v>45.25</v>
      </c>
      <c r="DN7" s="39">
        <v>46.27</v>
      </c>
      <c r="DO7" s="39">
        <v>46.88</v>
      </c>
      <c r="DP7" s="39">
        <v>46.94</v>
      </c>
      <c r="DQ7" s="39">
        <v>47.62</v>
      </c>
      <c r="DR7" s="39">
        <v>48.85</v>
      </c>
      <c r="DS7" s="39">
        <v>2.38</v>
      </c>
      <c r="DT7" s="39">
        <v>4.1399999999999997</v>
      </c>
      <c r="DU7" s="39">
        <v>0.39</v>
      </c>
      <c r="DV7" s="39">
        <v>4.24</v>
      </c>
      <c r="DW7" s="39">
        <v>7.16</v>
      </c>
      <c r="DX7" s="39">
        <v>10.71</v>
      </c>
      <c r="DY7" s="39">
        <v>10.93</v>
      </c>
      <c r="DZ7" s="39">
        <v>13.39</v>
      </c>
      <c r="EA7" s="39">
        <v>14.48</v>
      </c>
      <c r="EB7" s="39">
        <v>16.27</v>
      </c>
      <c r="EC7" s="39">
        <v>17.8</v>
      </c>
      <c r="ED7" s="39">
        <v>0.41</v>
      </c>
      <c r="EE7" s="39">
        <v>0.55000000000000004</v>
      </c>
      <c r="EF7" s="39">
        <v>0.61</v>
      </c>
      <c r="EG7" s="39">
        <v>0.59</v>
      </c>
      <c r="EH7" s="39">
        <v>0.43</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2020-01-29T06:41:55Z</cp:lastPrinted>
  <dcterms:created xsi:type="dcterms:W3CDTF">2019-12-05T04:09:52Z</dcterms:created>
  <dcterms:modified xsi:type="dcterms:W3CDTF">2020-01-29T06:41:57Z</dcterms:modified>
  <cp:category/>
</cp:coreProperties>
</file>