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2GGdsBOBjnaUbW2K8yAtp+96Atue7qjtcVDX29cZ1wzcRjhmqbWoqTGJrhIbdBAA9nT8vwpVSLg7/ZU+6qUnQ==" workbookSaltValue="c9OzsM+oc4fb2j+T/qW51Q==" workbookSpinCount="100000" lockStructure="1"/>
  <bookViews>
    <workbookView xWindow="0" yWindow="0" windowWidth="20490" windowHeight="70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R6" i="5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L10" i="4"/>
  <c r="W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<sst xmlns="http://schemas.openxmlformats.org/spreadsheetml/2006/main" count="220" uniqueCount="107">
  <si>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</si>
  <si>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</si>
  <si>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</si>
  <si>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</si>
  <si>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</si>
  <si>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</si>
  <si>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</si>
  <si>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</si>
  <si>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</si>
  <si>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</si>
  <si>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</si>
  <si>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</si>
  <si>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</si>
  <si>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</si>
  <si>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</si>
  <si>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</si>
  <si>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</si>
  <si>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</si>
  <si>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</si>
  <si>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</si>
  <si>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</si>
  <si>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</si>
  <si>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</si>
  <si>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</si>
  <si>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</si>
  <si>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</si>
  <si>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</si>
  <si>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</si>
  <si>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</si>
  <si>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</si>
  <si>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</si>
  <si>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</si>
  <si>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</si>
  <si>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</si>
  <si>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</si>
  <si>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</si>
  <si>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</si>
  <si>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</si>
  <si>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</si>
  <si>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</si>
  <si>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</si>
  <si>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</si>
  <si>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</si>
  <si>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</si>
  <si>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</si>
  <si>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</si>
  <si>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</si>
  <si>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</si>
  <si>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</si>
  <si>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</si>
  <si>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</si>
  <si>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</si>
  <si>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</si>
  <si>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</si>
  <si>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</si>
  <si>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</si>
  <si>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</si>
  <si>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</si>
  <si>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</si>
  <si>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</si>
  <si>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</si>
  <si>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</si>
  <si>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</si>
  <si>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</si>
  <si>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</si>
  <si>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</si>
  <si>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</si>
  <si>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</si>
  <si>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</si>
  <si>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</si>
  <si>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</si>
  <si>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</si>
  <si>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</si>
  <si>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</si>
  <si>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</si>
  <si>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</si>
  <si>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</si>
  <si>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</si>
  <si>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</si>
  <si>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</si>
  <si>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</si>
  <si>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</si>
  <si>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</si>
  <si>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</si>
  <si>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</si>
  <si>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</si>
  <si>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</si>
  <si>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</si>
  <si>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</si>
  <si>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</si>
  <si>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</si>
  <si>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</si>
  <si>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酒田市</t>
  </si>
  <si>
    <t>法適用</t>
  </si>
  <si>
    <t>水道事業</t>
  </si>
  <si>
    <t>末端給水事業</t>
  </si>
  <si>
    <t>A3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</si>
  <si>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</si>
  <si>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</si>
  <si>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</si>
  <si>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</si>
  <si>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</si>
  <si>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</si>
  <si>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</si>
  <si>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b/>
        <sz val="10.5"/>
        <rFont val="ＭＳ ゴシック"/>
        <family val="3"/>
        <charset val="128"/>
      </rPr>
      <t>「①経常収支比率」</t>
    </r>
    <r>
      <rPr>
        <sz val="10.5"/>
        <rFont val="ＭＳ ゴシック"/>
        <family val="3"/>
        <charset val="128"/>
      </rPr>
      <t xml:space="preserve">は、上昇傾向にあり類似団体と比較して高い。これまで施設の統廃合や浄水場運転管理業務の第三者委託、窓口収納業務等の包括委託など、民間活力の導入に取り組んできたが、今後も継続した経費削減の検討が必要である。
</t>
    </r>
    <r>
      <rPr>
        <b/>
        <sz val="10.5"/>
        <rFont val="ＭＳ ゴシック"/>
        <family val="3"/>
        <charset val="128"/>
      </rPr>
      <t>「②累積欠損金比率」</t>
    </r>
    <r>
      <rPr>
        <sz val="10.5"/>
        <rFont val="ＭＳ ゴシック"/>
        <family val="3"/>
        <charset val="128"/>
      </rPr>
      <t xml:space="preserve">は、発生していない。今後、給水収益の減少が予測されることから、一層の経営の効率化が必要となる。
</t>
    </r>
    <r>
      <rPr>
        <b/>
        <sz val="10.5"/>
        <rFont val="ＭＳ ゴシック"/>
        <family val="3"/>
        <charset val="128"/>
      </rPr>
      <t>「③流動比率」</t>
    </r>
    <r>
      <rPr>
        <sz val="10.5"/>
        <rFont val="ＭＳ ゴシック"/>
        <family val="3"/>
        <charset val="128"/>
      </rPr>
      <t xml:space="preserve">は、企業債償還額等の減少により類似団体と比較して高い。今後、施設の更新費用の増大に伴う現金・預金の減少が予測されることから、広域連携等の推進により、財政基盤の強化を図っていく必要がある。
</t>
    </r>
    <r>
      <rPr>
        <b/>
        <sz val="10.5"/>
        <rFont val="ＭＳ ゴシック"/>
        <family val="3"/>
        <charset val="128"/>
      </rPr>
      <t>「④企業債残高対給水収益比率」</t>
    </r>
    <r>
      <rPr>
        <sz val="10.5"/>
        <rFont val="ＭＳ ゴシック"/>
        <family val="3"/>
        <charset val="128"/>
      </rPr>
      <t xml:space="preserve">は、償還が進み減少傾向である。施設の更新について、適正な投資規模と財源の確保の検討が必要である。
</t>
    </r>
    <r>
      <rPr>
        <b/>
        <sz val="10.5"/>
        <rFont val="ＭＳ ゴシック"/>
        <family val="3"/>
        <charset val="128"/>
      </rPr>
      <t>「⑤料金回収率」</t>
    </r>
    <r>
      <rPr>
        <sz val="10.5"/>
        <rFont val="ＭＳ ゴシック"/>
        <family val="3"/>
        <charset val="128"/>
      </rPr>
      <t xml:space="preserve">は、上昇傾向にあり類似団体と比較して高い。地理的条件により不採算となる地区（八幡簡易水道、飛島簡易水道等）が、全体の数値を引き下げる要因となっている。
</t>
    </r>
    <r>
      <rPr>
        <b/>
        <sz val="10.5"/>
        <rFont val="ＭＳ ゴシック"/>
        <family val="3"/>
        <charset val="128"/>
      </rPr>
      <t>「⑥給水原価」</t>
    </r>
    <r>
      <rPr>
        <sz val="10.5"/>
        <rFont val="ＭＳ ゴシック"/>
        <family val="3"/>
        <charset val="128"/>
      </rPr>
      <t xml:space="preserve">は、類似団体と比較して高い。地理的条件により不採算となる地区が、全体の数値を上昇させる要因となっている。
</t>
    </r>
    <r>
      <rPr>
        <b/>
        <sz val="10.5"/>
        <rFont val="ＭＳ ゴシック"/>
        <family val="3"/>
        <charset val="128"/>
      </rPr>
      <t>「⑦施設利用率」</t>
    </r>
    <r>
      <rPr>
        <sz val="10.5"/>
        <rFont val="ＭＳ ゴシック"/>
        <family val="3"/>
        <charset val="128"/>
      </rPr>
      <t xml:space="preserve">は、配水量の減少に伴い低下している。広域的な視点による施設の統廃合により、施設規模のあり方を検討していく必要がある。
</t>
    </r>
    <r>
      <rPr>
        <b/>
        <sz val="10.5"/>
        <rFont val="ＭＳ ゴシック"/>
        <family val="3"/>
        <charset val="128"/>
      </rPr>
      <t>「⑧有収率」</t>
    </r>
    <r>
      <rPr>
        <sz val="10.5"/>
        <rFont val="ＭＳ ゴシック"/>
        <family val="3"/>
        <charset val="128"/>
      </rPr>
      <t>は、類似団体と比較して高い。継続的に不明水量の分析を行い、漏水の早期発見・修繕に努めていく。</t>
    </r>
    <rPh sb="11" eb="13">
      <t>ジョウショウ</t>
    </rPh>
    <rPh sb="13" eb="15">
      <t>ケイコウ</t>
    </rPh>
    <rPh sb="18" eb="20">
      <t>ルイジ</t>
    </rPh>
    <rPh sb="20" eb="22">
      <t>ダンタイ</t>
    </rPh>
    <rPh sb="23" eb="25">
      <t>ヒカク</t>
    </rPh>
    <rPh sb="27" eb="28">
      <t>タカ</t>
    </rPh>
    <rPh sb="34" eb="36">
      <t>シセツ</t>
    </rPh>
    <rPh sb="37" eb="40">
      <t>トウハイゴウ</t>
    </rPh>
    <rPh sb="41" eb="44">
      <t>ジョウスイジョウ</t>
    </rPh>
    <rPh sb="44" eb="46">
      <t>ウンテン</t>
    </rPh>
    <rPh sb="46" eb="48">
      <t>カンリ</t>
    </rPh>
    <rPh sb="48" eb="50">
      <t>ギョウム</t>
    </rPh>
    <rPh sb="51" eb="54">
      <t>ダイサンシャ</t>
    </rPh>
    <rPh sb="54" eb="56">
      <t>イタク</t>
    </rPh>
    <rPh sb="57" eb="58">
      <t>マド</t>
    </rPh>
    <rPh sb="58" eb="59">
      <t>クチ</t>
    </rPh>
    <rPh sb="59" eb="61">
      <t>シュウノウ</t>
    </rPh>
    <rPh sb="61" eb="63">
      <t>ギョウム</t>
    </rPh>
    <rPh sb="63" eb="64">
      <t>トウ</t>
    </rPh>
    <rPh sb="65" eb="67">
      <t>ホウカツ</t>
    </rPh>
    <rPh sb="67" eb="69">
      <t>イタク</t>
    </rPh>
    <rPh sb="72" eb="74">
      <t>ミンカン</t>
    </rPh>
    <rPh sb="74" eb="76">
      <t>カツリョク</t>
    </rPh>
    <rPh sb="77" eb="79">
      <t>ドウニュウ</t>
    </rPh>
    <rPh sb="80" eb="81">
      <t>ト</t>
    </rPh>
    <rPh sb="82" eb="83">
      <t>ク</t>
    </rPh>
    <rPh sb="89" eb="91">
      <t>コンゴ</t>
    </rPh>
    <rPh sb="92" eb="94">
      <t>ケイゾク</t>
    </rPh>
    <rPh sb="96" eb="98">
      <t>ケイヒ</t>
    </rPh>
    <rPh sb="98" eb="100">
      <t>サクゲン</t>
    </rPh>
    <rPh sb="101" eb="103">
      <t>ケントウ</t>
    </rPh>
    <rPh sb="104" eb="106">
      <t>ヒツヨウ</t>
    </rPh>
    <rPh sb="113" eb="115">
      <t>ルイセキ</t>
    </rPh>
    <rPh sb="115" eb="118">
      <t>ケッソンキン</t>
    </rPh>
    <rPh sb="118" eb="120">
      <t>ヒリツ</t>
    </rPh>
    <rPh sb="123" eb="125">
      <t>ハッセイ</t>
    </rPh>
    <rPh sb="131" eb="133">
      <t>コンゴ</t>
    </rPh>
    <rPh sb="134" eb="136">
      <t>キュウスイ</t>
    </rPh>
    <rPh sb="136" eb="138">
      <t>シュウエキ</t>
    </rPh>
    <rPh sb="139" eb="141">
      <t>ゲンショウ</t>
    </rPh>
    <rPh sb="142" eb="144">
      <t>ヨソク</t>
    </rPh>
    <rPh sb="152" eb="154">
      <t>イッソウ</t>
    </rPh>
    <rPh sb="155" eb="157">
      <t>ケイエイ</t>
    </rPh>
    <rPh sb="158" eb="161">
      <t>コウリツカ</t>
    </rPh>
    <rPh sb="162" eb="164">
      <t>ヒツヨウ</t>
    </rPh>
    <rPh sb="178" eb="180">
      <t>キギョウ</t>
    </rPh>
    <rPh sb="180" eb="181">
      <t>サイ</t>
    </rPh>
    <rPh sb="181" eb="183">
      <t>ショウカン</t>
    </rPh>
    <rPh sb="183" eb="184">
      <t>ガク</t>
    </rPh>
    <rPh sb="184" eb="185">
      <t>トウ</t>
    </rPh>
    <rPh sb="186" eb="188">
      <t>ゲンショウ</t>
    </rPh>
    <rPh sb="191" eb="193">
      <t>ルイジ</t>
    </rPh>
    <rPh sb="193" eb="195">
      <t>ダンタイ</t>
    </rPh>
    <rPh sb="196" eb="198">
      <t>ヒカク</t>
    </rPh>
    <rPh sb="200" eb="201">
      <t>タカ</t>
    </rPh>
    <rPh sb="203" eb="205">
      <t>コンゴ</t>
    </rPh>
    <rPh sb="206" eb="208">
      <t>シセツ</t>
    </rPh>
    <rPh sb="209" eb="211">
      <t>コウシン</t>
    </rPh>
    <rPh sb="211" eb="213">
      <t>ヒヨウ</t>
    </rPh>
    <rPh sb="214" eb="216">
      <t>ゾウダイ</t>
    </rPh>
    <rPh sb="217" eb="218">
      <t>トモナ</t>
    </rPh>
    <rPh sb="225" eb="227">
      <t>ゲンショウ</t>
    </rPh>
    <rPh sb="228" eb="230">
      <t>ヨソク</t>
    </rPh>
    <rPh sb="238" eb="240">
      <t>コウイキ</t>
    </rPh>
    <rPh sb="240" eb="242">
      <t>レンケイ</t>
    </rPh>
    <rPh sb="242" eb="243">
      <t>トウ</t>
    </rPh>
    <rPh sb="244" eb="246">
      <t>スイシン</t>
    </rPh>
    <rPh sb="250" eb="252">
      <t>ザイセイ</t>
    </rPh>
    <rPh sb="252" eb="254">
      <t>キバン</t>
    </rPh>
    <rPh sb="255" eb="257">
      <t>キョウカ</t>
    </rPh>
    <rPh sb="258" eb="259">
      <t>ハカ</t>
    </rPh>
    <rPh sb="263" eb="265">
      <t>ヒツヨウ</t>
    </rPh>
    <rPh sb="292" eb="294">
      <t>ゲンショウ</t>
    </rPh>
    <rPh sb="294" eb="296">
      <t>ケイコウ</t>
    </rPh>
    <rPh sb="344" eb="346">
      <t>ジョウショウ</t>
    </rPh>
    <rPh sb="346" eb="348">
      <t>ケイコウ</t>
    </rPh>
    <rPh sb="351" eb="353">
      <t>ルイジ</t>
    </rPh>
    <rPh sb="353" eb="355">
      <t>ダンタイ</t>
    </rPh>
    <rPh sb="356" eb="358">
      <t>ヒカク</t>
    </rPh>
    <rPh sb="360" eb="361">
      <t>タカ</t>
    </rPh>
    <rPh sb="377" eb="379">
      <t>チク</t>
    </rPh>
    <rPh sb="380" eb="382">
      <t>ヤワタ</t>
    </rPh>
    <rPh sb="382" eb="384">
      <t>カンイ</t>
    </rPh>
    <rPh sb="384" eb="386">
      <t>スイドウ</t>
    </rPh>
    <rPh sb="387" eb="389">
      <t>トビシマ</t>
    </rPh>
    <rPh sb="389" eb="391">
      <t>カンイ</t>
    </rPh>
    <rPh sb="391" eb="393">
      <t>スイドウ</t>
    </rPh>
    <rPh sb="393" eb="394">
      <t>ナド</t>
    </rPh>
    <rPh sb="397" eb="399">
      <t>ゼンタイ</t>
    </rPh>
    <rPh sb="400" eb="402">
      <t>スウチ</t>
    </rPh>
    <rPh sb="403" eb="404">
      <t>ヒ</t>
    </rPh>
    <rPh sb="405" eb="406">
      <t>サ</t>
    </rPh>
    <rPh sb="408" eb="410">
      <t>ヨウイン</t>
    </rPh>
    <rPh sb="436" eb="437">
      <t>タカ</t>
    </rPh>
    <rPh sb="453" eb="455">
      <t>チク</t>
    </rPh>
    <rPh sb="463" eb="465">
      <t>ジョウショウ</t>
    </rPh>
    <rPh sb="504" eb="506">
      <t>コウイキ</t>
    </rPh>
    <rPh sb="506" eb="507">
      <t>テキ</t>
    </rPh>
    <rPh sb="508" eb="510">
      <t>シテン</t>
    </rPh>
    <rPh sb="513" eb="515">
      <t>シセツ</t>
    </rPh>
    <rPh sb="516" eb="519">
      <t>トウハイゴウ</t>
    </rPh>
    <rPh sb="567" eb="568">
      <t>テキ</t>
    </rPh>
    <rPh sb="588" eb="590">
      <t>シュウゼン</t>
    </rPh>
    <phoneticPr fontId="4"/>
  </si>
  <si>
    <r>
      <rPr>
        <b/>
        <sz val="11"/>
        <color theme="1"/>
        <rFont val="ＭＳ ゴシック"/>
        <family val="3"/>
        <charset val="128"/>
      </rPr>
      <t>「①有形固定資産減価償却率」</t>
    </r>
    <r>
      <rPr>
        <sz val="11"/>
        <color theme="1"/>
        <rFont val="ＭＳ ゴシック"/>
        <family val="3"/>
        <charset val="128"/>
      </rPr>
      <t xml:space="preserve">は、資産別に見ると機械及び装置の減価償却率が最も高い。中でも導水部門は減価償却が終了しているほか、取水部門についても高い減価償却率となっている。広域連携の検討によって、主要施設の小牧浄水場と水運用のあり方を検討する必要がある。
</t>
    </r>
    <r>
      <rPr>
        <b/>
        <sz val="11"/>
        <color theme="1"/>
        <rFont val="ＭＳ ゴシック"/>
        <family val="3"/>
        <charset val="128"/>
      </rPr>
      <t>「②管路経年化率」</t>
    </r>
    <r>
      <rPr>
        <sz val="11"/>
        <color theme="1"/>
        <rFont val="ＭＳ ゴシック"/>
        <family val="3"/>
        <charset val="128"/>
      </rPr>
      <t xml:space="preserve">は、類似団体と比較して低い。今後に昭和50年代に整備された管路の経年化が更に進むことから、計画的な更新を行う必要がある。
</t>
    </r>
    <r>
      <rPr>
        <b/>
        <sz val="11"/>
        <color theme="1"/>
        <rFont val="ＭＳ ゴシック"/>
        <family val="3"/>
        <charset val="128"/>
      </rPr>
      <t>「③管路更新率」</t>
    </r>
    <r>
      <rPr>
        <sz val="11"/>
        <color theme="1"/>
        <rFont val="ＭＳ ゴシック"/>
        <family val="3"/>
        <charset val="128"/>
      </rPr>
      <t>は、類似団体と比較して高い。全国平均を上回る管路更新率を目標にしてきたことから、管路更新率は上昇傾向で推移している。アセットマネジメントによる検討結果を踏まえ、管路の長寿命化や更新の平準化を進めるとともに、老朽度、重要度に応じて計画的に更新、耐震化を図る必要がある。</t>
    </r>
    <rPh sb="20" eb="21">
      <t>ミ</t>
    </rPh>
    <rPh sb="109" eb="110">
      <t>ミズ</t>
    </rPh>
    <rPh sb="110" eb="112">
      <t>ウンヨウ</t>
    </rPh>
    <rPh sb="173" eb="174">
      <t>サラ</t>
    </rPh>
    <rPh sb="189" eb="190">
      <t>オコナ</t>
    </rPh>
    <rPh sb="200" eb="202">
      <t>カンロ</t>
    </rPh>
    <rPh sb="202" eb="204">
      <t>コウシン</t>
    </rPh>
    <rPh sb="204" eb="205">
      <t>リツ</t>
    </rPh>
    <rPh sb="208" eb="210">
      <t>ルイジ</t>
    </rPh>
    <rPh sb="210" eb="212">
      <t>ダンタイ</t>
    </rPh>
    <rPh sb="213" eb="215">
      <t>ヒカク</t>
    </rPh>
    <rPh sb="217" eb="218">
      <t>タカ</t>
    </rPh>
    <rPh sb="220" eb="222">
      <t>ゼンコク</t>
    </rPh>
    <rPh sb="222" eb="224">
      <t>ヘイキン</t>
    </rPh>
    <rPh sb="225" eb="227">
      <t>ウワマワ</t>
    </rPh>
    <rPh sb="228" eb="230">
      <t>カンロ</t>
    </rPh>
    <rPh sb="230" eb="232">
      <t>コウシン</t>
    </rPh>
    <rPh sb="232" eb="233">
      <t>リツ</t>
    </rPh>
    <rPh sb="234" eb="236">
      <t>モクヒョウ</t>
    </rPh>
    <rPh sb="246" eb="248">
      <t>カンロ</t>
    </rPh>
    <rPh sb="248" eb="250">
      <t>コウシン</t>
    </rPh>
    <rPh sb="250" eb="251">
      <t>リツ</t>
    </rPh>
    <rPh sb="252" eb="254">
      <t>ジョウショウ</t>
    </rPh>
    <rPh sb="254" eb="256">
      <t>ケイコウ</t>
    </rPh>
    <rPh sb="257" eb="259">
      <t>スイイ</t>
    </rPh>
    <rPh sb="331" eb="332">
      <t>ハカ</t>
    </rPh>
    <phoneticPr fontId="4"/>
  </si>
  <si>
    <t>　給水収益が減少する一方で、施設整備、更新に多くの費用が必要となり、健全な事業運営に必要な財源確保が厳しい状況が予想される。今後、徹底した経費削減を行うとともに、適正な原価と料金水準及び料金体系の検討が必要である。
　本市では、中・長期的な視点に基づき、『新・酒田水道事業基本計画～新しい水道ビジョンと経営戦略～』を策定し、施策を展開している。今後、着手中の広域連携の検討を踏まえ、そのことを計画の柱に据えながら、持続可能な水道事業へ向けた取り組みを進めていく。</t>
    <rPh sb="158" eb="160">
      <t>サクテイ</t>
    </rPh>
    <rPh sb="162" eb="164">
      <t>シサク</t>
    </rPh>
    <rPh sb="165" eb="167">
      <t>テンカイ</t>
    </rPh>
    <rPh sb="175" eb="177">
      <t>チャクシュ</t>
    </rPh>
    <rPh sb="177" eb="178">
      <t>チュウ</t>
    </rPh>
    <rPh sb="199" eb="200">
      <t>ハシラ</t>
    </rPh>
    <rPh sb="201" eb="202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</si>
</sst>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0.38</c:v>
                </c:pt>
                <c:pt idx="2">
                  <c:v>0.47</c:v>
                </c:pt>
                <c:pt idx="3">
                  <c:v>0.68</c:v>
                </c:pt>
                <c:pt idx="4">
                  <c:v>0.82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2E-4D4F-9638-E780E6EF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97792"/>
        <c:axId val="2077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0.74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2E-4D4F-9638-E780E6EF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97792"/>
        <c:axId val="207712256"/>
      </c:lineChart>
      <c:dateAx>
        <c:axId val="20769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12256"/>
        <c:crosses val="autoZero"/>
        <c:auto val="1"/>
        <c:lblOffset val="100"/>
        <c:baseTimeUnit val="years"/>
      </c:dateAx>
      <c:valAx>
        <c:axId val="2077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69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44.71</c:v>
                </c:pt>
                <c:pt idx="1">
                  <c:v>44.23</c:v>
                </c:pt>
                <c:pt idx="2">
                  <c:v>43.36</c:v>
                </c:pt>
                <c:pt idx="3">
                  <c:v>43.74</c:v>
                </c:pt>
                <c:pt idx="4">
                  <c:v>43.51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C9-41E4-86D1-9396FF49C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35360"/>
        <c:axId val="2079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62.1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C9-41E4-86D1-9396FF49C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35360"/>
        <c:axId val="207945728"/>
      </c:lineChart>
      <c:dateAx>
        <c:axId val="20793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45728"/>
        <c:crosses val="autoZero"/>
        <c:auto val="1"/>
        <c:lblOffset val="100"/>
        <c:baseTimeUnit val="years"/>
      </c:dateAx>
      <c:valAx>
        <c:axId val="2079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93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91.68</c:v>
                </c:pt>
                <c:pt idx="1">
                  <c:v>90.82</c:v>
                </c:pt>
                <c:pt idx="2">
                  <c:v>91.34</c:v>
                </c:pt>
                <c:pt idx="3">
                  <c:v>89.88</c:v>
                </c:pt>
                <c:pt idx="4">
                  <c:v>89.84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BC-4701-8568-C9D98E9B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88992"/>
        <c:axId val="20799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89.52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BC-4701-8568-C9D98E9B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88992"/>
        <c:axId val="207991168"/>
      </c:lineChart>
      <c:dateAx>
        <c:axId val="20798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91168"/>
        <c:crosses val="autoZero"/>
        <c:auto val="1"/>
        <c:lblOffset val="100"/>
        <c:baseTimeUnit val="years"/>
      </c:dateAx>
      <c:valAx>
        <c:axId val="20799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98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107.86</c:v>
                </c:pt>
                <c:pt idx="1">
                  <c:v>112.24</c:v>
                </c:pt>
                <c:pt idx="2">
                  <c:v>112.9</c:v>
                </c:pt>
                <c:pt idx="3">
                  <c:v>117.08</c:v>
                </c:pt>
                <c:pt idx="4">
                  <c:v>120.51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FD-4F43-9A15-04FF033D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35808"/>
        <c:axId val="20755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114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D-4F43-9A15-04FF033DD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35808"/>
        <c:axId val="207557376"/>
      </c:lineChart>
      <c:dateAx>
        <c:axId val="20773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57376"/>
        <c:crosses val="autoZero"/>
        <c:auto val="1"/>
        <c:lblOffset val="100"/>
        <c:baseTimeUnit val="years"/>
      </c:dateAx>
      <c:valAx>
        <c:axId val="207557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3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47.9</c:v>
                </c:pt>
                <c:pt idx="1">
                  <c:v>49.35</c:v>
                </c:pt>
                <c:pt idx="2">
                  <c:v>50.96</c:v>
                </c:pt>
                <c:pt idx="3">
                  <c:v>52.53</c:v>
                </c:pt>
                <c:pt idx="4">
                  <c:v>53.84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CB-42E0-AFB7-CB916E157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92064"/>
        <c:axId val="2075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46.58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CB-42E0-AFB7-CB916E157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92064"/>
        <c:axId val="207594240"/>
      </c:lineChart>
      <c:dateAx>
        <c:axId val="2075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94240"/>
        <c:crosses val="autoZero"/>
        <c:auto val="1"/>
        <c:lblOffset val="100"/>
        <c:baseTimeUnit val="years"/>
      </c:dateAx>
      <c:valAx>
        <c:axId val="2075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5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8.15</c:v>
                </c:pt>
                <c:pt idx="1">
                  <c:v>11.67</c:v>
                </c:pt>
                <c:pt idx="2">
                  <c:v>11.85</c:v>
                </c:pt>
                <c:pt idx="3">
                  <c:v>11.32</c:v>
                </c:pt>
                <c:pt idx="4">
                  <c:v>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89-46D7-B496-4EFD6622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12928"/>
        <c:axId val="2080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14.45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89-46D7-B496-4EFD6622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928"/>
        <c:axId val="208032896"/>
      </c:lineChart>
      <c:dateAx>
        <c:axId val="20761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32896"/>
        <c:crosses val="autoZero"/>
        <c:auto val="1"/>
        <c:lblOffset val="100"/>
        <c:baseTimeUnit val="years"/>
      </c:dateAx>
      <c:valAx>
        <c:axId val="20803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61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6-4B0F-A6DA-E6DFDCEC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82816"/>
        <c:axId val="208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0.23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26-4B0F-A6DA-E6DFDCEC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82816"/>
        <c:axId val="208084992"/>
      </c:lineChart>
      <c:dateAx>
        <c:axId val="2080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084992"/>
        <c:crosses val="autoZero"/>
        <c:auto val="1"/>
        <c:lblOffset val="100"/>
        <c:baseTimeUnit val="years"/>
      </c:dateAx>
      <c:valAx>
        <c:axId val="208084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0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325</c:v>
                </c:pt>
                <c:pt idx="1">
                  <c:v>372.75</c:v>
                </c:pt>
                <c:pt idx="2">
                  <c:v>417.34</c:v>
                </c:pt>
                <c:pt idx="3">
                  <c:v>459.86</c:v>
                </c:pt>
                <c:pt idx="4">
                  <c:v>448.78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9-4027-BA75-BA3EA2B80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15968"/>
        <c:axId val="2081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349.04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59-4027-BA75-BA3EA2B80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15968"/>
        <c:axId val="208118144"/>
      </c:lineChart>
      <c:dateAx>
        <c:axId val="20811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118144"/>
        <c:crosses val="autoZero"/>
        <c:auto val="1"/>
        <c:lblOffset val="100"/>
        <c:baseTimeUnit val="years"/>
      </c:dateAx>
      <c:valAx>
        <c:axId val="20811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11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269.83999999999997</c:v>
                </c:pt>
                <c:pt idx="1">
                  <c:v>254.08</c:v>
                </c:pt>
                <c:pt idx="2">
                  <c:v>228.86</c:v>
                </c:pt>
                <c:pt idx="3">
                  <c:v>204.05</c:v>
                </c:pt>
                <c:pt idx="4">
                  <c:v>178.31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A-49DE-B6D9-135F2C2D4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68192"/>
        <c:axId val="2077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254.54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5A-49DE-B6D9-135F2C2D4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68192"/>
        <c:axId val="207770368"/>
      </c:lineChart>
      <c:dateAx>
        <c:axId val="20776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70368"/>
        <c:crosses val="autoZero"/>
        <c:auto val="1"/>
        <c:lblOffset val="100"/>
        <c:baseTimeUnit val="years"/>
      </c:dateAx>
      <c:valAx>
        <c:axId val="207770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6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97.42</c:v>
                </c:pt>
                <c:pt idx="1">
                  <c:v>100.23</c:v>
                </c:pt>
                <c:pt idx="2">
                  <c:v>101.35</c:v>
                </c:pt>
                <c:pt idx="3">
                  <c:v>104.53</c:v>
                </c:pt>
                <c:pt idx="4">
                  <c:v>107.66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5-4AAA-A476-E74D25EA3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8000"/>
        <c:axId val="2078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106.52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A5-4AAA-A476-E74D25EA3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8000"/>
        <c:axId val="207809920"/>
      </c:lineChart>
      <c:dateAx>
        <c:axId val="2078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809920"/>
        <c:crosses val="autoZero"/>
        <c:auto val="1"/>
        <c:lblOffset val="100"/>
        <c:baseTimeUnit val="years"/>
      </c:dateAx>
      <c:valAx>
        <c:axId val="2078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8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224.34</c:v>
                </c:pt>
                <c:pt idx="1">
                  <c:v>218.23</c:v>
                </c:pt>
                <c:pt idx="2">
                  <c:v>215.89</c:v>
                </c:pt>
                <c:pt idx="3">
                  <c:v>210.06</c:v>
                </c:pt>
                <c:pt idx="4">
                  <c:v>204.53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B25-912C-A5052BF6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02208"/>
        <c:axId val="20790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155.80000000000001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B8-4B25-912C-A5052BF6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2208"/>
        <c:axId val="207904128"/>
      </c:lineChart>
      <c:dateAx>
        <c:axId val="20790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04128"/>
        <c:crosses val="autoZero"/>
        <c:auto val="1"/>
        <c:lblOffset val="100"/>
        <c:baseTimeUnit val="years"/>
      </c:dateAx>
      <c:valAx>
        <c:axId val="20790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90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Q49" zoomScale="70" zoomScaleNormal="7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山形県　酒田市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A3</v>
      </c>
      <c r="X8" s="59"/>
      <c r="Y8" s="59"/>
      <c r="Z8" s="59"/>
      <c r="AA8" s="59"/>
      <c r="AB8" s="59"/>
      <c r="AC8" s="59"/>
      <c r="AD8" s="59" t="str">
        <f>データ!$M$6</f>
        <v>自治体職員</v>
      </c>
      <c r="AE8" s="59"/>
      <c r="AF8" s="59"/>
      <c r="AG8" s="59"/>
      <c r="AH8" s="59"/>
      <c r="AI8" s="59"/>
      <c r="AJ8" s="59"/>
      <c r="AK8" s="4"/>
      <c r="AL8" s="60">
        <f>データ!$R$6</f>
        <v>102789</v>
      </c>
      <c r="AM8" s="60"/>
      <c r="AN8" s="60"/>
      <c r="AO8" s="60"/>
      <c r="AP8" s="60"/>
      <c r="AQ8" s="60"/>
      <c r="AR8" s="60"/>
      <c r="AS8" s="60"/>
      <c r="AT8" s="51">
        <f>データ!$S$6</f>
        <v>602.97</v>
      </c>
      <c r="AU8" s="52"/>
      <c r="AV8" s="52"/>
      <c r="AW8" s="52"/>
      <c r="AX8" s="52"/>
      <c r="AY8" s="52"/>
      <c r="AZ8" s="52"/>
      <c r="BA8" s="52"/>
      <c r="BB8" s="53">
        <f>データ!$T$6</f>
        <v>170.47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74.64</v>
      </c>
      <c r="J10" s="52"/>
      <c r="K10" s="52"/>
      <c r="L10" s="52"/>
      <c r="M10" s="52"/>
      <c r="N10" s="52"/>
      <c r="O10" s="63"/>
      <c r="P10" s="53">
        <f>データ!$P$6</f>
        <v>99.69</v>
      </c>
      <c r="Q10" s="53"/>
      <c r="R10" s="53"/>
      <c r="S10" s="53"/>
      <c r="T10" s="53"/>
      <c r="U10" s="53"/>
      <c r="V10" s="53"/>
      <c r="W10" s="60">
        <f>データ!$Q$6</f>
        <v>3499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101793</v>
      </c>
      <c r="AM10" s="60"/>
      <c r="AN10" s="60"/>
      <c r="AO10" s="60"/>
      <c r="AP10" s="60"/>
      <c r="AQ10" s="60"/>
      <c r="AR10" s="60"/>
      <c r="AS10" s="60"/>
      <c r="AT10" s="51">
        <f>データ!$V$6</f>
        <v>276.5</v>
      </c>
      <c r="AU10" s="52"/>
      <c r="AV10" s="52"/>
      <c r="AW10" s="52"/>
      <c r="AX10" s="52"/>
      <c r="AY10" s="52"/>
      <c r="AZ10" s="52"/>
      <c r="BA10" s="52"/>
      <c r="BB10" s="53">
        <f>データ!$W$6</f>
        <v>368.15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6" t="s">
        <v>104</v>
      </c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8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8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8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8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8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8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8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8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8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8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8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8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6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8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6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8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6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8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6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8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6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8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6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8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6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8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6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8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6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8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6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8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6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8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6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8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6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8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6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8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105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7JkgK2zlX/hyZ9zXBji/HTHfkGKAfH3B5wUlqhtWFp7SgXTkblxDhZc+MV49B3I1rwp9m5W9/YnFFOD9YFF/Ag==" saltValue="/rC0Hd+ruekenisitteHM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0" t="s">
        <v>50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51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27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53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54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55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56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57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58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59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60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61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62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63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2018</v>
      </c>
      <c r="C6" s="34">
        <f t="shared" ref="C6:W6" si="3">C7</f>
        <v>62049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酒田市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自治体職員</v>
      </c>
      <c r="N6" s="35" t="str">
        <f t="shared" si="3"/>
        <v>-</v>
      </c>
      <c r="O6" s="35">
        <f t="shared" si="3"/>
        <v>74.64</v>
      </c>
      <c r="P6" s="35">
        <f t="shared" si="3"/>
        <v>99.69</v>
      </c>
      <c r="Q6" s="35">
        <f t="shared" si="3"/>
        <v>3499</v>
      </c>
      <c r="R6" s="35">
        <f t="shared" si="3"/>
        <v>102789</v>
      </c>
      <c r="S6" s="35">
        <f t="shared" si="3"/>
        <v>602.97</v>
      </c>
      <c r="T6" s="35">
        <f t="shared" si="3"/>
        <v>170.47</v>
      </c>
      <c r="U6" s="35">
        <f t="shared" si="3"/>
        <v>101793</v>
      </c>
      <c r="V6" s="35">
        <f t="shared" si="3"/>
        <v>276.5</v>
      </c>
      <c r="W6" s="35">
        <f t="shared" si="3"/>
        <v>368.15</v>
      </c>
      <c r="X6" s="36">
        <f>IF(X7="",NA(),X7)</f>
        <v>107.86</v>
      </c>
      <c r="Y6" s="36">
        <f t="shared" ref="Y6:AG6" si="4">IF(Y7="",NA(),Y7)</f>
        <v>112.24</v>
      </c>
      <c r="Z6" s="36">
        <f t="shared" si="4"/>
        <v>112.9</v>
      </c>
      <c r="AA6" s="36">
        <f t="shared" si="4"/>
        <v>117.08</v>
      </c>
      <c r="AB6" s="36">
        <f t="shared" si="4"/>
        <v>120.51</v>
      </c>
      <c r="AC6" s="36">
        <f t="shared" si="4"/>
        <v>113.11</v>
      </c>
      <c r="AD6" s="36">
        <f t="shared" si="4"/>
        <v>114</v>
      </c>
      <c r="AE6" s="36">
        <f t="shared" si="4"/>
        <v>114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6">
        <f t="shared" si="5"/>
        <v>0.23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325</v>
      </c>
      <c r="AU6" s="36">
        <f t="shared" ref="AU6:BC6" si="6">IF(AU7="",NA(),AU7)</f>
        <v>372.75</v>
      </c>
      <c r="AV6" s="36">
        <f t="shared" si="6"/>
        <v>417.34</v>
      </c>
      <c r="AW6" s="36">
        <f t="shared" si="6"/>
        <v>459.86</v>
      </c>
      <c r="AX6" s="36">
        <f t="shared" si="6"/>
        <v>448.78</v>
      </c>
      <c r="AY6" s="36">
        <f t="shared" si="6"/>
        <v>344.19</v>
      </c>
      <c r="AZ6" s="36">
        <f t="shared" si="6"/>
        <v>352.05</v>
      </c>
      <c r="BA6" s="36">
        <f t="shared" si="6"/>
        <v>349.04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269.83999999999997</v>
      </c>
      <c r="BF6" s="36">
        <f t="shared" ref="BF6:BN6" si="7">IF(BF7="",NA(),BF7)</f>
        <v>254.08</v>
      </c>
      <c r="BG6" s="36">
        <f t="shared" si="7"/>
        <v>228.86</v>
      </c>
      <c r="BH6" s="36">
        <f t="shared" si="7"/>
        <v>204.05</v>
      </c>
      <c r="BI6" s="36">
        <f t="shared" si="7"/>
        <v>178.31</v>
      </c>
      <c r="BJ6" s="36">
        <f t="shared" si="7"/>
        <v>252.09</v>
      </c>
      <c r="BK6" s="36">
        <f t="shared" si="7"/>
        <v>250.76</v>
      </c>
      <c r="BL6" s="36">
        <f t="shared" si="7"/>
        <v>254.54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97.42</v>
      </c>
      <c r="BQ6" s="36">
        <f t="shared" ref="BQ6:BY6" si="8">IF(BQ7="",NA(),BQ7)</f>
        <v>100.23</v>
      </c>
      <c r="BR6" s="36">
        <f t="shared" si="8"/>
        <v>101.35</v>
      </c>
      <c r="BS6" s="36">
        <f t="shared" si="8"/>
        <v>104.53</v>
      </c>
      <c r="BT6" s="36">
        <f t="shared" si="8"/>
        <v>107.66</v>
      </c>
      <c r="BU6" s="36">
        <f t="shared" si="8"/>
        <v>106.22</v>
      </c>
      <c r="BV6" s="36">
        <f t="shared" si="8"/>
        <v>106.69</v>
      </c>
      <c r="BW6" s="36">
        <f t="shared" si="8"/>
        <v>106.52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224.34</v>
      </c>
      <c r="CB6" s="36">
        <f t="shared" ref="CB6:CJ6" si="9">IF(CB7="",NA(),CB7)</f>
        <v>218.23</v>
      </c>
      <c r="CC6" s="36">
        <f t="shared" si="9"/>
        <v>215.89</v>
      </c>
      <c r="CD6" s="36">
        <f t="shared" si="9"/>
        <v>210.06</v>
      </c>
      <c r="CE6" s="36">
        <f t="shared" si="9"/>
        <v>204.53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155.80000000000001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44.71</v>
      </c>
      <c r="CM6" s="36">
        <f t="shared" ref="CM6:CU6" si="10">IF(CM7="",NA(),CM7)</f>
        <v>44.23</v>
      </c>
      <c r="CN6" s="36">
        <f t="shared" si="10"/>
        <v>43.36</v>
      </c>
      <c r="CO6" s="36">
        <f t="shared" si="10"/>
        <v>43.74</v>
      </c>
      <c r="CP6" s="36">
        <f t="shared" si="10"/>
        <v>43.51</v>
      </c>
      <c r="CQ6" s="36">
        <f t="shared" si="10"/>
        <v>62.12</v>
      </c>
      <c r="CR6" s="36">
        <f t="shared" si="10"/>
        <v>62.26</v>
      </c>
      <c r="CS6" s="36">
        <f t="shared" si="10"/>
        <v>62.1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91.68</v>
      </c>
      <c r="CX6" s="36">
        <f t="shared" ref="CX6:DF6" si="11">IF(CX7="",NA(),CX7)</f>
        <v>90.82</v>
      </c>
      <c r="CY6" s="36">
        <f t="shared" si="11"/>
        <v>91.34</v>
      </c>
      <c r="CZ6" s="36">
        <f t="shared" si="11"/>
        <v>89.88</v>
      </c>
      <c r="DA6" s="36">
        <f t="shared" si="11"/>
        <v>89.84</v>
      </c>
      <c r="DB6" s="36">
        <f t="shared" si="11"/>
        <v>89.45</v>
      </c>
      <c r="DC6" s="36">
        <f t="shared" si="11"/>
        <v>89.5</v>
      </c>
      <c r="DD6" s="36">
        <f t="shared" si="11"/>
        <v>89.52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47.9</v>
      </c>
      <c r="DI6" s="36">
        <f t="shared" ref="DI6:DQ6" si="12">IF(DI7="",NA(),DI7)</f>
        <v>49.35</v>
      </c>
      <c r="DJ6" s="36">
        <f t="shared" si="12"/>
        <v>50.96</v>
      </c>
      <c r="DK6" s="36">
        <f t="shared" si="12"/>
        <v>52.53</v>
      </c>
      <c r="DL6" s="36">
        <f t="shared" si="12"/>
        <v>53.84</v>
      </c>
      <c r="DM6" s="36">
        <f t="shared" si="12"/>
        <v>44.91</v>
      </c>
      <c r="DN6" s="36">
        <f t="shared" si="12"/>
        <v>45.89</v>
      </c>
      <c r="DO6" s="36">
        <f t="shared" si="12"/>
        <v>46.58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8.15</v>
      </c>
      <c r="DT6" s="36">
        <f t="shared" ref="DT6:EB6" si="13">IF(DT7="",NA(),DT7)</f>
        <v>11.67</v>
      </c>
      <c r="DU6" s="36">
        <f t="shared" si="13"/>
        <v>11.85</v>
      </c>
      <c r="DV6" s="36">
        <f t="shared" si="13"/>
        <v>11.32</v>
      </c>
      <c r="DW6" s="36">
        <f t="shared" si="13"/>
        <v>9.89</v>
      </c>
      <c r="DX6" s="36">
        <f t="shared" si="13"/>
        <v>12.03</v>
      </c>
      <c r="DY6" s="36">
        <f t="shared" si="13"/>
        <v>13.14</v>
      </c>
      <c r="DZ6" s="36">
        <f t="shared" si="13"/>
        <v>14.45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0.24</v>
      </c>
      <c r="EE6" s="36">
        <f t="shared" ref="EE6:EM6" si="14">IF(EE7="",NA(),EE7)</f>
        <v>0.38</v>
      </c>
      <c r="EF6" s="36">
        <f t="shared" si="14"/>
        <v>0.47</v>
      </c>
      <c r="EG6" s="36">
        <f t="shared" si="14"/>
        <v>0.68</v>
      </c>
      <c r="EH6" s="36">
        <f t="shared" si="14"/>
        <v>0.82</v>
      </c>
      <c r="EI6" s="36">
        <f t="shared" si="14"/>
        <v>0.75</v>
      </c>
      <c r="EJ6" s="36">
        <f t="shared" si="14"/>
        <v>0.95</v>
      </c>
      <c r="EK6" s="36">
        <f t="shared" si="14"/>
        <v>0.74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62049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74.64</v>
      </c>
      <c r="P7" s="39">
        <v>99.69</v>
      </c>
      <c r="Q7" s="39">
        <v>3499</v>
      </c>
      <c r="R7" s="39">
        <v>102789</v>
      </c>
      <c r="S7" s="39">
        <v>602.97</v>
      </c>
      <c r="T7" s="39">
        <v>170.47</v>
      </c>
      <c r="U7" s="39">
        <v>101793</v>
      </c>
      <c r="V7" s="39">
        <v>276.5</v>
      </c>
      <c r="W7" s="39">
        <v>368.15</v>
      </c>
      <c r="X7" s="39">
        <v>107.86</v>
      </c>
      <c r="Y7" s="39">
        <v>112.24</v>
      </c>
      <c r="Z7" s="39">
        <v>112.9</v>
      </c>
      <c r="AA7" s="39">
        <v>117.08</v>
      </c>
      <c r="AB7" s="39">
        <v>120.51</v>
      </c>
      <c r="AC7" s="39">
        <v>113.11</v>
      </c>
      <c r="AD7" s="39">
        <v>114</v>
      </c>
      <c r="AE7" s="39">
        <v>114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0.23</v>
      </c>
      <c r="AQ7" s="39">
        <v>0.03</v>
      </c>
      <c r="AR7" s="39">
        <v>0</v>
      </c>
      <c r="AS7" s="39">
        <v>1.05</v>
      </c>
      <c r="AT7" s="39">
        <v>325</v>
      </c>
      <c r="AU7" s="39">
        <v>372.75</v>
      </c>
      <c r="AV7" s="39">
        <v>417.34</v>
      </c>
      <c r="AW7" s="39">
        <v>459.86</v>
      </c>
      <c r="AX7" s="39">
        <v>448.78</v>
      </c>
      <c r="AY7" s="39">
        <v>344.19</v>
      </c>
      <c r="AZ7" s="39">
        <v>352.05</v>
      </c>
      <c r="BA7" s="39">
        <v>349.04</v>
      </c>
      <c r="BB7" s="39">
        <v>337.49</v>
      </c>
      <c r="BC7" s="39">
        <v>335.6</v>
      </c>
      <c r="BD7" s="39">
        <v>261.93</v>
      </c>
      <c r="BE7" s="39">
        <v>269.83999999999997</v>
      </c>
      <c r="BF7" s="39">
        <v>254.08</v>
      </c>
      <c r="BG7" s="39">
        <v>228.86</v>
      </c>
      <c r="BH7" s="39">
        <v>204.05</v>
      </c>
      <c r="BI7" s="39">
        <v>178.31</v>
      </c>
      <c r="BJ7" s="39">
        <v>252.09</v>
      </c>
      <c r="BK7" s="39">
        <v>250.76</v>
      </c>
      <c r="BL7" s="39">
        <v>254.54</v>
      </c>
      <c r="BM7" s="39">
        <v>265.92</v>
      </c>
      <c r="BN7" s="39">
        <v>258.26</v>
      </c>
      <c r="BO7" s="39">
        <v>270.45999999999998</v>
      </c>
      <c r="BP7" s="39">
        <v>97.42</v>
      </c>
      <c r="BQ7" s="39">
        <v>100.23</v>
      </c>
      <c r="BR7" s="39">
        <v>101.35</v>
      </c>
      <c r="BS7" s="39">
        <v>104.53</v>
      </c>
      <c r="BT7" s="39">
        <v>107.66</v>
      </c>
      <c r="BU7" s="39">
        <v>106.22</v>
      </c>
      <c r="BV7" s="39">
        <v>106.69</v>
      </c>
      <c r="BW7" s="39">
        <v>106.52</v>
      </c>
      <c r="BX7" s="39">
        <v>105.86</v>
      </c>
      <c r="BY7" s="39">
        <v>106.07</v>
      </c>
      <c r="BZ7" s="39">
        <v>103.91</v>
      </c>
      <c r="CA7" s="39">
        <v>224.34</v>
      </c>
      <c r="CB7" s="39">
        <v>218.23</v>
      </c>
      <c r="CC7" s="39">
        <v>215.89</v>
      </c>
      <c r="CD7" s="39">
        <v>210.06</v>
      </c>
      <c r="CE7" s="39">
        <v>204.53</v>
      </c>
      <c r="CF7" s="39">
        <v>155.22999999999999</v>
      </c>
      <c r="CG7" s="39">
        <v>154.91999999999999</v>
      </c>
      <c r="CH7" s="39">
        <v>155.80000000000001</v>
      </c>
      <c r="CI7" s="39">
        <v>158.58000000000001</v>
      </c>
      <c r="CJ7" s="39">
        <v>159.22</v>
      </c>
      <c r="CK7" s="39">
        <v>167.11</v>
      </c>
      <c r="CL7" s="39">
        <v>44.71</v>
      </c>
      <c r="CM7" s="39">
        <v>44.23</v>
      </c>
      <c r="CN7" s="39">
        <v>43.36</v>
      </c>
      <c r="CO7" s="39">
        <v>43.74</v>
      </c>
      <c r="CP7" s="39">
        <v>43.51</v>
      </c>
      <c r="CQ7" s="39">
        <v>62.12</v>
      </c>
      <c r="CR7" s="39">
        <v>62.26</v>
      </c>
      <c r="CS7" s="39">
        <v>62.1</v>
      </c>
      <c r="CT7" s="39">
        <v>62.38</v>
      </c>
      <c r="CU7" s="39">
        <v>62.83</v>
      </c>
      <c r="CV7" s="39">
        <v>60.27</v>
      </c>
      <c r="CW7" s="39">
        <v>91.68</v>
      </c>
      <c r="CX7" s="39">
        <v>90.82</v>
      </c>
      <c r="CY7" s="39">
        <v>91.34</v>
      </c>
      <c r="CZ7" s="39">
        <v>89.88</v>
      </c>
      <c r="DA7" s="39">
        <v>89.84</v>
      </c>
      <c r="DB7" s="39">
        <v>89.45</v>
      </c>
      <c r="DC7" s="39">
        <v>89.5</v>
      </c>
      <c r="DD7" s="39">
        <v>89.52</v>
      </c>
      <c r="DE7" s="39">
        <v>89.17</v>
      </c>
      <c r="DF7" s="39">
        <v>88.86</v>
      </c>
      <c r="DG7" s="39">
        <v>89.92</v>
      </c>
      <c r="DH7" s="39">
        <v>47.9</v>
      </c>
      <c r="DI7" s="39">
        <v>49.35</v>
      </c>
      <c r="DJ7" s="39">
        <v>50.96</v>
      </c>
      <c r="DK7" s="39">
        <v>52.53</v>
      </c>
      <c r="DL7" s="39">
        <v>53.84</v>
      </c>
      <c r="DM7" s="39">
        <v>44.91</v>
      </c>
      <c r="DN7" s="39">
        <v>45.89</v>
      </c>
      <c r="DO7" s="39">
        <v>46.58</v>
      </c>
      <c r="DP7" s="39">
        <v>46.99</v>
      </c>
      <c r="DQ7" s="39">
        <v>47.89</v>
      </c>
      <c r="DR7" s="39">
        <v>48.85</v>
      </c>
      <c r="DS7" s="39">
        <v>8.15</v>
      </c>
      <c r="DT7" s="39">
        <v>11.67</v>
      </c>
      <c r="DU7" s="39">
        <v>11.85</v>
      </c>
      <c r="DV7" s="39">
        <v>11.32</v>
      </c>
      <c r="DW7" s="39">
        <v>9.89</v>
      </c>
      <c r="DX7" s="39">
        <v>12.03</v>
      </c>
      <c r="DY7" s="39">
        <v>13.14</v>
      </c>
      <c r="DZ7" s="39">
        <v>14.45</v>
      </c>
      <c r="EA7" s="39">
        <v>15.83</v>
      </c>
      <c r="EB7" s="39">
        <v>16.899999999999999</v>
      </c>
      <c r="EC7" s="39">
        <v>17.8</v>
      </c>
      <c r="ED7" s="39">
        <v>0.24</v>
      </c>
      <c r="EE7" s="39">
        <v>0.38</v>
      </c>
      <c r="EF7" s="39">
        <v>0.47</v>
      </c>
      <c r="EG7" s="39">
        <v>0.68</v>
      </c>
      <c r="EH7" s="39">
        <v>0.82</v>
      </c>
      <c r="EI7" s="39">
        <v>0.75</v>
      </c>
      <c r="EJ7" s="39">
        <v>0.95</v>
      </c>
      <c r="EK7" s="39">
        <v>0.74</v>
      </c>
      <c r="EL7" s="39">
        <v>0.74</v>
      </c>
      <c r="EM7" s="39">
        <v>0.72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2020-01-29T06:42:57Z</cp:lastPrinted>
  <dcterms:modified xsi:type="dcterms:W3CDTF">2020-01-29T06:43:00Z</dcterms:modified>
</cp:coreProperties>
</file>