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6tCpw4E5jfCFWjUQCuG2sXcCx1N5X+6UtwB4jbI9CvnWfPmm8V0E5NrYEpzTIlqJQxT2vsg6CnHl+qmEOXXlUQ==" workbookSaltValue="GCE6ejqcn5kd/LEBKsEOZg==" workbookSpinCount="100000" lockStructure="1"/>
  <bookViews>
    <workbookView xWindow="0" yWindow="0" windowWidth="20490" windowHeight="718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<sst xmlns="http://schemas.openxmlformats.org/spreadsheetml/2006/main" count="220" uniqueCount="108">
  <si>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</si>
  <si>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</si>
  <si>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</si>
  <si>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</si>
  <si>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</si>
  <si>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</si>
  <si>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</si>
  <si>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</si>
  <si>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</si>
  <si>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</si>
  <si>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</si>
  <si>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</si>
  <si>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</si>
  <si>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</si>
  <si>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</si>
  <si>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</si>
  <si>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</si>
  <si>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</si>
  <si>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</si>
  <si>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</si>
  <si>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</si>
  <si>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</si>
  <si>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</si>
  <si>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</si>
  <si>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</si>
  <si>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</si>
  <si>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</si>
  <si>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</si>
  <si>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</si>
  <si>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</si>
  <si>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</si>
  <si>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</si>
  <si>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</si>
  <si>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</si>
  <si>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</si>
  <si>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</si>
  <si>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</si>
  <si>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</si>
  <si>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</si>
  <si>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</si>
  <si>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</si>
  <si>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</si>
  <si>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</si>
  <si>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</si>
  <si>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</si>
  <si>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</si>
  <si>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</si>
  <si>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</si>
  <si>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</si>
  <si>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</si>
  <si>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</si>
  <si>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</si>
  <si>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</si>
  <si>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</si>
  <si>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</si>
  <si>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</si>
  <si>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</si>
  <si>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</si>
  <si>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</si>
  <si>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</si>
  <si>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</si>
  <si>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</si>
  <si>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</si>
  <si>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</si>
  <si>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</si>
  <si>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</si>
  <si>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</si>
  <si>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</si>
  <si>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</si>
  <si>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</si>
  <si>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</si>
  <si>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</si>
  <si>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</si>
  <si>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</si>
  <si>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</si>
  <si>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</si>
  <si>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</si>
  <si>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</si>
  <si>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</si>
  <si>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</si>
  <si>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</si>
  <si>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</si>
  <si>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</si>
  <si>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</si>
  <si>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</si>
  <si>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</si>
  <si>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</si>
  <si>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</si>
  <si>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</si>
  <si>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</si>
  <si>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</si>
  <si>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</si>
  <si>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</si>
  <si>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上山市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</si>
  <si>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</si>
  <si>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</si>
  <si>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</si>
  <si>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</si>
  <si>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</si>
  <si>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</si>
  <si>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</si>
  <si>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</si>
  <si>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</si>
  <si>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</si>
  <si>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</si>
  <si>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〇　経常収支比率
　100％超を維持しており、経営は健全である。
〇　料金回収率
　数年ぶりに100％を上回った。営業利益も黒字となったが、依然として非現金科目である営業外収益が経常利益を支えている状況は続いている。
〇　有収率
　漏水箇所の調査、維持修繕に重点的に取り組んだ結果、有収率は前年より上昇した。</t>
    <rPh sb="16" eb="18">
      <t>イジ</t>
    </rPh>
    <rPh sb="42" eb="44">
      <t>スウネン</t>
    </rPh>
    <rPh sb="52" eb="54">
      <t>ウワマワ</t>
    </rPh>
    <rPh sb="57" eb="59">
      <t>エイギョウ</t>
    </rPh>
    <rPh sb="59" eb="61">
      <t>リエキ</t>
    </rPh>
    <rPh sb="70" eb="72">
      <t>イゼン</t>
    </rPh>
    <rPh sb="75" eb="76">
      <t>ヒ</t>
    </rPh>
    <rPh sb="76" eb="78">
      <t>ゲンキン</t>
    </rPh>
    <rPh sb="78" eb="80">
      <t>カモク</t>
    </rPh>
    <rPh sb="83" eb="85">
      <t>エイギョウ</t>
    </rPh>
    <rPh sb="85" eb="86">
      <t>ガイ</t>
    </rPh>
    <rPh sb="86" eb="88">
      <t>シュウエキ</t>
    </rPh>
    <rPh sb="89" eb="91">
      <t>ケイジョウ</t>
    </rPh>
    <rPh sb="91" eb="93">
      <t>リエキ</t>
    </rPh>
    <rPh sb="94" eb="95">
      <t>ササ</t>
    </rPh>
    <rPh sb="99" eb="101">
      <t>ジョウキョウ</t>
    </rPh>
    <rPh sb="102" eb="103">
      <t>ツヅ</t>
    </rPh>
    <rPh sb="116" eb="118">
      <t>ロウスイ</t>
    </rPh>
    <rPh sb="118" eb="120">
      <t>カショ</t>
    </rPh>
    <rPh sb="129" eb="132">
      <t>ジュウテンテキ</t>
    </rPh>
    <rPh sb="133" eb="134">
      <t>ト</t>
    </rPh>
    <rPh sb="135" eb="136">
      <t>ク</t>
    </rPh>
    <rPh sb="138" eb="140">
      <t>ケッカ</t>
    </rPh>
    <rPh sb="145" eb="147">
      <t>ゼンネン</t>
    </rPh>
    <rPh sb="149" eb="151">
      <t>ジョウショウ</t>
    </rPh>
    <phoneticPr fontId="4"/>
  </si>
  <si>
    <t>〇　有形固定資産減価償却率
〇　管路経年劣化率
〇　管路更新率
　更新需要と更新投資財源のバランスが悪化しつつある。
　平成３０年度の管路更新率が下がった原因は、平成３０年度から３カ年で取り組んでいる他会計配水管布設工事の影響である。</t>
    <rPh sb="2" eb="4">
      <t>ユウケイ</t>
    </rPh>
    <rPh sb="4" eb="6">
      <t>コテイ</t>
    </rPh>
    <rPh sb="6" eb="8">
      <t>シサン</t>
    </rPh>
    <rPh sb="8" eb="10">
      <t>ゲンカ</t>
    </rPh>
    <rPh sb="10" eb="12">
      <t>ショウキャク</t>
    </rPh>
    <rPh sb="12" eb="13">
      <t>リツ</t>
    </rPh>
    <rPh sb="16" eb="18">
      <t>カンロ</t>
    </rPh>
    <rPh sb="18" eb="20">
      <t>ケイネン</t>
    </rPh>
    <rPh sb="20" eb="22">
      <t>レッカ</t>
    </rPh>
    <rPh sb="22" eb="23">
      <t>リツ</t>
    </rPh>
    <rPh sb="26" eb="28">
      <t>カンロ</t>
    </rPh>
    <rPh sb="28" eb="30">
      <t>コウシン</t>
    </rPh>
    <rPh sb="30" eb="31">
      <t>リツ</t>
    </rPh>
    <rPh sb="38" eb="40">
      <t>コウシン</t>
    </rPh>
    <rPh sb="40" eb="42">
      <t>トウシ</t>
    </rPh>
    <rPh sb="42" eb="44">
      <t>ザイゲン</t>
    </rPh>
    <rPh sb="50" eb="52">
      <t>アッカ</t>
    </rPh>
    <rPh sb="60" eb="62">
      <t>ヘイセイ</t>
    </rPh>
    <rPh sb="64" eb="66">
      <t>ネンド</t>
    </rPh>
    <rPh sb="67" eb="69">
      <t>カンロ</t>
    </rPh>
    <rPh sb="69" eb="71">
      <t>コウシン</t>
    </rPh>
    <rPh sb="71" eb="72">
      <t>リツ</t>
    </rPh>
    <rPh sb="73" eb="74">
      <t>サ</t>
    </rPh>
    <rPh sb="77" eb="79">
      <t>ゲンイン</t>
    </rPh>
    <rPh sb="81" eb="83">
      <t>ヘイセイ</t>
    </rPh>
    <rPh sb="85" eb="87">
      <t>ネンド</t>
    </rPh>
    <rPh sb="91" eb="92">
      <t>ネン</t>
    </rPh>
    <rPh sb="93" eb="94">
      <t>ト</t>
    </rPh>
    <rPh sb="95" eb="96">
      <t>ク</t>
    </rPh>
    <rPh sb="100" eb="101">
      <t>タ</t>
    </rPh>
    <rPh sb="101" eb="103">
      <t>カイケイ</t>
    </rPh>
    <rPh sb="103" eb="106">
      <t>ハイスイカン</t>
    </rPh>
    <rPh sb="106" eb="108">
      <t>フセツ</t>
    </rPh>
    <rPh sb="108" eb="110">
      <t>コウジ</t>
    </rPh>
    <rPh sb="111" eb="113">
      <t>エイキョウ</t>
    </rPh>
    <phoneticPr fontId="4"/>
  </si>
  <si>
    <t>　給水人口の減少により、平成３０年度から類似団体平均値が１ランク人口規模の少ないものに変わっている。
　当面は現在の経営水準を維持し、長期的には水道料金の適正化を視野に入れつつ持続的経営を図る。
　</t>
    <rPh sb="1" eb="3">
      <t>キュウスイ</t>
    </rPh>
    <rPh sb="3" eb="5">
      <t>ジンコウ</t>
    </rPh>
    <rPh sb="6" eb="8">
      <t>ゲンショウ</t>
    </rPh>
    <rPh sb="12" eb="14">
      <t>ヘイセイ</t>
    </rPh>
    <rPh sb="16" eb="18">
      <t>ネンド</t>
    </rPh>
    <rPh sb="24" eb="27">
      <t>ヘイキンチ</t>
    </rPh>
    <rPh sb="32" eb="34">
      <t>ジンコウ</t>
    </rPh>
    <rPh sb="34" eb="36">
      <t>キボ</t>
    </rPh>
    <rPh sb="37" eb="38">
      <t>スク</t>
    </rPh>
    <rPh sb="43" eb="44">
      <t>カ</t>
    </rPh>
    <rPh sb="84" eb="85">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</si>
</sst>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0.43</c:v>
                </c:pt>
                <c:pt idx="1">
                  <c:v>0.05</c:v>
                </c:pt>
                <c:pt idx="2">
                  <c:v>0.3</c:v>
                </c:pt>
                <c:pt idx="3">
                  <c:v>0.47</c:v>
                </c:pt>
                <c:pt idx="4">
                  <c:v>0.33</c:v>
                </c:pt>
              </c:numCache>
            </c:numRef>
          </c:val>
          <c:extLst xmlns:c16r2="http://schemas.microsoft.com/office/drawing/2015/06/chart">
            <c:ext xmlns:c16="http://schemas.microsoft.com/office/drawing/2014/chart" uri="{C3380CC4-5D6E-409C-BE32-E72D297353CC}">
              <c16:uniqueId val="{00000000-679F-459A-9720-5A3D09DA0522}"/>
            </c:ext>
          </c:extLst>
        </c:ser>
        <c:dLbls>
          <c:showLegendKey val="0"/>
          <c:showVal val="0"/>
          <c:showCatName val="0"/>
          <c:showSerName val="0"/>
          <c:showPercent val="0"/>
          <c:showBubbleSize val="0"/>
        </c:dLbls>
        <c:gapWidth val="150"/>
        <c:axId val="214579072"/>
        <c:axId val="21459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c:v>
                </c:pt>
              </c:numCache>
            </c:numRef>
          </c:val>
          <c:smooth val="0"/>
          <c:extLst xmlns:c16r2="http://schemas.microsoft.com/office/drawing/2015/06/chart">
            <c:ext xmlns:c16="http://schemas.microsoft.com/office/drawing/2014/chart" uri="{C3380CC4-5D6E-409C-BE32-E72D297353CC}">
              <c16:uniqueId val="{00000001-679F-459A-9720-5A3D09DA0522}"/>
            </c:ext>
          </c:extLst>
        </c:ser>
        <c:dLbls>
          <c:showLegendKey val="0"/>
          <c:showVal val="0"/>
          <c:showCatName val="0"/>
          <c:showSerName val="0"/>
          <c:showPercent val="0"/>
          <c:showBubbleSize val="0"/>
        </c:dLbls>
        <c:marker val="1"/>
        <c:smooth val="0"/>
        <c:axId val="214579072"/>
        <c:axId val="214593536"/>
      </c:lineChart>
      <c:dateAx>
        <c:axId val="214579072"/>
        <c:scaling>
          <c:orientation val="minMax"/>
        </c:scaling>
        <c:delete val="1"/>
        <c:axPos val="b"/>
        <c:numFmt formatCode="ge" sourceLinked="1"/>
        <c:majorTickMark val="none"/>
        <c:minorTickMark val="none"/>
        <c:tickLblPos val="none"/>
        <c:crossAx val="214593536"/>
        <c:crosses val="autoZero"/>
        <c:auto val="1"/>
        <c:lblOffset val="100"/>
        <c:baseTimeUnit val="years"/>
      </c:dateAx>
      <c:valAx>
        <c:axId val="21459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57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59.34</c:v>
                </c:pt>
                <c:pt idx="1">
                  <c:v>60.71</c:v>
                </c:pt>
                <c:pt idx="2">
                  <c:v>64.03</c:v>
                </c:pt>
                <c:pt idx="3">
                  <c:v>64.739999999999995</c:v>
                </c:pt>
                <c:pt idx="4">
                  <c:v>61.54</c:v>
                </c:pt>
              </c:numCache>
            </c:numRef>
          </c:val>
          <c:extLst xmlns:c16r2="http://schemas.microsoft.com/office/drawing/2015/06/chart">
            <c:ext xmlns:c16="http://schemas.microsoft.com/office/drawing/2014/chart" uri="{C3380CC4-5D6E-409C-BE32-E72D297353CC}">
              <c16:uniqueId val="{00000000-05C6-4972-B45F-04C1D6599DCA}"/>
            </c:ext>
          </c:extLst>
        </c:ser>
        <c:dLbls>
          <c:showLegendKey val="0"/>
          <c:showVal val="0"/>
          <c:showCatName val="0"/>
          <c:showSerName val="0"/>
          <c:showPercent val="0"/>
          <c:showBubbleSize val="0"/>
        </c:dLbls>
        <c:gapWidth val="150"/>
        <c:axId val="214812544"/>
        <c:axId val="21482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55.03</c:v>
                </c:pt>
              </c:numCache>
            </c:numRef>
          </c:val>
          <c:smooth val="0"/>
          <c:extLst xmlns:c16r2="http://schemas.microsoft.com/office/drawing/2015/06/chart">
            <c:ext xmlns:c16="http://schemas.microsoft.com/office/drawing/2014/chart" uri="{C3380CC4-5D6E-409C-BE32-E72D297353CC}">
              <c16:uniqueId val="{00000001-05C6-4972-B45F-04C1D6599DCA}"/>
            </c:ext>
          </c:extLst>
        </c:ser>
        <c:dLbls>
          <c:showLegendKey val="0"/>
          <c:showVal val="0"/>
          <c:showCatName val="0"/>
          <c:showSerName val="0"/>
          <c:showPercent val="0"/>
          <c:showBubbleSize val="0"/>
        </c:dLbls>
        <c:marker val="1"/>
        <c:smooth val="0"/>
        <c:axId val="214812544"/>
        <c:axId val="214822912"/>
      </c:lineChart>
      <c:dateAx>
        <c:axId val="214812544"/>
        <c:scaling>
          <c:orientation val="minMax"/>
        </c:scaling>
        <c:delete val="1"/>
        <c:axPos val="b"/>
        <c:numFmt formatCode="ge" sourceLinked="1"/>
        <c:majorTickMark val="none"/>
        <c:minorTickMark val="none"/>
        <c:tickLblPos val="none"/>
        <c:crossAx val="214822912"/>
        <c:crosses val="autoZero"/>
        <c:auto val="1"/>
        <c:lblOffset val="100"/>
        <c:baseTimeUnit val="years"/>
      </c:dateAx>
      <c:valAx>
        <c:axId val="21482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81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84.53</c:v>
                </c:pt>
                <c:pt idx="1">
                  <c:v>82.79</c:v>
                </c:pt>
                <c:pt idx="2">
                  <c:v>80.59</c:v>
                </c:pt>
                <c:pt idx="3">
                  <c:v>79.17</c:v>
                </c:pt>
                <c:pt idx="4">
                  <c:v>82.14</c:v>
                </c:pt>
              </c:numCache>
            </c:numRef>
          </c:val>
          <c:extLst xmlns:c16r2="http://schemas.microsoft.com/office/drawing/2015/06/chart">
            <c:ext xmlns:c16="http://schemas.microsoft.com/office/drawing/2014/chart" uri="{C3380CC4-5D6E-409C-BE32-E72D297353CC}">
              <c16:uniqueId val="{00000000-5033-4BF6-A612-1353C3227A0E}"/>
            </c:ext>
          </c:extLst>
        </c:ser>
        <c:dLbls>
          <c:showLegendKey val="0"/>
          <c:showVal val="0"/>
          <c:showCatName val="0"/>
          <c:showSerName val="0"/>
          <c:showPercent val="0"/>
          <c:showBubbleSize val="0"/>
        </c:dLbls>
        <c:gapWidth val="150"/>
        <c:axId val="214870272"/>
        <c:axId val="21487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81.900000000000006</c:v>
                </c:pt>
              </c:numCache>
            </c:numRef>
          </c:val>
          <c:smooth val="0"/>
          <c:extLst xmlns:c16r2="http://schemas.microsoft.com/office/drawing/2015/06/chart">
            <c:ext xmlns:c16="http://schemas.microsoft.com/office/drawing/2014/chart" uri="{C3380CC4-5D6E-409C-BE32-E72D297353CC}">
              <c16:uniqueId val="{00000001-5033-4BF6-A612-1353C3227A0E}"/>
            </c:ext>
          </c:extLst>
        </c:ser>
        <c:dLbls>
          <c:showLegendKey val="0"/>
          <c:showVal val="0"/>
          <c:showCatName val="0"/>
          <c:showSerName val="0"/>
          <c:showPercent val="0"/>
          <c:showBubbleSize val="0"/>
        </c:dLbls>
        <c:marker val="1"/>
        <c:smooth val="0"/>
        <c:axId val="214870272"/>
        <c:axId val="214872448"/>
      </c:lineChart>
      <c:dateAx>
        <c:axId val="214870272"/>
        <c:scaling>
          <c:orientation val="minMax"/>
        </c:scaling>
        <c:delete val="1"/>
        <c:axPos val="b"/>
        <c:numFmt formatCode="ge" sourceLinked="1"/>
        <c:majorTickMark val="none"/>
        <c:minorTickMark val="none"/>
        <c:tickLblPos val="none"/>
        <c:crossAx val="214872448"/>
        <c:crosses val="autoZero"/>
        <c:auto val="1"/>
        <c:lblOffset val="100"/>
        <c:baseTimeUnit val="years"/>
      </c:dateAx>
      <c:valAx>
        <c:axId val="21487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87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103.57</c:v>
                </c:pt>
                <c:pt idx="1">
                  <c:v>100.63</c:v>
                </c:pt>
                <c:pt idx="2">
                  <c:v>103.76</c:v>
                </c:pt>
                <c:pt idx="3">
                  <c:v>100.74</c:v>
                </c:pt>
                <c:pt idx="4">
                  <c:v>105.31</c:v>
                </c:pt>
              </c:numCache>
            </c:numRef>
          </c:val>
          <c:extLst xmlns:c16r2="http://schemas.microsoft.com/office/drawing/2015/06/chart">
            <c:ext xmlns:c16="http://schemas.microsoft.com/office/drawing/2014/chart" uri="{C3380CC4-5D6E-409C-BE32-E72D297353CC}">
              <c16:uniqueId val="{00000000-F2FA-4662-A222-799FFC3745B5}"/>
            </c:ext>
          </c:extLst>
        </c:ser>
        <c:dLbls>
          <c:showLegendKey val="0"/>
          <c:showVal val="0"/>
          <c:showCatName val="0"/>
          <c:showSerName val="0"/>
          <c:showPercent val="0"/>
          <c:showBubbleSize val="0"/>
        </c:dLbls>
        <c:gapWidth val="150"/>
        <c:axId val="214612992"/>
        <c:axId val="21443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108.87</c:v>
                </c:pt>
              </c:numCache>
            </c:numRef>
          </c:val>
          <c:smooth val="0"/>
          <c:extLst xmlns:c16r2="http://schemas.microsoft.com/office/drawing/2015/06/chart">
            <c:ext xmlns:c16="http://schemas.microsoft.com/office/drawing/2014/chart" uri="{C3380CC4-5D6E-409C-BE32-E72D297353CC}">
              <c16:uniqueId val="{00000001-F2FA-4662-A222-799FFC3745B5}"/>
            </c:ext>
          </c:extLst>
        </c:ser>
        <c:dLbls>
          <c:showLegendKey val="0"/>
          <c:showVal val="0"/>
          <c:showCatName val="0"/>
          <c:showSerName val="0"/>
          <c:showPercent val="0"/>
          <c:showBubbleSize val="0"/>
        </c:dLbls>
        <c:marker val="1"/>
        <c:smooth val="0"/>
        <c:axId val="214612992"/>
        <c:axId val="214438656"/>
      </c:lineChart>
      <c:dateAx>
        <c:axId val="214612992"/>
        <c:scaling>
          <c:orientation val="minMax"/>
        </c:scaling>
        <c:delete val="1"/>
        <c:axPos val="b"/>
        <c:numFmt formatCode="ge" sourceLinked="1"/>
        <c:majorTickMark val="none"/>
        <c:minorTickMark val="none"/>
        <c:tickLblPos val="none"/>
        <c:crossAx val="214438656"/>
        <c:crosses val="autoZero"/>
        <c:auto val="1"/>
        <c:lblOffset val="100"/>
        <c:baseTimeUnit val="years"/>
      </c:dateAx>
      <c:valAx>
        <c:axId val="214438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61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52.99</c:v>
                </c:pt>
                <c:pt idx="1">
                  <c:v>53.18</c:v>
                </c:pt>
                <c:pt idx="2">
                  <c:v>52.9</c:v>
                </c:pt>
                <c:pt idx="3">
                  <c:v>54.29</c:v>
                </c:pt>
                <c:pt idx="4">
                  <c:v>55.44</c:v>
                </c:pt>
              </c:numCache>
            </c:numRef>
          </c:val>
          <c:extLst xmlns:c16r2="http://schemas.microsoft.com/office/drawing/2015/06/chart">
            <c:ext xmlns:c16="http://schemas.microsoft.com/office/drawing/2014/chart" uri="{C3380CC4-5D6E-409C-BE32-E72D297353CC}">
              <c16:uniqueId val="{00000000-A712-4D86-B53D-18B4BEDF7EFA}"/>
            </c:ext>
          </c:extLst>
        </c:ser>
        <c:dLbls>
          <c:showLegendKey val="0"/>
          <c:showVal val="0"/>
          <c:showCatName val="0"/>
          <c:showSerName val="0"/>
          <c:showPercent val="0"/>
          <c:showBubbleSize val="0"/>
        </c:dLbls>
        <c:gapWidth val="150"/>
        <c:axId val="214473344"/>
        <c:axId val="21447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48.87</c:v>
                </c:pt>
              </c:numCache>
            </c:numRef>
          </c:val>
          <c:smooth val="0"/>
          <c:extLst xmlns:c16r2="http://schemas.microsoft.com/office/drawing/2015/06/chart">
            <c:ext xmlns:c16="http://schemas.microsoft.com/office/drawing/2014/chart" uri="{C3380CC4-5D6E-409C-BE32-E72D297353CC}">
              <c16:uniqueId val="{00000001-A712-4D86-B53D-18B4BEDF7EFA}"/>
            </c:ext>
          </c:extLst>
        </c:ser>
        <c:dLbls>
          <c:showLegendKey val="0"/>
          <c:showVal val="0"/>
          <c:showCatName val="0"/>
          <c:showSerName val="0"/>
          <c:showPercent val="0"/>
          <c:showBubbleSize val="0"/>
        </c:dLbls>
        <c:marker val="1"/>
        <c:smooth val="0"/>
        <c:axId val="214473344"/>
        <c:axId val="214475520"/>
      </c:lineChart>
      <c:dateAx>
        <c:axId val="214473344"/>
        <c:scaling>
          <c:orientation val="minMax"/>
        </c:scaling>
        <c:delete val="1"/>
        <c:axPos val="b"/>
        <c:numFmt formatCode="ge" sourceLinked="1"/>
        <c:majorTickMark val="none"/>
        <c:minorTickMark val="none"/>
        <c:tickLblPos val="none"/>
        <c:crossAx val="214475520"/>
        <c:crosses val="autoZero"/>
        <c:auto val="1"/>
        <c:lblOffset val="100"/>
        <c:baseTimeUnit val="years"/>
      </c:dateAx>
      <c:valAx>
        <c:axId val="21447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8.35</c:v>
                </c:pt>
                <c:pt idx="1">
                  <c:v>10.41</c:v>
                </c:pt>
                <c:pt idx="2">
                  <c:v>11.42</c:v>
                </c:pt>
                <c:pt idx="3">
                  <c:v>13.39</c:v>
                </c:pt>
                <c:pt idx="4">
                  <c:v>17.29</c:v>
                </c:pt>
              </c:numCache>
            </c:numRef>
          </c:val>
          <c:extLst xmlns:c16r2="http://schemas.microsoft.com/office/drawing/2015/06/chart">
            <c:ext xmlns:c16="http://schemas.microsoft.com/office/drawing/2014/chart" uri="{C3380CC4-5D6E-409C-BE32-E72D297353CC}">
              <c16:uniqueId val="{00000000-FC6F-4E14-BA1F-63A1535239D0}"/>
            </c:ext>
          </c:extLst>
        </c:ser>
        <c:dLbls>
          <c:showLegendKey val="0"/>
          <c:showVal val="0"/>
          <c:showCatName val="0"/>
          <c:showSerName val="0"/>
          <c:showPercent val="0"/>
          <c:showBubbleSize val="0"/>
        </c:dLbls>
        <c:gapWidth val="150"/>
        <c:axId val="214494208"/>
        <c:axId val="21491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14.85</c:v>
                </c:pt>
              </c:numCache>
            </c:numRef>
          </c:val>
          <c:smooth val="0"/>
          <c:extLst xmlns:c16r2="http://schemas.microsoft.com/office/drawing/2015/06/chart">
            <c:ext xmlns:c16="http://schemas.microsoft.com/office/drawing/2014/chart" uri="{C3380CC4-5D6E-409C-BE32-E72D297353CC}">
              <c16:uniqueId val="{00000001-FC6F-4E14-BA1F-63A1535239D0}"/>
            </c:ext>
          </c:extLst>
        </c:ser>
        <c:dLbls>
          <c:showLegendKey val="0"/>
          <c:showVal val="0"/>
          <c:showCatName val="0"/>
          <c:showSerName val="0"/>
          <c:showPercent val="0"/>
          <c:showBubbleSize val="0"/>
        </c:dLbls>
        <c:marker val="1"/>
        <c:smooth val="0"/>
        <c:axId val="214494208"/>
        <c:axId val="214914176"/>
      </c:lineChart>
      <c:dateAx>
        <c:axId val="214494208"/>
        <c:scaling>
          <c:orientation val="minMax"/>
        </c:scaling>
        <c:delete val="1"/>
        <c:axPos val="b"/>
        <c:numFmt formatCode="ge" sourceLinked="1"/>
        <c:majorTickMark val="none"/>
        <c:minorTickMark val="none"/>
        <c:tickLblPos val="none"/>
        <c:crossAx val="214914176"/>
        <c:crosses val="autoZero"/>
        <c:auto val="1"/>
        <c:lblOffset val="100"/>
        <c:baseTimeUnit val="years"/>
      </c:dateAx>
      <c:valAx>
        <c:axId val="21491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9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77-41A6-BBB6-5A436765CA11}"/>
            </c:ext>
          </c:extLst>
        </c:ser>
        <c:dLbls>
          <c:showLegendKey val="0"/>
          <c:showVal val="0"/>
          <c:showCatName val="0"/>
          <c:showSerName val="0"/>
          <c:showPercent val="0"/>
          <c:showBubbleSize val="0"/>
        </c:dLbls>
        <c:gapWidth val="150"/>
        <c:axId val="214964096"/>
        <c:axId val="21497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3.16</c:v>
                </c:pt>
              </c:numCache>
            </c:numRef>
          </c:val>
          <c:smooth val="0"/>
          <c:extLst xmlns:c16r2="http://schemas.microsoft.com/office/drawing/2015/06/chart">
            <c:ext xmlns:c16="http://schemas.microsoft.com/office/drawing/2014/chart" uri="{C3380CC4-5D6E-409C-BE32-E72D297353CC}">
              <c16:uniqueId val="{00000001-6177-41A6-BBB6-5A436765CA11}"/>
            </c:ext>
          </c:extLst>
        </c:ser>
        <c:dLbls>
          <c:showLegendKey val="0"/>
          <c:showVal val="0"/>
          <c:showCatName val="0"/>
          <c:showSerName val="0"/>
          <c:showPercent val="0"/>
          <c:showBubbleSize val="0"/>
        </c:dLbls>
        <c:marker val="1"/>
        <c:smooth val="0"/>
        <c:axId val="214964096"/>
        <c:axId val="214970368"/>
      </c:lineChart>
      <c:dateAx>
        <c:axId val="214964096"/>
        <c:scaling>
          <c:orientation val="minMax"/>
        </c:scaling>
        <c:delete val="1"/>
        <c:axPos val="b"/>
        <c:numFmt formatCode="ge" sourceLinked="1"/>
        <c:majorTickMark val="none"/>
        <c:minorTickMark val="none"/>
        <c:tickLblPos val="none"/>
        <c:crossAx val="214970368"/>
        <c:crosses val="autoZero"/>
        <c:auto val="1"/>
        <c:lblOffset val="100"/>
        <c:baseTimeUnit val="years"/>
      </c:dateAx>
      <c:valAx>
        <c:axId val="214970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96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256.32</c:v>
                </c:pt>
                <c:pt idx="1">
                  <c:v>286.99</c:v>
                </c:pt>
                <c:pt idx="2">
                  <c:v>271.93</c:v>
                </c:pt>
                <c:pt idx="3">
                  <c:v>334.2</c:v>
                </c:pt>
                <c:pt idx="4">
                  <c:v>317.02999999999997</c:v>
                </c:pt>
              </c:numCache>
            </c:numRef>
          </c:val>
          <c:extLst xmlns:c16r2="http://schemas.microsoft.com/office/drawing/2015/06/chart">
            <c:ext xmlns:c16="http://schemas.microsoft.com/office/drawing/2014/chart" uri="{C3380CC4-5D6E-409C-BE32-E72D297353CC}">
              <c16:uniqueId val="{00000000-9680-4578-B5DD-3BAADB8C992D}"/>
            </c:ext>
          </c:extLst>
        </c:ser>
        <c:dLbls>
          <c:showLegendKey val="0"/>
          <c:showVal val="0"/>
          <c:showCatName val="0"/>
          <c:showSerName val="0"/>
          <c:showPercent val="0"/>
          <c:showBubbleSize val="0"/>
        </c:dLbls>
        <c:gapWidth val="150"/>
        <c:axId val="214995712"/>
        <c:axId val="21499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369.69</c:v>
                </c:pt>
              </c:numCache>
            </c:numRef>
          </c:val>
          <c:smooth val="0"/>
          <c:extLst xmlns:c16r2="http://schemas.microsoft.com/office/drawing/2015/06/chart">
            <c:ext xmlns:c16="http://schemas.microsoft.com/office/drawing/2014/chart" uri="{C3380CC4-5D6E-409C-BE32-E72D297353CC}">
              <c16:uniqueId val="{00000001-9680-4578-B5DD-3BAADB8C992D}"/>
            </c:ext>
          </c:extLst>
        </c:ser>
        <c:dLbls>
          <c:showLegendKey val="0"/>
          <c:showVal val="0"/>
          <c:showCatName val="0"/>
          <c:showSerName val="0"/>
          <c:showPercent val="0"/>
          <c:showBubbleSize val="0"/>
        </c:dLbls>
        <c:marker val="1"/>
        <c:smooth val="0"/>
        <c:axId val="214995712"/>
        <c:axId val="214997632"/>
      </c:lineChart>
      <c:dateAx>
        <c:axId val="214995712"/>
        <c:scaling>
          <c:orientation val="minMax"/>
        </c:scaling>
        <c:delete val="1"/>
        <c:axPos val="b"/>
        <c:numFmt formatCode="ge" sourceLinked="1"/>
        <c:majorTickMark val="none"/>
        <c:minorTickMark val="none"/>
        <c:tickLblPos val="none"/>
        <c:crossAx val="214997632"/>
        <c:crosses val="autoZero"/>
        <c:auto val="1"/>
        <c:lblOffset val="100"/>
        <c:baseTimeUnit val="years"/>
      </c:dateAx>
      <c:valAx>
        <c:axId val="214997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99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226.56</c:v>
                </c:pt>
                <c:pt idx="1">
                  <c:v>227.41</c:v>
                </c:pt>
                <c:pt idx="2">
                  <c:v>245.58</c:v>
                </c:pt>
                <c:pt idx="3">
                  <c:v>247.64</c:v>
                </c:pt>
                <c:pt idx="4">
                  <c:v>250.49</c:v>
                </c:pt>
              </c:numCache>
            </c:numRef>
          </c:val>
          <c:extLst xmlns:c16r2="http://schemas.microsoft.com/office/drawing/2015/06/chart">
            <c:ext xmlns:c16="http://schemas.microsoft.com/office/drawing/2014/chart" uri="{C3380CC4-5D6E-409C-BE32-E72D297353CC}">
              <c16:uniqueId val="{00000000-AD24-4747-A1B8-AE424D00AA11}"/>
            </c:ext>
          </c:extLst>
        </c:ser>
        <c:dLbls>
          <c:showLegendKey val="0"/>
          <c:showVal val="0"/>
          <c:showCatName val="0"/>
          <c:showSerName val="0"/>
          <c:showPercent val="0"/>
          <c:showBubbleSize val="0"/>
        </c:dLbls>
        <c:gapWidth val="150"/>
        <c:axId val="214647936"/>
        <c:axId val="21464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402.99</c:v>
                </c:pt>
              </c:numCache>
            </c:numRef>
          </c:val>
          <c:smooth val="0"/>
          <c:extLst xmlns:c16r2="http://schemas.microsoft.com/office/drawing/2015/06/chart">
            <c:ext xmlns:c16="http://schemas.microsoft.com/office/drawing/2014/chart" uri="{C3380CC4-5D6E-409C-BE32-E72D297353CC}">
              <c16:uniqueId val="{00000001-AD24-4747-A1B8-AE424D00AA11}"/>
            </c:ext>
          </c:extLst>
        </c:ser>
        <c:dLbls>
          <c:showLegendKey val="0"/>
          <c:showVal val="0"/>
          <c:showCatName val="0"/>
          <c:showSerName val="0"/>
          <c:showPercent val="0"/>
          <c:showBubbleSize val="0"/>
        </c:dLbls>
        <c:marker val="1"/>
        <c:smooth val="0"/>
        <c:axId val="214647936"/>
        <c:axId val="214649856"/>
      </c:lineChart>
      <c:dateAx>
        <c:axId val="214647936"/>
        <c:scaling>
          <c:orientation val="minMax"/>
        </c:scaling>
        <c:delete val="1"/>
        <c:axPos val="b"/>
        <c:numFmt formatCode="ge" sourceLinked="1"/>
        <c:majorTickMark val="none"/>
        <c:minorTickMark val="none"/>
        <c:tickLblPos val="none"/>
        <c:crossAx val="214649856"/>
        <c:crosses val="autoZero"/>
        <c:auto val="1"/>
        <c:lblOffset val="100"/>
        <c:baseTimeUnit val="years"/>
      </c:dateAx>
      <c:valAx>
        <c:axId val="214649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64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101.38</c:v>
                </c:pt>
                <c:pt idx="1">
                  <c:v>97.96</c:v>
                </c:pt>
                <c:pt idx="2">
                  <c:v>99.71</c:v>
                </c:pt>
                <c:pt idx="3">
                  <c:v>96.47</c:v>
                </c:pt>
                <c:pt idx="4">
                  <c:v>100.83</c:v>
                </c:pt>
              </c:numCache>
            </c:numRef>
          </c:val>
          <c:extLst xmlns:c16r2="http://schemas.microsoft.com/office/drawing/2015/06/chart">
            <c:ext xmlns:c16="http://schemas.microsoft.com/office/drawing/2014/chart" uri="{C3380CC4-5D6E-409C-BE32-E72D297353CC}">
              <c16:uniqueId val="{00000000-F6C1-4A42-95A3-6DBF04F89AA7}"/>
            </c:ext>
          </c:extLst>
        </c:ser>
        <c:dLbls>
          <c:showLegendKey val="0"/>
          <c:showVal val="0"/>
          <c:showCatName val="0"/>
          <c:showSerName val="0"/>
          <c:showPercent val="0"/>
          <c:showBubbleSize val="0"/>
        </c:dLbls>
        <c:gapWidth val="150"/>
        <c:axId val="214688896"/>
        <c:axId val="21469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98.66</c:v>
                </c:pt>
              </c:numCache>
            </c:numRef>
          </c:val>
          <c:smooth val="0"/>
          <c:extLst xmlns:c16r2="http://schemas.microsoft.com/office/drawing/2015/06/chart">
            <c:ext xmlns:c16="http://schemas.microsoft.com/office/drawing/2014/chart" uri="{C3380CC4-5D6E-409C-BE32-E72D297353CC}">
              <c16:uniqueId val="{00000001-F6C1-4A42-95A3-6DBF04F89AA7}"/>
            </c:ext>
          </c:extLst>
        </c:ser>
        <c:dLbls>
          <c:showLegendKey val="0"/>
          <c:showVal val="0"/>
          <c:showCatName val="0"/>
          <c:showSerName val="0"/>
          <c:showPercent val="0"/>
          <c:showBubbleSize val="0"/>
        </c:dLbls>
        <c:marker val="1"/>
        <c:smooth val="0"/>
        <c:axId val="214688896"/>
        <c:axId val="214690816"/>
      </c:lineChart>
      <c:dateAx>
        <c:axId val="214688896"/>
        <c:scaling>
          <c:orientation val="minMax"/>
        </c:scaling>
        <c:delete val="1"/>
        <c:axPos val="b"/>
        <c:numFmt formatCode="ge" sourceLinked="1"/>
        <c:majorTickMark val="none"/>
        <c:minorTickMark val="none"/>
        <c:tickLblPos val="none"/>
        <c:crossAx val="214690816"/>
        <c:crosses val="autoZero"/>
        <c:auto val="1"/>
        <c:lblOffset val="100"/>
        <c:baseTimeUnit val="years"/>
      </c:dateAx>
      <c:valAx>
        <c:axId val="21469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68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219.42</c:v>
                </c:pt>
                <c:pt idx="1">
                  <c:v>227.17</c:v>
                </c:pt>
                <c:pt idx="2">
                  <c:v>222.74</c:v>
                </c:pt>
                <c:pt idx="3">
                  <c:v>230.82</c:v>
                </c:pt>
                <c:pt idx="4">
                  <c:v>221.3</c:v>
                </c:pt>
              </c:numCache>
            </c:numRef>
          </c:val>
          <c:extLst xmlns:c16r2="http://schemas.microsoft.com/office/drawing/2015/06/chart">
            <c:ext xmlns:c16="http://schemas.microsoft.com/office/drawing/2014/chart" uri="{C3380CC4-5D6E-409C-BE32-E72D297353CC}">
              <c16:uniqueId val="{00000000-A4FA-4AC8-80E8-866904F19BD5}"/>
            </c:ext>
          </c:extLst>
        </c:ser>
        <c:dLbls>
          <c:showLegendKey val="0"/>
          <c:showVal val="0"/>
          <c:showCatName val="0"/>
          <c:showSerName val="0"/>
          <c:showPercent val="0"/>
          <c:showBubbleSize val="0"/>
        </c:dLbls>
        <c:gapWidth val="150"/>
        <c:axId val="214783488"/>
        <c:axId val="21478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178.59</c:v>
                </c:pt>
              </c:numCache>
            </c:numRef>
          </c:val>
          <c:smooth val="0"/>
          <c:extLst xmlns:c16r2="http://schemas.microsoft.com/office/drawing/2015/06/chart">
            <c:ext xmlns:c16="http://schemas.microsoft.com/office/drawing/2014/chart" uri="{C3380CC4-5D6E-409C-BE32-E72D297353CC}">
              <c16:uniqueId val="{00000001-A4FA-4AC8-80E8-866904F19BD5}"/>
            </c:ext>
          </c:extLst>
        </c:ser>
        <c:dLbls>
          <c:showLegendKey val="0"/>
          <c:showVal val="0"/>
          <c:showCatName val="0"/>
          <c:showSerName val="0"/>
          <c:showPercent val="0"/>
          <c:showBubbleSize val="0"/>
        </c:dLbls>
        <c:marker val="1"/>
        <c:smooth val="0"/>
        <c:axId val="214783488"/>
        <c:axId val="214785408"/>
      </c:lineChart>
      <c:dateAx>
        <c:axId val="214783488"/>
        <c:scaling>
          <c:orientation val="minMax"/>
        </c:scaling>
        <c:delete val="1"/>
        <c:axPos val="b"/>
        <c:numFmt formatCode="ge" sourceLinked="1"/>
        <c:majorTickMark val="none"/>
        <c:minorTickMark val="none"/>
        <c:tickLblPos val="none"/>
        <c:crossAx val="214785408"/>
        <c:crosses val="autoZero"/>
        <c:auto val="1"/>
        <c:lblOffset val="100"/>
        <c:baseTimeUnit val="years"/>
      </c:dateAx>
      <c:valAx>
        <c:axId val="21478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78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6" zoomScaleNormal="100" workbookViewId="0">
      <selection activeCell="BD59" sqref="BD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山形県　上山市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30457</v>
      </c>
      <c r="AM8" s="70"/>
      <c r="AN8" s="70"/>
      <c r="AO8" s="70"/>
      <c r="AP8" s="70"/>
      <c r="AQ8" s="70"/>
      <c r="AR8" s="70"/>
      <c r="AS8" s="70"/>
      <c r="AT8" s="66">
        <f>データ!$S$6</f>
        <v>240.93</v>
      </c>
      <c r="AU8" s="67"/>
      <c r="AV8" s="67"/>
      <c r="AW8" s="67"/>
      <c r="AX8" s="67"/>
      <c r="AY8" s="67"/>
      <c r="AZ8" s="67"/>
      <c r="BA8" s="67"/>
      <c r="BB8" s="69">
        <f>データ!$T$6</f>
        <v>126.41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66.98</v>
      </c>
      <c r="J10" s="67"/>
      <c r="K10" s="67"/>
      <c r="L10" s="67"/>
      <c r="M10" s="67"/>
      <c r="N10" s="67"/>
      <c r="O10" s="68"/>
      <c r="P10" s="69">
        <f>データ!$P$6</f>
        <v>98.39</v>
      </c>
      <c r="Q10" s="69"/>
      <c r="R10" s="69"/>
      <c r="S10" s="69"/>
      <c r="T10" s="69"/>
      <c r="U10" s="69"/>
      <c r="V10" s="69"/>
      <c r="W10" s="70">
        <f>データ!$Q$6</f>
        <v>3725</v>
      </c>
      <c r="X10" s="70"/>
      <c r="Y10" s="70"/>
      <c r="Z10" s="70"/>
      <c r="AA10" s="70"/>
      <c r="AB10" s="70"/>
      <c r="AC10" s="70"/>
      <c r="AD10" s="2"/>
      <c r="AE10" s="2"/>
      <c r="AF10" s="2"/>
      <c r="AG10" s="2"/>
      <c r="AH10" s="4"/>
      <c r="AI10" s="4"/>
      <c r="AJ10" s="4"/>
      <c r="AK10" s="4"/>
      <c r="AL10" s="70">
        <f>データ!$U$6</f>
        <v>29802</v>
      </c>
      <c r="AM10" s="70"/>
      <c r="AN10" s="70"/>
      <c r="AO10" s="70"/>
      <c r="AP10" s="70"/>
      <c r="AQ10" s="70"/>
      <c r="AR10" s="70"/>
      <c r="AS10" s="70"/>
      <c r="AT10" s="66">
        <f>データ!$V$6</f>
        <v>37.799999999999997</v>
      </c>
      <c r="AU10" s="67"/>
      <c r="AV10" s="67"/>
      <c r="AW10" s="67"/>
      <c r="AX10" s="67"/>
      <c r="AY10" s="67"/>
      <c r="AZ10" s="67"/>
      <c r="BA10" s="67"/>
      <c r="BB10" s="69">
        <f>データ!$W$6</f>
        <v>788.41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06U5oHgQUKvx1TAxAYYmuQP7s9gbUR5QlRcXmn48k9cMH/3NnLyHgWPVu6uPK0AVmpQOwJiDhE5gpR7ayK8A2Q==" saltValue="1tE4iMS9m7YiJvf4lkYJb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62073</v>
      </c>
      <c r="D6" s="34">
        <f t="shared" si="3"/>
        <v>46</v>
      </c>
      <c r="E6" s="34">
        <f t="shared" si="3"/>
        <v>1</v>
      </c>
      <c r="F6" s="34">
        <f t="shared" si="3"/>
        <v>0</v>
      </c>
      <c r="G6" s="34">
        <f t="shared" si="3"/>
        <v>1</v>
      </c>
      <c r="H6" s="34" t="str">
        <f t="shared" si="3"/>
        <v>山形県　上山市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66.98</v>
      </c>
      <c r="P6" s="35">
        <f t="shared" si="3"/>
        <v>98.39</v>
      </c>
      <c r="Q6" s="35">
        <f t="shared" si="3"/>
        <v>3725</v>
      </c>
      <c r="R6" s="35">
        <f t="shared" si="3"/>
        <v>30457</v>
      </c>
      <c r="S6" s="35">
        <f t="shared" si="3"/>
        <v>240.93</v>
      </c>
      <c r="T6" s="35">
        <f t="shared" si="3"/>
        <v>126.41</v>
      </c>
      <c r="U6" s="35">
        <f t="shared" si="3"/>
        <v>29802</v>
      </c>
      <c r="V6" s="35">
        <f t="shared" si="3"/>
        <v>37.799999999999997</v>
      </c>
      <c r="W6" s="35">
        <f t="shared" si="3"/>
        <v>788.41</v>
      </c>
      <c r="X6" s="36">
        <f>IF(X7="",NA(),X7)</f>
        <v>103.57</v>
      </c>
      <c r="Y6" s="36">
        <f t="shared" ref="Y6:AG6" si="4">IF(Y7="",NA(),Y7)</f>
        <v>100.63</v>
      </c>
      <c r="Z6" s="36">
        <f t="shared" si="4"/>
        <v>103.76</v>
      </c>
      <c r="AA6" s="36">
        <f t="shared" si="4"/>
        <v>100.74</v>
      </c>
      <c r="AB6" s="36">
        <f t="shared" si="4"/>
        <v>105.31</v>
      </c>
      <c r="AC6" s="36">
        <f t="shared" si="4"/>
        <v>109.04</v>
      </c>
      <c r="AD6" s="36">
        <f t="shared" si="4"/>
        <v>109.64</v>
      </c>
      <c r="AE6" s="36">
        <f t="shared" si="4"/>
        <v>110.95</v>
      </c>
      <c r="AF6" s="36">
        <f t="shared" si="4"/>
        <v>110.68</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3.16</v>
      </c>
      <c r="AS6" s="35" t="str">
        <f>IF(AS7="","",IF(AS7="-","【-】","【"&amp;SUBSTITUTE(TEXT(AS7,"#,##0.00"),"-","△")&amp;"】"))</f>
        <v>【1.05】</v>
      </c>
      <c r="AT6" s="36">
        <f>IF(AT7="",NA(),AT7)</f>
        <v>256.32</v>
      </c>
      <c r="AU6" s="36">
        <f t="shared" ref="AU6:BC6" si="6">IF(AU7="",NA(),AU7)</f>
        <v>286.99</v>
      </c>
      <c r="AV6" s="36">
        <f t="shared" si="6"/>
        <v>271.93</v>
      </c>
      <c r="AW6" s="36">
        <f t="shared" si="6"/>
        <v>334.2</v>
      </c>
      <c r="AX6" s="36">
        <f t="shared" si="6"/>
        <v>317.02999999999997</v>
      </c>
      <c r="AY6" s="36">
        <f t="shared" si="6"/>
        <v>382.09</v>
      </c>
      <c r="AZ6" s="36">
        <f t="shared" si="6"/>
        <v>371.31</v>
      </c>
      <c r="BA6" s="36">
        <f t="shared" si="6"/>
        <v>377.63</v>
      </c>
      <c r="BB6" s="36">
        <f t="shared" si="6"/>
        <v>357.34</v>
      </c>
      <c r="BC6" s="36">
        <f t="shared" si="6"/>
        <v>369.69</v>
      </c>
      <c r="BD6" s="35" t="str">
        <f>IF(BD7="","",IF(BD7="-","【-】","【"&amp;SUBSTITUTE(TEXT(BD7,"#,##0.00"),"-","△")&amp;"】"))</f>
        <v>【261.93】</v>
      </c>
      <c r="BE6" s="36">
        <f>IF(BE7="",NA(),BE7)</f>
        <v>226.56</v>
      </c>
      <c r="BF6" s="36">
        <f t="shared" ref="BF6:BN6" si="7">IF(BF7="",NA(),BF7)</f>
        <v>227.41</v>
      </c>
      <c r="BG6" s="36">
        <f t="shared" si="7"/>
        <v>245.58</v>
      </c>
      <c r="BH6" s="36">
        <f t="shared" si="7"/>
        <v>247.64</v>
      </c>
      <c r="BI6" s="36">
        <f t="shared" si="7"/>
        <v>250.49</v>
      </c>
      <c r="BJ6" s="36">
        <f t="shared" si="7"/>
        <v>385.06</v>
      </c>
      <c r="BK6" s="36">
        <f t="shared" si="7"/>
        <v>373.09</v>
      </c>
      <c r="BL6" s="36">
        <f t="shared" si="7"/>
        <v>364.71</v>
      </c>
      <c r="BM6" s="36">
        <f t="shared" si="7"/>
        <v>373.69</v>
      </c>
      <c r="BN6" s="36">
        <f t="shared" si="7"/>
        <v>402.99</v>
      </c>
      <c r="BO6" s="35" t="str">
        <f>IF(BO7="","",IF(BO7="-","【-】","【"&amp;SUBSTITUTE(TEXT(BO7,"#,##0.00"),"-","△")&amp;"】"))</f>
        <v>【270.46】</v>
      </c>
      <c r="BP6" s="36">
        <f>IF(BP7="",NA(),BP7)</f>
        <v>101.38</v>
      </c>
      <c r="BQ6" s="36">
        <f t="shared" ref="BQ6:BY6" si="8">IF(BQ7="",NA(),BQ7)</f>
        <v>97.96</v>
      </c>
      <c r="BR6" s="36">
        <f t="shared" si="8"/>
        <v>99.71</v>
      </c>
      <c r="BS6" s="36">
        <f t="shared" si="8"/>
        <v>96.47</v>
      </c>
      <c r="BT6" s="36">
        <f t="shared" si="8"/>
        <v>100.83</v>
      </c>
      <c r="BU6" s="36">
        <f t="shared" si="8"/>
        <v>99.07</v>
      </c>
      <c r="BV6" s="36">
        <f t="shared" si="8"/>
        <v>99.99</v>
      </c>
      <c r="BW6" s="36">
        <f t="shared" si="8"/>
        <v>100.65</v>
      </c>
      <c r="BX6" s="36">
        <f t="shared" si="8"/>
        <v>99.87</v>
      </c>
      <c r="BY6" s="36">
        <f t="shared" si="8"/>
        <v>98.66</v>
      </c>
      <c r="BZ6" s="35" t="str">
        <f>IF(BZ7="","",IF(BZ7="-","【-】","【"&amp;SUBSTITUTE(TEXT(BZ7,"#,##0.00"),"-","△")&amp;"】"))</f>
        <v>【103.91】</v>
      </c>
      <c r="CA6" s="36">
        <f>IF(CA7="",NA(),CA7)</f>
        <v>219.42</v>
      </c>
      <c r="CB6" s="36">
        <f t="shared" ref="CB6:CJ6" si="9">IF(CB7="",NA(),CB7)</f>
        <v>227.17</v>
      </c>
      <c r="CC6" s="36">
        <f t="shared" si="9"/>
        <v>222.74</v>
      </c>
      <c r="CD6" s="36">
        <f t="shared" si="9"/>
        <v>230.82</v>
      </c>
      <c r="CE6" s="36">
        <f t="shared" si="9"/>
        <v>221.3</v>
      </c>
      <c r="CF6" s="36">
        <f t="shared" si="9"/>
        <v>173.03</v>
      </c>
      <c r="CG6" s="36">
        <f t="shared" si="9"/>
        <v>171.15</v>
      </c>
      <c r="CH6" s="36">
        <f t="shared" si="9"/>
        <v>170.19</v>
      </c>
      <c r="CI6" s="36">
        <f t="shared" si="9"/>
        <v>171.81</v>
      </c>
      <c r="CJ6" s="36">
        <f t="shared" si="9"/>
        <v>178.59</v>
      </c>
      <c r="CK6" s="35" t="str">
        <f>IF(CK7="","",IF(CK7="-","【-】","【"&amp;SUBSTITUTE(TEXT(CK7,"#,##0.00"),"-","△")&amp;"】"))</f>
        <v>【167.11】</v>
      </c>
      <c r="CL6" s="36">
        <f>IF(CL7="",NA(),CL7)</f>
        <v>59.34</v>
      </c>
      <c r="CM6" s="36">
        <f t="shared" ref="CM6:CU6" si="10">IF(CM7="",NA(),CM7)</f>
        <v>60.71</v>
      </c>
      <c r="CN6" s="36">
        <f t="shared" si="10"/>
        <v>64.03</v>
      </c>
      <c r="CO6" s="36">
        <f t="shared" si="10"/>
        <v>64.739999999999995</v>
      </c>
      <c r="CP6" s="36">
        <f t="shared" si="10"/>
        <v>61.54</v>
      </c>
      <c r="CQ6" s="36">
        <f t="shared" si="10"/>
        <v>58.58</v>
      </c>
      <c r="CR6" s="36">
        <f t="shared" si="10"/>
        <v>58.53</v>
      </c>
      <c r="CS6" s="36">
        <f t="shared" si="10"/>
        <v>59.01</v>
      </c>
      <c r="CT6" s="36">
        <f t="shared" si="10"/>
        <v>60.03</v>
      </c>
      <c r="CU6" s="36">
        <f t="shared" si="10"/>
        <v>55.03</v>
      </c>
      <c r="CV6" s="35" t="str">
        <f>IF(CV7="","",IF(CV7="-","【-】","【"&amp;SUBSTITUTE(TEXT(CV7,"#,##0.00"),"-","△")&amp;"】"))</f>
        <v>【60.27】</v>
      </c>
      <c r="CW6" s="36">
        <f>IF(CW7="",NA(),CW7)</f>
        <v>84.53</v>
      </c>
      <c r="CX6" s="36">
        <f t="shared" ref="CX6:DF6" si="11">IF(CX7="",NA(),CX7)</f>
        <v>82.79</v>
      </c>
      <c r="CY6" s="36">
        <f t="shared" si="11"/>
        <v>80.59</v>
      </c>
      <c r="CZ6" s="36">
        <f t="shared" si="11"/>
        <v>79.17</v>
      </c>
      <c r="DA6" s="36">
        <f t="shared" si="11"/>
        <v>82.14</v>
      </c>
      <c r="DB6" s="36">
        <f t="shared" si="11"/>
        <v>85.23</v>
      </c>
      <c r="DC6" s="36">
        <f t="shared" si="11"/>
        <v>85.26</v>
      </c>
      <c r="DD6" s="36">
        <f t="shared" si="11"/>
        <v>85.37</v>
      </c>
      <c r="DE6" s="36">
        <f t="shared" si="11"/>
        <v>84.81</v>
      </c>
      <c r="DF6" s="36">
        <f t="shared" si="11"/>
        <v>81.900000000000006</v>
      </c>
      <c r="DG6" s="35" t="str">
        <f>IF(DG7="","",IF(DG7="-","【-】","【"&amp;SUBSTITUTE(TEXT(DG7,"#,##0.00"),"-","△")&amp;"】"))</f>
        <v>【89.92】</v>
      </c>
      <c r="DH6" s="36">
        <f>IF(DH7="",NA(),DH7)</f>
        <v>52.99</v>
      </c>
      <c r="DI6" s="36">
        <f t="shared" ref="DI6:DQ6" si="12">IF(DI7="",NA(),DI7)</f>
        <v>53.18</v>
      </c>
      <c r="DJ6" s="36">
        <f t="shared" si="12"/>
        <v>52.9</v>
      </c>
      <c r="DK6" s="36">
        <f t="shared" si="12"/>
        <v>54.29</v>
      </c>
      <c r="DL6" s="36">
        <f t="shared" si="12"/>
        <v>55.44</v>
      </c>
      <c r="DM6" s="36">
        <f t="shared" si="12"/>
        <v>44.31</v>
      </c>
      <c r="DN6" s="36">
        <f t="shared" si="12"/>
        <v>45.75</v>
      </c>
      <c r="DO6" s="36">
        <f t="shared" si="12"/>
        <v>46.9</v>
      </c>
      <c r="DP6" s="36">
        <f t="shared" si="12"/>
        <v>47.28</v>
      </c>
      <c r="DQ6" s="36">
        <f t="shared" si="12"/>
        <v>48.87</v>
      </c>
      <c r="DR6" s="35" t="str">
        <f>IF(DR7="","",IF(DR7="-","【-】","【"&amp;SUBSTITUTE(TEXT(DR7,"#,##0.00"),"-","△")&amp;"】"))</f>
        <v>【48.85】</v>
      </c>
      <c r="DS6" s="36">
        <f>IF(DS7="",NA(),DS7)</f>
        <v>8.35</v>
      </c>
      <c r="DT6" s="36">
        <f t="shared" ref="DT6:EB6" si="13">IF(DT7="",NA(),DT7)</f>
        <v>10.41</v>
      </c>
      <c r="DU6" s="36">
        <f t="shared" si="13"/>
        <v>11.42</v>
      </c>
      <c r="DV6" s="36">
        <f t="shared" si="13"/>
        <v>13.39</v>
      </c>
      <c r="DW6" s="36">
        <f t="shared" si="13"/>
        <v>17.29</v>
      </c>
      <c r="DX6" s="36">
        <f t="shared" si="13"/>
        <v>10.09</v>
      </c>
      <c r="DY6" s="36">
        <f t="shared" si="13"/>
        <v>10.54</v>
      </c>
      <c r="DZ6" s="36">
        <f t="shared" si="13"/>
        <v>12.03</v>
      </c>
      <c r="EA6" s="36">
        <f t="shared" si="13"/>
        <v>12.19</v>
      </c>
      <c r="EB6" s="36">
        <f t="shared" si="13"/>
        <v>14.85</v>
      </c>
      <c r="EC6" s="35" t="str">
        <f>IF(EC7="","",IF(EC7="-","【-】","【"&amp;SUBSTITUTE(TEXT(EC7,"#,##0.00"),"-","△")&amp;"】"))</f>
        <v>【17.80】</v>
      </c>
      <c r="ED6" s="36">
        <f>IF(ED7="",NA(),ED7)</f>
        <v>0.43</v>
      </c>
      <c r="EE6" s="36">
        <f t="shared" ref="EE6:EM6" si="14">IF(EE7="",NA(),EE7)</f>
        <v>0.05</v>
      </c>
      <c r="EF6" s="36">
        <f t="shared" si="14"/>
        <v>0.3</v>
      </c>
      <c r="EG6" s="36">
        <f t="shared" si="14"/>
        <v>0.47</v>
      </c>
      <c r="EH6" s="36">
        <f t="shared" si="14"/>
        <v>0.33</v>
      </c>
      <c r="EI6" s="36">
        <f t="shared" si="14"/>
        <v>0.6</v>
      </c>
      <c r="EJ6" s="36">
        <f t="shared" si="14"/>
        <v>0.56000000000000005</v>
      </c>
      <c r="EK6" s="36">
        <f t="shared" si="14"/>
        <v>0.61</v>
      </c>
      <c r="EL6" s="36">
        <f t="shared" si="14"/>
        <v>0.51</v>
      </c>
      <c r="EM6" s="36">
        <f t="shared" si="14"/>
        <v>0.5</v>
      </c>
      <c r="EN6" s="35" t="str">
        <f>IF(EN7="","",IF(EN7="-","【-】","【"&amp;SUBSTITUTE(TEXT(EN7,"#,##0.00"),"-","△")&amp;"】"))</f>
        <v>【0.70】</v>
      </c>
    </row>
    <row r="7" spans="1:144" s="37" customFormat="1" x14ac:dyDescent="0.15">
      <c r="A7" s="29"/>
      <c r="B7" s="38">
        <v>2018</v>
      </c>
      <c r="C7" s="38">
        <v>62073</v>
      </c>
      <c r="D7" s="38">
        <v>46</v>
      </c>
      <c r="E7" s="38">
        <v>1</v>
      </c>
      <c r="F7" s="38">
        <v>0</v>
      </c>
      <c r="G7" s="38">
        <v>1</v>
      </c>
      <c r="H7" s="38" t="s">
        <v>93</v>
      </c>
      <c r="I7" s="38" t="s">
        <v>94</v>
      </c>
      <c r="J7" s="38" t="s">
        <v>95</v>
      </c>
      <c r="K7" s="38" t="s">
        <v>96</v>
      </c>
      <c r="L7" s="38" t="s">
        <v>97</v>
      </c>
      <c r="M7" s="38" t="s">
        <v>98</v>
      </c>
      <c r="N7" s="39" t="s">
        <v>99</v>
      </c>
      <c r="O7" s="39">
        <v>66.98</v>
      </c>
      <c r="P7" s="39">
        <v>98.39</v>
      </c>
      <c r="Q7" s="39">
        <v>3725</v>
      </c>
      <c r="R7" s="39">
        <v>30457</v>
      </c>
      <c r="S7" s="39">
        <v>240.93</v>
      </c>
      <c r="T7" s="39">
        <v>126.41</v>
      </c>
      <c r="U7" s="39">
        <v>29802</v>
      </c>
      <c r="V7" s="39">
        <v>37.799999999999997</v>
      </c>
      <c r="W7" s="39">
        <v>788.41</v>
      </c>
      <c r="X7" s="39">
        <v>103.57</v>
      </c>
      <c r="Y7" s="39">
        <v>100.63</v>
      </c>
      <c r="Z7" s="39">
        <v>103.76</v>
      </c>
      <c r="AA7" s="39">
        <v>100.74</v>
      </c>
      <c r="AB7" s="39">
        <v>105.31</v>
      </c>
      <c r="AC7" s="39">
        <v>109.04</v>
      </c>
      <c r="AD7" s="39">
        <v>109.64</v>
      </c>
      <c r="AE7" s="39">
        <v>110.95</v>
      </c>
      <c r="AF7" s="39">
        <v>110.68</v>
      </c>
      <c r="AG7" s="39">
        <v>108.87</v>
      </c>
      <c r="AH7" s="39">
        <v>112.83</v>
      </c>
      <c r="AI7" s="39">
        <v>0</v>
      </c>
      <c r="AJ7" s="39">
        <v>0</v>
      </c>
      <c r="AK7" s="39">
        <v>0</v>
      </c>
      <c r="AL7" s="39">
        <v>0</v>
      </c>
      <c r="AM7" s="39">
        <v>0</v>
      </c>
      <c r="AN7" s="39">
        <v>3.77</v>
      </c>
      <c r="AO7" s="39">
        <v>3.62</v>
      </c>
      <c r="AP7" s="39">
        <v>3.91</v>
      </c>
      <c r="AQ7" s="39">
        <v>3.56</v>
      </c>
      <c r="AR7" s="39">
        <v>3.16</v>
      </c>
      <c r="AS7" s="39">
        <v>1.05</v>
      </c>
      <c r="AT7" s="39">
        <v>256.32</v>
      </c>
      <c r="AU7" s="39">
        <v>286.99</v>
      </c>
      <c r="AV7" s="39">
        <v>271.93</v>
      </c>
      <c r="AW7" s="39">
        <v>334.2</v>
      </c>
      <c r="AX7" s="39">
        <v>317.02999999999997</v>
      </c>
      <c r="AY7" s="39">
        <v>382.09</v>
      </c>
      <c r="AZ7" s="39">
        <v>371.31</v>
      </c>
      <c r="BA7" s="39">
        <v>377.63</v>
      </c>
      <c r="BB7" s="39">
        <v>357.34</v>
      </c>
      <c r="BC7" s="39">
        <v>369.69</v>
      </c>
      <c r="BD7" s="39">
        <v>261.93</v>
      </c>
      <c r="BE7" s="39">
        <v>226.56</v>
      </c>
      <c r="BF7" s="39">
        <v>227.41</v>
      </c>
      <c r="BG7" s="39">
        <v>245.58</v>
      </c>
      <c r="BH7" s="39">
        <v>247.64</v>
      </c>
      <c r="BI7" s="39">
        <v>250.49</v>
      </c>
      <c r="BJ7" s="39">
        <v>385.06</v>
      </c>
      <c r="BK7" s="39">
        <v>373.09</v>
      </c>
      <c r="BL7" s="39">
        <v>364.71</v>
      </c>
      <c r="BM7" s="39">
        <v>373.69</v>
      </c>
      <c r="BN7" s="39">
        <v>402.99</v>
      </c>
      <c r="BO7" s="39">
        <v>270.45999999999998</v>
      </c>
      <c r="BP7" s="39">
        <v>101.38</v>
      </c>
      <c r="BQ7" s="39">
        <v>97.96</v>
      </c>
      <c r="BR7" s="39">
        <v>99.71</v>
      </c>
      <c r="BS7" s="39">
        <v>96.47</v>
      </c>
      <c r="BT7" s="39">
        <v>100.83</v>
      </c>
      <c r="BU7" s="39">
        <v>99.07</v>
      </c>
      <c r="BV7" s="39">
        <v>99.99</v>
      </c>
      <c r="BW7" s="39">
        <v>100.65</v>
      </c>
      <c r="BX7" s="39">
        <v>99.87</v>
      </c>
      <c r="BY7" s="39">
        <v>98.66</v>
      </c>
      <c r="BZ7" s="39">
        <v>103.91</v>
      </c>
      <c r="CA7" s="39">
        <v>219.42</v>
      </c>
      <c r="CB7" s="39">
        <v>227.17</v>
      </c>
      <c r="CC7" s="39">
        <v>222.74</v>
      </c>
      <c r="CD7" s="39">
        <v>230.82</v>
      </c>
      <c r="CE7" s="39">
        <v>221.3</v>
      </c>
      <c r="CF7" s="39">
        <v>173.03</v>
      </c>
      <c r="CG7" s="39">
        <v>171.15</v>
      </c>
      <c r="CH7" s="39">
        <v>170.19</v>
      </c>
      <c r="CI7" s="39">
        <v>171.81</v>
      </c>
      <c r="CJ7" s="39">
        <v>178.59</v>
      </c>
      <c r="CK7" s="39">
        <v>167.11</v>
      </c>
      <c r="CL7" s="39">
        <v>59.34</v>
      </c>
      <c r="CM7" s="39">
        <v>60.71</v>
      </c>
      <c r="CN7" s="39">
        <v>64.03</v>
      </c>
      <c r="CO7" s="39">
        <v>64.739999999999995</v>
      </c>
      <c r="CP7" s="39">
        <v>61.54</v>
      </c>
      <c r="CQ7" s="39">
        <v>58.58</v>
      </c>
      <c r="CR7" s="39">
        <v>58.53</v>
      </c>
      <c r="CS7" s="39">
        <v>59.01</v>
      </c>
      <c r="CT7" s="39">
        <v>60.03</v>
      </c>
      <c r="CU7" s="39">
        <v>55.03</v>
      </c>
      <c r="CV7" s="39">
        <v>60.27</v>
      </c>
      <c r="CW7" s="39">
        <v>84.53</v>
      </c>
      <c r="CX7" s="39">
        <v>82.79</v>
      </c>
      <c r="CY7" s="39">
        <v>80.59</v>
      </c>
      <c r="CZ7" s="39">
        <v>79.17</v>
      </c>
      <c r="DA7" s="39">
        <v>82.14</v>
      </c>
      <c r="DB7" s="39">
        <v>85.23</v>
      </c>
      <c r="DC7" s="39">
        <v>85.26</v>
      </c>
      <c r="DD7" s="39">
        <v>85.37</v>
      </c>
      <c r="DE7" s="39">
        <v>84.81</v>
      </c>
      <c r="DF7" s="39">
        <v>81.900000000000006</v>
      </c>
      <c r="DG7" s="39">
        <v>89.92</v>
      </c>
      <c r="DH7" s="39">
        <v>52.99</v>
      </c>
      <c r="DI7" s="39">
        <v>53.18</v>
      </c>
      <c r="DJ7" s="39">
        <v>52.9</v>
      </c>
      <c r="DK7" s="39">
        <v>54.29</v>
      </c>
      <c r="DL7" s="39">
        <v>55.44</v>
      </c>
      <c r="DM7" s="39">
        <v>44.31</v>
      </c>
      <c r="DN7" s="39">
        <v>45.75</v>
      </c>
      <c r="DO7" s="39">
        <v>46.9</v>
      </c>
      <c r="DP7" s="39">
        <v>47.28</v>
      </c>
      <c r="DQ7" s="39">
        <v>48.87</v>
      </c>
      <c r="DR7" s="39">
        <v>48.85</v>
      </c>
      <c r="DS7" s="39">
        <v>8.35</v>
      </c>
      <c r="DT7" s="39">
        <v>10.41</v>
      </c>
      <c r="DU7" s="39">
        <v>11.42</v>
      </c>
      <c r="DV7" s="39">
        <v>13.39</v>
      </c>
      <c r="DW7" s="39">
        <v>17.29</v>
      </c>
      <c r="DX7" s="39">
        <v>10.09</v>
      </c>
      <c r="DY7" s="39">
        <v>10.54</v>
      </c>
      <c r="DZ7" s="39">
        <v>12.03</v>
      </c>
      <c r="EA7" s="39">
        <v>12.19</v>
      </c>
      <c r="EB7" s="39">
        <v>14.85</v>
      </c>
      <c r="EC7" s="39">
        <v>17.8</v>
      </c>
      <c r="ED7" s="39">
        <v>0.43</v>
      </c>
      <c r="EE7" s="39">
        <v>0.05</v>
      </c>
      <c r="EF7" s="39">
        <v>0.3</v>
      </c>
      <c r="EG7" s="39">
        <v>0.47</v>
      </c>
      <c r="EH7" s="39">
        <v>0.33</v>
      </c>
      <c r="EI7" s="39">
        <v>0.6</v>
      </c>
      <c r="EJ7" s="39">
        <v>0.56000000000000005</v>
      </c>
      <c r="EK7" s="39">
        <v>0.61</v>
      </c>
      <c r="EL7" s="39">
        <v>0.51</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2020-01-29T06:44:34Z</cp:lastPrinted>
  <dcterms:created xsi:type="dcterms:W3CDTF">2019-12-05T04:09:56Z</dcterms:created>
  <dcterms:modified xsi:type="dcterms:W3CDTF">2020-01-29T06:44:37Z</dcterms:modified>
  <cp:category/>
</cp:coreProperties>
</file>