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WXnFXEgZODjTmwJdrUZAh8yV6exGErqc6AUv/G2qgzoUTVaG2UPMPj67rddCgxOJ9I1UIAmF+Ms8f5tYAUQ2Q==" workbookSaltValue="1KHT0Gr3ge0PfSituN6Y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<sst xmlns="http://schemas.openxmlformats.org/spreadsheetml/2006/main" count="220" uniqueCount="107">
  <si>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</si>
  <si>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</si>
  <si>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</si>
  <si>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</si>
  <si>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</si>
  <si>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</si>
  <si>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</si>
  <si>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</si>
  <si>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</si>
  <si>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</si>
  <si>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</si>
  <si>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</si>
  <si>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</si>
  <si>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</si>
  <si>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</si>
  <si>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</si>
  <si>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</si>
  <si>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</si>
  <si>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</si>
  <si>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</si>
  <si>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</si>
  <si>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</si>
  <si>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</si>
  <si>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</si>
  <si>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</si>
  <si>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</si>
  <si>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</si>
  <si>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</si>
  <si>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</si>
  <si>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</si>
  <si>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</si>
  <si>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</si>
  <si>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</si>
  <si>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</si>
  <si>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</si>
  <si>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</si>
  <si>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</si>
  <si>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</si>
  <si>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</si>
  <si>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</si>
  <si>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</si>
  <si>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</si>
  <si>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</si>
  <si>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</si>
  <si>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</si>
  <si>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</si>
  <si>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</si>
  <si>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</si>
  <si>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</si>
  <si>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</si>
  <si>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</si>
  <si>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</si>
  <si>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</si>
  <si>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</si>
  <si>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</si>
  <si>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</si>
  <si>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</si>
  <si>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</si>
  <si>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</si>
  <si>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</si>
  <si>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</si>
  <si>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</si>
  <si>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</si>
  <si>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</si>
  <si>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</si>
  <si>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</si>
  <si>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</si>
  <si>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</si>
  <si>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</si>
  <si>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</si>
  <si>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</si>
  <si>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</si>
  <si>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</si>
  <si>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</si>
  <si>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</si>
  <si>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</si>
  <si>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</si>
  <si>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</si>
  <si>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</si>
  <si>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</si>
  <si>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</si>
  <si>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</si>
  <si>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</si>
  <si>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</si>
  <si>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</si>
  <si>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</si>
  <si>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</si>
  <si>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</si>
  <si>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</si>
  <si>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</si>
  <si>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</si>
  <si>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</si>
  <si>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</si>
  <si>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</si>
  <si>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</si>
  <si>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</si>
  <si>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</si>
  <si>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</si>
  <si>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</si>
  <si>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</si>
  <si>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</si>
  <si>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</si>
  <si>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</si>
  <si>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</si>
  <si>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①主要な管路及び水源施設等については順次更新を行ってきているが、財源確保に苦慮しており必要な工事を行えない状況である。
②簡易水道から引き継いだ配水管路については、詳細不明で台帳整備がなされていないものもある。また、当該管路はＴＳ継ぎ手のビニル管など脆弱な管が多く、管路調査及び管路更新が急務となっている。
③ポンプ設備、電源設備等についても耐用年数を大きく過ぎた設備があり、計画的な更新が必要である。</t>
    <phoneticPr fontId="4"/>
  </si>
  <si>
    <t>料金によって費用は回収しているものの、過去の整備に充てた企業債の償還が影響し、給水原価は同じ人口規模団体より高くなっている。
また、計画的に整備を行ってきたが施設利用率は低いレベルにある。
今後の更新は、施設の統廃合やダウンサイジングを実施するとともに、効率化を重視し、費用を抑制する必要がある。
なお、人口減少がこのまま進めば、料金の見直しも避けられない状況にあり、広域化等も含め検討が必要である。</t>
    <rPh sb="0" eb="2">
      <t>リョウキン</t>
    </rPh>
    <rPh sb="6" eb="8">
      <t>ヒヨウ</t>
    </rPh>
    <rPh sb="9" eb="11">
      <t>カイシュウ</t>
    </rPh>
    <rPh sb="19" eb="21">
      <t>カコ</t>
    </rPh>
    <rPh sb="22" eb="24">
      <t>セイビ</t>
    </rPh>
    <rPh sb="25" eb="26">
      <t>ア</t>
    </rPh>
    <rPh sb="28" eb="30">
      <t>キギョウ</t>
    </rPh>
    <rPh sb="30" eb="31">
      <t>サイ</t>
    </rPh>
    <rPh sb="32" eb="34">
      <t>ショウカン</t>
    </rPh>
    <rPh sb="35" eb="37">
      <t>エイキョウ</t>
    </rPh>
    <rPh sb="39" eb="41">
      <t>キュウスイ</t>
    </rPh>
    <rPh sb="41" eb="43">
      <t>ゲンカ</t>
    </rPh>
    <rPh sb="44" eb="45">
      <t>オナ</t>
    </rPh>
    <rPh sb="46" eb="48">
      <t>ジンコウ</t>
    </rPh>
    <rPh sb="48" eb="50">
      <t>キボ</t>
    </rPh>
    <rPh sb="50" eb="52">
      <t>ダンタイ</t>
    </rPh>
    <rPh sb="54" eb="55">
      <t>タカ</t>
    </rPh>
    <rPh sb="66" eb="69">
      <t>ケイカクテキ</t>
    </rPh>
    <rPh sb="70" eb="72">
      <t>セイビ</t>
    </rPh>
    <rPh sb="73" eb="74">
      <t>オコナ</t>
    </rPh>
    <rPh sb="79" eb="81">
      <t>シセツ</t>
    </rPh>
    <rPh sb="81" eb="84">
      <t>リヨウリツ</t>
    </rPh>
    <rPh sb="85" eb="86">
      <t>ヒク</t>
    </rPh>
    <rPh sb="95" eb="97">
      <t>コンゴ</t>
    </rPh>
    <rPh sb="98" eb="100">
      <t>コウシン</t>
    </rPh>
    <rPh sb="102" eb="104">
      <t>シセツ</t>
    </rPh>
    <rPh sb="105" eb="108">
      <t>トウハイゴウ</t>
    </rPh>
    <rPh sb="118" eb="120">
      <t>ジッシ</t>
    </rPh>
    <rPh sb="127" eb="130">
      <t>コウリツカ</t>
    </rPh>
    <rPh sb="131" eb="133">
      <t>ジュウシ</t>
    </rPh>
    <rPh sb="135" eb="137">
      <t>ヒヨウ</t>
    </rPh>
    <rPh sb="138" eb="140">
      <t>ヨクセイ</t>
    </rPh>
    <rPh sb="142" eb="144">
      <t>ヒツヨウ</t>
    </rPh>
    <rPh sb="152" eb="154">
      <t>ジンコウ</t>
    </rPh>
    <rPh sb="154" eb="156">
      <t>ゲンショウ</t>
    </rPh>
    <rPh sb="161" eb="162">
      <t>スス</t>
    </rPh>
    <rPh sb="165" eb="167">
      <t>リョウキン</t>
    </rPh>
    <rPh sb="168" eb="170">
      <t>ミナオ</t>
    </rPh>
    <rPh sb="172" eb="173">
      <t>サ</t>
    </rPh>
    <rPh sb="178" eb="180">
      <t>ジョウキョウ</t>
    </rPh>
    <rPh sb="184" eb="187">
      <t>コウイキカ</t>
    </rPh>
    <rPh sb="187" eb="188">
      <t>トウ</t>
    </rPh>
    <rPh sb="189" eb="190">
      <t>フク</t>
    </rPh>
    <rPh sb="191" eb="193">
      <t>ケントウ</t>
    </rPh>
    <rPh sb="194" eb="196">
      <t>ヒツヨウ</t>
    </rPh>
    <phoneticPr fontId="4"/>
  </si>
  <si>
    <t xml:space="preserve">①平成30年度決算については、修繕費の増、料金システム・会計システム更新等により、経常費用が増加したものの、給水戸数の増や使用水量の増加等により給水収益が増加し、経常収支比率は上昇した。
②漏水調査や早期の漏水事故対応等により有収率についても大幅に改善した。
③当市は、水道水源を地下水に求め自家で賄うための施設整備を行っている。そのため、施設工事費用財源としての企業債の借入が類似団体に比べ大きくなっている。
</t>
    <rPh sb="7" eb="9">
      <t>ケッサン</t>
    </rPh>
    <rPh sb="15" eb="18">
      <t>シュウゼンヒ</t>
    </rPh>
    <rPh sb="21" eb="23">
      <t>リョウキン</t>
    </rPh>
    <rPh sb="28" eb="30">
      <t>カイケイ</t>
    </rPh>
    <rPh sb="34" eb="36">
      <t>コウシン</t>
    </rPh>
    <rPh sb="36" eb="37">
      <t>トウ</t>
    </rPh>
    <rPh sb="41" eb="43">
      <t>ケイジョウ</t>
    </rPh>
    <rPh sb="43" eb="45">
      <t>ヒヨウ</t>
    </rPh>
    <rPh sb="46" eb="48">
      <t>ゾウカ</t>
    </rPh>
    <rPh sb="54" eb="56">
      <t>キュウスイ</t>
    </rPh>
    <rPh sb="56" eb="58">
      <t>コスウ</t>
    </rPh>
    <rPh sb="59" eb="60">
      <t>ゾウ</t>
    </rPh>
    <rPh sb="61" eb="63">
      <t>シヨウ</t>
    </rPh>
    <rPh sb="63" eb="65">
      <t>スイリョウ</t>
    </rPh>
    <rPh sb="66" eb="68">
      <t>ゾウカ</t>
    </rPh>
    <rPh sb="68" eb="69">
      <t>トウ</t>
    </rPh>
    <rPh sb="72" eb="74">
      <t>キュウスイ</t>
    </rPh>
    <rPh sb="74" eb="76">
      <t>シュウエキ</t>
    </rPh>
    <rPh sb="96" eb="98">
      <t>ロウスイ</t>
    </rPh>
    <rPh sb="98" eb="100">
      <t>チョウサ</t>
    </rPh>
    <rPh sb="122" eb="124">
      <t>オオハバ</t>
    </rPh>
    <rPh sb="125" eb="12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</si>
</sst>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0.22</c:v>
                </c:pt>
                <c:pt idx="2">
                  <c:v>0.37</c:v>
                </c:pt>
                <c:pt idx="3">
                  <c:v>0.17</c:v>
                </c:pt>
                <c:pt idx="4">
                  <c:v>0.14000000000000001</c:v>
                </c:pt>
              </c:numCache>
            </c:numRef>
          </c:val>
          <c:extLst xmlns:c16r2="http://schemas.microsoft.com/office/drawing/2015/06/chart">
            <c:ext xmlns:c16="http://schemas.microsoft.com/office/drawing/2014/chart" uri="{C3380CC4-5D6E-409C-BE32-E72D297353CC}">
              <c16:uniqueId val="{00000000-9A25-4209-8480-F7FC6312024D}"/>
            </c:ext>
          </c:extLst>
        </c:ser>
        <c:dLbls>
          <c:showLegendKey val="0"/>
          <c:showVal val="0"/>
          <c:showCatName val="0"/>
          <c:showSerName val="0"/>
          <c:showPercent val="0"/>
          <c:showBubbleSize val="0"/>
        </c:dLbls>
        <c:gapWidth val="150"/>
        <c:axId val="211498880"/>
        <c:axId val="2115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9A25-4209-8480-F7FC6312024D}"/>
            </c:ext>
          </c:extLst>
        </c:ser>
        <c:dLbls>
          <c:showLegendKey val="0"/>
          <c:showVal val="0"/>
          <c:showCatName val="0"/>
          <c:showSerName val="0"/>
          <c:showPercent val="0"/>
          <c:showBubbleSize val="0"/>
        </c:dLbls>
        <c:marker val="1"/>
        <c:smooth val="0"/>
        <c:axId val="211498880"/>
        <c:axId val="211513344"/>
      </c:lineChart>
      <c:dateAx>
        <c:axId val="211498880"/>
        <c:scaling>
          <c:orientation val="minMax"/>
        </c:scaling>
        <c:delete val="1"/>
        <c:axPos val="b"/>
        <c:numFmt formatCode="ge" sourceLinked="1"/>
        <c:majorTickMark val="none"/>
        <c:minorTickMark val="none"/>
        <c:tickLblPos val="none"/>
        <c:crossAx val="211513344"/>
        <c:crosses val="autoZero"/>
        <c:auto val="1"/>
        <c:lblOffset val="100"/>
        <c:baseTimeUnit val="years"/>
      </c:dateAx>
      <c:valAx>
        <c:axId val="211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54.55</c:v>
                </c:pt>
                <c:pt idx="1">
                  <c:v>54.86</c:v>
                </c:pt>
                <c:pt idx="2">
                  <c:v>55</c:v>
                </c:pt>
                <c:pt idx="3">
                  <c:v>54.32</c:v>
                </c:pt>
                <c:pt idx="4">
                  <c:v>54.02</c:v>
                </c:pt>
              </c:numCache>
            </c:numRef>
          </c:val>
          <c:extLst xmlns:c16r2="http://schemas.microsoft.com/office/drawing/2015/06/chart">
            <c:ext xmlns:c16="http://schemas.microsoft.com/office/drawing/2014/chart" uri="{C3380CC4-5D6E-409C-BE32-E72D297353CC}">
              <c16:uniqueId val="{00000000-4173-41C4-8FC3-42BEE52FD391}"/>
            </c:ext>
          </c:extLst>
        </c:ser>
        <c:dLbls>
          <c:showLegendKey val="0"/>
          <c:showVal val="0"/>
          <c:showCatName val="0"/>
          <c:showSerName val="0"/>
          <c:showPercent val="0"/>
          <c:showBubbleSize val="0"/>
        </c:dLbls>
        <c:gapWidth val="150"/>
        <c:axId val="211736448"/>
        <c:axId val="2117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4173-41C4-8FC3-42BEE52FD391}"/>
            </c:ext>
          </c:extLst>
        </c:ser>
        <c:dLbls>
          <c:showLegendKey val="0"/>
          <c:showVal val="0"/>
          <c:showCatName val="0"/>
          <c:showSerName val="0"/>
          <c:showPercent val="0"/>
          <c:showBubbleSize val="0"/>
        </c:dLbls>
        <c:marker val="1"/>
        <c:smooth val="0"/>
        <c:axId val="211736448"/>
        <c:axId val="211746816"/>
      </c:lineChart>
      <c:dateAx>
        <c:axId val="211736448"/>
        <c:scaling>
          <c:orientation val="minMax"/>
        </c:scaling>
        <c:delete val="1"/>
        <c:axPos val="b"/>
        <c:numFmt formatCode="ge" sourceLinked="1"/>
        <c:majorTickMark val="none"/>
        <c:minorTickMark val="none"/>
        <c:tickLblPos val="none"/>
        <c:crossAx val="211746816"/>
        <c:crosses val="autoZero"/>
        <c:auto val="1"/>
        <c:lblOffset val="100"/>
        <c:baseTimeUnit val="years"/>
      </c:dateAx>
      <c:valAx>
        <c:axId val="2117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82.53</c:v>
                </c:pt>
                <c:pt idx="1">
                  <c:v>81.3</c:v>
                </c:pt>
                <c:pt idx="2">
                  <c:v>80.819999999999993</c:v>
                </c:pt>
                <c:pt idx="3">
                  <c:v>81.41</c:v>
                </c:pt>
                <c:pt idx="4">
                  <c:v>84.29</c:v>
                </c:pt>
              </c:numCache>
            </c:numRef>
          </c:val>
          <c:extLst xmlns:c16r2="http://schemas.microsoft.com/office/drawing/2015/06/chart">
            <c:ext xmlns:c16="http://schemas.microsoft.com/office/drawing/2014/chart" uri="{C3380CC4-5D6E-409C-BE32-E72D297353CC}">
              <c16:uniqueId val="{00000000-F4CE-4211-A2B0-425826F3F184}"/>
            </c:ext>
          </c:extLst>
        </c:ser>
        <c:dLbls>
          <c:showLegendKey val="0"/>
          <c:showVal val="0"/>
          <c:showCatName val="0"/>
          <c:showSerName val="0"/>
          <c:showPercent val="0"/>
          <c:showBubbleSize val="0"/>
        </c:dLbls>
        <c:gapWidth val="150"/>
        <c:axId val="211794176"/>
        <c:axId val="2117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F4CE-4211-A2B0-425826F3F184}"/>
            </c:ext>
          </c:extLst>
        </c:ser>
        <c:dLbls>
          <c:showLegendKey val="0"/>
          <c:showVal val="0"/>
          <c:showCatName val="0"/>
          <c:showSerName val="0"/>
          <c:showPercent val="0"/>
          <c:showBubbleSize val="0"/>
        </c:dLbls>
        <c:marker val="1"/>
        <c:smooth val="0"/>
        <c:axId val="211794176"/>
        <c:axId val="211796352"/>
      </c:lineChart>
      <c:dateAx>
        <c:axId val="211794176"/>
        <c:scaling>
          <c:orientation val="minMax"/>
        </c:scaling>
        <c:delete val="1"/>
        <c:axPos val="b"/>
        <c:numFmt formatCode="ge" sourceLinked="1"/>
        <c:majorTickMark val="none"/>
        <c:minorTickMark val="none"/>
        <c:tickLblPos val="none"/>
        <c:crossAx val="211796352"/>
        <c:crosses val="autoZero"/>
        <c:auto val="1"/>
        <c:lblOffset val="100"/>
        <c:baseTimeUnit val="years"/>
      </c:dateAx>
      <c:valAx>
        <c:axId val="2117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108.74</c:v>
                </c:pt>
                <c:pt idx="1">
                  <c:v>108.82</c:v>
                </c:pt>
                <c:pt idx="2">
                  <c:v>107.82</c:v>
                </c:pt>
                <c:pt idx="3">
                  <c:v>116.09</c:v>
                </c:pt>
                <c:pt idx="4">
                  <c:v>117.14</c:v>
                </c:pt>
              </c:numCache>
            </c:numRef>
          </c:val>
          <c:extLst xmlns:c16r2="http://schemas.microsoft.com/office/drawing/2015/06/chart">
            <c:ext xmlns:c16="http://schemas.microsoft.com/office/drawing/2014/chart" uri="{C3380CC4-5D6E-409C-BE32-E72D297353CC}">
              <c16:uniqueId val="{00000000-E4BD-4BFA-8D8D-A2EE46247323}"/>
            </c:ext>
          </c:extLst>
        </c:ser>
        <c:dLbls>
          <c:showLegendKey val="0"/>
          <c:showVal val="0"/>
          <c:showCatName val="0"/>
          <c:showSerName val="0"/>
          <c:showPercent val="0"/>
          <c:showBubbleSize val="0"/>
        </c:dLbls>
        <c:gapWidth val="150"/>
        <c:axId val="211532800"/>
        <c:axId val="2113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E4BD-4BFA-8D8D-A2EE46247323}"/>
            </c:ext>
          </c:extLst>
        </c:ser>
        <c:dLbls>
          <c:showLegendKey val="0"/>
          <c:showVal val="0"/>
          <c:showCatName val="0"/>
          <c:showSerName val="0"/>
          <c:showPercent val="0"/>
          <c:showBubbleSize val="0"/>
        </c:dLbls>
        <c:marker val="1"/>
        <c:smooth val="0"/>
        <c:axId val="211532800"/>
        <c:axId val="211358464"/>
      </c:lineChart>
      <c:dateAx>
        <c:axId val="211532800"/>
        <c:scaling>
          <c:orientation val="minMax"/>
        </c:scaling>
        <c:delete val="1"/>
        <c:axPos val="b"/>
        <c:numFmt formatCode="ge" sourceLinked="1"/>
        <c:majorTickMark val="none"/>
        <c:minorTickMark val="none"/>
        <c:tickLblPos val="none"/>
        <c:crossAx val="211358464"/>
        <c:crosses val="autoZero"/>
        <c:auto val="1"/>
        <c:lblOffset val="100"/>
        <c:baseTimeUnit val="years"/>
      </c:dateAx>
      <c:valAx>
        <c:axId val="2113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47.35</c:v>
                </c:pt>
                <c:pt idx="1">
                  <c:v>49</c:v>
                </c:pt>
                <c:pt idx="2">
                  <c:v>50.78</c:v>
                </c:pt>
                <c:pt idx="3">
                  <c:v>53.01</c:v>
                </c:pt>
                <c:pt idx="4">
                  <c:v>54.25</c:v>
                </c:pt>
              </c:numCache>
            </c:numRef>
          </c:val>
          <c:extLst xmlns:c16r2="http://schemas.microsoft.com/office/drawing/2015/06/chart">
            <c:ext xmlns:c16="http://schemas.microsoft.com/office/drawing/2014/chart" uri="{C3380CC4-5D6E-409C-BE32-E72D297353CC}">
              <c16:uniqueId val="{00000000-0C2E-4C96-8A87-FB76D77FE48E}"/>
            </c:ext>
          </c:extLst>
        </c:ser>
        <c:dLbls>
          <c:showLegendKey val="0"/>
          <c:showVal val="0"/>
          <c:showCatName val="0"/>
          <c:showSerName val="0"/>
          <c:showPercent val="0"/>
          <c:showBubbleSize val="0"/>
        </c:dLbls>
        <c:gapWidth val="150"/>
        <c:axId val="211389056"/>
        <c:axId val="2113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0C2E-4C96-8A87-FB76D77FE48E}"/>
            </c:ext>
          </c:extLst>
        </c:ser>
        <c:dLbls>
          <c:showLegendKey val="0"/>
          <c:showVal val="0"/>
          <c:showCatName val="0"/>
          <c:showSerName val="0"/>
          <c:showPercent val="0"/>
          <c:showBubbleSize val="0"/>
        </c:dLbls>
        <c:marker val="1"/>
        <c:smooth val="0"/>
        <c:axId val="211389056"/>
        <c:axId val="211391232"/>
      </c:lineChart>
      <c:dateAx>
        <c:axId val="211389056"/>
        <c:scaling>
          <c:orientation val="minMax"/>
        </c:scaling>
        <c:delete val="1"/>
        <c:axPos val="b"/>
        <c:numFmt formatCode="ge" sourceLinked="1"/>
        <c:majorTickMark val="none"/>
        <c:minorTickMark val="none"/>
        <c:tickLblPos val="none"/>
        <c:crossAx val="211391232"/>
        <c:crosses val="autoZero"/>
        <c:auto val="1"/>
        <c:lblOffset val="100"/>
        <c:baseTimeUnit val="years"/>
      </c:dateAx>
      <c:valAx>
        <c:axId val="211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1.77</c:v>
                </c:pt>
                <c:pt idx="2">
                  <c:v>1.42</c:v>
                </c:pt>
                <c:pt idx="3">
                  <c:v>0.79</c:v>
                </c:pt>
                <c:pt idx="4">
                  <c:v>0.64</c:v>
                </c:pt>
              </c:numCache>
            </c:numRef>
          </c:val>
          <c:extLst xmlns:c16r2="http://schemas.microsoft.com/office/drawing/2015/06/chart">
            <c:ext xmlns:c16="http://schemas.microsoft.com/office/drawing/2014/chart" uri="{C3380CC4-5D6E-409C-BE32-E72D297353CC}">
              <c16:uniqueId val="{00000000-CD3B-4D5E-B753-6607986E2C44}"/>
            </c:ext>
          </c:extLst>
        </c:ser>
        <c:dLbls>
          <c:showLegendKey val="0"/>
          <c:showVal val="0"/>
          <c:showCatName val="0"/>
          <c:showSerName val="0"/>
          <c:showPercent val="0"/>
          <c:showBubbleSize val="0"/>
        </c:dLbls>
        <c:gapWidth val="150"/>
        <c:axId val="211409920"/>
        <c:axId val="2118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CD3B-4D5E-B753-6607986E2C44}"/>
            </c:ext>
          </c:extLst>
        </c:ser>
        <c:dLbls>
          <c:showLegendKey val="0"/>
          <c:showVal val="0"/>
          <c:showCatName val="0"/>
          <c:showSerName val="0"/>
          <c:showPercent val="0"/>
          <c:showBubbleSize val="0"/>
        </c:dLbls>
        <c:marker val="1"/>
        <c:smooth val="0"/>
        <c:axId val="211409920"/>
        <c:axId val="211833984"/>
      </c:lineChart>
      <c:dateAx>
        <c:axId val="211409920"/>
        <c:scaling>
          <c:orientation val="minMax"/>
        </c:scaling>
        <c:delete val="1"/>
        <c:axPos val="b"/>
        <c:numFmt formatCode="ge" sourceLinked="1"/>
        <c:majorTickMark val="none"/>
        <c:minorTickMark val="none"/>
        <c:tickLblPos val="none"/>
        <c:crossAx val="211833984"/>
        <c:crosses val="autoZero"/>
        <c:auto val="1"/>
        <c:lblOffset val="100"/>
        <c:baseTimeUnit val="years"/>
      </c:dateAx>
      <c:valAx>
        <c:axId val="211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B9-48BB-B033-A83A87C34246}"/>
            </c:ext>
          </c:extLst>
        </c:ser>
        <c:dLbls>
          <c:showLegendKey val="0"/>
          <c:showVal val="0"/>
          <c:showCatName val="0"/>
          <c:showSerName val="0"/>
          <c:showPercent val="0"/>
          <c:showBubbleSize val="0"/>
        </c:dLbls>
        <c:gapWidth val="150"/>
        <c:axId val="211881984"/>
        <c:axId val="2118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C4B9-48BB-B033-A83A87C34246}"/>
            </c:ext>
          </c:extLst>
        </c:ser>
        <c:dLbls>
          <c:showLegendKey val="0"/>
          <c:showVal val="0"/>
          <c:showCatName val="0"/>
          <c:showSerName val="0"/>
          <c:showPercent val="0"/>
          <c:showBubbleSize val="0"/>
        </c:dLbls>
        <c:marker val="1"/>
        <c:smooth val="0"/>
        <c:axId val="211881984"/>
        <c:axId val="211883904"/>
      </c:lineChart>
      <c:dateAx>
        <c:axId val="211881984"/>
        <c:scaling>
          <c:orientation val="minMax"/>
        </c:scaling>
        <c:delete val="1"/>
        <c:axPos val="b"/>
        <c:numFmt formatCode="ge" sourceLinked="1"/>
        <c:majorTickMark val="none"/>
        <c:minorTickMark val="none"/>
        <c:tickLblPos val="none"/>
        <c:crossAx val="211883904"/>
        <c:crosses val="autoZero"/>
        <c:auto val="1"/>
        <c:lblOffset val="100"/>
        <c:baseTimeUnit val="years"/>
      </c:dateAx>
      <c:valAx>
        <c:axId val="21188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183.71</c:v>
                </c:pt>
                <c:pt idx="1">
                  <c:v>209.93</c:v>
                </c:pt>
                <c:pt idx="2">
                  <c:v>191.51</c:v>
                </c:pt>
                <c:pt idx="3">
                  <c:v>213</c:v>
                </c:pt>
                <c:pt idx="4">
                  <c:v>214.12</c:v>
                </c:pt>
              </c:numCache>
            </c:numRef>
          </c:val>
          <c:extLst xmlns:c16r2="http://schemas.microsoft.com/office/drawing/2015/06/chart">
            <c:ext xmlns:c16="http://schemas.microsoft.com/office/drawing/2014/chart" uri="{C3380CC4-5D6E-409C-BE32-E72D297353CC}">
              <c16:uniqueId val="{00000000-9234-4A37-B572-A6E235DFFBF8}"/>
            </c:ext>
          </c:extLst>
        </c:ser>
        <c:dLbls>
          <c:showLegendKey val="0"/>
          <c:showVal val="0"/>
          <c:showCatName val="0"/>
          <c:showSerName val="0"/>
          <c:showPercent val="0"/>
          <c:showBubbleSize val="0"/>
        </c:dLbls>
        <c:gapWidth val="150"/>
        <c:axId val="211911040"/>
        <c:axId val="2119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9234-4A37-B572-A6E235DFFBF8}"/>
            </c:ext>
          </c:extLst>
        </c:ser>
        <c:dLbls>
          <c:showLegendKey val="0"/>
          <c:showVal val="0"/>
          <c:showCatName val="0"/>
          <c:showSerName val="0"/>
          <c:showPercent val="0"/>
          <c:showBubbleSize val="0"/>
        </c:dLbls>
        <c:marker val="1"/>
        <c:smooth val="0"/>
        <c:axId val="211911040"/>
        <c:axId val="211912960"/>
      </c:lineChart>
      <c:dateAx>
        <c:axId val="211911040"/>
        <c:scaling>
          <c:orientation val="minMax"/>
        </c:scaling>
        <c:delete val="1"/>
        <c:axPos val="b"/>
        <c:numFmt formatCode="ge" sourceLinked="1"/>
        <c:majorTickMark val="none"/>
        <c:minorTickMark val="none"/>
        <c:tickLblPos val="none"/>
        <c:crossAx val="211912960"/>
        <c:crosses val="autoZero"/>
        <c:auto val="1"/>
        <c:lblOffset val="100"/>
        <c:baseTimeUnit val="years"/>
      </c:dateAx>
      <c:valAx>
        <c:axId val="21191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714.57</c:v>
                </c:pt>
                <c:pt idx="1">
                  <c:v>697.21</c:v>
                </c:pt>
                <c:pt idx="2">
                  <c:v>664.73</c:v>
                </c:pt>
                <c:pt idx="3">
                  <c:v>623.55999999999995</c:v>
                </c:pt>
                <c:pt idx="4">
                  <c:v>584.57000000000005</c:v>
                </c:pt>
              </c:numCache>
            </c:numRef>
          </c:val>
          <c:extLst xmlns:c16r2="http://schemas.microsoft.com/office/drawing/2015/06/chart">
            <c:ext xmlns:c16="http://schemas.microsoft.com/office/drawing/2014/chart" uri="{C3380CC4-5D6E-409C-BE32-E72D297353CC}">
              <c16:uniqueId val="{00000000-A201-4590-B05C-9DBC16A97EAF}"/>
            </c:ext>
          </c:extLst>
        </c:ser>
        <c:dLbls>
          <c:showLegendKey val="0"/>
          <c:showVal val="0"/>
          <c:showCatName val="0"/>
          <c:showSerName val="0"/>
          <c:showPercent val="0"/>
          <c:showBubbleSize val="0"/>
        </c:dLbls>
        <c:gapWidth val="150"/>
        <c:axId val="211575552"/>
        <c:axId val="2115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A201-4590-B05C-9DBC16A97EAF}"/>
            </c:ext>
          </c:extLst>
        </c:ser>
        <c:dLbls>
          <c:showLegendKey val="0"/>
          <c:showVal val="0"/>
          <c:showCatName val="0"/>
          <c:showSerName val="0"/>
          <c:showPercent val="0"/>
          <c:showBubbleSize val="0"/>
        </c:dLbls>
        <c:marker val="1"/>
        <c:smooth val="0"/>
        <c:axId val="211575552"/>
        <c:axId val="211577472"/>
      </c:lineChart>
      <c:dateAx>
        <c:axId val="211575552"/>
        <c:scaling>
          <c:orientation val="minMax"/>
        </c:scaling>
        <c:delete val="1"/>
        <c:axPos val="b"/>
        <c:numFmt formatCode="ge" sourceLinked="1"/>
        <c:majorTickMark val="none"/>
        <c:minorTickMark val="none"/>
        <c:tickLblPos val="none"/>
        <c:crossAx val="211577472"/>
        <c:crosses val="autoZero"/>
        <c:auto val="1"/>
        <c:lblOffset val="100"/>
        <c:baseTimeUnit val="years"/>
      </c:dateAx>
      <c:valAx>
        <c:axId val="21157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105.11</c:v>
                </c:pt>
                <c:pt idx="1">
                  <c:v>104.59</c:v>
                </c:pt>
                <c:pt idx="2">
                  <c:v>103.98</c:v>
                </c:pt>
                <c:pt idx="3">
                  <c:v>112.12</c:v>
                </c:pt>
                <c:pt idx="4">
                  <c:v>114.16</c:v>
                </c:pt>
              </c:numCache>
            </c:numRef>
          </c:val>
          <c:extLst xmlns:c16r2="http://schemas.microsoft.com/office/drawing/2015/06/chart">
            <c:ext xmlns:c16="http://schemas.microsoft.com/office/drawing/2014/chart" uri="{C3380CC4-5D6E-409C-BE32-E72D297353CC}">
              <c16:uniqueId val="{00000000-A969-422C-BFE3-7C5A6C69CCAB}"/>
            </c:ext>
          </c:extLst>
        </c:ser>
        <c:dLbls>
          <c:showLegendKey val="0"/>
          <c:showVal val="0"/>
          <c:showCatName val="0"/>
          <c:showSerName val="0"/>
          <c:showPercent val="0"/>
          <c:showBubbleSize val="0"/>
        </c:dLbls>
        <c:gapWidth val="150"/>
        <c:axId val="211608704"/>
        <c:axId val="2116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A969-422C-BFE3-7C5A6C69CCAB}"/>
            </c:ext>
          </c:extLst>
        </c:ser>
        <c:dLbls>
          <c:showLegendKey val="0"/>
          <c:showVal val="0"/>
          <c:showCatName val="0"/>
          <c:showSerName val="0"/>
          <c:showPercent val="0"/>
          <c:showBubbleSize val="0"/>
        </c:dLbls>
        <c:marker val="1"/>
        <c:smooth val="0"/>
        <c:axId val="211608704"/>
        <c:axId val="211610624"/>
      </c:lineChart>
      <c:dateAx>
        <c:axId val="211608704"/>
        <c:scaling>
          <c:orientation val="minMax"/>
        </c:scaling>
        <c:delete val="1"/>
        <c:axPos val="b"/>
        <c:numFmt formatCode="ge" sourceLinked="1"/>
        <c:majorTickMark val="none"/>
        <c:minorTickMark val="none"/>
        <c:tickLblPos val="none"/>
        <c:crossAx val="211610624"/>
        <c:crosses val="autoZero"/>
        <c:auto val="1"/>
        <c:lblOffset val="100"/>
        <c:baseTimeUnit val="years"/>
      </c:dateAx>
      <c:valAx>
        <c:axId val="2116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217.43</c:v>
                </c:pt>
                <c:pt idx="1">
                  <c:v>219.82</c:v>
                </c:pt>
                <c:pt idx="2">
                  <c:v>222.44</c:v>
                </c:pt>
                <c:pt idx="3">
                  <c:v>207.3</c:v>
                </c:pt>
                <c:pt idx="4">
                  <c:v>203.17</c:v>
                </c:pt>
              </c:numCache>
            </c:numRef>
          </c:val>
          <c:extLst xmlns:c16r2="http://schemas.microsoft.com/office/drawing/2015/06/chart">
            <c:ext xmlns:c16="http://schemas.microsoft.com/office/drawing/2014/chart" uri="{C3380CC4-5D6E-409C-BE32-E72D297353CC}">
              <c16:uniqueId val="{00000000-379E-458F-931D-9D0568F99236}"/>
            </c:ext>
          </c:extLst>
        </c:ser>
        <c:dLbls>
          <c:showLegendKey val="0"/>
          <c:showVal val="0"/>
          <c:showCatName val="0"/>
          <c:showSerName val="0"/>
          <c:showPercent val="0"/>
          <c:showBubbleSize val="0"/>
        </c:dLbls>
        <c:gapWidth val="150"/>
        <c:axId val="211707392"/>
        <c:axId val="2117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379E-458F-931D-9D0568F99236}"/>
            </c:ext>
          </c:extLst>
        </c:ser>
        <c:dLbls>
          <c:showLegendKey val="0"/>
          <c:showVal val="0"/>
          <c:showCatName val="0"/>
          <c:showSerName val="0"/>
          <c:showPercent val="0"/>
          <c:showBubbleSize val="0"/>
        </c:dLbls>
        <c:marker val="1"/>
        <c:smooth val="0"/>
        <c:axId val="211707392"/>
        <c:axId val="211709312"/>
      </c:lineChart>
      <c:dateAx>
        <c:axId val="211707392"/>
        <c:scaling>
          <c:orientation val="minMax"/>
        </c:scaling>
        <c:delete val="1"/>
        <c:axPos val="b"/>
        <c:numFmt formatCode="ge" sourceLinked="1"/>
        <c:majorTickMark val="none"/>
        <c:minorTickMark val="none"/>
        <c:tickLblPos val="none"/>
        <c:crossAx val="211709312"/>
        <c:crosses val="autoZero"/>
        <c:auto val="1"/>
        <c:lblOffset val="100"/>
        <c:baseTimeUnit val="years"/>
      </c:dateAx>
      <c:valAx>
        <c:axId val="2117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AW59" sqref="AW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長井市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26976</v>
      </c>
      <c r="AM8" s="60"/>
      <c r="AN8" s="60"/>
      <c r="AO8" s="60"/>
      <c r="AP8" s="60"/>
      <c r="AQ8" s="60"/>
      <c r="AR8" s="60"/>
      <c r="AS8" s="60"/>
      <c r="AT8" s="51">
        <f>データ!$S$6</f>
        <v>214.67</v>
      </c>
      <c r="AU8" s="52"/>
      <c r="AV8" s="52"/>
      <c r="AW8" s="52"/>
      <c r="AX8" s="52"/>
      <c r="AY8" s="52"/>
      <c r="AZ8" s="52"/>
      <c r="BA8" s="52"/>
      <c r="BB8" s="53">
        <f>データ!$T$6</f>
        <v>125.66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49.43</v>
      </c>
      <c r="J10" s="52"/>
      <c r="K10" s="52"/>
      <c r="L10" s="52"/>
      <c r="M10" s="52"/>
      <c r="N10" s="52"/>
      <c r="O10" s="63"/>
      <c r="P10" s="53">
        <f>データ!$P$6</f>
        <v>96.6</v>
      </c>
      <c r="Q10" s="53"/>
      <c r="R10" s="53"/>
      <c r="S10" s="53"/>
      <c r="T10" s="53"/>
      <c r="U10" s="53"/>
      <c r="V10" s="53"/>
      <c r="W10" s="60">
        <f>データ!$Q$6</f>
        <v>4212</v>
      </c>
      <c r="X10" s="60"/>
      <c r="Y10" s="60"/>
      <c r="Z10" s="60"/>
      <c r="AA10" s="60"/>
      <c r="AB10" s="60"/>
      <c r="AC10" s="60"/>
      <c r="AD10" s="2"/>
      <c r="AE10" s="2"/>
      <c r="AF10" s="2"/>
      <c r="AG10" s="2"/>
      <c r="AH10" s="4"/>
      <c r="AI10" s="4"/>
      <c r="AJ10" s="4"/>
      <c r="AK10" s="4"/>
      <c r="AL10" s="60">
        <f>データ!$U$6</f>
        <v>26002</v>
      </c>
      <c r="AM10" s="60"/>
      <c r="AN10" s="60"/>
      <c r="AO10" s="60"/>
      <c r="AP10" s="60"/>
      <c r="AQ10" s="60"/>
      <c r="AR10" s="60"/>
      <c r="AS10" s="60"/>
      <c r="AT10" s="51">
        <f>データ!$V$6</f>
        <v>61</v>
      </c>
      <c r="AU10" s="52"/>
      <c r="AV10" s="52"/>
      <c r="AW10" s="52"/>
      <c r="AX10" s="52"/>
      <c r="AY10" s="52"/>
      <c r="AZ10" s="52"/>
      <c r="BA10" s="52"/>
      <c r="BB10" s="53">
        <f>データ!$W$6</f>
        <v>426.26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EfKGfQwFtZxZCYtTl/L0vdPkyS7FdzXvdRCP8+or9toz/vt/RT/o7QXDO5d44e0axCvhtHZLiKQ1F/ExOHcrQ==" saltValue="eEc03RIdnb7+Rk9BT9Sc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49.43</v>
      </c>
      <c r="P6" s="35">
        <f t="shared" si="3"/>
        <v>96.6</v>
      </c>
      <c r="Q6" s="35">
        <f t="shared" si="3"/>
        <v>4212</v>
      </c>
      <c r="R6" s="35">
        <f t="shared" si="3"/>
        <v>26976</v>
      </c>
      <c r="S6" s="35">
        <f t="shared" si="3"/>
        <v>214.67</v>
      </c>
      <c r="T6" s="35">
        <f t="shared" si="3"/>
        <v>125.66</v>
      </c>
      <c r="U6" s="35">
        <f t="shared" si="3"/>
        <v>26002</v>
      </c>
      <c r="V6" s="35">
        <f t="shared" si="3"/>
        <v>61</v>
      </c>
      <c r="W6" s="35">
        <f t="shared" si="3"/>
        <v>426.26</v>
      </c>
      <c r="X6" s="36">
        <f>IF(X7="",NA(),X7)</f>
        <v>108.74</v>
      </c>
      <c r="Y6" s="36">
        <f t="shared" ref="Y6:AG6" si="4">IF(Y7="",NA(),Y7)</f>
        <v>108.82</v>
      </c>
      <c r="Z6" s="36">
        <f t="shared" si="4"/>
        <v>107.82</v>
      </c>
      <c r="AA6" s="36">
        <f t="shared" si="4"/>
        <v>116.09</v>
      </c>
      <c r="AB6" s="36">
        <f t="shared" si="4"/>
        <v>117.14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183.71</v>
      </c>
      <c r="AU6" s="36">
        <f t="shared" ref="AU6:BC6" si="6">IF(AU7="",NA(),AU7)</f>
        <v>209.93</v>
      </c>
      <c r="AV6" s="36">
        <f t="shared" si="6"/>
        <v>191.51</v>
      </c>
      <c r="AW6" s="36">
        <f t="shared" si="6"/>
        <v>213</v>
      </c>
      <c r="AX6" s="36">
        <f t="shared" si="6"/>
        <v>214.12</v>
      </c>
      <c r="AY6" s="36">
        <f t="shared" si="6"/>
        <v>381.53</v>
      </c>
      <c r="AZ6" s="36">
        <f t="shared" si="6"/>
        <v>391.54</v>
      </c>
      <c r="BA6" s="36">
        <f t="shared" si="6"/>
        <v>384.34</v>
      </c>
      <c r="BB6" s="36">
        <f t="shared" si="6"/>
        <v>359.47</v>
      </c>
      <c r="BC6" s="36">
        <f t="shared" si="6"/>
        <v>369.69</v>
      </c>
      <c r="BD6" s="35" t="str">
        <f>IF(BD7="","",IF(BD7="-","【-】","【"&amp;SUBSTITUTE(TEXT(BD7,"#,##0.00"),"-","△")&amp;"】"))</f>
        <v>【261.93】</v>
      </c>
      <c r="BE6" s="36">
        <f>IF(BE7="",NA(),BE7)</f>
        <v>714.57</v>
      </c>
      <c r="BF6" s="36">
        <f t="shared" ref="BF6:BN6" si="7">IF(BF7="",NA(),BF7)</f>
        <v>697.21</v>
      </c>
      <c r="BG6" s="36">
        <f t="shared" si="7"/>
        <v>664.73</v>
      </c>
      <c r="BH6" s="36">
        <f t="shared" si="7"/>
        <v>623.55999999999995</v>
      </c>
      <c r="BI6" s="36">
        <f t="shared" si="7"/>
        <v>584.57000000000005</v>
      </c>
      <c r="BJ6" s="36">
        <f t="shared" si="7"/>
        <v>393.27</v>
      </c>
      <c r="BK6" s="36">
        <f t="shared" si="7"/>
        <v>386.97</v>
      </c>
      <c r="BL6" s="36">
        <f t="shared" si="7"/>
        <v>380.58</v>
      </c>
      <c r="BM6" s="36">
        <f t="shared" si="7"/>
        <v>401.79</v>
      </c>
      <c r="BN6" s="36">
        <f t="shared" si="7"/>
        <v>402.99</v>
      </c>
      <c r="BO6" s="35" t="str">
        <f>IF(BO7="","",IF(BO7="-","【-】","【"&amp;SUBSTITUTE(TEXT(BO7,"#,##0.00"),"-","△")&amp;"】"))</f>
        <v>【270.46】</v>
      </c>
      <c r="BP6" s="36">
        <f>IF(BP7="",NA(),BP7)</f>
        <v>105.11</v>
      </c>
      <c r="BQ6" s="36">
        <f t="shared" ref="BQ6:BY6" si="8">IF(BQ7="",NA(),BQ7)</f>
        <v>104.59</v>
      </c>
      <c r="BR6" s="36">
        <f t="shared" si="8"/>
        <v>103.98</v>
      </c>
      <c r="BS6" s="36">
        <f t="shared" si="8"/>
        <v>112.12</v>
      </c>
      <c r="BT6" s="36">
        <f t="shared" si="8"/>
        <v>114.16</v>
      </c>
      <c r="BU6" s="36">
        <f t="shared" si="8"/>
        <v>100.47</v>
      </c>
      <c r="BV6" s="36">
        <f t="shared" si="8"/>
        <v>101.72</v>
      </c>
      <c r="BW6" s="36">
        <f t="shared" si="8"/>
        <v>102.38</v>
      </c>
      <c r="BX6" s="36">
        <f t="shared" si="8"/>
        <v>100.12</v>
      </c>
      <c r="BY6" s="36">
        <f t="shared" si="8"/>
        <v>98.66</v>
      </c>
      <c r="BZ6" s="35" t="str">
        <f>IF(BZ7="","",IF(BZ7="-","【-】","【"&amp;SUBSTITUTE(TEXT(BZ7,"#,##0.00"),"-","△")&amp;"】"))</f>
        <v>【103.91】</v>
      </c>
      <c r="CA6" s="36">
        <f>IF(CA7="",NA(),CA7)</f>
        <v>217.43</v>
      </c>
      <c r="CB6" s="36">
        <f t="shared" ref="CB6:CJ6" si="9">IF(CB7="",NA(),CB7)</f>
        <v>219.82</v>
      </c>
      <c r="CC6" s="36">
        <f t="shared" si="9"/>
        <v>222.44</v>
      </c>
      <c r="CD6" s="36">
        <f t="shared" si="9"/>
        <v>207.3</v>
      </c>
      <c r="CE6" s="36">
        <f t="shared" si="9"/>
        <v>203.17</v>
      </c>
      <c r="CF6" s="36">
        <f t="shared" si="9"/>
        <v>169.82</v>
      </c>
      <c r="CG6" s="36">
        <f t="shared" si="9"/>
        <v>168.2</v>
      </c>
      <c r="CH6" s="36">
        <f t="shared" si="9"/>
        <v>168.67</v>
      </c>
      <c r="CI6" s="36">
        <f t="shared" si="9"/>
        <v>174.97</v>
      </c>
      <c r="CJ6" s="36">
        <f t="shared" si="9"/>
        <v>178.59</v>
      </c>
      <c r="CK6" s="35" t="str">
        <f>IF(CK7="","",IF(CK7="-","【-】","【"&amp;SUBSTITUTE(TEXT(CK7,"#,##0.00"),"-","△")&amp;"】"))</f>
        <v>【167.11】</v>
      </c>
      <c r="CL6" s="36">
        <f>IF(CL7="",NA(),CL7)</f>
        <v>54.55</v>
      </c>
      <c r="CM6" s="36">
        <f t="shared" ref="CM6:CU6" si="10">IF(CM7="",NA(),CM7)</f>
        <v>54.86</v>
      </c>
      <c r="CN6" s="36">
        <f t="shared" si="10"/>
        <v>55</v>
      </c>
      <c r="CO6" s="36">
        <f t="shared" si="10"/>
        <v>54.32</v>
      </c>
      <c r="CP6" s="36">
        <f t="shared" si="10"/>
        <v>54.02</v>
      </c>
      <c r="CQ6" s="36">
        <f t="shared" si="10"/>
        <v>55.13</v>
      </c>
      <c r="CR6" s="36">
        <f t="shared" si="10"/>
        <v>54.77</v>
      </c>
      <c r="CS6" s="36">
        <f t="shared" si="10"/>
        <v>54.92</v>
      </c>
      <c r="CT6" s="36">
        <f t="shared" si="10"/>
        <v>55.63</v>
      </c>
      <c r="CU6" s="36">
        <f t="shared" si="10"/>
        <v>55.03</v>
      </c>
      <c r="CV6" s="35" t="str">
        <f>IF(CV7="","",IF(CV7="-","【-】","【"&amp;SUBSTITUTE(TEXT(CV7,"#,##0.00"),"-","△")&amp;"】"))</f>
        <v>【60.27】</v>
      </c>
      <c r="CW6" s="36">
        <f>IF(CW7="",NA(),CW7)</f>
        <v>82.53</v>
      </c>
      <c r="CX6" s="36">
        <f t="shared" ref="CX6:DF6" si="11">IF(CX7="",NA(),CX7)</f>
        <v>81.3</v>
      </c>
      <c r="CY6" s="36">
        <f t="shared" si="11"/>
        <v>80.819999999999993</v>
      </c>
      <c r="CZ6" s="36">
        <f t="shared" si="11"/>
        <v>81.41</v>
      </c>
      <c r="DA6" s="36">
        <f t="shared" si="11"/>
        <v>84.29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47.35</v>
      </c>
      <c r="DI6" s="36">
        <f t="shared" ref="DI6:DQ6" si="12">IF(DI7="",NA(),DI7)</f>
        <v>49</v>
      </c>
      <c r="DJ6" s="36">
        <f t="shared" si="12"/>
        <v>50.78</v>
      </c>
      <c r="DK6" s="36">
        <f t="shared" si="12"/>
        <v>53.01</v>
      </c>
      <c r="DL6" s="36">
        <f t="shared" si="12"/>
        <v>54.25</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1.77</v>
      </c>
      <c r="DU6" s="36">
        <f t="shared" si="13"/>
        <v>1.42</v>
      </c>
      <c r="DV6" s="36">
        <f t="shared" si="13"/>
        <v>0.79</v>
      </c>
      <c r="DW6" s="36">
        <f t="shared" si="13"/>
        <v>0.64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0.65</v>
      </c>
      <c r="EE6" s="36">
        <f t="shared" ref="EE6:EM6" si="14">IF(EE7="",NA(),EE7)</f>
        <v>0.22</v>
      </c>
      <c r="EF6" s="36">
        <f t="shared" si="14"/>
        <v>0.37</v>
      </c>
      <c r="EG6" s="36">
        <f t="shared" si="14"/>
        <v>0.17</v>
      </c>
      <c r="EH6" s="36">
        <f t="shared" si="14"/>
        <v>0.14000000000000001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62090</v>
      </c>
      <c r="D7" s="38">
        <v>46</v>
      </c>
      <c r="E7" s="38">
        <v>1</v>
      </c>
      <c r="F7" s="38">
        <v>0</v>
      </c>
      <c r="G7" s="38">
        <v>1</v>
      </c>
      <c r="H7" s="38" t="s">
        <v>92</v>
      </c>
      <c r="I7" s="38" t="s">
        <v>93</v>
      </c>
      <c r="J7" s="38" t="s">
        <v>94</v>
      </c>
      <c r="K7" s="38" t="s">
        <v>95</v>
      </c>
      <c r="L7" s="38" t="s">
        <v>96</v>
      </c>
      <c r="M7" s="38" t="s">
        <v>97</v>
      </c>
      <c r="N7" s="39" t="s">
        <v>98</v>
      </c>
      <c r="O7" s="39">
        <v>49.43</v>
      </c>
      <c r="P7" s="39">
        <v>96.6</v>
      </c>
      <c r="Q7" s="39">
        <v>4212</v>
      </c>
      <c r="R7" s="39">
        <v>26976</v>
      </c>
      <c r="S7" s="39">
        <v>214.67</v>
      </c>
      <c r="T7" s="39">
        <v>125.66</v>
      </c>
      <c r="U7" s="39">
        <v>26002</v>
      </c>
      <c r="V7" s="39">
        <v>61</v>
      </c>
      <c r="W7" s="39">
        <v>426.26</v>
      </c>
      <c r="X7" s="39">
        <v>108.74</v>
      </c>
      <c r="Y7" s="39">
        <v>108.82</v>
      </c>
      <c r="Z7" s="39">
        <v>107.82</v>
      </c>
      <c r="AA7" s="39">
        <v>116.09</v>
      </c>
      <c r="AB7" s="39">
        <v>117.14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183.71</v>
      </c>
      <c r="AU7" s="39">
        <v>209.93</v>
      </c>
      <c r="AV7" s="39">
        <v>191.51</v>
      </c>
      <c r="AW7" s="39">
        <v>213</v>
      </c>
      <c r="AX7" s="39">
        <v>214.12</v>
      </c>
      <c r="AY7" s="39">
        <v>381.53</v>
      </c>
      <c r="AZ7" s="39">
        <v>391.54</v>
      </c>
      <c r="BA7" s="39">
        <v>384.34</v>
      </c>
      <c r="BB7" s="39">
        <v>359.47</v>
      </c>
      <c r="BC7" s="39">
        <v>369.69</v>
      </c>
      <c r="BD7" s="39">
        <v>261.93</v>
      </c>
      <c r="BE7" s="39">
        <v>714.57</v>
      </c>
      <c r="BF7" s="39">
        <v>697.21</v>
      </c>
      <c r="BG7" s="39">
        <v>664.73</v>
      </c>
      <c r="BH7" s="39">
        <v>623.55999999999995</v>
      </c>
      <c r="BI7" s="39">
        <v>584.57000000000005</v>
      </c>
      <c r="BJ7" s="39">
        <v>393.27</v>
      </c>
      <c r="BK7" s="39">
        <v>386.97</v>
      </c>
      <c r="BL7" s="39">
        <v>380.58</v>
      </c>
      <c r="BM7" s="39">
        <v>401.79</v>
      </c>
      <c r="BN7" s="39">
        <v>402.99</v>
      </c>
      <c r="BO7" s="39">
        <v>270.45999999999998</v>
      </c>
      <c r="BP7" s="39">
        <v>105.11</v>
      </c>
      <c r="BQ7" s="39">
        <v>104.59</v>
      </c>
      <c r="BR7" s="39">
        <v>103.98</v>
      </c>
      <c r="BS7" s="39">
        <v>112.12</v>
      </c>
      <c r="BT7" s="39">
        <v>114.16</v>
      </c>
      <c r="BU7" s="39">
        <v>100.47</v>
      </c>
      <c r="BV7" s="39">
        <v>101.72</v>
      </c>
      <c r="BW7" s="39">
        <v>102.38</v>
      </c>
      <c r="BX7" s="39">
        <v>100.12</v>
      </c>
      <c r="BY7" s="39">
        <v>98.66</v>
      </c>
      <c r="BZ7" s="39">
        <v>103.91</v>
      </c>
      <c r="CA7" s="39">
        <v>217.43</v>
      </c>
      <c r="CB7" s="39">
        <v>219.82</v>
      </c>
      <c r="CC7" s="39">
        <v>222.44</v>
      </c>
      <c r="CD7" s="39">
        <v>207.3</v>
      </c>
      <c r="CE7" s="39">
        <v>203.17</v>
      </c>
      <c r="CF7" s="39">
        <v>169.82</v>
      </c>
      <c r="CG7" s="39">
        <v>168.2</v>
      </c>
      <c r="CH7" s="39">
        <v>168.67</v>
      </c>
      <c r="CI7" s="39">
        <v>174.97</v>
      </c>
      <c r="CJ7" s="39">
        <v>178.59</v>
      </c>
      <c r="CK7" s="39">
        <v>167.11</v>
      </c>
      <c r="CL7" s="39">
        <v>54.55</v>
      </c>
      <c r="CM7" s="39">
        <v>54.86</v>
      </c>
      <c r="CN7" s="39">
        <v>55</v>
      </c>
      <c r="CO7" s="39">
        <v>54.32</v>
      </c>
      <c r="CP7" s="39">
        <v>54.02</v>
      </c>
      <c r="CQ7" s="39">
        <v>55.13</v>
      </c>
      <c r="CR7" s="39">
        <v>54.77</v>
      </c>
      <c r="CS7" s="39">
        <v>54.92</v>
      </c>
      <c r="CT7" s="39">
        <v>55.63</v>
      </c>
      <c r="CU7" s="39">
        <v>55.03</v>
      </c>
      <c r="CV7" s="39">
        <v>60.27</v>
      </c>
      <c r="CW7" s="39">
        <v>82.53</v>
      </c>
      <c r="CX7" s="39">
        <v>81.3</v>
      </c>
      <c r="CY7" s="39">
        <v>80.819999999999993</v>
      </c>
      <c r="CZ7" s="39">
        <v>81.41</v>
      </c>
      <c r="DA7" s="39">
        <v>84.29</v>
      </c>
      <c r="DB7" s="39">
        <v>83</v>
      </c>
      <c r="DC7" s="39">
        <v>82.89</v>
      </c>
      <c r="DD7" s="39">
        <v>82.66</v>
      </c>
      <c r="DE7" s="39">
        <v>82.04</v>
      </c>
      <c r="DF7" s="39">
        <v>81.900000000000006</v>
      </c>
      <c r="DG7" s="39">
        <v>89.92</v>
      </c>
      <c r="DH7" s="39">
        <v>47.35</v>
      </c>
      <c r="DI7" s="39">
        <v>49</v>
      </c>
      <c r="DJ7" s="39">
        <v>50.78</v>
      </c>
      <c r="DK7" s="39">
        <v>53.01</v>
      </c>
      <c r="DL7" s="39">
        <v>54.25</v>
      </c>
      <c r="DM7" s="39">
        <v>46.66</v>
      </c>
      <c r="DN7" s="39">
        <v>47.46</v>
      </c>
      <c r="DO7" s="39">
        <v>48.49</v>
      </c>
      <c r="DP7" s="39">
        <v>48.05</v>
      </c>
      <c r="DQ7" s="39">
        <v>48.87</v>
      </c>
      <c r="DR7" s="39">
        <v>48.85</v>
      </c>
      <c r="DS7" s="39">
        <v>0</v>
      </c>
      <c r="DT7" s="39">
        <v>1.77</v>
      </c>
      <c r="DU7" s="39">
        <v>1.42</v>
      </c>
      <c r="DV7" s="39">
        <v>0.79</v>
      </c>
      <c r="DW7" s="39">
        <v>0.64</v>
      </c>
      <c r="DX7" s="39">
        <v>9.85</v>
      </c>
      <c r="DY7" s="39">
        <v>9.7100000000000009</v>
      </c>
      <c r="DZ7" s="39">
        <v>12.79</v>
      </c>
      <c r="EA7" s="39">
        <v>13.39</v>
      </c>
      <c r="EB7" s="39">
        <v>14.85</v>
      </c>
      <c r="EC7" s="39">
        <v>17.8</v>
      </c>
      <c r="ED7" s="39">
        <v>0.65</v>
      </c>
      <c r="EE7" s="39">
        <v>0.22</v>
      </c>
      <c r="EF7" s="39">
        <v>0.37</v>
      </c>
      <c r="EG7" s="39">
        <v>0.17</v>
      </c>
      <c r="EH7" s="39">
        <v>0.14000000000000001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2020-01-29T06:45:01Z</cp:lastPrinted>
  <dcterms:modified xsi:type="dcterms:W3CDTF">2020-01-29T06:45:06Z</dcterms:modified>
</cp:coreProperties>
</file>