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tuo2r4MhPHbsaDV+2JybtrvOgLHIx8l4woOVzwvPWvc0yJm3RoSFXYv/aY8v75lPXELrGGXC0UO/KJxrQmErQ==" workbookSaltValue="FdqYbOZnfuYBne73611wKg==" workbookSpinCount="100000" lockStructure="1"/>
  <bookViews>
    <workbookView xWindow="0" yWindow="0" windowWidth="20730" windowHeight="92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<sst xmlns="http://schemas.openxmlformats.org/spreadsheetml/2006/main" count="220" uniqueCount="108">
  <si>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</si>
  <si>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</si>
  <si>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</si>
  <si>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</si>
  <si>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</si>
  <si>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</si>
  <si>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</si>
  <si>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</si>
  <si>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</si>
  <si>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</si>
  <si>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</si>
  <si>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</si>
  <si>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</si>
  <si>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</si>
  <si>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</si>
  <si>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</si>
  <si>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</si>
  <si>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</si>
  <si>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</si>
  <si>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</si>
  <si>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</si>
  <si>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</si>
  <si>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</si>
  <si>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</si>
  <si>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</si>
  <si>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</si>
  <si>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</si>
  <si>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</si>
  <si>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</si>
  <si>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</si>
  <si>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</si>
  <si>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</si>
  <si>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</si>
  <si>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</si>
  <si>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</si>
  <si>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</si>
  <si>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</si>
  <si>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</si>
  <si>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</si>
  <si>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</si>
  <si>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</si>
  <si>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</si>
  <si>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</si>
  <si>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</si>
  <si>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</si>
  <si>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</si>
  <si>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</si>
  <si>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</si>
  <si>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</si>
  <si>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</si>
  <si>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</si>
  <si>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</si>
  <si>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</si>
  <si>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</si>
  <si>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</si>
  <si>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</si>
  <si>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</si>
  <si>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</si>
  <si>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</si>
  <si>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</si>
  <si>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</si>
  <si>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</si>
  <si>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</si>
  <si>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</si>
  <si>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</si>
  <si>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</si>
  <si>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</si>
  <si>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</si>
  <si>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</si>
  <si>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</si>
  <si>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</si>
  <si>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</si>
  <si>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</si>
  <si>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</si>
  <si>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</si>
  <si>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</si>
  <si>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</si>
  <si>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</si>
  <si>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</si>
  <si>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</si>
  <si>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</si>
  <si>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</si>
  <si>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</si>
  <si>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</si>
  <si>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</si>
  <si>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</si>
  <si>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</si>
  <si>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</si>
  <si>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</si>
  <si>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</si>
  <si>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</si>
  <si>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</si>
  <si>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</si>
  <si>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河北町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</si>
  <si>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</si>
  <si>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</si>
  <si>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</si>
  <si>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</si>
  <si>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</si>
  <si>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</si>
  <si>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</si>
  <si>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</si>
  <si>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</si>
  <si>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</si>
  <si>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</si>
  <si>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減価償却がどの程度進んでいるかを示す「①有形固定資産減価償却率」については類似団体及び全国平均を下回ったものの、法定耐用年数を超えた管路延長の割合を示す「②管路経年比率」を見ると古い管路の割合が上昇傾向にあり管路更新も喫緊の課題であるため、計画的に管路の更新が必要である。　　　　　　　　　　　　　　　　　　　　　　　　　　　　　　　　　「③管路更新率」に関しては、Ｈ27年度に治部橋水源地整備を行ったため落ち込んだが、Ｈ28年度以降は引き続き耐震化及び老朽管更新のため計画的に管路更新を進めている。　　　　　　　　　　　　　　　　　管路の建設改良費については、これまでと同様に企業債の新規発行は控え、補助事業も利用しながら、耐震化も含めた老朽管更新を行って行くものとする。</t>
    <rPh sb="1" eb="3">
      <t>ゲンカ</t>
    </rPh>
    <rPh sb="3" eb="5">
      <t>ショウキャク</t>
    </rPh>
    <rPh sb="8" eb="10">
      <t>テイド</t>
    </rPh>
    <rPh sb="10" eb="11">
      <t>スス</t>
    </rPh>
    <rPh sb="17" eb="18">
      <t>シメ</t>
    </rPh>
    <rPh sb="21" eb="23">
      <t>ユウケイ</t>
    </rPh>
    <rPh sb="23" eb="25">
      <t>コテイ</t>
    </rPh>
    <rPh sb="25" eb="27">
      <t>シサン</t>
    </rPh>
    <rPh sb="27" eb="29">
      <t>ゲンカ</t>
    </rPh>
    <rPh sb="29" eb="31">
      <t>ショウキャク</t>
    </rPh>
    <rPh sb="31" eb="32">
      <t>リツ</t>
    </rPh>
    <rPh sb="38" eb="40">
      <t>ルイジ</t>
    </rPh>
    <rPh sb="40" eb="42">
      <t>ダンタイ</t>
    </rPh>
    <rPh sb="42" eb="43">
      <t>オヨ</t>
    </rPh>
    <rPh sb="44" eb="46">
      <t>ゼンコク</t>
    </rPh>
    <rPh sb="46" eb="48">
      <t>ヘイキン</t>
    </rPh>
    <rPh sb="49" eb="51">
      <t>シタマワ</t>
    </rPh>
    <rPh sb="57" eb="59">
      <t>ホウテイ</t>
    </rPh>
    <rPh sb="59" eb="61">
      <t>タイヨウ</t>
    </rPh>
    <rPh sb="61" eb="63">
      <t>ネンスウ</t>
    </rPh>
    <rPh sb="64" eb="65">
      <t>コ</t>
    </rPh>
    <rPh sb="67" eb="69">
      <t>カンロ</t>
    </rPh>
    <rPh sb="69" eb="71">
      <t>エンチョウ</t>
    </rPh>
    <rPh sb="72" eb="74">
      <t>ワリアイ</t>
    </rPh>
    <rPh sb="75" eb="76">
      <t>シメ</t>
    </rPh>
    <rPh sb="79" eb="81">
      <t>カンロ</t>
    </rPh>
    <rPh sb="81" eb="83">
      <t>ケイネン</t>
    </rPh>
    <rPh sb="83" eb="85">
      <t>ヒリツ</t>
    </rPh>
    <rPh sb="87" eb="88">
      <t>ミ</t>
    </rPh>
    <rPh sb="90" eb="91">
      <t>フル</t>
    </rPh>
    <rPh sb="92" eb="94">
      <t>カンロ</t>
    </rPh>
    <rPh sb="95" eb="97">
      <t>ワリアイ</t>
    </rPh>
    <rPh sb="98" eb="100">
      <t>ジョウショウ</t>
    </rPh>
    <rPh sb="100" eb="102">
      <t>ケイコウ</t>
    </rPh>
    <rPh sb="105" eb="107">
      <t>カンロ</t>
    </rPh>
    <rPh sb="107" eb="109">
      <t>コウシン</t>
    </rPh>
    <rPh sb="110" eb="112">
      <t>キッキン</t>
    </rPh>
    <rPh sb="113" eb="115">
      <t>カダイ</t>
    </rPh>
    <rPh sb="121" eb="124">
      <t>ケイカクテキ</t>
    </rPh>
    <rPh sb="125" eb="126">
      <t>カン</t>
    </rPh>
    <rPh sb="126" eb="127">
      <t>ロ</t>
    </rPh>
    <rPh sb="128" eb="130">
      <t>コウシン</t>
    </rPh>
    <rPh sb="131" eb="133">
      <t>ヒツヨウ</t>
    </rPh>
    <rPh sb="172" eb="174">
      <t>カンロ</t>
    </rPh>
    <rPh sb="174" eb="176">
      <t>コウシン</t>
    </rPh>
    <rPh sb="176" eb="177">
      <t>リツ</t>
    </rPh>
    <rPh sb="179" eb="180">
      <t>カン</t>
    </rPh>
    <rPh sb="187" eb="188">
      <t>ネン</t>
    </rPh>
    <rPh sb="188" eb="189">
      <t>ド</t>
    </rPh>
    <rPh sb="190" eb="191">
      <t>ジ</t>
    </rPh>
    <rPh sb="191" eb="192">
      <t>ブ</t>
    </rPh>
    <rPh sb="192" eb="193">
      <t>ハシ</t>
    </rPh>
    <rPh sb="193" eb="196">
      <t>スイゲンチ</t>
    </rPh>
    <rPh sb="196" eb="198">
      <t>セイビ</t>
    </rPh>
    <rPh sb="199" eb="200">
      <t>オコナ</t>
    </rPh>
    <rPh sb="204" eb="205">
      <t>オ</t>
    </rPh>
    <rPh sb="206" eb="207">
      <t>コ</t>
    </rPh>
    <rPh sb="214" eb="216">
      <t>ネンド</t>
    </rPh>
    <rPh sb="216" eb="218">
      <t>イコウ</t>
    </rPh>
    <rPh sb="219" eb="220">
      <t>ヒ</t>
    </rPh>
    <rPh sb="221" eb="222">
      <t>ツヅ</t>
    </rPh>
    <rPh sb="223" eb="224">
      <t>タイ</t>
    </rPh>
    <rPh sb="314" eb="317">
      <t>タイシンカ</t>
    </rPh>
    <rPh sb="318" eb="319">
      <t>フク</t>
    </rPh>
    <rPh sb="321" eb="323">
      <t>ロウキュウ</t>
    </rPh>
    <rPh sb="323" eb="324">
      <t>クダ</t>
    </rPh>
    <rPh sb="324" eb="326">
      <t>コウシン</t>
    </rPh>
    <rPh sb="327" eb="328">
      <t>オコナ</t>
    </rPh>
    <rPh sb="330" eb="331">
      <t>ユ</t>
    </rPh>
    <phoneticPr fontId="16"/>
  </si>
  <si>
    <t>　全国的な流れである人口減少を受けての有収水量の減少に伴い、事業の財源である給水収益が減少傾向である。このため、水道施設耐震化及び更新計画を踏まえ、中長期的な視点に立った経営の分析を実施しながら進めていく必要がある。　　　　　　　　　　　　　　　　　　　　　　　また、老朽管路の更新への投資に関しては維持管理の面が強いことから、企業債の新規発行によらず補助事業なども利用しながら行っていく予定である。　　　　　　さらに、有収率の向上による給水収益の確保や費用の縮減などによって健全財政を維持しながら、重要なライフラインとしての安定した給水ができるように努めていく。</t>
    <rPh sb="1" eb="4">
      <t>ゼンコクテキ</t>
    </rPh>
    <rPh sb="5" eb="6">
      <t>ナガ</t>
    </rPh>
    <rPh sb="10" eb="12">
      <t>ジンコウ</t>
    </rPh>
    <rPh sb="12" eb="14">
      <t>ゲンショウ</t>
    </rPh>
    <rPh sb="15" eb="16">
      <t>ウ</t>
    </rPh>
    <rPh sb="19" eb="20">
      <t>ユウ</t>
    </rPh>
    <rPh sb="20" eb="21">
      <t>シュウ</t>
    </rPh>
    <rPh sb="21" eb="23">
      <t>スイリョウ</t>
    </rPh>
    <rPh sb="24" eb="26">
      <t>ゲンショウ</t>
    </rPh>
    <rPh sb="27" eb="28">
      <t>トモナ</t>
    </rPh>
    <rPh sb="30" eb="32">
      <t>ジギョウ</t>
    </rPh>
    <rPh sb="33" eb="35">
      <t>ザイゲン</t>
    </rPh>
    <rPh sb="38" eb="40">
      <t>キュウスイ</t>
    </rPh>
    <rPh sb="40" eb="42">
      <t>シュウエキ</t>
    </rPh>
    <rPh sb="43" eb="45">
      <t>ゲンショウ</t>
    </rPh>
    <rPh sb="45" eb="47">
      <t>ケイコウ</t>
    </rPh>
    <rPh sb="56" eb="58">
      <t>スイドウ</t>
    </rPh>
    <rPh sb="58" eb="60">
      <t>シセツ</t>
    </rPh>
    <rPh sb="60" eb="63">
      <t>タイシンカ</t>
    </rPh>
    <rPh sb="63" eb="64">
      <t>オヨ</t>
    </rPh>
    <rPh sb="65" eb="67">
      <t>コウシン</t>
    </rPh>
    <rPh sb="67" eb="69">
      <t>ケイカク</t>
    </rPh>
    <rPh sb="70" eb="71">
      <t>フ</t>
    </rPh>
    <rPh sb="74" eb="78">
      <t>チュウチョウキテキ</t>
    </rPh>
    <rPh sb="79" eb="81">
      <t>シテン</t>
    </rPh>
    <rPh sb="82" eb="83">
      <t>タ</t>
    </rPh>
    <rPh sb="85" eb="87">
      <t>ケイエイ</t>
    </rPh>
    <rPh sb="88" eb="90">
      <t>ブンセキ</t>
    </rPh>
    <rPh sb="91" eb="93">
      <t>ジッシ</t>
    </rPh>
    <rPh sb="97" eb="98">
      <t>スス</t>
    </rPh>
    <rPh sb="102" eb="104">
      <t>ヒツヨウ</t>
    </rPh>
    <rPh sb="134" eb="136">
      <t>ロウキュウ</t>
    </rPh>
    <rPh sb="136" eb="137">
      <t>クダ</t>
    </rPh>
    <rPh sb="137" eb="138">
      <t>ロ</t>
    </rPh>
    <rPh sb="139" eb="141">
      <t>コウシン</t>
    </rPh>
    <rPh sb="143" eb="145">
      <t>トウシ</t>
    </rPh>
    <rPh sb="146" eb="147">
      <t>カン</t>
    </rPh>
    <rPh sb="150" eb="152">
      <t>イジ</t>
    </rPh>
    <rPh sb="152" eb="154">
      <t>カンリ</t>
    </rPh>
    <rPh sb="155" eb="156">
      <t>メン</t>
    </rPh>
    <rPh sb="157" eb="158">
      <t>ツヨ</t>
    </rPh>
    <rPh sb="164" eb="166">
      <t>キギョウ</t>
    </rPh>
    <rPh sb="166" eb="167">
      <t>サイ</t>
    </rPh>
    <rPh sb="168" eb="170">
      <t>シンキ</t>
    </rPh>
    <rPh sb="170" eb="172">
      <t>ハッコウ</t>
    </rPh>
    <rPh sb="176" eb="178">
      <t>ホジョ</t>
    </rPh>
    <rPh sb="178" eb="180">
      <t>ジギョウ</t>
    </rPh>
    <rPh sb="183" eb="185">
      <t>リヨウ</t>
    </rPh>
    <rPh sb="189" eb="190">
      <t>オコナ</t>
    </rPh>
    <rPh sb="194" eb="196">
      <t>ヨテイ</t>
    </rPh>
    <rPh sb="210" eb="211">
      <t>ユウ</t>
    </rPh>
    <rPh sb="211" eb="212">
      <t>シュウ</t>
    </rPh>
    <rPh sb="212" eb="213">
      <t>リツ</t>
    </rPh>
    <rPh sb="214" eb="216">
      <t>コウジョウ</t>
    </rPh>
    <rPh sb="219" eb="221">
      <t>キュウスイ</t>
    </rPh>
    <rPh sb="221" eb="223">
      <t>シュウエキ</t>
    </rPh>
    <rPh sb="224" eb="226">
      <t>カクホ</t>
    </rPh>
    <rPh sb="227" eb="229">
      <t>ヒヨウ</t>
    </rPh>
    <rPh sb="230" eb="232">
      <t>シュクゲン</t>
    </rPh>
    <rPh sb="238" eb="240">
      <t>ケンゼン</t>
    </rPh>
    <rPh sb="240" eb="242">
      <t>ザイセイ</t>
    </rPh>
    <rPh sb="243" eb="245">
      <t>イジ</t>
    </rPh>
    <rPh sb="250" eb="252">
      <t>ジュウヨウ</t>
    </rPh>
    <rPh sb="263" eb="265">
      <t>アンテイ</t>
    </rPh>
    <rPh sb="267" eb="269">
      <t>キュウスイ</t>
    </rPh>
    <rPh sb="276" eb="277">
      <t>ツト</t>
    </rPh>
    <phoneticPr fontId="16"/>
  </si>
  <si>
    <t>　経営の健全性については、「①経常収支比率」は、Ｈ28年度まで微増で推移していましたが、新たな自己水源として治部橋水源地を整備したためＨ29年度は減価償却による経常費用が増え経常収支率が低下しましたが、Ｈ30年度は村山広域水道からの受水費の引き下げにより、経常収支はあがった。数値的にも100％以上で且つ「②累積欠損金比率」が0％と黒字を維持しており良好とみているが、予断は許さない状況と考えられる。「③流動比率」に関してＨ27年度に前出の治部橋水源地整備に係る費用の増加により一時的に落ち込んだものの、Ｈ28年度からは平均を上回る数値に回復しており、財政面も安定している。「④企業債残高対給水収益比率」に関しては、借入を抑制しているため債務残高が年々減少しているため、類似団体及び全国平均と比較して良好な数値となっている。「⑤料金回収率」はＨ29年度において9.55ポイントも落ち込んでいるが、これは前出の治部橋水源地の原価償却の増加でありＨ30年度は109.1％と回復しており良好と見られている。「⑥給水原価」平均値より若干上回っており、有収水量の減により上がっているものの、今後も経常費用の縮減に努めていきたい。効率性については、Ｈ27年に水道事業の変更認可により配水能力を変更し「⑦施設利用率」が大幅に改善したが、「⑧有収率」は依然として90％に及ばない状況が続いている。漏水調査等により漏水管路を修繕し有収率が改善するように引き続き努めたい。以上のことから、経営状態は良好と見ているが、今後も健全性及び効率性を確保していきたい。</t>
    <rPh sb="27" eb="29">
      <t>ネンド</t>
    </rPh>
    <rPh sb="31" eb="33">
      <t>ビゾウ</t>
    </rPh>
    <rPh sb="34" eb="36">
      <t>スイイ</t>
    </rPh>
    <rPh sb="44" eb="45">
      <t>アラ</t>
    </rPh>
    <rPh sb="47" eb="49">
      <t>ジコ</t>
    </rPh>
    <rPh sb="49" eb="51">
      <t>スイゲン</t>
    </rPh>
    <rPh sb="54" eb="55">
      <t>ジ</t>
    </rPh>
    <rPh sb="55" eb="56">
      <t>ブ</t>
    </rPh>
    <rPh sb="56" eb="57">
      <t>ハシ</t>
    </rPh>
    <rPh sb="57" eb="60">
      <t>スイゲンチ</t>
    </rPh>
    <rPh sb="61" eb="63">
      <t>セイビ</t>
    </rPh>
    <rPh sb="70" eb="72">
      <t>ネンド</t>
    </rPh>
    <rPh sb="73" eb="75">
      <t>ゲンカ</t>
    </rPh>
    <rPh sb="75" eb="77">
      <t>ショウキャク</t>
    </rPh>
    <rPh sb="80" eb="82">
      <t>ケイジョウ</t>
    </rPh>
    <rPh sb="82" eb="84">
      <t>ヒヨウ</t>
    </rPh>
    <rPh sb="85" eb="86">
      <t>フ</t>
    </rPh>
    <rPh sb="87" eb="89">
      <t>ケイジョウ</t>
    </rPh>
    <rPh sb="89" eb="91">
      <t>シュウシ</t>
    </rPh>
    <rPh sb="91" eb="92">
      <t>リツ</t>
    </rPh>
    <rPh sb="93" eb="95">
      <t>テイカ</t>
    </rPh>
    <rPh sb="104" eb="106">
      <t>ネンド</t>
    </rPh>
    <rPh sb="107" eb="109">
      <t>ムラヤマ</t>
    </rPh>
    <rPh sb="109" eb="111">
      <t>コウイキ</t>
    </rPh>
    <rPh sb="111" eb="113">
      <t>スイドウ</t>
    </rPh>
    <rPh sb="116" eb="117">
      <t>ジュ</t>
    </rPh>
    <rPh sb="117" eb="118">
      <t>スイ</t>
    </rPh>
    <rPh sb="118" eb="119">
      <t>ヒ</t>
    </rPh>
    <rPh sb="120" eb="121">
      <t>ヒ</t>
    </rPh>
    <rPh sb="122" eb="123">
      <t>サ</t>
    </rPh>
    <rPh sb="128" eb="130">
      <t>ケイジョウ</t>
    </rPh>
    <rPh sb="130" eb="132">
      <t>シュウシ</t>
    </rPh>
    <rPh sb="138" eb="140">
      <t>スウチ</t>
    </rPh>
    <rPh sb="140" eb="141">
      <t>テキ</t>
    </rPh>
    <rPh sb="184" eb="186">
      <t>ヨダン</t>
    </rPh>
    <rPh sb="187" eb="188">
      <t>ユル</t>
    </rPh>
    <rPh sb="191" eb="193">
      <t>ジョウキョウ</t>
    </rPh>
    <rPh sb="194" eb="195">
      <t>カンガ</t>
    </rPh>
    <rPh sb="202" eb="204">
      <t>リュウドウ</t>
    </rPh>
    <rPh sb="204" eb="206">
      <t>ヒリツ</t>
    </rPh>
    <rPh sb="208" eb="209">
      <t>カン</t>
    </rPh>
    <rPh sb="214" eb="216">
      <t>ネンド</t>
    </rPh>
    <rPh sb="217" eb="219">
      <t>ゼンシュツ</t>
    </rPh>
    <rPh sb="220" eb="221">
      <t>ジ</t>
    </rPh>
    <rPh sb="221" eb="222">
      <t>ブ</t>
    </rPh>
    <rPh sb="222" eb="223">
      <t>ハシ</t>
    </rPh>
    <rPh sb="223" eb="226">
      <t>スイゲンチ</t>
    </rPh>
    <rPh sb="226" eb="228">
      <t>セイビ</t>
    </rPh>
    <rPh sb="229" eb="230">
      <t>カカ</t>
    </rPh>
    <rPh sb="231" eb="233">
      <t>ヒヨウ</t>
    </rPh>
    <rPh sb="234" eb="236">
      <t>ゾウカ</t>
    </rPh>
    <rPh sb="239" eb="242">
      <t>イチジテキ</t>
    </rPh>
    <rPh sb="243" eb="244">
      <t>オ</t>
    </rPh>
    <rPh sb="245" eb="246">
      <t>コ</t>
    </rPh>
    <rPh sb="255" eb="257">
      <t>ネンド</t>
    </rPh>
    <rPh sb="260" eb="262">
      <t>ヘイキン</t>
    </rPh>
    <rPh sb="263" eb="265">
      <t>ウワマワ</t>
    </rPh>
    <rPh sb="266" eb="268">
      <t>スウチ</t>
    </rPh>
    <rPh sb="269" eb="271">
      <t>カイフク</t>
    </rPh>
    <rPh sb="276" eb="279">
      <t>ザイセイメン</t>
    </rPh>
    <rPh sb="280" eb="282">
      <t>アンテイ</t>
    </rPh>
    <rPh sb="289" eb="291">
      <t>キギョウ</t>
    </rPh>
    <rPh sb="291" eb="292">
      <t>サイ</t>
    </rPh>
    <rPh sb="292" eb="294">
      <t>ザンダカ</t>
    </rPh>
    <rPh sb="294" eb="295">
      <t>タイ</t>
    </rPh>
    <rPh sb="295" eb="297">
      <t>キュウスイ</t>
    </rPh>
    <rPh sb="297" eb="299">
      <t>シュウエキ</t>
    </rPh>
    <rPh sb="299" eb="301">
      <t>ヒリツ</t>
    </rPh>
    <rPh sb="303" eb="304">
      <t>カン</t>
    </rPh>
    <rPh sb="308" eb="310">
      <t>カリイレ</t>
    </rPh>
    <rPh sb="311" eb="313">
      <t>ヨクセイ</t>
    </rPh>
    <rPh sb="319" eb="321">
      <t>サイム</t>
    </rPh>
    <rPh sb="321" eb="323">
      <t>ザンダカ</t>
    </rPh>
    <rPh sb="324" eb="326">
      <t>ネンネン</t>
    </rPh>
    <rPh sb="326" eb="328">
      <t>ゲンショウ</t>
    </rPh>
    <rPh sb="335" eb="337">
      <t>ルイジ</t>
    </rPh>
    <rPh sb="337" eb="339">
      <t>ダンタイ</t>
    </rPh>
    <rPh sb="339" eb="340">
      <t>オヨ</t>
    </rPh>
    <rPh sb="341" eb="343">
      <t>ゼンコク</t>
    </rPh>
    <rPh sb="343" eb="345">
      <t>ヘイキン</t>
    </rPh>
    <rPh sb="346" eb="348">
      <t>ヒカク</t>
    </rPh>
    <rPh sb="350" eb="352">
      <t>リョウコウ</t>
    </rPh>
    <rPh sb="353" eb="355">
      <t>スウチ</t>
    </rPh>
    <rPh sb="364" eb="366">
      <t>リョウキン</t>
    </rPh>
    <rPh sb="366" eb="368">
      <t>カイシュウ</t>
    </rPh>
    <rPh sb="368" eb="369">
      <t>リツ</t>
    </rPh>
    <rPh sb="374" eb="375">
      <t>ネン</t>
    </rPh>
    <rPh sb="375" eb="376">
      <t>ド</t>
    </rPh>
    <rPh sb="389" eb="390">
      <t>オ</t>
    </rPh>
    <rPh sb="391" eb="392">
      <t>コ</t>
    </rPh>
    <rPh sb="401" eb="403">
      <t>ゼンシュツ</t>
    </rPh>
    <rPh sb="404" eb="405">
      <t>ジ</t>
    </rPh>
    <rPh sb="405" eb="406">
      <t>ブ</t>
    </rPh>
    <rPh sb="406" eb="407">
      <t>ハシ</t>
    </rPh>
    <rPh sb="407" eb="410">
      <t>スイゲンチ</t>
    </rPh>
    <rPh sb="411" eb="413">
      <t>ゲンカ</t>
    </rPh>
    <rPh sb="413" eb="415">
      <t>ショウキャク</t>
    </rPh>
    <rPh sb="416" eb="418">
      <t>ゾウカ</t>
    </rPh>
    <rPh sb="424" eb="425">
      <t>ネン</t>
    </rPh>
    <rPh sb="425" eb="426">
      <t>ド</t>
    </rPh>
    <rPh sb="434" eb="436">
      <t>カイフク</t>
    </rPh>
    <rPh sb="440" eb="442">
      <t>リョウコウ</t>
    </rPh>
    <rPh sb="443" eb="444">
      <t>ミ</t>
    </rPh>
    <rPh sb="452" eb="454">
      <t>キュウスイ</t>
    </rPh>
    <rPh sb="454" eb="456">
      <t>ゲンカ</t>
    </rPh>
    <rPh sb="457" eb="460">
      <t>ヘイキンチ</t>
    </rPh>
    <rPh sb="462" eb="464">
      <t>ジャッカン</t>
    </rPh>
    <rPh sb="464" eb="466">
      <t>ウワマワ</t>
    </rPh>
    <rPh sb="490" eb="492">
      <t>コンゴ</t>
    </rPh>
    <rPh sb="493" eb="495">
      <t>ケイジョウ</t>
    </rPh>
    <rPh sb="495" eb="497">
      <t>ヒヨウ</t>
    </rPh>
    <rPh sb="498" eb="500">
      <t>シュクゲン</t>
    </rPh>
    <rPh sb="501" eb="502">
      <t>ツト</t>
    </rPh>
    <rPh sb="509" eb="512">
      <t>コウリツセイ</t>
    </rPh>
    <rPh sb="521" eb="522">
      <t>ネン</t>
    </rPh>
    <rPh sb="523" eb="525">
      <t>スイドウ</t>
    </rPh>
    <rPh sb="525" eb="527">
      <t>ジギョウ</t>
    </rPh>
    <rPh sb="528" eb="530">
      <t>ヘンコウ</t>
    </rPh>
    <rPh sb="530" eb="532">
      <t>ニンカ</t>
    </rPh>
    <rPh sb="535" eb="537">
      <t>ハイスイ</t>
    </rPh>
    <rPh sb="537" eb="539">
      <t>ノウリョク</t>
    </rPh>
    <rPh sb="540" eb="542">
      <t>ヘンコウ</t>
    </rPh>
    <rPh sb="545" eb="547">
      <t>シセツ</t>
    </rPh>
    <rPh sb="547" eb="550">
      <t>リヨウリツ</t>
    </rPh>
    <rPh sb="552" eb="554">
      <t>オオハバ</t>
    </rPh>
    <rPh sb="555" eb="557">
      <t>カイゼン</t>
    </rPh>
    <rPh sb="563" eb="564">
      <t>ユウ</t>
    </rPh>
    <rPh sb="564" eb="565">
      <t>シュウ</t>
    </rPh>
    <rPh sb="565" eb="566">
      <t>リツ</t>
    </rPh>
    <rPh sb="568" eb="570">
      <t>イゼン</t>
    </rPh>
    <rPh sb="577" eb="578">
      <t>オヨ</t>
    </rPh>
    <rPh sb="581" eb="583">
      <t>ジョウキョウ</t>
    </rPh>
    <rPh sb="584" eb="585">
      <t>ツヅ</t>
    </rPh>
    <rPh sb="590" eb="592">
      <t>ロウスイ</t>
    </rPh>
    <rPh sb="592" eb="594">
      <t>チョウサ</t>
    </rPh>
    <rPh sb="594" eb="595">
      <t>トウ</t>
    </rPh>
    <rPh sb="598" eb="600">
      <t>ロウスイ</t>
    </rPh>
    <rPh sb="600" eb="602">
      <t>カンロ</t>
    </rPh>
    <rPh sb="603" eb="605">
      <t>シュウゼン</t>
    </rPh>
    <rPh sb="606" eb="607">
      <t>ユウ</t>
    </rPh>
    <rPh sb="607" eb="608">
      <t>シュウ</t>
    </rPh>
    <rPh sb="608" eb="609">
      <t>リツ</t>
    </rPh>
    <rPh sb="610" eb="612">
      <t>カイゼン</t>
    </rPh>
    <rPh sb="617" eb="618">
      <t>ヒ</t>
    </rPh>
    <rPh sb="619" eb="620">
      <t>ツヅ</t>
    </rPh>
    <rPh sb="621" eb="622">
      <t>ツト</t>
    </rPh>
    <rPh sb="626" eb="628">
      <t>イジョウ</t>
    </rPh>
    <rPh sb="634" eb="636">
      <t>ケイエイ</t>
    </rPh>
    <rPh sb="636" eb="638">
      <t>ジョウタイ</t>
    </rPh>
    <rPh sb="639" eb="641">
      <t>リョウコウ</t>
    </rPh>
    <rPh sb="642" eb="643">
      <t>ミ</t>
    </rPh>
    <rPh sb="648" eb="650">
      <t>コンゴ</t>
    </rPh>
    <rPh sb="651" eb="654">
      <t>ケンゼンセイ</t>
    </rPh>
    <rPh sb="654" eb="655">
      <t>オヨ</t>
    </rPh>
    <rPh sb="656" eb="659">
      <t>コウリツセイ</t>
    </rPh>
    <rPh sb="660" eb="662">
      <t>カクホ</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</si>
</sst>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c:v>
                </c:pt>
                <c:pt idx="1">
                  <c:v>0.3</c:v>
                </c:pt>
                <c:pt idx="2">
                  <c:v>0.54</c:v>
                </c:pt>
                <c:pt idx="3">
                  <c:v>0.44</c:v>
                </c:pt>
                <c:pt idx="4">
                  <c:v>0.4</c:v>
                </c:pt>
              </c:numCache>
            </c:numRef>
          </c:val>
          <c:extLst xmlns:c16r2="http://schemas.microsoft.com/office/drawing/2015/06/chart">
            <c:ext xmlns:c16="http://schemas.microsoft.com/office/drawing/2014/chart" uri="{C3380CC4-5D6E-409C-BE32-E72D297353CC}">
              <c16:uniqueId val="{00000000-200B-4BC8-B0AD-2C33DA9B0EE4}"/>
            </c:ext>
          </c:extLst>
        </c:ser>
        <c:dLbls>
          <c:showLegendKey val="0"/>
          <c:showVal val="0"/>
          <c:showCatName val="0"/>
          <c:showSerName val="0"/>
          <c:showPercent val="0"/>
          <c:showBubbleSize val="0"/>
        </c:dLbls>
        <c:gapWidth val="150"/>
        <c:axId val="201340800"/>
        <c:axId val="2013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200B-4BC8-B0AD-2C33DA9B0EE4}"/>
            </c:ext>
          </c:extLst>
        </c:ser>
        <c:dLbls>
          <c:showLegendKey val="0"/>
          <c:showVal val="0"/>
          <c:showCatName val="0"/>
          <c:showSerName val="0"/>
          <c:showPercent val="0"/>
          <c:showBubbleSize val="0"/>
        </c:dLbls>
        <c:marker val="1"/>
        <c:smooth val="0"/>
        <c:axId val="201340800"/>
        <c:axId val="201355264"/>
      </c:lineChart>
      <c:dateAx>
        <c:axId val="201340800"/>
        <c:scaling>
          <c:orientation val="minMax"/>
        </c:scaling>
        <c:delete val="1"/>
        <c:axPos val="b"/>
        <c:numFmt formatCode="ge" sourceLinked="1"/>
        <c:majorTickMark val="none"/>
        <c:minorTickMark val="none"/>
        <c:tickLblPos val="none"/>
        <c:crossAx val="201355264"/>
        <c:crosses val="autoZero"/>
        <c:auto val="1"/>
        <c:lblOffset val="100"/>
        <c:baseTimeUnit val="years"/>
      </c:dateAx>
      <c:valAx>
        <c:axId val="2013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50.24</c:v>
                </c:pt>
                <c:pt idx="1">
                  <c:v>78.040000000000006</c:v>
                </c:pt>
                <c:pt idx="2">
                  <c:v>77.760000000000005</c:v>
                </c:pt>
                <c:pt idx="3">
                  <c:v>76.13</c:v>
                </c:pt>
                <c:pt idx="4">
                  <c:v>78.16</c:v>
                </c:pt>
              </c:numCache>
            </c:numRef>
          </c:val>
          <c:extLst xmlns:c16r2="http://schemas.microsoft.com/office/drawing/2015/06/chart">
            <c:ext xmlns:c16="http://schemas.microsoft.com/office/drawing/2014/chart" uri="{C3380CC4-5D6E-409C-BE32-E72D297353CC}">
              <c16:uniqueId val="{00000000-D5D7-4116-A763-285251DB379C}"/>
            </c:ext>
          </c:extLst>
        </c:ser>
        <c:dLbls>
          <c:showLegendKey val="0"/>
          <c:showVal val="0"/>
          <c:showCatName val="0"/>
          <c:showSerName val="0"/>
          <c:showPercent val="0"/>
          <c:showBubbleSize val="0"/>
        </c:dLbls>
        <c:gapWidth val="150"/>
        <c:axId val="201578368"/>
        <c:axId val="2015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D5D7-4116-A763-285251DB379C}"/>
            </c:ext>
          </c:extLst>
        </c:ser>
        <c:dLbls>
          <c:showLegendKey val="0"/>
          <c:showVal val="0"/>
          <c:showCatName val="0"/>
          <c:showSerName val="0"/>
          <c:showPercent val="0"/>
          <c:showBubbleSize val="0"/>
        </c:dLbls>
        <c:marker val="1"/>
        <c:smooth val="0"/>
        <c:axId val="201578368"/>
        <c:axId val="201588736"/>
      </c:lineChart>
      <c:dateAx>
        <c:axId val="201578368"/>
        <c:scaling>
          <c:orientation val="minMax"/>
        </c:scaling>
        <c:delete val="1"/>
        <c:axPos val="b"/>
        <c:numFmt formatCode="ge" sourceLinked="1"/>
        <c:majorTickMark val="none"/>
        <c:minorTickMark val="none"/>
        <c:tickLblPos val="none"/>
        <c:crossAx val="201588736"/>
        <c:crosses val="autoZero"/>
        <c:auto val="1"/>
        <c:lblOffset val="100"/>
        <c:baseTimeUnit val="years"/>
      </c:dateAx>
      <c:valAx>
        <c:axId val="2015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88.78</c:v>
                </c:pt>
                <c:pt idx="1">
                  <c:v>86.9</c:v>
                </c:pt>
                <c:pt idx="2">
                  <c:v>87.05</c:v>
                </c:pt>
                <c:pt idx="3">
                  <c:v>87.71</c:v>
                </c:pt>
                <c:pt idx="4">
                  <c:v>86.03</c:v>
                </c:pt>
              </c:numCache>
            </c:numRef>
          </c:val>
          <c:extLst xmlns:c16r2="http://schemas.microsoft.com/office/drawing/2015/06/chart">
            <c:ext xmlns:c16="http://schemas.microsoft.com/office/drawing/2014/chart" uri="{C3380CC4-5D6E-409C-BE32-E72D297353CC}">
              <c16:uniqueId val="{00000000-1119-4A65-AF53-557F8BEC0BB4}"/>
            </c:ext>
          </c:extLst>
        </c:ser>
        <c:dLbls>
          <c:showLegendKey val="0"/>
          <c:showVal val="0"/>
          <c:showCatName val="0"/>
          <c:showSerName val="0"/>
          <c:showPercent val="0"/>
          <c:showBubbleSize val="0"/>
        </c:dLbls>
        <c:gapWidth val="150"/>
        <c:axId val="201636096"/>
        <c:axId val="2016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1119-4A65-AF53-557F8BEC0BB4}"/>
            </c:ext>
          </c:extLst>
        </c:ser>
        <c:dLbls>
          <c:showLegendKey val="0"/>
          <c:showVal val="0"/>
          <c:showCatName val="0"/>
          <c:showSerName val="0"/>
          <c:showPercent val="0"/>
          <c:showBubbleSize val="0"/>
        </c:dLbls>
        <c:marker val="1"/>
        <c:smooth val="0"/>
        <c:axId val="201636096"/>
        <c:axId val="201638272"/>
      </c:lineChart>
      <c:dateAx>
        <c:axId val="201636096"/>
        <c:scaling>
          <c:orientation val="minMax"/>
        </c:scaling>
        <c:delete val="1"/>
        <c:axPos val="b"/>
        <c:numFmt formatCode="ge" sourceLinked="1"/>
        <c:majorTickMark val="none"/>
        <c:minorTickMark val="none"/>
        <c:tickLblPos val="none"/>
        <c:crossAx val="201638272"/>
        <c:crosses val="autoZero"/>
        <c:auto val="1"/>
        <c:lblOffset val="100"/>
        <c:baseTimeUnit val="years"/>
      </c:dateAx>
      <c:valAx>
        <c:axId val="2016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109.65</c:v>
                </c:pt>
                <c:pt idx="1">
                  <c:v>112.72</c:v>
                </c:pt>
                <c:pt idx="2">
                  <c:v>116.73</c:v>
                </c:pt>
                <c:pt idx="3">
                  <c:v>108.82</c:v>
                </c:pt>
                <c:pt idx="4">
                  <c:v>113.2</c:v>
                </c:pt>
              </c:numCache>
            </c:numRef>
          </c:val>
          <c:extLst xmlns:c16r2="http://schemas.microsoft.com/office/drawing/2015/06/chart">
            <c:ext xmlns:c16="http://schemas.microsoft.com/office/drawing/2014/chart" uri="{C3380CC4-5D6E-409C-BE32-E72D297353CC}">
              <c16:uniqueId val="{00000000-1D92-43B3-B77E-5A21877B9492}"/>
            </c:ext>
          </c:extLst>
        </c:ser>
        <c:dLbls>
          <c:showLegendKey val="0"/>
          <c:showVal val="0"/>
          <c:showCatName val="0"/>
          <c:showSerName val="0"/>
          <c:showPercent val="0"/>
          <c:showBubbleSize val="0"/>
        </c:dLbls>
        <c:gapWidth val="150"/>
        <c:axId val="201374720"/>
        <c:axId val="2012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1D92-43B3-B77E-5A21877B9492}"/>
            </c:ext>
          </c:extLst>
        </c:ser>
        <c:dLbls>
          <c:showLegendKey val="0"/>
          <c:showVal val="0"/>
          <c:showCatName val="0"/>
          <c:showSerName val="0"/>
          <c:showPercent val="0"/>
          <c:showBubbleSize val="0"/>
        </c:dLbls>
        <c:marker val="1"/>
        <c:smooth val="0"/>
        <c:axId val="201374720"/>
        <c:axId val="201200384"/>
      </c:lineChart>
      <c:dateAx>
        <c:axId val="201374720"/>
        <c:scaling>
          <c:orientation val="minMax"/>
        </c:scaling>
        <c:delete val="1"/>
        <c:axPos val="b"/>
        <c:numFmt formatCode="ge" sourceLinked="1"/>
        <c:majorTickMark val="none"/>
        <c:minorTickMark val="none"/>
        <c:tickLblPos val="none"/>
        <c:crossAx val="201200384"/>
        <c:crosses val="autoZero"/>
        <c:auto val="1"/>
        <c:lblOffset val="100"/>
        <c:baseTimeUnit val="years"/>
      </c:dateAx>
      <c:valAx>
        <c:axId val="20120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3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43.92</c:v>
                </c:pt>
                <c:pt idx="1">
                  <c:v>45.8</c:v>
                </c:pt>
                <c:pt idx="2">
                  <c:v>44.67</c:v>
                </c:pt>
                <c:pt idx="3">
                  <c:v>46.62</c:v>
                </c:pt>
                <c:pt idx="4">
                  <c:v>48.23</c:v>
                </c:pt>
              </c:numCache>
            </c:numRef>
          </c:val>
          <c:extLst xmlns:c16r2="http://schemas.microsoft.com/office/drawing/2015/06/chart">
            <c:ext xmlns:c16="http://schemas.microsoft.com/office/drawing/2014/chart" uri="{C3380CC4-5D6E-409C-BE32-E72D297353CC}">
              <c16:uniqueId val="{00000000-43AF-4D61-87A7-D3E197B1FE84}"/>
            </c:ext>
          </c:extLst>
        </c:ser>
        <c:dLbls>
          <c:showLegendKey val="0"/>
          <c:showVal val="0"/>
          <c:showCatName val="0"/>
          <c:showSerName val="0"/>
          <c:showPercent val="0"/>
          <c:showBubbleSize val="0"/>
        </c:dLbls>
        <c:gapWidth val="150"/>
        <c:axId val="201230976"/>
        <c:axId val="20123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43AF-4D61-87A7-D3E197B1FE84}"/>
            </c:ext>
          </c:extLst>
        </c:ser>
        <c:dLbls>
          <c:showLegendKey val="0"/>
          <c:showVal val="0"/>
          <c:showCatName val="0"/>
          <c:showSerName val="0"/>
          <c:showPercent val="0"/>
          <c:showBubbleSize val="0"/>
        </c:dLbls>
        <c:marker val="1"/>
        <c:smooth val="0"/>
        <c:axId val="201230976"/>
        <c:axId val="201233152"/>
      </c:lineChart>
      <c:dateAx>
        <c:axId val="201230976"/>
        <c:scaling>
          <c:orientation val="minMax"/>
        </c:scaling>
        <c:delete val="1"/>
        <c:axPos val="b"/>
        <c:numFmt formatCode="ge" sourceLinked="1"/>
        <c:majorTickMark val="none"/>
        <c:minorTickMark val="none"/>
        <c:tickLblPos val="none"/>
        <c:crossAx val="201233152"/>
        <c:crosses val="autoZero"/>
        <c:auto val="1"/>
        <c:lblOffset val="100"/>
        <c:baseTimeUnit val="years"/>
      </c:dateAx>
      <c:valAx>
        <c:axId val="2012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12.88</c:v>
                </c:pt>
                <c:pt idx="1">
                  <c:v>12.85</c:v>
                </c:pt>
                <c:pt idx="2">
                  <c:v>13.33</c:v>
                </c:pt>
                <c:pt idx="3">
                  <c:v>13.59</c:v>
                </c:pt>
                <c:pt idx="4">
                  <c:v>14.26</c:v>
                </c:pt>
              </c:numCache>
            </c:numRef>
          </c:val>
          <c:extLst xmlns:c16r2="http://schemas.microsoft.com/office/drawing/2015/06/chart">
            <c:ext xmlns:c16="http://schemas.microsoft.com/office/drawing/2014/chart" uri="{C3380CC4-5D6E-409C-BE32-E72D297353CC}">
              <c16:uniqueId val="{00000000-B8A0-4A9B-BE09-E3F37245EF70}"/>
            </c:ext>
          </c:extLst>
        </c:ser>
        <c:dLbls>
          <c:showLegendKey val="0"/>
          <c:showVal val="0"/>
          <c:showCatName val="0"/>
          <c:showSerName val="0"/>
          <c:showPercent val="0"/>
          <c:showBubbleSize val="0"/>
        </c:dLbls>
        <c:gapWidth val="150"/>
        <c:axId val="201247744"/>
        <c:axId val="2016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B8A0-4A9B-BE09-E3F37245EF70}"/>
            </c:ext>
          </c:extLst>
        </c:ser>
        <c:dLbls>
          <c:showLegendKey val="0"/>
          <c:showVal val="0"/>
          <c:showCatName val="0"/>
          <c:showSerName val="0"/>
          <c:showPercent val="0"/>
          <c:showBubbleSize val="0"/>
        </c:dLbls>
        <c:marker val="1"/>
        <c:smooth val="0"/>
        <c:axId val="201247744"/>
        <c:axId val="201675904"/>
      </c:lineChart>
      <c:dateAx>
        <c:axId val="201247744"/>
        <c:scaling>
          <c:orientation val="minMax"/>
        </c:scaling>
        <c:delete val="1"/>
        <c:axPos val="b"/>
        <c:numFmt formatCode="ge" sourceLinked="1"/>
        <c:majorTickMark val="none"/>
        <c:minorTickMark val="none"/>
        <c:tickLblPos val="none"/>
        <c:crossAx val="201675904"/>
        <c:crosses val="autoZero"/>
        <c:auto val="1"/>
        <c:lblOffset val="100"/>
        <c:baseTimeUnit val="years"/>
      </c:dateAx>
      <c:valAx>
        <c:axId val="2016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6C-4583-B6EA-5D79AD6E95E9}"/>
            </c:ext>
          </c:extLst>
        </c:ser>
        <c:dLbls>
          <c:showLegendKey val="0"/>
          <c:showVal val="0"/>
          <c:showCatName val="0"/>
          <c:showSerName val="0"/>
          <c:showPercent val="0"/>
          <c:showBubbleSize val="0"/>
        </c:dLbls>
        <c:gapWidth val="150"/>
        <c:axId val="201724288"/>
        <c:axId val="20172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CD6C-4583-B6EA-5D79AD6E95E9}"/>
            </c:ext>
          </c:extLst>
        </c:ser>
        <c:dLbls>
          <c:showLegendKey val="0"/>
          <c:showVal val="0"/>
          <c:showCatName val="0"/>
          <c:showSerName val="0"/>
          <c:showPercent val="0"/>
          <c:showBubbleSize val="0"/>
        </c:dLbls>
        <c:marker val="1"/>
        <c:smooth val="0"/>
        <c:axId val="201724288"/>
        <c:axId val="201726208"/>
      </c:lineChart>
      <c:dateAx>
        <c:axId val="201724288"/>
        <c:scaling>
          <c:orientation val="minMax"/>
        </c:scaling>
        <c:delete val="1"/>
        <c:axPos val="b"/>
        <c:numFmt formatCode="ge" sourceLinked="1"/>
        <c:majorTickMark val="none"/>
        <c:minorTickMark val="none"/>
        <c:tickLblPos val="none"/>
        <c:crossAx val="201726208"/>
        <c:crosses val="autoZero"/>
        <c:auto val="1"/>
        <c:lblOffset val="100"/>
        <c:baseTimeUnit val="years"/>
      </c:dateAx>
      <c:valAx>
        <c:axId val="20172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7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1054.78</c:v>
                </c:pt>
                <c:pt idx="1">
                  <c:v>286.97000000000003</c:v>
                </c:pt>
                <c:pt idx="2">
                  <c:v>895.06</c:v>
                </c:pt>
                <c:pt idx="3">
                  <c:v>970.9</c:v>
                </c:pt>
                <c:pt idx="4">
                  <c:v>821.84</c:v>
                </c:pt>
              </c:numCache>
            </c:numRef>
          </c:val>
          <c:extLst xmlns:c16r2="http://schemas.microsoft.com/office/drawing/2015/06/chart">
            <c:ext xmlns:c16="http://schemas.microsoft.com/office/drawing/2014/chart" uri="{C3380CC4-5D6E-409C-BE32-E72D297353CC}">
              <c16:uniqueId val="{00000000-5A16-4448-BC72-C12F1CCC51C7}"/>
            </c:ext>
          </c:extLst>
        </c:ser>
        <c:dLbls>
          <c:showLegendKey val="0"/>
          <c:showVal val="0"/>
          <c:showCatName val="0"/>
          <c:showSerName val="0"/>
          <c:showPercent val="0"/>
          <c:showBubbleSize val="0"/>
        </c:dLbls>
        <c:gapWidth val="150"/>
        <c:axId val="201753344"/>
        <c:axId val="2017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5A16-4448-BC72-C12F1CCC51C7}"/>
            </c:ext>
          </c:extLst>
        </c:ser>
        <c:dLbls>
          <c:showLegendKey val="0"/>
          <c:showVal val="0"/>
          <c:showCatName val="0"/>
          <c:showSerName val="0"/>
          <c:showPercent val="0"/>
          <c:showBubbleSize val="0"/>
        </c:dLbls>
        <c:marker val="1"/>
        <c:smooth val="0"/>
        <c:axId val="201753344"/>
        <c:axId val="201755264"/>
      </c:lineChart>
      <c:dateAx>
        <c:axId val="201753344"/>
        <c:scaling>
          <c:orientation val="minMax"/>
        </c:scaling>
        <c:delete val="1"/>
        <c:axPos val="b"/>
        <c:numFmt formatCode="ge" sourceLinked="1"/>
        <c:majorTickMark val="none"/>
        <c:minorTickMark val="none"/>
        <c:tickLblPos val="none"/>
        <c:crossAx val="201755264"/>
        <c:crosses val="autoZero"/>
        <c:auto val="1"/>
        <c:lblOffset val="100"/>
        <c:baseTimeUnit val="years"/>
      </c:dateAx>
      <c:valAx>
        <c:axId val="20175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7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202.9</c:v>
                </c:pt>
                <c:pt idx="1">
                  <c:v>194.51</c:v>
                </c:pt>
                <c:pt idx="2">
                  <c:v>183.45</c:v>
                </c:pt>
                <c:pt idx="3">
                  <c:v>173.8</c:v>
                </c:pt>
                <c:pt idx="4">
                  <c:v>160.52000000000001</c:v>
                </c:pt>
              </c:numCache>
            </c:numRef>
          </c:val>
          <c:extLst xmlns:c16r2="http://schemas.microsoft.com/office/drawing/2015/06/chart">
            <c:ext xmlns:c16="http://schemas.microsoft.com/office/drawing/2014/chart" uri="{C3380CC4-5D6E-409C-BE32-E72D297353CC}">
              <c16:uniqueId val="{00000000-219F-4B31-81A8-E270D77C0F08}"/>
            </c:ext>
          </c:extLst>
        </c:ser>
        <c:dLbls>
          <c:showLegendKey val="0"/>
          <c:showVal val="0"/>
          <c:showCatName val="0"/>
          <c:showSerName val="0"/>
          <c:showPercent val="0"/>
          <c:showBubbleSize val="0"/>
        </c:dLbls>
        <c:gapWidth val="150"/>
        <c:axId val="201417856"/>
        <c:axId val="2014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219F-4B31-81A8-E270D77C0F08}"/>
            </c:ext>
          </c:extLst>
        </c:ser>
        <c:dLbls>
          <c:showLegendKey val="0"/>
          <c:showVal val="0"/>
          <c:showCatName val="0"/>
          <c:showSerName val="0"/>
          <c:showPercent val="0"/>
          <c:showBubbleSize val="0"/>
        </c:dLbls>
        <c:marker val="1"/>
        <c:smooth val="0"/>
        <c:axId val="201417856"/>
        <c:axId val="201419776"/>
      </c:lineChart>
      <c:dateAx>
        <c:axId val="201417856"/>
        <c:scaling>
          <c:orientation val="minMax"/>
        </c:scaling>
        <c:delete val="1"/>
        <c:axPos val="b"/>
        <c:numFmt formatCode="ge" sourceLinked="1"/>
        <c:majorTickMark val="none"/>
        <c:minorTickMark val="none"/>
        <c:tickLblPos val="none"/>
        <c:crossAx val="201419776"/>
        <c:crosses val="autoZero"/>
        <c:auto val="1"/>
        <c:lblOffset val="100"/>
        <c:baseTimeUnit val="years"/>
      </c:dateAx>
      <c:valAx>
        <c:axId val="20141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4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104.77</c:v>
                </c:pt>
                <c:pt idx="1">
                  <c:v>107.58</c:v>
                </c:pt>
                <c:pt idx="2">
                  <c:v>112.58</c:v>
                </c:pt>
                <c:pt idx="3">
                  <c:v>103.03</c:v>
                </c:pt>
                <c:pt idx="4">
                  <c:v>109.09</c:v>
                </c:pt>
              </c:numCache>
            </c:numRef>
          </c:val>
          <c:extLst xmlns:c16r2="http://schemas.microsoft.com/office/drawing/2015/06/chart">
            <c:ext xmlns:c16="http://schemas.microsoft.com/office/drawing/2014/chart" uri="{C3380CC4-5D6E-409C-BE32-E72D297353CC}">
              <c16:uniqueId val="{00000000-52EA-49F4-BF91-16AA4534D00F}"/>
            </c:ext>
          </c:extLst>
        </c:ser>
        <c:dLbls>
          <c:showLegendKey val="0"/>
          <c:showVal val="0"/>
          <c:showCatName val="0"/>
          <c:showSerName val="0"/>
          <c:showPercent val="0"/>
          <c:showBubbleSize val="0"/>
        </c:dLbls>
        <c:gapWidth val="150"/>
        <c:axId val="201446528"/>
        <c:axId val="20144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52EA-49F4-BF91-16AA4534D00F}"/>
            </c:ext>
          </c:extLst>
        </c:ser>
        <c:dLbls>
          <c:showLegendKey val="0"/>
          <c:showVal val="0"/>
          <c:showCatName val="0"/>
          <c:showSerName val="0"/>
          <c:showPercent val="0"/>
          <c:showBubbleSize val="0"/>
        </c:dLbls>
        <c:marker val="1"/>
        <c:smooth val="0"/>
        <c:axId val="201446528"/>
        <c:axId val="201448448"/>
      </c:lineChart>
      <c:dateAx>
        <c:axId val="201446528"/>
        <c:scaling>
          <c:orientation val="minMax"/>
        </c:scaling>
        <c:delete val="1"/>
        <c:axPos val="b"/>
        <c:numFmt formatCode="ge" sourceLinked="1"/>
        <c:majorTickMark val="none"/>
        <c:minorTickMark val="none"/>
        <c:tickLblPos val="none"/>
        <c:crossAx val="201448448"/>
        <c:crosses val="autoZero"/>
        <c:auto val="1"/>
        <c:lblOffset val="100"/>
        <c:baseTimeUnit val="years"/>
      </c:dateAx>
      <c:valAx>
        <c:axId val="2014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194.35</c:v>
                </c:pt>
                <c:pt idx="1">
                  <c:v>189.87</c:v>
                </c:pt>
                <c:pt idx="2">
                  <c:v>182</c:v>
                </c:pt>
                <c:pt idx="3">
                  <c:v>199.33</c:v>
                </c:pt>
                <c:pt idx="4">
                  <c:v>188.52</c:v>
                </c:pt>
              </c:numCache>
            </c:numRef>
          </c:val>
          <c:extLst xmlns:c16r2="http://schemas.microsoft.com/office/drawing/2015/06/chart">
            <c:ext xmlns:c16="http://schemas.microsoft.com/office/drawing/2014/chart" uri="{C3380CC4-5D6E-409C-BE32-E72D297353CC}">
              <c16:uniqueId val="{00000000-2548-4EB6-87CF-D6E3DA79D668}"/>
            </c:ext>
          </c:extLst>
        </c:ser>
        <c:dLbls>
          <c:showLegendKey val="0"/>
          <c:showVal val="0"/>
          <c:showCatName val="0"/>
          <c:showSerName val="0"/>
          <c:showPercent val="0"/>
          <c:showBubbleSize val="0"/>
        </c:dLbls>
        <c:gapWidth val="150"/>
        <c:axId val="201545216"/>
        <c:axId val="20154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2548-4EB6-87CF-D6E3DA79D668}"/>
            </c:ext>
          </c:extLst>
        </c:ser>
        <c:dLbls>
          <c:showLegendKey val="0"/>
          <c:showVal val="0"/>
          <c:showCatName val="0"/>
          <c:showSerName val="0"/>
          <c:showPercent val="0"/>
          <c:showBubbleSize val="0"/>
        </c:dLbls>
        <c:marker val="1"/>
        <c:smooth val="0"/>
        <c:axId val="201545216"/>
        <c:axId val="201547136"/>
      </c:lineChart>
      <c:dateAx>
        <c:axId val="201545216"/>
        <c:scaling>
          <c:orientation val="minMax"/>
        </c:scaling>
        <c:delete val="1"/>
        <c:axPos val="b"/>
        <c:numFmt formatCode="ge" sourceLinked="1"/>
        <c:majorTickMark val="none"/>
        <c:minorTickMark val="none"/>
        <c:tickLblPos val="none"/>
        <c:crossAx val="201547136"/>
        <c:crosses val="autoZero"/>
        <c:auto val="1"/>
        <c:lblOffset val="100"/>
        <c:baseTimeUnit val="years"/>
      </c:dateAx>
      <c:valAx>
        <c:axId val="2015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6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河北町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18651</v>
      </c>
      <c r="AM8" s="60"/>
      <c r="AN8" s="60"/>
      <c r="AO8" s="60"/>
      <c r="AP8" s="60"/>
      <c r="AQ8" s="60"/>
      <c r="AR8" s="60"/>
      <c r="AS8" s="60"/>
      <c r="AT8" s="51">
        <f>データ!$S$6</f>
        <v>52.45</v>
      </c>
      <c r="AU8" s="52"/>
      <c r="AV8" s="52"/>
      <c r="AW8" s="52"/>
      <c r="AX8" s="52"/>
      <c r="AY8" s="52"/>
      <c r="AZ8" s="52"/>
      <c r="BA8" s="52"/>
      <c r="BB8" s="53">
        <f>データ!$T$6</f>
        <v>355.6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80.41</v>
      </c>
      <c r="J10" s="52"/>
      <c r="K10" s="52"/>
      <c r="L10" s="52"/>
      <c r="M10" s="52"/>
      <c r="N10" s="52"/>
      <c r="O10" s="63"/>
      <c r="P10" s="53">
        <f>データ!$P$6</f>
        <v>99.78</v>
      </c>
      <c r="Q10" s="53"/>
      <c r="R10" s="53"/>
      <c r="S10" s="53"/>
      <c r="T10" s="53"/>
      <c r="U10" s="53"/>
      <c r="V10" s="53"/>
      <c r="W10" s="60">
        <f>データ!$Q$6</f>
        <v>3715</v>
      </c>
      <c r="X10" s="60"/>
      <c r="Y10" s="60"/>
      <c r="Z10" s="60"/>
      <c r="AA10" s="60"/>
      <c r="AB10" s="60"/>
      <c r="AC10" s="60"/>
      <c r="AD10" s="2"/>
      <c r="AE10" s="2"/>
      <c r="AF10" s="2"/>
      <c r="AG10" s="2"/>
      <c r="AH10" s="4"/>
      <c r="AI10" s="4"/>
      <c r="AJ10" s="4"/>
      <c r="AK10" s="4"/>
      <c r="AL10" s="60">
        <f>データ!$U$6</f>
        <v>18483</v>
      </c>
      <c r="AM10" s="60"/>
      <c r="AN10" s="60"/>
      <c r="AO10" s="60"/>
      <c r="AP10" s="60"/>
      <c r="AQ10" s="60"/>
      <c r="AR10" s="60"/>
      <c r="AS10" s="60"/>
      <c r="AT10" s="51">
        <f>データ!$V$6</f>
        <v>52.45</v>
      </c>
      <c r="AU10" s="52"/>
      <c r="AV10" s="52"/>
      <c r="AW10" s="52"/>
      <c r="AX10" s="52"/>
      <c r="AY10" s="52"/>
      <c r="AZ10" s="52"/>
      <c r="BA10" s="52"/>
      <c r="BB10" s="53">
        <f>データ!$W$6</f>
        <v>352.39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IIoSSKdQxCvAXQqU50YjmHvUOGzkkjcgW9JGOWGO/80Y0LKj3lvAi5snMN+rxjHC/ebvvOM5Gky62lZGrAKsg==" saltValue="F4KnLptaTpbFOV69Nqzri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63215</v>
      </c>
      <c r="D6" s="34">
        <f t="shared" si="3"/>
        <v>46</v>
      </c>
      <c r="E6" s="34">
        <f t="shared" si="3"/>
        <v>1</v>
      </c>
      <c r="F6" s="34">
        <f t="shared" si="3"/>
        <v>0</v>
      </c>
      <c r="G6" s="34">
        <f t="shared" si="3"/>
        <v>1</v>
      </c>
      <c r="H6" s="34" t="str">
        <f t="shared" si="3"/>
        <v>山形県　河北町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80.41</v>
      </c>
      <c r="P6" s="35">
        <f t="shared" si="3"/>
        <v>99.78</v>
      </c>
      <c r="Q6" s="35">
        <f t="shared" si="3"/>
        <v>3715</v>
      </c>
      <c r="R6" s="35">
        <f t="shared" si="3"/>
        <v>18651</v>
      </c>
      <c r="S6" s="35">
        <f t="shared" si="3"/>
        <v>52.45</v>
      </c>
      <c r="T6" s="35">
        <f t="shared" si="3"/>
        <v>355.6</v>
      </c>
      <c r="U6" s="35">
        <f t="shared" si="3"/>
        <v>18483</v>
      </c>
      <c r="V6" s="35">
        <f t="shared" si="3"/>
        <v>52.45</v>
      </c>
      <c r="W6" s="35">
        <f t="shared" si="3"/>
        <v>352.39</v>
      </c>
      <c r="X6" s="36">
        <f>IF(X7="",NA(),X7)</f>
        <v>109.65</v>
      </c>
      <c r="Y6" s="36">
        <f t="shared" ref="Y6:AG6" si="4">IF(Y7="",NA(),Y7)</f>
        <v>112.72</v>
      </c>
      <c r="Z6" s="36">
        <f t="shared" si="4"/>
        <v>116.73</v>
      </c>
      <c r="AA6" s="36">
        <f t="shared" si="4"/>
        <v>108.82</v>
      </c>
      <c r="AB6" s="36">
        <f t="shared" si="4"/>
        <v>113.2</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1054.78</v>
      </c>
      <c r="AU6" s="36">
        <f t="shared" ref="AU6:BC6" si="6">IF(AU7="",NA(),AU7)</f>
        <v>286.97000000000003</v>
      </c>
      <c r="AV6" s="36">
        <f t="shared" si="6"/>
        <v>895.06</v>
      </c>
      <c r="AW6" s="36">
        <f t="shared" si="6"/>
        <v>970.9</v>
      </c>
      <c r="AX6" s="36">
        <f t="shared" si="6"/>
        <v>821.84</v>
      </c>
      <c r="AY6" s="36">
        <f t="shared" si="6"/>
        <v>381.53</v>
      </c>
      <c r="AZ6" s="36">
        <f t="shared" si="6"/>
        <v>391.54</v>
      </c>
      <c r="BA6" s="36">
        <f t="shared" si="6"/>
        <v>384.34</v>
      </c>
      <c r="BB6" s="36">
        <f t="shared" si="6"/>
        <v>359.47</v>
      </c>
      <c r="BC6" s="36">
        <f t="shared" si="6"/>
        <v>369.69</v>
      </c>
      <c r="BD6" s="35" t="str">
        <f>IF(BD7="","",IF(BD7="-","【-】","【"&amp;SUBSTITUTE(TEXT(BD7,"#,##0.00"),"-","△")&amp;"】"))</f>
        <v>【261.93】</v>
      </c>
      <c r="BE6" s="36">
        <f>IF(BE7="",NA(),BE7)</f>
        <v>202.9</v>
      </c>
      <c r="BF6" s="36">
        <f t="shared" ref="BF6:BN6" si="7">IF(BF7="",NA(),BF7)</f>
        <v>194.51</v>
      </c>
      <c r="BG6" s="36">
        <f t="shared" si="7"/>
        <v>183.45</v>
      </c>
      <c r="BH6" s="36">
        <f t="shared" si="7"/>
        <v>173.8</v>
      </c>
      <c r="BI6" s="36">
        <f t="shared" si="7"/>
        <v>160.52000000000001</v>
      </c>
      <c r="BJ6" s="36">
        <f t="shared" si="7"/>
        <v>393.27</v>
      </c>
      <c r="BK6" s="36">
        <f t="shared" si="7"/>
        <v>386.97</v>
      </c>
      <c r="BL6" s="36">
        <f t="shared" si="7"/>
        <v>380.58</v>
      </c>
      <c r="BM6" s="36">
        <f t="shared" si="7"/>
        <v>401.79</v>
      </c>
      <c r="BN6" s="36">
        <f t="shared" si="7"/>
        <v>402.99</v>
      </c>
      <c r="BO6" s="35" t="str">
        <f>IF(BO7="","",IF(BO7="-","【-】","【"&amp;SUBSTITUTE(TEXT(BO7,"#,##0.00"),"-","△")&amp;"】"))</f>
        <v>【270.46】</v>
      </c>
      <c r="BP6" s="36">
        <f>IF(BP7="",NA(),BP7)</f>
        <v>104.77</v>
      </c>
      <c r="BQ6" s="36">
        <f t="shared" ref="BQ6:BY6" si="8">IF(BQ7="",NA(),BQ7)</f>
        <v>107.58</v>
      </c>
      <c r="BR6" s="36">
        <f t="shared" si="8"/>
        <v>112.58</v>
      </c>
      <c r="BS6" s="36">
        <f t="shared" si="8"/>
        <v>103.03</v>
      </c>
      <c r="BT6" s="36">
        <f t="shared" si="8"/>
        <v>109.09</v>
      </c>
      <c r="BU6" s="36">
        <f t="shared" si="8"/>
        <v>100.47</v>
      </c>
      <c r="BV6" s="36">
        <f t="shared" si="8"/>
        <v>101.72</v>
      </c>
      <c r="BW6" s="36">
        <f t="shared" si="8"/>
        <v>102.38</v>
      </c>
      <c r="BX6" s="36">
        <f t="shared" si="8"/>
        <v>100.12</v>
      </c>
      <c r="BY6" s="36">
        <f t="shared" si="8"/>
        <v>98.66</v>
      </c>
      <c r="BZ6" s="35" t="str">
        <f>IF(BZ7="","",IF(BZ7="-","【-】","【"&amp;SUBSTITUTE(TEXT(BZ7,"#,##0.00"),"-","△")&amp;"】"))</f>
        <v>【103.91】</v>
      </c>
      <c r="CA6" s="36">
        <f>IF(CA7="",NA(),CA7)</f>
        <v>194.35</v>
      </c>
      <c r="CB6" s="36">
        <f t="shared" ref="CB6:CJ6" si="9">IF(CB7="",NA(),CB7)</f>
        <v>189.87</v>
      </c>
      <c r="CC6" s="36">
        <f t="shared" si="9"/>
        <v>182</v>
      </c>
      <c r="CD6" s="36">
        <f t="shared" si="9"/>
        <v>199.33</v>
      </c>
      <c r="CE6" s="36">
        <f t="shared" si="9"/>
        <v>188.52</v>
      </c>
      <c r="CF6" s="36">
        <f t="shared" si="9"/>
        <v>169.82</v>
      </c>
      <c r="CG6" s="36">
        <f t="shared" si="9"/>
        <v>168.2</v>
      </c>
      <c r="CH6" s="36">
        <f t="shared" si="9"/>
        <v>168.67</v>
      </c>
      <c r="CI6" s="36">
        <f t="shared" si="9"/>
        <v>174.97</v>
      </c>
      <c r="CJ6" s="36">
        <f t="shared" si="9"/>
        <v>178.59</v>
      </c>
      <c r="CK6" s="35" t="str">
        <f>IF(CK7="","",IF(CK7="-","【-】","【"&amp;SUBSTITUTE(TEXT(CK7,"#,##0.00"),"-","△")&amp;"】"))</f>
        <v>【167.11】</v>
      </c>
      <c r="CL6" s="36">
        <f>IF(CL7="",NA(),CL7)</f>
        <v>50.24</v>
      </c>
      <c r="CM6" s="36">
        <f t="shared" ref="CM6:CU6" si="10">IF(CM7="",NA(),CM7)</f>
        <v>78.040000000000006</v>
      </c>
      <c r="CN6" s="36">
        <f t="shared" si="10"/>
        <v>77.760000000000005</v>
      </c>
      <c r="CO6" s="36">
        <f t="shared" si="10"/>
        <v>76.13</v>
      </c>
      <c r="CP6" s="36">
        <f t="shared" si="10"/>
        <v>78.16</v>
      </c>
      <c r="CQ6" s="36">
        <f t="shared" si="10"/>
        <v>55.13</v>
      </c>
      <c r="CR6" s="36">
        <f t="shared" si="10"/>
        <v>54.77</v>
      </c>
      <c r="CS6" s="36">
        <f t="shared" si="10"/>
        <v>54.92</v>
      </c>
      <c r="CT6" s="36">
        <f t="shared" si="10"/>
        <v>55.63</v>
      </c>
      <c r="CU6" s="36">
        <f t="shared" si="10"/>
        <v>55.03</v>
      </c>
      <c r="CV6" s="35" t="str">
        <f>IF(CV7="","",IF(CV7="-","【-】","【"&amp;SUBSTITUTE(TEXT(CV7,"#,##0.00"),"-","△")&amp;"】"))</f>
        <v>【60.27】</v>
      </c>
      <c r="CW6" s="36">
        <f>IF(CW7="",NA(),CW7)</f>
        <v>88.78</v>
      </c>
      <c r="CX6" s="36">
        <f t="shared" ref="CX6:DF6" si="11">IF(CX7="",NA(),CX7)</f>
        <v>86.9</v>
      </c>
      <c r="CY6" s="36">
        <f t="shared" si="11"/>
        <v>87.05</v>
      </c>
      <c r="CZ6" s="36">
        <f t="shared" si="11"/>
        <v>87.71</v>
      </c>
      <c r="DA6" s="36">
        <f t="shared" si="11"/>
        <v>86.03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43.92</v>
      </c>
      <c r="DI6" s="36">
        <f t="shared" ref="DI6:DQ6" si="12">IF(DI7="",NA(),DI7)</f>
        <v>45.8</v>
      </c>
      <c r="DJ6" s="36">
        <f t="shared" si="12"/>
        <v>44.67</v>
      </c>
      <c r="DK6" s="36">
        <f t="shared" si="12"/>
        <v>46.62</v>
      </c>
      <c r="DL6" s="36">
        <f t="shared" si="12"/>
        <v>48.23</v>
      </c>
      <c r="DM6" s="36">
        <f t="shared" si="12"/>
        <v>46.66</v>
      </c>
      <c r="DN6" s="36">
        <f t="shared" si="12"/>
        <v>47.46</v>
      </c>
      <c r="DO6" s="36">
        <f t="shared" si="12"/>
        <v>48.49</v>
      </c>
      <c r="DP6" s="36">
        <f t="shared" si="12"/>
        <v>48.05</v>
      </c>
      <c r="DQ6" s="36">
        <f t="shared" si="12"/>
        <v>48.87</v>
      </c>
      <c r="DR6" s="35" t="str">
        <f>IF(DR7="","",IF(DR7="-","【-】","【"&amp;SUBSTITUTE(TEXT(DR7,"#,##0.00"),"-","△")&amp;"】"))</f>
        <v>【48.85】</v>
      </c>
      <c r="DS6" s="36">
        <f>IF(DS7="",NA(),DS7)</f>
        <v>12.88</v>
      </c>
      <c r="DT6" s="36">
        <f t="shared" ref="DT6:EB6" si="13">IF(DT7="",NA(),DT7)</f>
        <v>12.85</v>
      </c>
      <c r="DU6" s="36">
        <f t="shared" si="13"/>
        <v>13.33</v>
      </c>
      <c r="DV6" s="36">
        <f t="shared" si="13"/>
        <v>13.59</v>
      </c>
      <c r="DW6" s="36">
        <f t="shared" si="13"/>
        <v>14.26</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v>
      </c>
      <c r="EE6" s="36">
        <f t="shared" ref="EE6:EM6" si="14">IF(EE7="",NA(),EE7)</f>
        <v>0.3</v>
      </c>
      <c r="EF6" s="36">
        <f t="shared" si="14"/>
        <v>0.54</v>
      </c>
      <c r="EG6" s="36">
        <f t="shared" si="14"/>
        <v>0.44</v>
      </c>
      <c r="EH6" s="36">
        <f t="shared" si="14"/>
        <v>0.4</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63215</v>
      </c>
      <c r="D7" s="38">
        <v>46</v>
      </c>
      <c r="E7" s="38">
        <v>1</v>
      </c>
      <c r="F7" s="38">
        <v>0</v>
      </c>
      <c r="G7" s="38">
        <v>1</v>
      </c>
      <c r="H7" s="38" t="s">
        <v>93</v>
      </c>
      <c r="I7" s="38" t="s">
        <v>94</v>
      </c>
      <c r="J7" s="38" t="s">
        <v>95</v>
      </c>
      <c r="K7" s="38" t="s">
        <v>96</v>
      </c>
      <c r="L7" s="38" t="s">
        <v>97</v>
      </c>
      <c r="M7" s="38" t="s">
        <v>98</v>
      </c>
      <c r="N7" s="39" t="s">
        <v>99</v>
      </c>
      <c r="O7" s="39">
        <v>80.41</v>
      </c>
      <c r="P7" s="39">
        <v>99.78</v>
      </c>
      <c r="Q7" s="39">
        <v>3715</v>
      </c>
      <c r="R7" s="39">
        <v>18651</v>
      </c>
      <c r="S7" s="39">
        <v>52.45</v>
      </c>
      <c r="T7" s="39">
        <v>355.6</v>
      </c>
      <c r="U7" s="39">
        <v>18483</v>
      </c>
      <c r="V7" s="39">
        <v>52.45</v>
      </c>
      <c r="W7" s="39">
        <v>352.39</v>
      </c>
      <c r="X7" s="39">
        <v>109.65</v>
      </c>
      <c r="Y7" s="39">
        <v>112.72</v>
      </c>
      <c r="Z7" s="39">
        <v>116.73</v>
      </c>
      <c r="AA7" s="39">
        <v>108.82</v>
      </c>
      <c r="AB7" s="39">
        <v>113.2</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1054.78</v>
      </c>
      <c r="AU7" s="39">
        <v>286.97000000000003</v>
      </c>
      <c r="AV7" s="39">
        <v>895.06</v>
      </c>
      <c r="AW7" s="39">
        <v>970.9</v>
      </c>
      <c r="AX7" s="39">
        <v>821.84</v>
      </c>
      <c r="AY7" s="39">
        <v>381.53</v>
      </c>
      <c r="AZ7" s="39">
        <v>391.54</v>
      </c>
      <c r="BA7" s="39">
        <v>384.34</v>
      </c>
      <c r="BB7" s="39">
        <v>359.47</v>
      </c>
      <c r="BC7" s="39">
        <v>369.69</v>
      </c>
      <c r="BD7" s="39">
        <v>261.93</v>
      </c>
      <c r="BE7" s="39">
        <v>202.9</v>
      </c>
      <c r="BF7" s="39">
        <v>194.51</v>
      </c>
      <c r="BG7" s="39">
        <v>183.45</v>
      </c>
      <c r="BH7" s="39">
        <v>173.8</v>
      </c>
      <c r="BI7" s="39">
        <v>160.52000000000001</v>
      </c>
      <c r="BJ7" s="39">
        <v>393.27</v>
      </c>
      <c r="BK7" s="39">
        <v>386.97</v>
      </c>
      <c r="BL7" s="39">
        <v>380.58</v>
      </c>
      <c r="BM7" s="39">
        <v>401.79</v>
      </c>
      <c r="BN7" s="39">
        <v>402.99</v>
      </c>
      <c r="BO7" s="39">
        <v>270.45999999999998</v>
      </c>
      <c r="BP7" s="39">
        <v>104.77</v>
      </c>
      <c r="BQ7" s="39">
        <v>107.58</v>
      </c>
      <c r="BR7" s="39">
        <v>112.58</v>
      </c>
      <c r="BS7" s="39">
        <v>103.03</v>
      </c>
      <c r="BT7" s="39">
        <v>109.09</v>
      </c>
      <c r="BU7" s="39">
        <v>100.47</v>
      </c>
      <c r="BV7" s="39">
        <v>101.72</v>
      </c>
      <c r="BW7" s="39">
        <v>102.38</v>
      </c>
      <c r="BX7" s="39">
        <v>100.12</v>
      </c>
      <c r="BY7" s="39">
        <v>98.66</v>
      </c>
      <c r="BZ7" s="39">
        <v>103.91</v>
      </c>
      <c r="CA7" s="39">
        <v>194.35</v>
      </c>
      <c r="CB7" s="39">
        <v>189.87</v>
      </c>
      <c r="CC7" s="39">
        <v>182</v>
      </c>
      <c r="CD7" s="39">
        <v>199.33</v>
      </c>
      <c r="CE7" s="39">
        <v>188.52</v>
      </c>
      <c r="CF7" s="39">
        <v>169.82</v>
      </c>
      <c r="CG7" s="39">
        <v>168.2</v>
      </c>
      <c r="CH7" s="39">
        <v>168.67</v>
      </c>
      <c r="CI7" s="39">
        <v>174.97</v>
      </c>
      <c r="CJ7" s="39">
        <v>178.59</v>
      </c>
      <c r="CK7" s="39">
        <v>167.11</v>
      </c>
      <c r="CL7" s="39">
        <v>50.24</v>
      </c>
      <c r="CM7" s="39">
        <v>78.040000000000006</v>
      </c>
      <c r="CN7" s="39">
        <v>77.760000000000005</v>
      </c>
      <c r="CO7" s="39">
        <v>76.13</v>
      </c>
      <c r="CP7" s="39">
        <v>78.16</v>
      </c>
      <c r="CQ7" s="39">
        <v>55.13</v>
      </c>
      <c r="CR7" s="39">
        <v>54.77</v>
      </c>
      <c r="CS7" s="39">
        <v>54.92</v>
      </c>
      <c r="CT7" s="39">
        <v>55.63</v>
      </c>
      <c r="CU7" s="39">
        <v>55.03</v>
      </c>
      <c r="CV7" s="39">
        <v>60.27</v>
      </c>
      <c r="CW7" s="39">
        <v>88.78</v>
      </c>
      <c r="CX7" s="39">
        <v>86.9</v>
      </c>
      <c r="CY7" s="39">
        <v>87.05</v>
      </c>
      <c r="CZ7" s="39">
        <v>87.71</v>
      </c>
      <c r="DA7" s="39">
        <v>86.03</v>
      </c>
      <c r="DB7" s="39">
        <v>83</v>
      </c>
      <c r="DC7" s="39">
        <v>82.89</v>
      </c>
      <c r="DD7" s="39">
        <v>82.66</v>
      </c>
      <c r="DE7" s="39">
        <v>82.04</v>
      </c>
      <c r="DF7" s="39">
        <v>81.900000000000006</v>
      </c>
      <c r="DG7" s="39">
        <v>89.92</v>
      </c>
      <c r="DH7" s="39">
        <v>43.92</v>
      </c>
      <c r="DI7" s="39">
        <v>45.8</v>
      </c>
      <c r="DJ7" s="39">
        <v>44.67</v>
      </c>
      <c r="DK7" s="39">
        <v>46.62</v>
      </c>
      <c r="DL7" s="39">
        <v>48.23</v>
      </c>
      <c r="DM7" s="39">
        <v>46.66</v>
      </c>
      <c r="DN7" s="39">
        <v>47.46</v>
      </c>
      <c r="DO7" s="39">
        <v>48.49</v>
      </c>
      <c r="DP7" s="39">
        <v>48.05</v>
      </c>
      <c r="DQ7" s="39">
        <v>48.87</v>
      </c>
      <c r="DR7" s="39">
        <v>48.85</v>
      </c>
      <c r="DS7" s="39">
        <v>12.88</v>
      </c>
      <c r="DT7" s="39">
        <v>12.85</v>
      </c>
      <c r="DU7" s="39">
        <v>13.33</v>
      </c>
      <c r="DV7" s="39">
        <v>13.59</v>
      </c>
      <c r="DW7" s="39">
        <v>14.26</v>
      </c>
      <c r="DX7" s="39">
        <v>9.85</v>
      </c>
      <c r="DY7" s="39">
        <v>9.7100000000000009</v>
      </c>
      <c r="DZ7" s="39">
        <v>12.79</v>
      </c>
      <c r="EA7" s="39">
        <v>13.39</v>
      </c>
      <c r="EB7" s="39">
        <v>14.85</v>
      </c>
      <c r="EC7" s="39">
        <v>17.8</v>
      </c>
      <c r="ED7" s="39">
        <v>1</v>
      </c>
      <c r="EE7" s="39">
        <v>0.3</v>
      </c>
      <c r="EF7" s="39">
        <v>0.54</v>
      </c>
      <c r="EG7" s="39">
        <v>0.44</v>
      </c>
      <c r="EH7" s="39">
        <v>0.4</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2020-01-29T06:50:16Z</cp:lastPrinted>
  <dcterms:modified xsi:type="dcterms:W3CDTF">2020-01-29T06:50:17Z</dcterms:modified>
</cp:coreProperties>
</file>