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tA1VK7FZ04cc4RQ7bI+fDomvwYng1+6F4mR1IXdGhgllzw16AO0JhU0VAOJ3wMBbPWUa0Js/rRcRyJol5ysQg==" workbookSaltValue="/6+VRnfQXwzZ5MkDzMLuY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<sst xmlns="http://schemas.openxmlformats.org/spreadsheetml/2006/main" count="220" uniqueCount="108">
  <si>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</si>
  <si>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</si>
  <si>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</si>
  <si>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</si>
  <si>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</si>
  <si>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</si>
  <si>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</si>
  <si>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</si>
  <si>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</si>
  <si>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</si>
  <si>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</si>
  <si>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</si>
  <si>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</si>
  <si>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</si>
  <si>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</si>
  <si>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</si>
  <si>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</si>
  <si>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</si>
  <si>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</si>
  <si>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</si>
  <si>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</si>
  <si>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</si>
  <si>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</si>
  <si>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</si>
  <si>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</si>
  <si>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</si>
  <si>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</si>
  <si>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</si>
  <si>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</si>
  <si>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</si>
  <si>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</si>
  <si>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</si>
  <si>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</si>
  <si>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</si>
  <si>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</si>
  <si>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</si>
  <si>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</si>
  <si>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</si>
  <si>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</si>
  <si>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</si>
  <si>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</si>
  <si>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</si>
  <si>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</si>
  <si>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</si>
  <si>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</si>
  <si>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</si>
  <si>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</si>
  <si>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</si>
  <si>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</si>
  <si>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</si>
  <si>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</si>
  <si>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</si>
  <si>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</si>
  <si>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</si>
  <si>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</si>
  <si>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</si>
  <si>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</si>
  <si>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</si>
  <si>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</si>
  <si>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</si>
  <si>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</si>
  <si>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</si>
  <si>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</si>
  <si>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</si>
  <si>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</si>
  <si>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</si>
  <si>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</si>
  <si>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</si>
  <si>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</si>
  <si>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</si>
  <si>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</si>
  <si>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</si>
  <si>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</si>
  <si>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</si>
  <si>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</si>
  <si>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</si>
  <si>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</si>
  <si>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</si>
  <si>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</si>
  <si>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</si>
  <si>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</si>
  <si>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</si>
  <si>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</si>
  <si>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</si>
  <si>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</si>
  <si>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</si>
  <si>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</si>
  <si>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</si>
  <si>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</si>
  <si>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</si>
  <si>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</si>
  <si>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</si>
  <si>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</si>
  <si>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朝日町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</si>
  <si>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</si>
  <si>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</si>
  <si>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</si>
  <si>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</si>
  <si>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</si>
  <si>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</si>
  <si>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</si>
  <si>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</si>
  <si>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</si>
  <si>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</si>
  <si>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</si>
  <si>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・法定耐用年数を向かえた資産を多く有するため、有形固定資産減価償却率が高い状況であり、管路や施設などの更新を計画的に行っていく必要がある。</t>
    <rPh sb="1" eb="3">
      <t>ホウテイ</t>
    </rPh>
    <rPh sb="3" eb="5">
      <t>タイヨウ</t>
    </rPh>
    <rPh sb="5" eb="7">
      <t>ネンスウ</t>
    </rPh>
    <rPh sb="8" eb="9">
      <t>ム</t>
    </rPh>
    <rPh sb="12" eb="14">
      <t>シサン</t>
    </rPh>
    <rPh sb="15" eb="16">
      <t>オオ</t>
    </rPh>
    <rPh sb="17" eb="18">
      <t>ユウ</t>
    </rPh>
    <rPh sb="23" eb="25">
      <t>ユウケイ</t>
    </rPh>
    <rPh sb="25" eb="27">
      <t>コテイ</t>
    </rPh>
    <rPh sb="27" eb="29">
      <t>シサン</t>
    </rPh>
    <rPh sb="29" eb="31">
      <t>ゲンカ</t>
    </rPh>
    <rPh sb="31" eb="33">
      <t>ショウキャク</t>
    </rPh>
    <rPh sb="33" eb="34">
      <t>リツ</t>
    </rPh>
    <rPh sb="35" eb="36">
      <t>タカ</t>
    </rPh>
    <rPh sb="37" eb="39">
      <t>ジョウキョウ</t>
    </rPh>
    <rPh sb="43" eb="45">
      <t>カンロ</t>
    </rPh>
    <rPh sb="46" eb="48">
      <t>シセツ</t>
    </rPh>
    <rPh sb="51" eb="53">
      <t>コウシン</t>
    </rPh>
    <rPh sb="54" eb="56">
      <t>ケイカク</t>
    </rPh>
    <rPh sb="56" eb="57">
      <t>テキ</t>
    </rPh>
    <rPh sb="58" eb="59">
      <t>オコナ</t>
    </rPh>
    <rPh sb="63" eb="65">
      <t>ヒツヨウ</t>
    </rPh>
    <phoneticPr fontId="4"/>
  </si>
  <si>
    <t>・経常収支比率は100%を超えているものの、右肩下がりの傾向にあり健全経営に努める必要がある。
・企業債残高対給水収益比率については、新規の企業債発行を行っていないので逓減傾向にある。
・給水原価が上昇傾向にあるので、今後も経費の削減や業務の効率化などに努める必要がある。
・施設利用率は全国・類団平均値とほぼ変わりはないが、有収率が低いので漏水対策を講ずるなど配水量が収益に結び付くよう努める必要がある。</t>
    <rPh sb="1" eb="3">
      <t>ケイジョウ</t>
    </rPh>
    <rPh sb="3" eb="5">
      <t>シュウシ</t>
    </rPh>
    <rPh sb="5" eb="7">
      <t>ヒリツ</t>
    </rPh>
    <rPh sb="13" eb="14">
      <t>コ</t>
    </rPh>
    <rPh sb="22" eb="24">
      <t>ミギカタ</t>
    </rPh>
    <rPh sb="24" eb="25">
      <t>サ</t>
    </rPh>
    <rPh sb="28" eb="30">
      <t>ケイコウ</t>
    </rPh>
    <rPh sb="33" eb="35">
      <t>ケンゼン</t>
    </rPh>
    <rPh sb="35" eb="37">
      <t>ケイエイ</t>
    </rPh>
    <rPh sb="38" eb="39">
      <t>ツト</t>
    </rPh>
    <rPh sb="41" eb="43">
      <t>ヒツヨウ</t>
    </rPh>
    <rPh sb="49" eb="51">
      <t>キギョウ</t>
    </rPh>
    <rPh sb="51" eb="52">
      <t>サイ</t>
    </rPh>
    <rPh sb="52" eb="54">
      <t>ザンダカ</t>
    </rPh>
    <rPh sb="54" eb="55">
      <t>タイ</t>
    </rPh>
    <rPh sb="55" eb="57">
      <t>キュウスイ</t>
    </rPh>
    <rPh sb="57" eb="59">
      <t>シュウエキ</t>
    </rPh>
    <rPh sb="59" eb="61">
      <t>ヒリツ</t>
    </rPh>
    <rPh sb="67" eb="69">
      <t>シンキ</t>
    </rPh>
    <rPh sb="70" eb="72">
      <t>キギョウ</t>
    </rPh>
    <rPh sb="72" eb="73">
      <t>サイ</t>
    </rPh>
    <rPh sb="73" eb="75">
      <t>ハッコウ</t>
    </rPh>
    <rPh sb="76" eb="77">
      <t>オコナ</t>
    </rPh>
    <rPh sb="84" eb="86">
      <t>テイゲン</t>
    </rPh>
    <rPh sb="86" eb="88">
      <t>ケイコウ</t>
    </rPh>
    <rPh sb="94" eb="96">
      <t>キュウスイ</t>
    </rPh>
    <rPh sb="96" eb="98">
      <t>ゲンカ</t>
    </rPh>
    <rPh sb="99" eb="101">
      <t>ジョウショウ</t>
    </rPh>
    <rPh sb="101" eb="103">
      <t>ケイコウ</t>
    </rPh>
    <rPh sb="109" eb="111">
      <t>コンゴ</t>
    </rPh>
    <rPh sb="112" eb="114">
      <t>ケイヒ</t>
    </rPh>
    <rPh sb="115" eb="117">
      <t>サクゲン</t>
    </rPh>
    <rPh sb="118" eb="120">
      <t>ギョウム</t>
    </rPh>
    <rPh sb="121" eb="124">
      <t>コウリツカ</t>
    </rPh>
    <rPh sb="127" eb="128">
      <t>ツト</t>
    </rPh>
    <rPh sb="130" eb="132">
      <t>ヒツヨウ</t>
    </rPh>
    <rPh sb="138" eb="140">
      <t>シセツ</t>
    </rPh>
    <rPh sb="140" eb="143">
      <t>リヨウリツ</t>
    </rPh>
    <rPh sb="144" eb="146">
      <t>ゼンコク</t>
    </rPh>
    <phoneticPr fontId="4"/>
  </si>
  <si>
    <t>・給水人口の減少に伴う給水収益の減が予想されるので、これまで以上に経費の削減、投資の効率化などにより健全経営に努める。
・平成30年度に策定した『経営戦略』に基づき、管路や施設を計画的に更新していく。</t>
    <rPh sb="1" eb="3">
      <t>キュウスイ</t>
    </rPh>
    <rPh sb="3" eb="5">
      <t>ジンコウ</t>
    </rPh>
    <rPh sb="6" eb="8">
      <t>ゲンショウ</t>
    </rPh>
    <rPh sb="9" eb="10">
      <t>トモナ</t>
    </rPh>
    <rPh sb="11" eb="13">
      <t>キュウスイ</t>
    </rPh>
    <rPh sb="13" eb="15">
      <t>シュウエキ</t>
    </rPh>
    <rPh sb="16" eb="17">
      <t>ゲン</t>
    </rPh>
    <rPh sb="18" eb="20">
      <t>ヨソウ</t>
    </rPh>
    <rPh sb="30" eb="32">
      <t>イジョウ</t>
    </rPh>
    <rPh sb="33" eb="35">
      <t>ケイヒ</t>
    </rPh>
    <rPh sb="36" eb="38">
      <t>サクゲン</t>
    </rPh>
    <rPh sb="39" eb="41">
      <t>トウシ</t>
    </rPh>
    <rPh sb="42" eb="45">
      <t>コウリツカ</t>
    </rPh>
    <rPh sb="50" eb="52">
      <t>ケンゼン</t>
    </rPh>
    <rPh sb="52" eb="54">
      <t>ケイエイ</t>
    </rPh>
    <rPh sb="55" eb="56">
      <t>ツト</t>
    </rPh>
    <rPh sb="61" eb="63">
      <t>ヘイセイ</t>
    </rPh>
    <rPh sb="65" eb="67">
      <t>ネンド</t>
    </rPh>
    <rPh sb="68" eb="70">
      <t>サクテイ</t>
    </rPh>
    <rPh sb="73" eb="75">
      <t>ケイエイ</t>
    </rPh>
    <rPh sb="75" eb="77">
      <t>センリャク</t>
    </rPh>
    <rPh sb="79" eb="80">
      <t>モト</t>
    </rPh>
    <rPh sb="83" eb="85">
      <t>カンロ</t>
    </rPh>
    <rPh sb="86" eb="88">
      <t>シセツ</t>
    </rPh>
    <rPh sb="89" eb="92">
      <t>ケイカクテキ</t>
    </rPh>
    <rPh sb="93" eb="9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</si>
</sst>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0.06</c:v>
                </c:pt>
                <c:pt idx="1">
                  <c:v>0.55000000000000004</c:v>
                </c:pt>
                <c:pt idx="2">
                  <c:v>0.47</c:v>
                </c:pt>
                <c:pt idx="3">
                  <c:v>0.41</c:v>
                </c:pt>
                <c:pt idx="4">
                  <c:v>0.18</c:v>
                </c:pt>
              </c:numCache>
            </c:numRef>
          </c:val>
          <c:extLst xmlns:c16r2="http://schemas.microsoft.com/office/drawing/2015/06/chart">
            <c:ext xmlns:c16="http://schemas.microsoft.com/office/drawing/2014/chart" uri="{C3380CC4-5D6E-409C-BE32-E72D297353CC}">
              <c16:uniqueId val="{00000000-3446-4979-9DC6-8CE5E562091E}"/>
            </c:ext>
          </c:extLst>
        </c:ser>
        <c:dLbls>
          <c:showLegendKey val="0"/>
          <c:showVal val="0"/>
          <c:showCatName val="0"/>
          <c:showSerName val="0"/>
          <c:showPercent val="0"/>
          <c:showBubbleSize val="0"/>
        </c:dLbls>
        <c:gapWidth val="150"/>
        <c:axId val="180959488"/>
        <c:axId val="1809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3446-4979-9DC6-8CE5E562091E}"/>
            </c:ext>
          </c:extLst>
        </c:ser>
        <c:dLbls>
          <c:showLegendKey val="0"/>
          <c:showVal val="0"/>
          <c:showCatName val="0"/>
          <c:showSerName val="0"/>
          <c:showPercent val="0"/>
          <c:showBubbleSize val="0"/>
        </c:dLbls>
        <c:marker val="1"/>
        <c:smooth val="0"/>
        <c:axId val="180959488"/>
        <c:axId val="180965760"/>
      </c:lineChart>
      <c:dateAx>
        <c:axId val="180959488"/>
        <c:scaling>
          <c:orientation val="minMax"/>
        </c:scaling>
        <c:delete val="1"/>
        <c:axPos val="b"/>
        <c:numFmt formatCode="ge" sourceLinked="1"/>
        <c:majorTickMark val="none"/>
        <c:minorTickMark val="none"/>
        <c:tickLblPos val="none"/>
        <c:crossAx val="180965760"/>
        <c:crosses val="autoZero"/>
        <c:auto val="1"/>
        <c:lblOffset val="100"/>
        <c:baseTimeUnit val="years"/>
      </c:dateAx>
      <c:valAx>
        <c:axId val="180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65.040000000000006</c:v>
                </c:pt>
                <c:pt idx="1">
                  <c:v>64.19</c:v>
                </c:pt>
                <c:pt idx="2">
                  <c:v>63.18</c:v>
                </c:pt>
                <c:pt idx="3">
                  <c:v>61.52</c:v>
                </c:pt>
                <c:pt idx="4">
                  <c:v>62.37</c:v>
                </c:pt>
              </c:numCache>
            </c:numRef>
          </c:val>
          <c:extLst xmlns:c16r2="http://schemas.microsoft.com/office/drawing/2015/06/chart">
            <c:ext xmlns:c16="http://schemas.microsoft.com/office/drawing/2014/chart" uri="{C3380CC4-5D6E-409C-BE32-E72D297353CC}">
              <c16:uniqueId val="{00000000-1892-43C3-9709-24F07E6D3960}"/>
            </c:ext>
          </c:extLst>
        </c:ser>
        <c:dLbls>
          <c:showLegendKey val="0"/>
          <c:showVal val="0"/>
          <c:showCatName val="0"/>
          <c:showSerName val="0"/>
          <c:showPercent val="0"/>
          <c:showBubbleSize val="0"/>
        </c:dLbls>
        <c:gapWidth val="150"/>
        <c:axId val="181258496"/>
        <c:axId val="1812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1892-43C3-9709-24F07E6D3960}"/>
            </c:ext>
          </c:extLst>
        </c:ser>
        <c:dLbls>
          <c:showLegendKey val="0"/>
          <c:showVal val="0"/>
          <c:showCatName val="0"/>
          <c:showSerName val="0"/>
          <c:showPercent val="0"/>
          <c:showBubbleSize val="0"/>
        </c:dLbls>
        <c:marker val="1"/>
        <c:smooth val="0"/>
        <c:axId val="181258496"/>
        <c:axId val="181264768"/>
      </c:lineChart>
      <c:dateAx>
        <c:axId val="181258496"/>
        <c:scaling>
          <c:orientation val="minMax"/>
        </c:scaling>
        <c:delete val="1"/>
        <c:axPos val="b"/>
        <c:numFmt formatCode="ge" sourceLinked="1"/>
        <c:majorTickMark val="none"/>
        <c:minorTickMark val="none"/>
        <c:tickLblPos val="none"/>
        <c:crossAx val="181264768"/>
        <c:crosses val="autoZero"/>
        <c:auto val="1"/>
        <c:lblOffset val="100"/>
        <c:baseTimeUnit val="years"/>
      </c:dateAx>
      <c:valAx>
        <c:axId val="181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75.52</c:v>
                </c:pt>
                <c:pt idx="1">
                  <c:v>74.31</c:v>
                </c:pt>
                <c:pt idx="2">
                  <c:v>74.239999999999995</c:v>
                </c:pt>
                <c:pt idx="3">
                  <c:v>74.45</c:v>
                </c:pt>
                <c:pt idx="4">
                  <c:v>74.66</c:v>
                </c:pt>
              </c:numCache>
            </c:numRef>
          </c:val>
          <c:extLst xmlns:c16r2="http://schemas.microsoft.com/office/drawing/2015/06/chart">
            <c:ext xmlns:c16="http://schemas.microsoft.com/office/drawing/2014/chart" uri="{C3380CC4-5D6E-409C-BE32-E72D297353CC}">
              <c16:uniqueId val="{00000000-46DB-4F2F-AC0E-119A16038254}"/>
            </c:ext>
          </c:extLst>
        </c:ser>
        <c:dLbls>
          <c:showLegendKey val="0"/>
          <c:showVal val="0"/>
          <c:showCatName val="0"/>
          <c:showSerName val="0"/>
          <c:showPercent val="0"/>
          <c:showBubbleSize val="0"/>
        </c:dLbls>
        <c:gapWidth val="150"/>
        <c:axId val="181381760"/>
        <c:axId val="1813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46DB-4F2F-AC0E-119A16038254}"/>
            </c:ext>
          </c:extLst>
        </c:ser>
        <c:dLbls>
          <c:showLegendKey val="0"/>
          <c:showVal val="0"/>
          <c:showCatName val="0"/>
          <c:showSerName val="0"/>
          <c:showPercent val="0"/>
          <c:showBubbleSize val="0"/>
        </c:dLbls>
        <c:marker val="1"/>
        <c:smooth val="0"/>
        <c:axId val="181381760"/>
        <c:axId val="181383936"/>
      </c:lineChart>
      <c:dateAx>
        <c:axId val="181381760"/>
        <c:scaling>
          <c:orientation val="minMax"/>
        </c:scaling>
        <c:delete val="1"/>
        <c:axPos val="b"/>
        <c:numFmt formatCode="ge" sourceLinked="1"/>
        <c:majorTickMark val="none"/>
        <c:minorTickMark val="none"/>
        <c:tickLblPos val="none"/>
        <c:crossAx val="181383936"/>
        <c:crosses val="autoZero"/>
        <c:auto val="1"/>
        <c:lblOffset val="100"/>
        <c:baseTimeUnit val="years"/>
      </c:dateAx>
      <c:valAx>
        <c:axId val="1813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126.44</c:v>
                </c:pt>
                <c:pt idx="1">
                  <c:v>119.53</c:v>
                </c:pt>
                <c:pt idx="2">
                  <c:v>115.63</c:v>
                </c:pt>
                <c:pt idx="3">
                  <c:v>115.63</c:v>
                </c:pt>
                <c:pt idx="4">
                  <c:v>113.64</c:v>
                </c:pt>
              </c:numCache>
            </c:numRef>
          </c:val>
          <c:extLst xmlns:c16r2="http://schemas.microsoft.com/office/drawing/2015/06/chart">
            <c:ext xmlns:c16="http://schemas.microsoft.com/office/drawing/2014/chart" uri="{C3380CC4-5D6E-409C-BE32-E72D297353CC}">
              <c16:uniqueId val="{00000000-15D3-4B06-8A43-7D7340B82CF6}"/>
            </c:ext>
          </c:extLst>
        </c:ser>
        <c:dLbls>
          <c:showLegendKey val="0"/>
          <c:showVal val="0"/>
          <c:showCatName val="0"/>
          <c:showSerName val="0"/>
          <c:showPercent val="0"/>
          <c:showBubbleSize val="0"/>
        </c:dLbls>
        <c:gapWidth val="150"/>
        <c:axId val="180993408"/>
        <c:axId val="1809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15D3-4B06-8A43-7D7340B82CF6}"/>
            </c:ext>
          </c:extLst>
        </c:ser>
        <c:dLbls>
          <c:showLegendKey val="0"/>
          <c:showVal val="0"/>
          <c:showCatName val="0"/>
          <c:showSerName val="0"/>
          <c:showPercent val="0"/>
          <c:showBubbleSize val="0"/>
        </c:dLbls>
        <c:marker val="1"/>
        <c:smooth val="0"/>
        <c:axId val="180993408"/>
        <c:axId val="180992640"/>
      </c:lineChart>
      <c:dateAx>
        <c:axId val="180993408"/>
        <c:scaling>
          <c:orientation val="minMax"/>
        </c:scaling>
        <c:delete val="1"/>
        <c:axPos val="b"/>
        <c:numFmt formatCode="ge" sourceLinked="1"/>
        <c:majorTickMark val="none"/>
        <c:minorTickMark val="none"/>
        <c:tickLblPos val="none"/>
        <c:crossAx val="180992640"/>
        <c:crosses val="autoZero"/>
        <c:auto val="1"/>
        <c:lblOffset val="100"/>
        <c:baseTimeUnit val="years"/>
      </c:dateAx>
      <c:valAx>
        <c:axId val="18099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51.91</c:v>
                </c:pt>
                <c:pt idx="1">
                  <c:v>53.16</c:v>
                </c:pt>
                <c:pt idx="2">
                  <c:v>53.26</c:v>
                </c:pt>
                <c:pt idx="3">
                  <c:v>54.61</c:v>
                </c:pt>
                <c:pt idx="4">
                  <c:v>54.7</c:v>
                </c:pt>
              </c:numCache>
            </c:numRef>
          </c:val>
          <c:extLst xmlns:c16r2="http://schemas.microsoft.com/office/drawing/2015/06/chart">
            <c:ext xmlns:c16="http://schemas.microsoft.com/office/drawing/2014/chart" uri="{C3380CC4-5D6E-409C-BE32-E72D297353CC}">
              <c16:uniqueId val="{00000000-126E-4A50-AE8C-B6E4CA88E79A}"/>
            </c:ext>
          </c:extLst>
        </c:ser>
        <c:dLbls>
          <c:showLegendKey val="0"/>
          <c:showVal val="0"/>
          <c:showCatName val="0"/>
          <c:showSerName val="0"/>
          <c:showPercent val="0"/>
          <c:showBubbleSize val="0"/>
        </c:dLbls>
        <c:gapWidth val="150"/>
        <c:axId val="180849664"/>
        <c:axId val="1808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126E-4A50-AE8C-B6E4CA88E79A}"/>
            </c:ext>
          </c:extLst>
        </c:ser>
        <c:dLbls>
          <c:showLegendKey val="0"/>
          <c:showVal val="0"/>
          <c:showCatName val="0"/>
          <c:showSerName val="0"/>
          <c:showPercent val="0"/>
          <c:showBubbleSize val="0"/>
        </c:dLbls>
        <c:marker val="1"/>
        <c:smooth val="0"/>
        <c:axId val="180849664"/>
        <c:axId val="180851840"/>
      </c:lineChart>
      <c:dateAx>
        <c:axId val="180849664"/>
        <c:scaling>
          <c:orientation val="minMax"/>
        </c:scaling>
        <c:delete val="1"/>
        <c:axPos val="b"/>
        <c:numFmt formatCode="ge" sourceLinked="1"/>
        <c:majorTickMark val="none"/>
        <c:minorTickMark val="none"/>
        <c:tickLblPos val="none"/>
        <c:crossAx val="180851840"/>
        <c:crosses val="autoZero"/>
        <c:auto val="1"/>
        <c:lblOffset val="100"/>
        <c:baseTimeUnit val="years"/>
      </c:dateAx>
      <c:valAx>
        <c:axId val="1808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1E-446B-A220-F4613A25050C}"/>
            </c:ext>
          </c:extLst>
        </c:ser>
        <c:dLbls>
          <c:showLegendKey val="0"/>
          <c:showVal val="0"/>
          <c:showCatName val="0"/>
          <c:showSerName val="0"/>
          <c:showPercent val="0"/>
          <c:showBubbleSize val="0"/>
        </c:dLbls>
        <c:gapWidth val="150"/>
        <c:axId val="180866432"/>
        <c:axId val="1812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9C1E-446B-A220-F4613A25050C}"/>
            </c:ext>
          </c:extLst>
        </c:ser>
        <c:dLbls>
          <c:showLegendKey val="0"/>
          <c:showVal val="0"/>
          <c:showCatName val="0"/>
          <c:showSerName val="0"/>
          <c:showPercent val="0"/>
          <c:showBubbleSize val="0"/>
        </c:dLbls>
        <c:marker val="1"/>
        <c:smooth val="0"/>
        <c:axId val="180866432"/>
        <c:axId val="181294592"/>
      </c:lineChart>
      <c:dateAx>
        <c:axId val="180866432"/>
        <c:scaling>
          <c:orientation val="minMax"/>
        </c:scaling>
        <c:delete val="1"/>
        <c:axPos val="b"/>
        <c:numFmt formatCode="ge" sourceLinked="1"/>
        <c:majorTickMark val="none"/>
        <c:minorTickMark val="none"/>
        <c:tickLblPos val="none"/>
        <c:crossAx val="181294592"/>
        <c:crosses val="autoZero"/>
        <c:auto val="1"/>
        <c:lblOffset val="100"/>
        <c:baseTimeUnit val="years"/>
      </c:dateAx>
      <c:valAx>
        <c:axId val="181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26-4FEB-BEBF-977F0DEC9B45}"/>
            </c:ext>
          </c:extLst>
        </c:ser>
        <c:dLbls>
          <c:showLegendKey val="0"/>
          <c:showVal val="0"/>
          <c:showCatName val="0"/>
          <c:showSerName val="0"/>
          <c:showPercent val="0"/>
          <c:showBubbleSize val="0"/>
        </c:dLbls>
        <c:gapWidth val="150"/>
        <c:axId val="181012352"/>
        <c:axId val="1810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E426-4FEB-BEBF-977F0DEC9B45}"/>
            </c:ext>
          </c:extLst>
        </c:ser>
        <c:dLbls>
          <c:showLegendKey val="0"/>
          <c:showVal val="0"/>
          <c:showCatName val="0"/>
          <c:showSerName val="0"/>
          <c:showPercent val="0"/>
          <c:showBubbleSize val="0"/>
        </c:dLbls>
        <c:marker val="1"/>
        <c:smooth val="0"/>
        <c:axId val="181012352"/>
        <c:axId val="181018624"/>
      </c:lineChart>
      <c:dateAx>
        <c:axId val="181012352"/>
        <c:scaling>
          <c:orientation val="minMax"/>
        </c:scaling>
        <c:delete val="1"/>
        <c:axPos val="b"/>
        <c:numFmt formatCode="ge" sourceLinked="1"/>
        <c:majorTickMark val="none"/>
        <c:minorTickMark val="none"/>
        <c:tickLblPos val="none"/>
        <c:crossAx val="181018624"/>
        <c:crosses val="autoZero"/>
        <c:auto val="1"/>
        <c:lblOffset val="100"/>
        <c:baseTimeUnit val="years"/>
      </c:dateAx>
      <c:valAx>
        <c:axId val="18101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1543.58</c:v>
                </c:pt>
                <c:pt idx="1">
                  <c:v>1427.51</c:v>
                </c:pt>
                <c:pt idx="2">
                  <c:v>1804.1</c:v>
                </c:pt>
                <c:pt idx="3">
                  <c:v>1174.9000000000001</c:v>
                </c:pt>
                <c:pt idx="4">
                  <c:v>1339.38</c:v>
                </c:pt>
              </c:numCache>
            </c:numRef>
          </c:val>
          <c:extLst xmlns:c16r2="http://schemas.microsoft.com/office/drawing/2015/06/chart">
            <c:ext xmlns:c16="http://schemas.microsoft.com/office/drawing/2014/chart" uri="{C3380CC4-5D6E-409C-BE32-E72D297353CC}">
              <c16:uniqueId val="{00000000-DB5F-44C5-BCFF-83D945803F62}"/>
            </c:ext>
          </c:extLst>
        </c:ser>
        <c:dLbls>
          <c:showLegendKey val="0"/>
          <c:showVal val="0"/>
          <c:showCatName val="0"/>
          <c:showSerName val="0"/>
          <c:showPercent val="0"/>
          <c:showBubbleSize val="0"/>
        </c:dLbls>
        <c:gapWidth val="150"/>
        <c:axId val="181045888"/>
        <c:axId val="1810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DB5F-44C5-BCFF-83D945803F62}"/>
            </c:ext>
          </c:extLst>
        </c:ser>
        <c:dLbls>
          <c:showLegendKey val="0"/>
          <c:showVal val="0"/>
          <c:showCatName val="0"/>
          <c:showSerName val="0"/>
          <c:showPercent val="0"/>
          <c:showBubbleSize val="0"/>
        </c:dLbls>
        <c:marker val="1"/>
        <c:smooth val="0"/>
        <c:axId val="181045888"/>
        <c:axId val="181048064"/>
      </c:lineChart>
      <c:dateAx>
        <c:axId val="181045888"/>
        <c:scaling>
          <c:orientation val="minMax"/>
        </c:scaling>
        <c:delete val="1"/>
        <c:axPos val="b"/>
        <c:numFmt formatCode="ge" sourceLinked="1"/>
        <c:majorTickMark val="none"/>
        <c:minorTickMark val="none"/>
        <c:tickLblPos val="none"/>
        <c:crossAx val="181048064"/>
        <c:crosses val="autoZero"/>
        <c:auto val="1"/>
        <c:lblOffset val="100"/>
        <c:baseTimeUnit val="years"/>
      </c:dateAx>
      <c:valAx>
        <c:axId val="1810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84.77</c:v>
                </c:pt>
                <c:pt idx="1">
                  <c:v>78.819999999999993</c:v>
                </c:pt>
                <c:pt idx="2">
                  <c:v>72.400000000000006</c:v>
                </c:pt>
                <c:pt idx="3">
                  <c:v>65.459999999999994</c:v>
                </c:pt>
                <c:pt idx="4">
                  <c:v>55.72</c:v>
                </c:pt>
              </c:numCache>
            </c:numRef>
          </c:val>
          <c:extLst xmlns:c16r2="http://schemas.microsoft.com/office/drawing/2015/06/chart">
            <c:ext xmlns:c16="http://schemas.microsoft.com/office/drawing/2014/chart" uri="{C3380CC4-5D6E-409C-BE32-E72D297353CC}">
              <c16:uniqueId val="{00000000-627E-4C0B-A5CA-E23D8379B873}"/>
            </c:ext>
          </c:extLst>
        </c:ser>
        <c:dLbls>
          <c:showLegendKey val="0"/>
          <c:showVal val="0"/>
          <c:showCatName val="0"/>
          <c:showSerName val="0"/>
          <c:showPercent val="0"/>
          <c:showBubbleSize val="0"/>
        </c:dLbls>
        <c:gapWidth val="150"/>
        <c:axId val="181097984"/>
        <c:axId val="18109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627E-4C0B-A5CA-E23D8379B873}"/>
            </c:ext>
          </c:extLst>
        </c:ser>
        <c:dLbls>
          <c:showLegendKey val="0"/>
          <c:showVal val="0"/>
          <c:showCatName val="0"/>
          <c:showSerName val="0"/>
          <c:showPercent val="0"/>
          <c:showBubbleSize val="0"/>
        </c:dLbls>
        <c:marker val="1"/>
        <c:smooth val="0"/>
        <c:axId val="181097984"/>
        <c:axId val="181099904"/>
      </c:lineChart>
      <c:dateAx>
        <c:axId val="181097984"/>
        <c:scaling>
          <c:orientation val="minMax"/>
        </c:scaling>
        <c:delete val="1"/>
        <c:axPos val="b"/>
        <c:numFmt formatCode="ge" sourceLinked="1"/>
        <c:majorTickMark val="none"/>
        <c:minorTickMark val="none"/>
        <c:tickLblPos val="none"/>
        <c:crossAx val="181099904"/>
        <c:crosses val="autoZero"/>
        <c:auto val="1"/>
        <c:lblOffset val="100"/>
        <c:baseTimeUnit val="years"/>
      </c:dateAx>
      <c:valAx>
        <c:axId val="18109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126.13</c:v>
                </c:pt>
                <c:pt idx="1">
                  <c:v>116.39</c:v>
                </c:pt>
                <c:pt idx="2">
                  <c:v>108.05</c:v>
                </c:pt>
                <c:pt idx="3">
                  <c:v>113.32</c:v>
                </c:pt>
                <c:pt idx="4">
                  <c:v>111.71</c:v>
                </c:pt>
              </c:numCache>
            </c:numRef>
          </c:val>
          <c:extLst xmlns:c16r2="http://schemas.microsoft.com/office/drawing/2015/06/chart">
            <c:ext xmlns:c16="http://schemas.microsoft.com/office/drawing/2014/chart" uri="{C3380CC4-5D6E-409C-BE32-E72D297353CC}">
              <c16:uniqueId val="{00000000-C911-45DA-8637-9BBBED501659}"/>
            </c:ext>
          </c:extLst>
        </c:ser>
        <c:dLbls>
          <c:showLegendKey val="0"/>
          <c:showVal val="0"/>
          <c:showCatName val="0"/>
          <c:showSerName val="0"/>
          <c:showPercent val="0"/>
          <c:showBubbleSize val="0"/>
        </c:dLbls>
        <c:gapWidth val="150"/>
        <c:axId val="181130752"/>
        <c:axId val="1811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C911-45DA-8637-9BBBED501659}"/>
            </c:ext>
          </c:extLst>
        </c:ser>
        <c:dLbls>
          <c:showLegendKey val="0"/>
          <c:showVal val="0"/>
          <c:showCatName val="0"/>
          <c:showSerName val="0"/>
          <c:showPercent val="0"/>
          <c:showBubbleSize val="0"/>
        </c:dLbls>
        <c:marker val="1"/>
        <c:smooth val="0"/>
        <c:axId val="181130752"/>
        <c:axId val="181132672"/>
      </c:lineChart>
      <c:dateAx>
        <c:axId val="181130752"/>
        <c:scaling>
          <c:orientation val="minMax"/>
        </c:scaling>
        <c:delete val="1"/>
        <c:axPos val="b"/>
        <c:numFmt formatCode="ge" sourceLinked="1"/>
        <c:majorTickMark val="none"/>
        <c:minorTickMark val="none"/>
        <c:tickLblPos val="none"/>
        <c:crossAx val="181132672"/>
        <c:crosses val="autoZero"/>
        <c:auto val="1"/>
        <c:lblOffset val="100"/>
        <c:baseTimeUnit val="years"/>
      </c:dateAx>
      <c:valAx>
        <c:axId val="1811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182.3</c:v>
                </c:pt>
                <c:pt idx="1">
                  <c:v>198.91</c:v>
                </c:pt>
                <c:pt idx="2">
                  <c:v>214</c:v>
                </c:pt>
                <c:pt idx="3">
                  <c:v>204.51</c:v>
                </c:pt>
                <c:pt idx="4">
                  <c:v>207.48</c:v>
                </c:pt>
              </c:numCache>
            </c:numRef>
          </c:val>
          <c:extLst xmlns:c16r2="http://schemas.microsoft.com/office/drawing/2015/06/chart">
            <c:ext xmlns:c16="http://schemas.microsoft.com/office/drawing/2014/chart" uri="{C3380CC4-5D6E-409C-BE32-E72D297353CC}">
              <c16:uniqueId val="{00000000-A58C-4736-83B9-92616FF926FA}"/>
            </c:ext>
          </c:extLst>
        </c:ser>
        <c:dLbls>
          <c:showLegendKey val="0"/>
          <c:showVal val="0"/>
          <c:showCatName val="0"/>
          <c:showSerName val="0"/>
          <c:showPercent val="0"/>
          <c:showBubbleSize val="0"/>
        </c:dLbls>
        <c:gapWidth val="150"/>
        <c:axId val="181229440"/>
        <c:axId val="1812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A58C-4736-83B9-92616FF926FA}"/>
            </c:ext>
          </c:extLst>
        </c:ser>
        <c:dLbls>
          <c:showLegendKey val="0"/>
          <c:showVal val="0"/>
          <c:showCatName val="0"/>
          <c:showSerName val="0"/>
          <c:showPercent val="0"/>
          <c:showBubbleSize val="0"/>
        </c:dLbls>
        <c:marker val="1"/>
        <c:smooth val="0"/>
        <c:axId val="181229440"/>
        <c:axId val="181239808"/>
      </c:lineChart>
      <c:dateAx>
        <c:axId val="181229440"/>
        <c:scaling>
          <c:orientation val="minMax"/>
        </c:scaling>
        <c:delete val="1"/>
        <c:axPos val="b"/>
        <c:numFmt formatCode="ge" sourceLinked="1"/>
        <c:majorTickMark val="none"/>
        <c:minorTickMark val="none"/>
        <c:tickLblPos val="none"/>
        <c:crossAx val="181239808"/>
        <c:crosses val="autoZero"/>
        <c:auto val="1"/>
        <c:lblOffset val="100"/>
        <c:baseTimeUnit val="years"/>
      </c:dateAx>
      <c:valAx>
        <c:axId val="181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朝日町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6869</v>
      </c>
      <c r="AM8" s="60"/>
      <c r="AN8" s="60"/>
      <c r="AO8" s="60"/>
      <c r="AP8" s="60"/>
      <c r="AQ8" s="60"/>
      <c r="AR8" s="60"/>
      <c r="AS8" s="60"/>
      <c r="AT8" s="51">
        <f>データ!$S$6</f>
        <v>196.81</v>
      </c>
      <c r="AU8" s="52"/>
      <c r="AV8" s="52"/>
      <c r="AW8" s="52"/>
      <c r="AX8" s="52"/>
      <c r="AY8" s="52"/>
      <c r="AZ8" s="52"/>
      <c r="BA8" s="52"/>
      <c r="BB8" s="53">
        <f>データ!$T$6</f>
        <v>34.9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91.07</v>
      </c>
      <c r="J10" s="52"/>
      <c r="K10" s="52"/>
      <c r="L10" s="52"/>
      <c r="M10" s="52"/>
      <c r="N10" s="52"/>
      <c r="O10" s="63"/>
      <c r="P10" s="53">
        <f>データ!$P$6</f>
        <v>97.06</v>
      </c>
      <c r="Q10" s="53"/>
      <c r="R10" s="53"/>
      <c r="S10" s="53"/>
      <c r="T10" s="53"/>
      <c r="U10" s="53"/>
      <c r="V10" s="53"/>
      <c r="W10" s="60">
        <f>データ!$Q$6</f>
        <v>4170</v>
      </c>
      <c r="X10" s="60"/>
      <c r="Y10" s="60"/>
      <c r="Z10" s="60"/>
      <c r="AA10" s="60"/>
      <c r="AB10" s="60"/>
      <c r="AC10" s="60"/>
      <c r="AD10" s="2"/>
      <c r="AE10" s="2"/>
      <c r="AF10" s="2"/>
      <c r="AG10" s="2"/>
      <c r="AH10" s="4"/>
      <c r="AI10" s="4"/>
      <c r="AJ10" s="4"/>
      <c r="AK10" s="4"/>
      <c r="AL10" s="60">
        <f>データ!$U$6</f>
        <v>6611</v>
      </c>
      <c r="AM10" s="60"/>
      <c r="AN10" s="60"/>
      <c r="AO10" s="60"/>
      <c r="AP10" s="60"/>
      <c r="AQ10" s="60"/>
      <c r="AR10" s="60"/>
      <c r="AS10" s="60"/>
      <c r="AT10" s="51">
        <f>データ!$V$6</f>
        <v>19.5</v>
      </c>
      <c r="AU10" s="52"/>
      <c r="AV10" s="52"/>
      <c r="AW10" s="52"/>
      <c r="AX10" s="52"/>
      <c r="AY10" s="52"/>
      <c r="AZ10" s="52"/>
      <c r="BA10" s="52"/>
      <c r="BB10" s="53">
        <f>データ!$W$6</f>
        <v>339.03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as0/LbQzAsv6+Q22aPkITkA6Ikm2fyjejPKzX1Pwge7CjsrV1PDcsAiq4noqlIX6peUsALlGnYV6uv4YvtqdQ==" saltValue="A6YvFqe6+thTw3SKuV0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63231</v>
      </c>
      <c r="D6" s="34">
        <f t="shared" si="3"/>
        <v>46</v>
      </c>
      <c r="E6" s="34">
        <f t="shared" si="3"/>
        <v>1</v>
      </c>
      <c r="F6" s="34">
        <f t="shared" si="3"/>
        <v>0</v>
      </c>
      <c r="G6" s="34">
        <f t="shared" si="3"/>
        <v>1</v>
      </c>
      <c r="H6" s="34" t="str">
        <f t="shared" si="3"/>
        <v>山形県　朝日町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91.07</v>
      </c>
      <c r="P6" s="35">
        <f t="shared" si="3"/>
        <v>97.06</v>
      </c>
      <c r="Q6" s="35">
        <f t="shared" si="3"/>
        <v>4170</v>
      </c>
      <c r="R6" s="35">
        <f t="shared" si="3"/>
        <v>6869</v>
      </c>
      <c r="S6" s="35">
        <f t="shared" si="3"/>
        <v>196.81</v>
      </c>
      <c r="T6" s="35">
        <f t="shared" si="3"/>
        <v>34.9</v>
      </c>
      <c r="U6" s="35">
        <f t="shared" si="3"/>
        <v>6611</v>
      </c>
      <c r="V6" s="35">
        <f t="shared" si="3"/>
        <v>19.5</v>
      </c>
      <c r="W6" s="35">
        <f t="shared" si="3"/>
        <v>339.03</v>
      </c>
      <c r="X6" s="36">
        <f>IF(X7="",NA(),X7)</f>
        <v>126.44</v>
      </c>
      <c r="Y6" s="36">
        <f t="shared" ref="Y6:AG6" si="4">IF(Y7="",NA(),Y7)</f>
        <v>119.53</v>
      </c>
      <c r="Z6" s="36">
        <f t="shared" si="4"/>
        <v>115.63</v>
      </c>
      <c r="AA6" s="36">
        <f t="shared" si="4"/>
        <v>115.63</v>
      </c>
      <c r="AB6" s="36">
        <f t="shared" si="4"/>
        <v>113.64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1543.58</v>
      </c>
      <c r="AU6" s="36">
        <f t="shared" ref="AU6:BC6" si="6">IF(AU7="",NA(),AU7)</f>
        <v>1427.51</v>
      </c>
      <c r="AV6" s="36">
        <f t="shared" si="6"/>
        <v>1804.1</v>
      </c>
      <c r="AW6" s="36">
        <f t="shared" si="6"/>
        <v>1174.9000000000001</v>
      </c>
      <c r="AX6" s="36">
        <f t="shared" si="6"/>
        <v>1339.38</v>
      </c>
      <c r="AY6" s="36">
        <f t="shared" si="6"/>
        <v>434.72</v>
      </c>
      <c r="AZ6" s="36">
        <f t="shared" si="6"/>
        <v>416.14</v>
      </c>
      <c r="BA6" s="36">
        <f t="shared" si="6"/>
        <v>371.89</v>
      </c>
      <c r="BB6" s="36">
        <f t="shared" si="6"/>
        <v>293.23</v>
      </c>
      <c r="BC6" s="36">
        <f t="shared" si="6"/>
        <v>300.14</v>
      </c>
      <c r="BD6" s="35" t="str">
        <f>IF(BD7="","",IF(BD7="-","【-】","【"&amp;SUBSTITUTE(TEXT(BD7,"#,##0.00"),"-","△")&amp;"】"))</f>
        <v>【261.93】</v>
      </c>
      <c r="BE6" s="36">
        <f>IF(BE7="",NA(),BE7)</f>
        <v>84.77</v>
      </c>
      <c r="BF6" s="36">
        <f t="shared" ref="BF6:BN6" si="7">IF(BF7="",NA(),BF7)</f>
        <v>78.819999999999993</v>
      </c>
      <c r="BG6" s="36">
        <f t="shared" si="7"/>
        <v>72.400000000000006</v>
      </c>
      <c r="BH6" s="36">
        <f t="shared" si="7"/>
        <v>65.459999999999994</v>
      </c>
      <c r="BI6" s="36">
        <f t="shared" si="7"/>
        <v>55.72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126.13</v>
      </c>
      <c r="BQ6" s="36">
        <f t="shared" ref="BQ6:BY6" si="8">IF(BQ7="",NA(),BQ7)</f>
        <v>116.39</v>
      </c>
      <c r="BR6" s="36">
        <f t="shared" si="8"/>
        <v>108.05</v>
      </c>
      <c r="BS6" s="36">
        <f t="shared" si="8"/>
        <v>113.32</v>
      </c>
      <c r="BT6" s="36">
        <f t="shared" si="8"/>
        <v>111.71</v>
      </c>
      <c r="BU6" s="36">
        <f t="shared" si="8"/>
        <v>93.66</v>
      </c>
      <c r="BV6" s="36">
        <f t="shared" si="8"/>
        <v>92.76</v>
      </c>
      <c r="BW6" s="36">
        <f t="shared" si="8"/>
        <v>93.28</v>
      </c>
      <c r="BX6" s="36">
        <f t="shared" si="8"/>
        <v>87.51</v>
      </c>
      <c r="BY6" s="36">
        <f t="shared" si="8"/>
        <v>84.77</v>
      </c>
      <c r="BZ6" s="35" t="str">
        <f>IF(BZ7="","",IF(BZ7="-","【-】","【"&amp;SUBSTITUTE(TEXT(BZ7,"#,##0.00"),"-","△")&amp;"】"))</f>
        <v>【103.91】</v>
      </c>
      <c r="CA6" s="36">
        <f>IF(CA7="",NA(),CA7)</f>
        <v>182.3</v>
      </c>
      <c r="CB6" s="36">
        <f t="shared" ref="CB6:CJ6" si="9">IF(CB7="",NA(),CB7)</f>
        <v>198.91</v>
      </c>
      <c r="CC6" s="36">
        <f t="shared" si="9"/>
        <v>214</v>
      </c>
      <c r="CD6" s="36">
        <f t="shared" si="9"/>
        <v>204.51</v>
      </c>
      <c r="CE6" s="36">
        <f t="shared" si="9"/>
        <v>207.48</v>
      </c>
      <c r="CF6" s="36">
        <f t="shared" si="9"/>
        <v>208.21</v>
      </c>
      <c r="CG6" s="36">
        <f t="shared" si="9"/>
        <v>208.67</v>
      </c>
      <c r="CH6" s="36">
        <f t="shared" si="9"/>
        <v>208.29</v>
      </c>
      <c r="CI6" s="36">
        <f t="shared" si="9"/>
        <v>218.42</v>
      </c>
      <c r="CJ6" s="36">
        <f t="shared" si="9"/>
        <v>227.27</v>
      </c>
      <c r="CK6" s="35" t="str">
        <f>IF(CK7="","",IF(CK7="-","【-】","【"&amp;SUBSTITUTE(TEXT(CK7,"#,##0.00"),"-","△")&amp;"】"))</f>
        <v>【167.11】</v>
      </c>
      <c r="CL6" s="36">
        <f>IF(CL7="",NA(),CL7)</f>
        <v>65.040000000000006</v>
      </c>
      <c r="CM6" s="36">
        <f t="shared" ref="CM6:CU6" si="10">IF(CM7="",NA(),CM7)</f>
        <v>64.19</v>
      </c>
      <c r="CN6" s="36">
        <f t="shared" si="10"/>
        <v>63.18</v>
      </c>
      <c r="CO6" s="36">
        <f t="shared" si="10"/>
        <v>61.52</v>
      </c>
      <c r="CP6" s="36">
        <f t="shared" si="10"/>
        <v>62.37</v>
      </c>
      <c r="CQ6" s="36">
        <f t="shared" si="10"/>
        <v>49.22</v>
      </c>
      <c r="CR6" s="36">
        <f t="shared" si="10"/>
        <v>49.08</v>
      </c>
      <c r="CS6" s="36">
        <f t="shared" si="10"/>
        <v>49.32</v>
      </c>
      <c r="CT6" s="36">
        <f t="shared" si="10"/>
        <v>50.24</v>
      </c>
      <c r="CU6" s="36">
        <f t="shared" si="10"/>
        <v>50.29</v>
      </c>
      <c r="CV6" s="35" t="str">
        <f>IF(CV7="","",IF(CV7="-","【-】","【"&amp;SUBSTITUTE(TEXT(CV7,"#,##0.00"),"-","△")&amp;"】"))</f>
        <v>【60.27】</v>
      </c>
      <c r="CW6" s="36">
        <f>IF(CW7="",NA(),CW7)</f>
        <v>75.52</v>
      </c>
      <c r="CX6" s="36">
        <f t="shared" ref="CX6:DF6" si="11">IF(CX7="",NA(),CX7)</f>
        <v>74.31</v>
      </c>
      <c r="CY6" s="36">
        <f t="shared" si="11"/>
        <v>74.239999999999995</v>
      </c>
      <c r="CZ6" s="36">
        <f t="shared" si="11"/>
        <v>74.45</v>
      </c>
      <c r="DA6" s="36">
        <f t="shared" si="11"/>
        <v>74.66</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51.91</v>
      </c>
      <c r="DI6" s="36">
        <f t="shared" ref="DI6:DQ6" si="12">IF(DI7="",NA(),DI7)</f>
        <v>53.16</v>
      </c>
      <c r="DJ6" s="36">
        <f t="shared" si="12"/>
        <v>53.26</v>
      </c>
      <c r="DK6" s="36">
        <f t="shared" si="12"/>
        <v>54.61</v>
      </c>
      <c r="DL6" s="36">
        <f t="shared" si="12"/>
        <v>54.7</v>
      </c>
      <c r="DM6" s="36">
        <f t="shared" si="12"/>
        <v>46.12</v>
      </c>
      <c r="DN6" s="36">
        <f t="shared" si="12"/>
        <v>47.44</v>
      </c>
      <c r="DO6" s="36">
        <f t="shared" si="12"/>
        <v>48.3</v>
      </c>
      <c r="DP6" s="36">
        <f t="shared" si="12"/>
        <v>45.14</v>
      </c>
      <c r="DQ6" s="36">
        <f t="shared" si="12"/>
        <v>45.85</v>
      </c>
      <c r="DR6" s="35" t="str">
        <f>IF(DR7="","",IF(DR7="-","【-】","【"&amp;SUBSTITUTE(TEXT(DR7,"#,##0.00"),"-","△")&amp;"】"))</f>
        <v>【48.85】</v>
      </c>
      <c r="DS6" s="36">
        <f>IF(DS7="",NA(),DS7)</f>
        <v>3.46</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0.06</v>
      </c>
      <c r="EE6" s="36">
        <f t="shared" ref="EE6:EM6" si="14">IF(EE7="",NA(),EE7)</f>
        <v>0.55000000000000004</v>
      </c>
      <c r="EF6" s="36">
        <f t="shared" si="14"/>
        <v>0.47</v>
      </c>
      <c r="EG6" s="36">
        <f t="shared" si="14"/>
        <v>0.41</v>
      </c>
      <c r="EH6" s="36">
        <f t="shared" si="14"/>
        <v>0.18</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63231</v>
      </c>
      <c r="D7" s="38">
        <v>46</v>
      </c>
      <c r="E7" s="38">
        <v>1</v>
      </c>
      <c r="F7" s="38">
        <v>0</v>
      </c>
      <c r="G7" s="38">
        <v>1</v>
      </c>
      <c r="H7" s="38" t="s">
        <v>93</v>
      </c>
      <c r="I7" s="38" t="s">
        <v>94</v>
      </c>
      <c r="J7" s="38" t="s">
        <v>95</v>
      </c>
      <c r="K7" s="38" t="s">
        <v>96</v>
      </c>
      <c r="L7" s="38" t="s">
        <v>97</v>
      </c>
      <c r="M7" s="38" t="s">
        <v>98</v>
      </c>
      <c r="N7" s="39" t="s">
        <v>99</v>
      </c>
      <c r="O7" s="39">
        <v>91.07</v>
      </c>
      <c r="P7" s="39">
        <v>97.06</v>
      </c>
      <c r="Q7" s="39">
        <v>4170</v>
      </c>
      <c r="R7" s="39">
        <v>6869</v>
      </c>
      <c r="S7" s="39">
        <v>196.81</v>
      </c>
      <c r="T7" s="39">
        <v>34.9</v>
      </c>
      <c r="U7" s="39">
        <v>6611</v>
      </c>
      <c r="V7" s="39">
        <v>19.5</v>
      </c>
      <c r="W7" s="39">
        <v>339.03</v>
      </c>
      <c r="X7" s="39">
        <v>126.44</v>
      </c>
      <c r="Y7" s="39">
        <v>119.53</v>
      </c>
      <c r="Z7" s="39">
        <v>115.63</v>
      </c>
      <c r="AA7" s="39">
        <v>115.63</v>
      </c>
      <c r="AB7" s="39">
        <v>113.64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1543.58</v>
      </c>
      <c r="AU7" s="39">
        <v>1427.51</v>
      </c>
      <c r="AV7" s="39">
        <v>1804.1</v>
      </c>
      <c r="AW7" s="39">
        <v>1174.9000000000001</v>
      </c>
      <c r="AX7" s="39">
        <v>1339.38</v>
      </c>
      <c r="AY7" s="39">
        <v>434.72</v>
      </c>
      <c r="AZ7" s="39">
        <v>416.14</v>
      </c>
      <c r="BA7" s="39">
        <v>371.89</v>
      </c>
      <c r="BB7" s="39">
        <v>293.23</v>
      </c>
      <c r="BC7" s="39">
        <v>300.14</v>
      </c>
      <c r="BD7" s="39">
        <v>261.93</v>
      </c>
      <c r="BE7" s="39">
        <v>84.77</v>
      </c>
      <c r="BF7" s="39">
        <v>78.819999999999993</v>
      </c>
      <c r="BG7" s="39">
        <v>72.400000000000006</v>
      </c>
      <c r="BH7" s="39">
        <v>65.459999999999994</v>
      </c>
      <c r="BI7" s="39">
        <v>55.72</v>
      </c>
      <c r="BJ7" s="39">
        <v>495.76</v>
      </c>
      <c r="BK7" s="39">
        <v>487.22</v>
      </c>
      <c r="BL7" s="39">
        <v>483.11</v>
      </c>
      <c r="BM7" s="39">
        <v>542.29999999999995</v>
      </c>
      <c r="BN7" s="39">
        <v>566.65</v>
      </c>
      <c r="BO7" s="39">
        <v>270.45999999999998</v>
      </c>
      <c r="BP7" s="39">
        <v>126.13</v>
      </c>
      <c r="BQ7" s="39">
        <v>116.39</v>
      </c>
      <c r="BR7" s="39">
        <v>108.05</v>
      </c>
      <c r="BS7" s="39">
        <v>113.32</v>
      </c>
      <c r="BT7" s="39">
        <v>111.71</v>
      </c>
      <c r="BU7" s="39">
        <v>93.66</v>
      </c>
      <c r="BV7" s="39">
        <v>92.76</v>
      </c>
      <c r="BW7" s="39">
        <v>93.28</v>
      </c>
      <c r="BX7" s="39">
        <v>87.51</v>
      </c>
      <c r="BY7" s="39">
        <v>84.77</v>
      </c>
      <c r="BZ7" s="39">
        <v>103.91</v>
      </c>
      <c r="CA7" s="39">
        <v>182.3</v>
      </c>
      <c r="CB7" s="39">
        <v>198.91</v>
      </c>
      <c r="CC7" s="39">
        <v>214</v>
      </c>
      <c r="CD7" s="39">
        <v>204.51</v>
      </c>
      <c r="CE7" s="39">
        <v>207.48</v>
      </c>
      <c r="CF7" s="39">
        <v>208.21</v>
      </c>
      <c r="CG7" s="39">
        <v>208.67</v>
      </c>
      <c r="CH7" s="39">
        <v>208.29</v>
      </c>
      <c r="CI7" s="39">
        <v>218.42</v>
      </c>
      <c r="CJ7" s="39">
        <v>227.27</v>
      </c>
      <c r="CK7" s="39">
        <v>167.11</v>
      </c>
      <c r="CL7" s="39">
        <v>65.040000000000006</v>
      </c>
      <c r="CM7" s="39">
        <v>64.19</v>
      </c>
      <c r="CN7" s="39">
        <v>63.18</v>
      </c>
      <c r="CO7" s="39">
        <v>61.52</v>
      </c>
      <c r="CP7" s="39">
        <v>62.37</v>
      </c>
      <c r="CQ7" s="39">
        <v>49.22</v>
      </c>
      <c r="CR7" s="39">
        <v>49.08</v>
      </c>
      <c r="CS7" s="39">
        <v>49.32</v>
      </c>
      <c r="CT7" s="39">
        <v>50.24</v>
      </c>
      <c r="CU7" s="39">
        <v>50.29</v>
      </c>
      <c r="CV7" s="39">
        <v>60.27</v>
      </c>
      <c r="CW7" s="39">
        <v>75.52</v>
      </c>
      <c r="CX7" s="39">
        <v>74.31</v>
      </c>
      <c r="CY7" s="39">
        <v>74.239999999999995</v>
      </c>
      <c r="CZ7" s="39">
        <v>74.45</v>
      </c>
      <c r="DA7" s="39">
        <v>74.66</v>
      </c>
      <c r="DB7" s="39">
        <v>79.48</v>
      </c>
      <c r="DC7" s="39">
        <v>79.3</v>
      </c>
      <c r="DD7" s="39">
        <v>79.34</v>
      </c>
      <c r="DE7" s="39">
        <v>78.650000000000006</v>
      </c>
      <c r="DF7" s="39">
        <v>77.73</v>
      </c>
      <c r="DG7" s="39">
        <v>89.92</v>
      </c>
      <c r="DH7" s="39">
        <v>51.91</v>
      </c>
      <c r="DI7" s="39">
        <v>53.16</v>
      </c>
      <c r="DJ7" s="39">
        <v>53.26</v>
      </c>
      <c r="DK7" s="39">
        <v>54.61</v>
      </c>
      <c r="DL7" s="39">
        <v>54.7</v>
      </c>
      <c r="DM7" s="39">
        <v>46.12</v>
      </c>
      <c r="DN7" s="39">
        <v>47.44</v>
      </c>
      <c r="DO7" s="39">
        <v>48.3</v>
      </c>
      <c r="DP7" s="39">
        <v>45.14</v>
      </c>
      <c r="DQ7" s="39">
        <v>45.85</v>
      </c>
      <c r="DR7" s="39">
        <v>48.85</v>
      </c>
      <c r="DS7" s="39">
        <v>3.46</v>
      </c>
      <c r="DT7" s="39">
        <v>0</v>
      </c>
      <c r="DU7" s="39">
        <v>0</v>
      </c>
      <c r="DV7" s="39">
        <v>0</v>
      </c>
      <c r="DW7" s="39">
        <v>0</v>
      </c>
      <c r="DX7" s="39">
        <v>9.86</v>
      </c>
      <c r="DY7" s="39">
        <v>11.16</v>
      </c>
      <c r="DZ7" s="39">
        <v>12.43</v>
      </c>
      <c r="EA7" s="39">
        <v>13.58</v>
      </c>
      <c r="EB7" s="39">
        <v>14.13</v>
      </c>
      <c r="EC7" s="39">
        <v>17.8</v>
      </c>
      <c r="ED7" s="39">
        <v>0.06</v>
      </c>
      <c r="EE7" s="39">
        <v>0.55000000000000004</v>
      </c>
      <c r="EF7" s="39">
        <v>0.47</v>
      </c>
      <c r="EG7" s="39">
        <v>0.41</v>
      </c>
      <c r="EH7" s="39">
        <v>0.18</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2020-01-29T06:51:10Z</cp:lastPrinted>
  <dcterms:modified xsi:type="dcterms:W3CDTF">2020-01-29T06:51:13Z</dcterms:modified>
</cp:coreProperties>
</file>