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MgCN6A/56npg/scjCDChV+mBL+GvQBjPQEhdN5rs8CaEF7SasHW5uWcMiSZVIxs+FF9BcoG1aBe3jvUy05HxA==" workbookSaltValue="cQxYUgXD5GMBjfQd+0vMeg==" workbookSpinCount="100000" lockStructure="1"/>
  <bookViews>
    <workbookView xWindow="0" yWindow="0" windowWidth="20490" windowHeight="715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E85" i="4"/>
  <c r="BB10" i="4"/>
  <c r="AT10" i="4"/>
  <c r="AL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<sst xmlns="http://schemas.openxmlformats.org/spreadsheetml/2006/main" count="220" uniqueCount="107">
  <si>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</si>
  <si>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</si>
  <si>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</si>
  <si>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</si>
  <si>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</si>
  <si>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</si>
  <si>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</si>
  <si>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</si>
  <si>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</si>
  <si>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</si>
  <si>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</si>
  <si>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</si>
  <si>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</si>
  <si>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</si>
  <si>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</si>
  <si>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</si>
  <si>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</si>
  <si>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</si>
  <si>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</si>
  <si>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</si>
  <si>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</si>
  <si>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</si>
  <si>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</si>
  <si>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</si>
  <si>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</si>
  <si>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</si>
  <si>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</si>
  <si>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</si>
  <si>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</si>
  <si>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</si>
  <si>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</si>
  <si>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</si>
  <si>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</si>
  <si>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</si>
  <si>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</si>
  <si>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</si>
  <si>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</si>
  <si>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</si>
  <si>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</si>
  <si>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</si>
  <si>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</si>
  <si>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</si>
  <si>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</si>
  <si>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</si>
  <si>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</si>
  <si>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</si>
  <si>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</si>
  <si>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</si>
  <si>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</si>
  <si>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</si>
  <si>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</si>
  <si>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</si>
  <si>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</si>
  <si>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</si>
  <si>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</si>
  <si>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</si>
  <si>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</si>
  <si>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</si>
  <si>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</si>
  <si>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</si>
  <si>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</si>
  <si>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</si>
  <si>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</si>
  <si>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</si>
  <si>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</si>
  <si>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</si>
  <si>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</si>
  <si>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</si>
  <si>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</si>
  <si>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</si>
  <si>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</si>
  <si>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</si>
  <si>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</si>
  <si>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</si>
  <si>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</si>
  <si>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</si>
  <si>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</si>
  <si>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</si>
  <si>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</si>
  <si>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</si>
  <si>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</si>
  <si>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</si>
  <si>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</si>
  <si>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</si>
  <si>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</si>
  <si>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</si>
  <si>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</si>
  <si>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</si>
  <si>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</si>
  <si>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</si>
  <si>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</si>
  <si>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</si>
  <si>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小国町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</si>
  <si>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</si>
  <si>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</si>
  <si>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</si>
  <si>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</si>
  <si>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</si>
  <si>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</si>
  <si>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</si>
  <si>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</si>
  <si>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</si>
  <si>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</si>
  <si>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</si>
  <si>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（収益の分析）
　経常収支比率は減価償却費の増加もあり２年連続で前年度を下回っており、料金回収率も低下していることから、今後の経営努力が求められる。有収率の落ち込みも顕著であり、漏水調査と老朽配管の計画的な更新が望まれる。
（企業債残高）
　新たな水源池及び配水池の整備により、大きく平均値を上回っている。一連の設備投資は完了したものの、企業債償還に係る費用を確保するためにも料金改定を含めた安定的な給水収益の確保に向けた対応を要する。
（施設利用率分析）
　給水人口は減少したものの、施設利用率は継続して平均値を上回っている。
（経営の健全化、効率性の分析）
　安定的な給水収益によって累積欠損金もなく、安定的な経営を続けてきたところであるが、H28からの施設への設備投資の影響により給水原価が大きく増加している。合わせて、企業債残高も増加していることから、将来的な安定給水と安定経営を維持するために料金改定を含め、更に効率性の高い経営を模索していくことが求められる。</t>
    <rPh sb="1" eb="3">
      <t>シュウエキ</t>
    </rPh>
    <rPh sb="4" eb="6">
      <t>ブンセキ</t>
    </rPh>
    <rPh sb="9" eb="11">
      <t>ケイジョウ</t>
    </rPh>
    <rPh sb="11" eb="13">
      <t>シュウシ</t>
    </rPh>
    <rPh sb="13" eb="15">
      <t>ヒリツ</t>
    </rPh>
    <rPh sb="16" eb="18">
      <t>ゲンカ</t>
    </rPh>
    <rPh sb="18" eb="20">
      <t>ショウキャク</t>
    </rPh>
    <rPh sb="20" eb="21">
      <t>ヒ</t>
    </rPh>
    <rPh sb="22" eb="24">
      <t>ゾウカ</t>
    </rPh>
    <rPh sb="28" eb="29">
      <t>ネン</t>
    </rPh>
    <rPh sb="29" eb="31">
      <t>レンゾク</t>
    </rPh>
    <rPh sb="32" eb="35">
      <t>ゼンネンド</t>
    </rPh>
    <rPh sb="36" eb="38">
      <t>シタマワ</t>
    </rPh>
    <rPh sb="43" eb="45">
      <t>リョウキン</t>
    </rPh>
    <rPh sb="45" eb="47">
      <t>カイシュウ</t>
    </rPh>
    <rPh sb="47" eb="48">
      <t>リツ</t>
    </rPh>
    <rPh sb="49" eb="51">
      <t>テイカ</t>
    </rPh>
    <rPh sb="60" eb="62">
      <t>コンゴ</t>
    </rPh>
    <rPh sb="63" eb="65">
      <t>ケイエイ</t>
    </rPh>
    <rPh sb="65" eb="67">
      <t>ドリョク</t>
    </rPh>
    <rPh sb="68" eb="69">
      <t>モト</t>
    </rPh>
    <rPh sb="74" eb="77">
      <t>ユウシュウリツ</t>
    </rPh>
    <rPh sb="78" eb="79">
      <t>オ</t>
    </rPh>
    <rPh sb="80" eb="81">
      <t>コ</t>
    </rPh>
    <rPh sb="83" eb="85">
      <t>ケンチョ</t>
    </rPh>
    <rPh sb="89" eb="91">
      <t>ロウスイ</t>
    </rPh>
    <rPh sb="91" eb="93">
      <t>チョウサ</t>
    </rPh>
    <rPh sb="94" eb="96">
      <t>ロウキュウ</t>
    </rPh>
    <rPh sb="96" eb="98">
      <t>ハイカン</t>
    </rPh>
    <rPh sb="99" eb="102">
      <t>ケイカクテキ</t>
    </rPh>
    <rPh sb="103" eb="105">
      <t>コウシン</t>
    </rPh>
    <rPh sb="106" eb="107">
      <t>ノゾ</t>
    </rPh>
    <rPh sb="114" eb="116">
      <t>キギョウ</t>
    </rPh>
    <rPh sb="116" eb="117">
      <t>サイ</t>
    </rPh>
    <rPh sb="117" eb="119">
      <t>ザンダカ</t>
    </rPh>
    <rPh sb="122" eb="123">
      <t>アラ</t>
    </rPh>
    <rPh sb="125" eb="128">
      <t>スイゲンチ</t>
    </rPh>
    <rPh sb="128" eb="129">
      <t>オヨ</t>
    </rPh>
    <rPh sb="130" eb="133">
      <t>ハイスイチ</t>
    </rPh>
    <rPh sb="134" eb="136">
      <t>セイビ</t>
    </rPh>
    <rPh sb="140" eb="141">
      <t>オオ</t>
    </rPh>
    <rPh sb="143" eb="146">
      <t>ヘイキンチ</t>
    </rPh>
    <rPh sb="147" eb="149">
      <t>ウワマワ</t>
    </rPh>
    <rPh sb="154" eb="156">
      <t>イチレン</t>
    </rPh>
    <rPh sb="157" eb="159">
      <t>セツビ</t>
    </rPh>
    <rPh sb="159" eb="161">
      <t>トウシ</t>
    </rPh>
    <rPh sb="162" eb="164">
      <t>カンリョウ</t>
    </rPh>
    <rPh sb="170" eb="172">
      <t>キギョウ</t>
    </rPh>
    <rPh sb="172" eb="173">
      <t>サイ</t>
    </rPh>
    <rPh sb="173" eb="175">
      <t>ショウカン</t>
    </rPh>
    <rPh sb="176" eb="177">
      <t>カカ</t>
    </rPh>
    <rPh sb="178" eb="180">
      <t>ヒヨウ</t>
    </rPh>
    <rPh sb="181" eb="183">
      <t>カクホ</t>
    </rPh>
    <rPh sb="189" eb="191">
      <t>リョウキン</t>
    </rPh>
    <rPh sb="191" eb="193">
      <t>カイテイ</t>
    </rPh>
    <rPh sb="194" eb="195">
      <t>フク</t>
    </rPh>
    <rPh sb="197" eb="200">
      <t>アンテイテキ</t>
    </rPh>
    <rPh sb="201" eb="203">
      <t>キュウスイ</t>
    </rPh>
    <rPh sb="203" eb="205">
      <t>シュウエキ</t>
    </rPh>
    <rPh sb="206" eb="208">
      <t>カクホ</t>
    </rPh>
    <rPh sb="209" eb="210">
      <t>ム</t>
    </rPh>
    <rPh sb="212" eb="214">
      <t>タイオウ</t>
    </rPh>
    <rPh sb="215" eb="216">
      <t>ヨウ</t>
    </rPh>
    <rPh sb="222" eb="224">
      <t>シセツ</t>
    </rPh>
    <rPh sb="224" eb="226">
      <t>リヨウ</t>
    </rPh>
    <rPh sb="226" eb="227">
      <t>リツ</t>
    </rPh>
    <rPh sb="227" eb="229">
      <t>ブンセキ</t>
    </rPh>
    <rPh sb="232" eb="234">
      <t>キュウスイ</t>
    </rPh>
    <rPh sb="234" eb="236">
      <t>ジンコウ</t>
    </rPh>
    <rPh sb="237" eb="239">
      <t>ゲンショウ</t>
    </rPh>
    <rPh sb="245" eb="247">
      <t>シセツ</t>
    </rPh>
    <rPh sb="247" eb="249">
      <t>リヨウ</t>
    </rPh>
    <rPh sb="249" eb="250">
      <t>リツ</t>
    </rPh>
    <rPh sb="251" eb="253">
      <t>ケイゾク</t>
    </rPh>
    <rPh sb="255" eb="258">
      <t>ヘイキンチ</t>
    </rPh>
    <rPh sb="259" eb="261">
      <t>ウワマワ</t>
    </rPh>
    <rPh sb="269" eb="271">
      <t>ケイエイ</t>
    </rPh>
    <rPh sb="272" eb="275">
      <t>ケンゼンカ</t>
    </rPh>
    <rPh sb="276" eb="279">
      <t>コウリツセイ</t>
    </rPh>
    <rPh sb="280" eb="282">
      <t>ブンセキ</t>
    </rPh>
    <rPh sb="285" eb="288">
      <t>アンテイテキ</t>
    </rPh>
    <rPh sb="289" eb="291">
      <t>キュウスイ</t>
    </rPh>
    <rPh sb="291" eb="293">
      <t>シュウエキ</t>
    </rPh>
    <rPh sb="297" eb="299">
      <t>ルイセキ</t>
    </rPh>
    <rPh sb="299" eb="302">
      <t>ケッソンキン</t>
    </rPh>
    <rPh sb="306" eb="309">
      <t>アンテイテキ</t>
    </rPh>
    <rPh sb="310" eb="312">
      <t>ケイエイ</t>
    </rPh>
    <rPh sb="313" eb="314">
      <t>ツヅ</t>
    </rPh>
    <rPh sb="332" eb="334">
      <t>シセツ</t>
    </rPh>
    <rPh sb="336" eb="338">
      <t>セツビ</t>
    </rPh>
    <rPh sb="338" eb="340">
      <t>トウシ</t>
    </rPh>
    <rPh sb="341" eb="343">
      <t>エイキョウ</t>
    </rPh>
    <rPh sb="346" eb="348">
      <t>キュウスイ</t>
    </rPh>
    <rPh sb="348" eb="350">
      <t>ゲンカ</t>
    </rPh>
    <rPh sb="351" eb="352">
      <t>オオ</t>
    </rPh>
    <rPh sb="354" eb="356">
      <t>ゾウカ</t>
    </rPh>
    <rPh sb="361" eb="362">
      <t>ア</t>
    </rPh>
    <rPh sb="366" eb="368">
      <t>キギョウ</t>
    </rPh>
    <rPh sb="368" eb="369">
      <t>サイ</t>
    </rPh>
    <rPh sb="369" eb="371">
      <t>ザンダカ</t>
    </rPh>
    <rPh sb="372" eb="374">
      <t>ゾウカ</t>
    </rPh>
    <rPh sb="383" eb="386">
      <t>ショウライテキ</t>
    </rPh>
    <rPh sb="387" eb="389">
      <t>アンテイ</t>
    </rPh>
    <rPh sb="389" eb="391">
      <t>キュウスイ</t>
    </rPh>
    <rPh sb="392" eb="394">
      <t>アンテイ</t>
    </rPh>
    <rPh sb="394" eb="396">
      <t>ケイエイ</t>
    </rPh>
    <rPh sb="397" eb="399">
      <t>イジ</t>
    </rPh>
    <rPh sb="404" eb="406">
      <t>リョウキン</t>
    </rPh>
    <rPh sb="406" eb="408">
      <t>カイテイ</t>
    </rPh>
    <rPh sb="409" eb="410">
      <t>フク</t>
    </rPh>
    <rPh sb="412" eb="413">
      <t>サラ</t>
    </rPh>
    <rPh sb="414" eb="417">
      <t>コウリツセイ</t>
    </rPh>
    <rPh sb="418" eb="419">
      <t>タカ</t>
    </rPh>
    <rPh sb="420" eb="422">
      <t>ケイエイ</t>
    </rPh>
    <rPh sb="423" eb="425">
      <t>モサク</t>
    </rPh>
    <rPh sb="432" eb="433">
      <t>モト</t>
    </rPh>
    <phoneticPr fontId="4"/>
  </si>
  <si>
    <t>　新水源池及び配水池の整備を優先して実施してきたことにより、管路更新が進んでおらず、管路経年化率が平均値を大きく越えている状況であるため、今後は経営状況を踏まえて、計画的に管路入れ替えを実施していく予定である。</t>
    <rPh sb="1" eb="2">
      <t>シン</t>
    </rPh>
    <rPh sb="2" eb="5">
      <t>スイゲンチ</t>
    </rPh>
    <rPh sb="5" eb="6">
      <t>オヨ</t>
    </rPh>
    <rPh sb="7" eb="10">
      <t>ハイスイチ</t>
    </rPh>
    <rPh sb="11" eb="13">
      <t>セイビ</t>
    </rPh>
    <rPh sb="14" eb="16">
      <t>ユウセン</t>
    </rPh>
    <rPh sb="18" eb="20">
      <t>ジッシ</t>
    </rPh>
    <rPh sb="30" eb="32">
      <t>カンロ</t>
    </rPh>
    <rPh sb="32" eb="34">
      <t>コウシン</t>
    </rPh>
    <rPh sb="35" eb="36">
      <t>スス</t>
    </rPh>
    <rPh sb="42" eb="44">
      <t>カンロ</t>
    </rPh>
    <rPh sb="44" eb="47">
      <t>ケイネンカ</t>
    </rPh>
    <rPh sb="47" eb="48">
      <t>リツ</t>
    </rPh>
    <rPh sb="49" eb="52">
      <t>ヘイキンチ</t>
    </rPh>
    <rPh sb="53" eb="54">
      <t>オオ</t>
    </rPh>
    <rPh sb="56" eb="57">
      <t>コ</t>
    </rPh>
    <rPh sb="61" eb="63">
      <t>ジョウキョウ</t>
    </rPh>
    <rPh sb="69" eb="71">
      <t>コンゴ</t>
    </rPh>
    <rPh sb="72" eb="74">
      <t>ケイエイ</t>
    </rPh>
    <rPh sb="74" eb="76">
      <t>ジョウキョウ</t>
    </rPh>
    <rPh sb="77" eb="78">
      <t>フ</t>
    </rPh>
    <rPh sb="82" eb="85">
      <t>ケイカクテキ</t>
    </rPh>
    <rPh sb="86" eb="88">
      <t>カンロ</t>
    </rPh>
    <rPh sb="88" eb="89">
      <t>イ</t>
    </rPh>
    <rPh sb="90" eb="91">
      <t>カ</t>
    </rPh>
    <rPh sb="93" eb="95">
      <t>ジッシ</t>
    </rPh>
    <rPh sb="99" eb="101">
      <t>ヨテイ</t>
    </rPh>
    <phoneticPr fontId="4"/>
  </si>
  <si>
    <t>　新水源池等完成前の平成29年度までは健全的な経営だったが、設備投資に伴う企業債残高及び減価償却費の増加が顕著であり、経営への影響も大きいことから、料金回収率や有収率の向上や経営努力によるコスト削減に努めながら、料金改定を視野に入れて、真に必要な設備投資に的を絞り、より効率的な経営を進めていかねばならない。</t>
    <rPh sb="1" eb="2">
      <t>シン</t>
    </rPh>
    <rPh sb="2" eb="5">
      <t>スイゲンチ</t>
    </rPh>
    <rPh sb="5" eb="6">
      <t>トウ</t>
    </rPh>
    <rPh sb="6" eb="8">
      <t>カンセイ</t>
    </rPh>
    <rPh sb="8" eb="9">
      <t>マエ</t>
    </rPh>
    <rPh sb="10" eb="16">
      <t>ヘイ</t>
    </rPh>
    <rPh sb="19" eb="21">
      <t>ケンゼン</t>
    </rPh>
    <rPh sb="21" eb="22">
      <t>テキ</t>
    </rPh>
    <rPh sb="23" eb="25">
      <t>ケイエイ</t>
    </rPh>
    <rPh sb="30" eb="32">
      <t>セツビ</t>
    </rPh>
    <rPh sb="32" eb="34">
      <t>トウシ</t>
    </rPh>
    <rPh sb="35" eb="36">
      <t>トモナ</t>
    </rPh>
    <rPh sb="37" eb="39">
      <t>キギョウ</t>
    </rPh>
    <rPh sb="39" eb="40">
      <t>サイ</t>
    </rPh>
    <rPh sb="40" eb="42">
      <t>ザンダカ</t>
    </rPh>
    <rPh sb="42" eb="43">
      <t>オヨ</t>
    </rPh>
    <rPh sb="44" eb="46">
      <t>ゲンカ</t>
    </rPh>
    <rPh sb="46" eb="48">
      <t>ショウキャク</t>
    </rPh>
    <rPh sb="48" eb="49">
      <t>ヒ</t>
    </rPh>
    <rPh sb="50" eb="52">
      <t>ゾウカ</t>
    </rPh>
    <rPh sb="53" eb="55">
      <t>ケンチョ</t>
    </rPh>
    <rPh sb="59" eb="61">
      <t>ケイエイ</t>
    </rPh>
    <rPh sb="63" eb="65">
      <t>エイキョウ</t>
    </rPh>
    <rPh sb="66" eb="67">
      <t>オオ</t>
    </rPh>
    <rPh sb="74" eb="76">
      <t>リョウキン</t>
    </rPh>
    <rPh sb="76" eb="78">
      <t>カイシュウ</t>
    </rPh>
    <rPh sb="78" eb="79">
      <t>リツ</t>
    </rPh>
    <rPh sb="80" eb="83">
      <t>ユウシュウリツ</t>
    </rPh>
    <rPh sb="84" eb="86">
      <t>コウジョウ</t>
    </rPh>
    <rPh sb="87" eb="89">
      <t>ケイエイ</t>
    </rPh>
    <rPh sb="89" eb="91">
      <t>ドリョク</t>
    </rPh>
    <rPh sb="97" eb="99">
      <t>サクゲン</t>
    </rPh>
    <rPh sb="100" eb="101">
      <t>ツト</t>
    </rPh>
    <rPh sb="106" eb="108">
      <t>リョウキン</t>
    </rPh>
    <rPh sb="108" eb="110">
      <t>カイテイ</t>
    </rPh>
    <rPh sb="111" eb="113">
      <t>シヤ</t>
    </rPh>
    <rPh sb="114" eb="115">
      <t>イ</t>
    </rPh>
    <rPh sb="118" eb="119">
      <t>シン</t>
    </rPh>
    <rPh sb="120" eb="122">
      <t>ヒツヨウ</t>
    </rPh>
    <rPh sb="123" eb="125">
      <t>セツビ</t>
    </rPh>
    <rPh sb="125" eb="127">
      <t>トウシ</t>
    </rPh>
    <rPh sb="128" eb="129">
      <t>マト</t>
    </rPh>
    <rPh sb="130" eb="131">
      <t>シボ</t>
    </rPh>
    <rPh sb="135" eb="138">
      <t>コウリツテキ</t>
    </rPh>
    <rPh sb="139" eb="141">
      <t>ケイエイ</t>
    </rPh>
    <rPh sb="142" eb="143">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</si>
</sst>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1.1599999999999999</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B45-4A9A-A2B1-E98FE0BA3FE7}"/>
            </c:ext>
          </c:extLst>
        </c:ser>
        <c:dLbls>
          <c:showLegendKey val="0"/>
          <c:showVal val="0"/>
          <c:showCatName val="0"/>
          <c:showSerName val="0"/>
          <c:showPercent val="0"/>
          <c:showBubbleSize val="0"/>
        </c:dLbls>
        <c:gapWidth val="150"/>
        <c:axId val="211761408"/>
        <c:axId val="21176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0.34</c:v>
                </c:pt>
                <c:pt idx="1">
                  <c:v>0.28999999999999998</c:v>
                </c:pt>
                <c:pt idx="2">
                  <c:v>0.41</c:v>
                </c:pt>
                <c:pt idx="3">
                  <c:v>0.4</c:v>
                </c:pt>
                <c:pt idx="4">
                  <c:v>0.32</c:v>
                </c:pt>
              </c:numCache>
            </c:numRef>
          </c:val>
          <c:smooth val="0"/>
          <c:extLst xmlns:c16r2="http://schemas.microsoft.com/office/drawing/2015/06/chart">
            <c:ext xmlns:c16="http://schemas.microsoft.com/office/drawing/2014/chart" uri="{C3380CC4-5D6E-409C-BE32-E72D297353CC}">
              <c16:uniqueId val="{00000001-CB45-4A9A-A2B1-E98FE0BA3FE7}"/>
            </c:ext>
          </c:extLst>
        </c:ser>
        <c:dLbls>
          <c:showLegendKey val="0"/>
          <c:showVal val="0"/>
          <c:showCatName val="0"/>
          <c:showSerName val="0"/>
          <c:showPercent val="0"/>
          <c:showBubbleSize val="0"/>
        </c:dLbls>
        <c:marker val="1"/>
        <c:smooth val="0"/>
        <c:axId val="211761408"/>
        <c:axId val="211767680"/>
      </c:lineChart>
      <c:dateAx>
        <c:axId val="211761408"/>
        <c:scaling>
          <c:orientation val="minMax"/>
        </c:scaling>
        <c:delete val="1"/>
        <c:axPos val="b"/>
        <c:numFmt formatCode="ge" sourceLinked="1"/>
        <c:majorTickMark val="none"/>
        <c:minorTickMark val="none"/>
        <c:tickLblPos val="none"/>
        <c:crossAx val="211767680"/>
        <c:crosses val="autoZero"/>
        <c:auto val="1"/>
        <c:lblOffset val="100"/>
        <c:baseTimeUnit val="years"/>
      </c:dateAx>
      <c:valAx>
        <c:axId val="21176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76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68.02</c:v>
                </c:pt>
                <c:pt idx="1">
                  <c:v>71.83</c:v>
                </c:pt>
                <c:pt idx="2">
                  <c:v>62.28</c:v>
                </c:pt>
                <c:pt idx="3">
                  <c:v>67.42</c:v>
                </c:pt>
                <c:pt idx="4">
                  <c:v>70.260000000000005</c:v>
                </c:pt>
              </c:numCache>
            </c:numRef>
          </c:val>
          <c:extLst xmlns:c16r2="http://schemas.microsoft.com/office/drawing/2015/06/chart">
            <c:ext xmlns:c16="http://schemas.microsoft.com/office/drawing/2014/chart" uri="{C3380CC4-5D6E-409C-BE32-E72D297353CC}">
              <c16:uniqueId val="{00000000-9C72-462C-957E-5CBBC80E1479}"/>
            </c:ext>
          </c:extLst>
        </c:ser>
        <c:dLbls>
          <c:showLegendKey val="0"/>
          <c:showVal val="0"/>
          <c:showCatName val="0"/>
          <c:showSerName val="0"/>
          <c:showPercent val="0"/>
          <c:showBubbleSize val="0"/>
        </c:dLbls>
        <c:gapWidth val="150"/>
        <c:axId val="212326656"/>
        <c:axId val="21240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40.700000000000003</c:v>
                </c:pt>
                <c:pt idx="1">
                  <c:v>39.909999999999997</c:v>
                </c:pt>
                <c:pt idx="2">
                  <c:v>41.09</c:v>
                </c:pt>
                <c:pt idx="3">
                  <c:v>38.979999999999997</c:v>
                </c:pt>
                <c:pt idx="4">
                  <c:v>39.61</c:v>
                </c:pt>
              </c:numCache>
            </c:numRef>
          </c:val>
          <c:smooth val="0"/>
          <c:extLst xmlns:c16r2="http://schemas.microsoft.com/office/drawing/2015/06/chart">
            <c:ext xmlns:c16="http://schemas.microsoft.com/office/drawing/2014/chart" uri="{C3380CC4-5D6E-409C-BE32-E72D297353CC}">
              <c16:uniqueId val="{00000001-9C72-462C-957E-5CBBC80E1479}"/>
            </c:ext>
          </c:extLst>
        </c:ser>
        <c:dLbls>
          <c:showLegendKey val="0"/>
          <c:showVal val="0"/>
          <c:showCatName val="0"/>
          <c:showSerName val="0"/>
          <c:showPercent val="0"/>
          <c:showBubbleSize val="0"/>
        </c:dLbls>
        <c:marker val="1"/>
        <c:smooth val="0"/>
        <c:axId val="212326656"/>
        <c:axId val="212402560"/>
      </c:lineChart>
      <c:dateAx>
        <c:axId val="212326656"/>
        <c:scaling>
          <c:orientation val="minMax"/>
        </c:scaling>
        <c:delete val="1"/>
        <c:axPos val="b"/>
        <c:numFmt formatCode="ge" sourceLinked="1"/>
        <c:majorTickMark val="none"/>
        <c:minorTickMark val="none"/>
        <c:tickLblPos val="none"/>
        <c:crossAx val="212402560"/>
        <c:crosses val="autoZero"/>
        <c:auto val="1"/>
        <c:lblOffset val="100"/>
        <c:baseTimeUnit val="years"/>
      </c:dateAx>
      <c:valAx>
        <c:axId val="21240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32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76.66</c:v>
                </c:pt>
                <c:pt idx="1">
                  <c:v>68.099999999999994</c:v>
                </c:pt>
                <c:pt idx="2">
                  <c:v>75.069999999999993</c:v>
                </c:pt>
                <c:pt idx="3">
                  <c:v>70.900000000000006</c:v>
                </c:pt>
                <c:pt idx="4">
                  <c:v>67.010000000000005</c:v>
                </c:pt>
              </c:numCache>
            </c:numRef>
          </c:val>
          <c:extLst xmlns:c16r2="http://schemas.microsoft.com/office/drawing/2015/06/chart">
            <c:ext xmlns:c16="http://schemas.microsoft.com/office/drawing/2014/chart" uri="{C3380CC4-5D6E-409C-BE32-E72D297353CC}">
              <c16:uniqueId val="{00000000-750A-4F3A-BBB6-5E1C27C0C5C8}"/>
            </c:ext>
          </c:extLst>
        </c:ser>
        <c:dLbls>
          <c:showLegendKey val="0"/>
          <c:showVal val="0"/>
          <c:showCatName val="0"/>
          <c:showSerName val="0"/>
          <c:showPercent val="0"/>
          <c:showBubbleSize val="0"/>
        </c:dLbls>
        <c:gapWidth val="150"/>
        <c:axId val="212445824"/>
        <c:axId val="21245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74.61</c:v>
                </c:pt>
                <c:pt idx="1">
                  <c:v>75.62</c:v>
                </c:pt>
                <c:pt idx="2">
                  <c:v>75.91</c:v>
                </c:pt>
                <c:pt idx="3">
                  <c:v>75.010000000000005</c:v>
                </c:pt>
                <c:pt idx="4">
                  <c:v>72.959999999999994</c:v>
                </c:pt>
              </c:numCache>
            </c:numRef>
          </c:val>
          <c:smooth val="0"/>
          <c:extLst xmlns:c16r2="http://schemas.microsoft.com/office/drawing/2015/06/chart">
            <c:ext xmlns:c16="http://schemas.microsoft.com/office/drawing/2014/chart" uri="{C3380CC4-5D6E-409C-BE32-E72D297353CC}">
              <c16:uniqueId val="{00000001-750A-4F3A-BBB6-5E1C27C0C5C8}"/>
            </c:ext>
          </c:extLst>
        </c:ser>
        <c:dLbls>
          <c:showLegendKey val="0"/>
          <c:showVal val="0"/>
          <c:showCatName val="0"/>
          <c:showSerName val="0"/>
          <c:showPercent val="0"/>
          <c:showBubbleSize val="0"/>
        </c:dLbls>
        <c:marker val="1"/>
        <c:smooth val="0"/>
        <c:axId val="212445824"/>
        <c:axId val="212452096"/>
      </c:lineChart>
      <c:dateAx>
        <c:axId val="212445824"/>
        <c:scaling>
          <c:orientation val="minMax"/>
        </c:scaling>
        <c:delete val="1"/>
        <c:axPos val="b"/>
        <c:numFmt formatCode="ge" sourceLinked="1"/>
        <c:majorTickMark val="none"/>
        <c:minorTickMark val="none"/>
        <c:tickLblPos val="none"/>
        <c:crossAx val="212452096"/>
        <c:crosses val="autoZero"/>
        <c:auto val="1"/>
        <c:lblOffset val="100"/>
        <c:baseTimeUnit val="years"/>
      </c:dateAx>
      <c:valAx>
        <c:axId val="21245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44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118.4</c:v>
                </c:pt>
                <c:pt idx="1">
                  <c:v>121.55</c:v>
                </c:pt>
                <c:pt idx="2">
                  <c:v>125.85</c:v>
                </c:pt>
                <c:pt idx="3">
                  <c:v>109.17</c:v>
                </c:pt>
                <c:pt idx="4">
                  <c:v>82.45</c:v>
                </c:pt>
              </c:numCache>
            </c:numRef>
          </c:val>
          <c:extLst xmlns:c16r2="http://schemas.microsoft.com/office/drawing/2015/06/chart">
            <c:ext xmlns:c16="http://schemas.microsoft.com/office/drawing/2014/chart" uri="{C3380CC4-5D6E-409C-BE32-E72D297353CC}">
              <c16:uniqueId val="{00000000-B493-43ED-AF5A-81D0B74CB883}"/>
            </c:ext>
          </c:extLst>
        </c:ser>
        <c:dLbls>
          <c:showLegendKey val="0"/>
          <c:showVal val="0"/>
          <c:showCatName val="0"/>
          <c:showSerName val="0"/>
          <c:showPercent val="0"/>
          <c:showBubbleSize val="0"/>
        </c:dLbls>
        <c:gapWidth val="150"/>
        <c:axId val="211798656"/>
        <c:axId val="21194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106.28</c:v>
                </c:pt>
                <c:pt idx="1">
                  <c:v>108.35</c:v>
                </c:pt>
                <c:pt idx="2">
                  <c:v>114.74</c:v>
                </c:pt>
                <c:pt idx="3">
                  <c:v>104.85</c:v>
                </c:pt>
                <c:pt idx="4">
                  <c:v>107.64</c:v>
                </c:pt>
              </c:numCache>
            </c:numRef>
          </c:val>
          <c:smooth val="0"/>
          <c:extLst xmlns:c16r2="http://schemas.microsoft.com/office/drawing/2015/06/chart">
            <c:ext xmlns:c16="http://schemas.microsoft.com/office/drawing/2014/chart" uri="{C3380CC4-5D6E-409C-BE32-E72D297353CC}">
              <c16:uniqueId val="{00000001-B493-43ED-AF5A-81D0B74CB883}"/>
            </c:ext>
          </c:extLst>
        </c:ser>
        <c:dLbls>
          <c:showLegendKey val="0"/>
          <c:showVal val="0"/>
          <c:showCatName val="0"/>
          <c:showSerName val="0"/>
          <c:showPercent val="0"/>
          <c:showBubbleSize val="0"/>
        </c:dLbls>
        <c:marker val="1"/>
        <c:smooth val="0"/>
        <c:axId val="211798656"/>
        <c:axId val="211944192"/>
      </c:lineChart>
      <c:dateAx>
        <c:axId val="211798656"/>
        <c:scaling>
          <c:orientation val="minMax"/>
        </c:scaling>
        <c:delete val="1"/>
        <c:axPos val="b"/>
        <c:numFmt formatCode="ge" sourceLinked="1"/>
        <c:majorTickMark val="none"/>
        <c:minorTickMark val="none"/>
        <c:tickLblPos val="none"/>
        <c:crossAx val="211944192"/>
        <c:crosses val="autoZero"/>
        <c:auto val="1"/>
        <c:lblOffset val="100"/>
        <c:baseTimeUnit val="years"/>
      </c:dateAx>
      <c:valAx>
        <c:axId val="211944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179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54.8</c:v>
                </c:pt>
                <c:pt idx="1">
                  <c:v>54</c:v>
                </c:pt>
                <c:pt idx="2">
                  <c:v>53.31</c:v>
                </c:pt>
                <c:pt idx="3">
                  <c:v>34.21</c:v>
                </c:pt>
                <c:pt idx="4">
                  <c:v>35.619999999999997</c:v>
                </c:pt>
              </c:numCache>
            </c:numRef>
          </c:val>
          <c:extLst xmlns:c16r2="http://schemas.microsoft.com/office/drawing/2015/06/chart">
            <c:ext xmlns:c16="http://schemas.microsoft.com/office/drawing/2014/chart" uri="{C3380CC4-5D6E-409C-BE32-E72D297353CC}">
              <c16:uniqueId val="{00000000-01B8-4BC7-929C-7F5758D31D46}"/>
            </c:ext>
          </c:extLst>
        </c:ser>
        <c:dLbls>
          <c:showLegendKey val="0"/>
          <c:showVal val="0"/>
          <c:showCatName val="0"/>
          <c:showSerName val="0"/>
          <c:showPercent val="0"/>
          <c:showBubbleSize val="0"/>
        </c:dLbls>
        <c:gapWidth val="150"/>
        <c:axId val="211983360"/>
        <c:axId val="21198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50.44</c:v>
                </c:pt>
                <c:pt idx="1">
                  <c:v>51.44</c:v>
                </c:pt>
                <c:pt idx="2">
                  <c:v>52.4</c:v>
                </c:pt>
                <c:pt idx="3">
                  <c:v>51.89</c:v>
                </c:pt>
                <c:pt idx="4">
                  <c:v>54.09</c:v>
                </c:pt>
              </c:numCache>
            </c:numRef>
          </c:val>
          <c:smooth val="0"/>
          <c:extLst xmlns:c16r2="http://schemas.microsoft.com/office/drawing/2015/06/chart">
            <c:ext xmlns:c16="http://schemas.microsoft.com/office/drawing/2014/chart" uri="{C3380CC4-5D6E-409C-BE32-E72D297353CC}">
              <c16:uniqueId val="{00000001-01B8-4BC7-929C-7F5758D31D46}"/>
            </c:ext>
          </c:extLst>
        </c:ser>
        <c:dLbls>
          <c:showLegendKey val="0"/>
          <c:showVal val="0"/>
          <c:showCatName val="0"/>
          <c:showSerName val="0"/>
          <c:showPercent val="0"/>
          <c:showBubbleSize val="0"/>
        </c:dLbls>
        <c:marker val="1"/>
        <c:smooth val="0"/>
        <c:axId val="211983360"/>
        <c:axId val="211985536"/>
      </c:lineChart>
      <c:dateAx>
        <c:axId val="211983360"/>
        <c:scaling>
          <c:orientation val="minMax"/>
        </c:scaling>
        <c:delete val="1"/>
        <c:axPos val="b"/>
        <c:numFmt formatCode="ge" sourceLinked="1"/>
        <c:majorTickMark val="none"/>
        <c:minorTickMark val="none"/>
        <c:tickLblPos val="none"/>
        <c:crossAx val="211985536"/>
        <c:crosses val="autoZero"/>
        <c:auto val="1"/>
        <c:lblOffset val="100"/>
        <c:baseTimeUnit val="years"/>
      </c:dateAx>
      <c:valAx>
        <c:axId val="21198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98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
                  <c:v>0</c:v>
                </c:pt>
                <c:pt idx="1">
                  <c:v>75.97</c:v>
                </c:pt>
                <c:pt idx="2">
                  <c:v>75</c:v>
                </c:pt>
                <c:pt idx="3">
                  <c:v>71.010000000000005</c:v>
                </c:pt>
                <c:pt idx="4">
                  <c:v>79.02</c:v>
                </c:pt>
              </c:numCache>
            </c:numRef>
          </c:val>
          <c:extLst xmlns:c16r2="http://schemas.microsoft.com/office/drawing/2015/06/chart">
            <c:ext xmlns:c16="http://schemas.microsoft.com/office/drawing/2014/chart" uri="{C3380CC4-5D6E-409C-BE32-E72D297353CC}">
              <c16:uniqueId val="{00000000-6045-4845-891A-265B61603998}"/>
            </c:ext>
          </c:extLst>
        </c:ser>
        <c:dLbls>
          <c:showLegendKey val="0"/>
          <c:showVal val="0"/>
          <c:showCatName val="0"/>
          <c:showSerName val="0"/>
          <c:showPercent val="0"/>
          <c:showBubbleSize val="0"/>
        </c:dLbls>
        <c:gapWidth val="150"/>
        <c:axId val="212004224"/>
        <c:axId val="21235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9.64</c:v>
                </c:pt>
                <c:pt idx="1">
                  <c:v>11.68</c:v>
                </c:pt>
                <c:pt idx="2">
                  <c:v>14.01</c:v>
                </c:pt>
                <c:pt idx="3">
                  <c:v>14.74</c:v>
                </c:pt>
                <c:pt idx="4">
                  <c:v>18.68</c:v>
                </c:pt>
              </c:numCache>
            </c:numRef>
          </c:val>
          <c:smooth val="0"/>
          <c:extLst xmlns:c16r2="http://schemas.microsoft.com/office/drawing/2015/06/chart">
            <c:ext xmlns:c16="http://schemas.microsoft.com/office/drawing/2014/chart" uri="{C3380CC4-5D6E-409C-BE32-E72D297353CC}">
              <c16:uniqueId val="{00000001-6045-4845-891A-265B61603998}"/>
            </c:ext>
          </c:extLst>
        </c:ser>
        <c:dLbls>
          <c:showLegendKey val="0"/>
          <c:showVal val="0"/>
          <c:showCatName val="0"/>
          <c:showSerName val="0"/>
          <c:showPercent val="0"/>
          <c:showBubbleSize val="0"/>
        </c:dLbls>
        <c:marker val="1"/>
        <c:smooth val="0"/>
        <c:axId val="212004224"/>
        <c:axId val="212358656"/>
      </c:lineChart>
      <c:dateAx>
        <c:axId val="212004224"/>
        <c:scaling>
          <c:orientation val="minMax"/>
        </c:scaling>
        <c:delete val="1"/>
        <c:axPos val="b"/>
        <c:numFmt formatCode="ge" sourceLinked="1"/>
        <c:majorTickMark val="none"/>
        <c:minorTickMark val="none"/>
        <c:tickLblPos val="none"/>
        <c:crossAx val="212358656"/>
        <c:crosses val="autoZero"/>
        <c:auto val="1"/>
        <c:lblOffset val="100"/>
        <c:baseTimeUnit val="years"/>
      </c:dateAx>
      <c:valAx>
        <c:axId val="21235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00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0DC-49C5-9C00-9391804023DE}"/>
            </c:ext>
          </c:extLst>
        </c:ser>
        <c:dLbls>
          <c:showLegendKey val="0"/>
          <c:showVal val="0"/>
          <c:showCatName val="0"/>
          <c:showSerName val="0"/>
          <c:showPercent val="0"/>
          <c:showBubbleSize val="0"/>
        </c:dLbls>
        <c:gapWidth val="150"/>
        <c:axId val="212080512"/>
        <c:axId val="21208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32.31</c:v>
                </c:pt>
                <c:pt idx="1">
                  <c:v>26.85</c:v>
                </c:pt>
                <c:pt idx="2">
                  <c:v>27.19</c:v>
                </c:pt>
                <c:pt idx="3">
                  <c:v>27.52</c:v>
                </c:pt>
                <c:pt idx="4">
                  <c:v>30.84</c:v>
                </c:pt>
              </c:numCache>
            </c:numRef>
          </c:val>
          <c:smooth val="0"/>
          <c:extLst xmlns:c16r2="http://schemas.microsoft.com/office/drawing/2015/06/chart">
            <c:ext xmlns:c16="http://schemas.microsoft.com/office/drawing/2014/chart" uri="{C3380CC4-5D6E-409C-BE32-E72D297353CC}">
              <c16:uniqueId val="{00000001-E0DC-49C5-9C00-9391804023DE}"/>
            </c:ext>
          </c:extLst>
        </c:ser>
        <c:dLbls>
          <c:showLegendKey val="0"/>
          <c:showVal val="0"/>
          <c:showCatName val="0"/>
          <c:showSerName val="0"/>
          <c:showPercent val="0"/>
          <c:showBubbleSize val="0"/>
        </c:dLbls>
        <c:marker val="1"/>
        <c:smooth val="0"/>
        <c:axId val="212080512"/>
        <c:axId val="212086784"/>
      </c:lineChart>
      <c:dateAx>
        <c:axId val="212080512"/>
        <c:scaling>
          <c:orientation val="minMax"/>
        </c:scaling>
        <c:delete val="1"/>
        <c:axPos val="b"/>
        <c:numFmt formatCode="ge" sourceLinked="1"/>
        <c:majorTickMark val="none"/>
        <c:minorTickMark val="none"/>
        <c:tickLblPos val="none"/>
        <c:crossAx val="212086784"/>
        <c:crosses val="autoZero"/>
        <c:auto val="1"/>
        <c:lblOffset val="100"/>
        <c:baseTimeUnit val="years"/>
      </c:dateAx>
      <c:valAx>
        <c:axId val="212086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208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2150.61</c:v>
                </c:pt>
                <c:pt idx="1">
                  <c:v>1607.6</c:v>
                </c:pt>
                <c:pt idx="2">
                  <c:v>3256.2</c:v>
                </c:pt>
                <c:pt idx="3">
                  <c:v>268.56</c:v>
                </c:pt>
                <c:pt idx="4">
                  <c:v>3135.46</c:v>
                </c:pt>
              </c:numCache>
            </c:numRef>
          </c:val>
          <c:extLst xmlns:c16r2="http://schemas.microsoft.com/office/drawing/2015/06/chart">
            <c:ext xmlns:c16="http://schemas.microsoft.com/office/drawing/2014/chart" uri="{C3380CC4-5D6E-409C-BE32-E72D297353CC}">
              <c16:uniqueId val="{00000000-013D-4E3F-B9CB-7563B24B8CA9}"/>
            </c:ext>
          </c:extLst>
        </c:ser>
        <c:dLbls>
          <c:showLegendKey val="0"/>
          <c:showVal val="0"/>
          <c:showCatName val="0"/>
          <c:showSerName val="0"/>
          <c:showPercent val="0"/>
          <c:showBubbleSize val="0"/>
        </c:dLbls>
        <c:gapWidth val="150"/>
        <c:axId val="212113664"/>
        <c:axId val="21211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571.29999999999995</c:v>
                </c:pt>
                <c:pt idx="1">
                  <c:v>527.82000000000005</c:v>
                </c:pt>
                <c:pt idx="2">
                  <c:v>477.44</c:v>
                </c:pt>
                <c:pt idx="3">
                  <c:v>445.85</c:v>
                </c:pt>
                <c:pt idx="4">
                  <c:v>450.54</c:v>
                </c:pt>
              </c:numCache>
            </c:numRef>
          </c:val>
          <c:smooth val="0"/>
          <c:extLst xmlns:c16r2="http://schemas.microsoft.com/office/drawing/2015/06/chart">
            <c:ext xmlns:c16="http://schemas.microsoft.com/office/drawing/2014/chart" uri="{C3380CC4-5D6E-409C-BE32-E72D297353CC}">
              <c16:uniqueId val="{00000001-013D-4E3F-B9CB-7563B24B8CA9}"/>
            </c:ext>
          </c:extLst>
        </c:ser>
        <c:dLbls>
          <c:showLegendKey val="0"/>
          <c:showVal val="0"/>
          <c:showCatName val="0"/>
          <c:showSerName val="0"/>
          <c:showPercent val="0"/>
          <c:showBubbleSize val="0"/>
        </c:dLbls>
        <c:marker val="1"/>
        <c:smooth val="0"/>
        <c:axId val="212113664"/>
        <c:axId val="212115840"/>
      </c:lineChart>
      <c:dateAx>
        <c:axId val="212113664"/>
        <c:scaling>
          <c:orientation val="minMax"/>
        </c:scaling>
        <c:delete val="1"/>
        <c:axPos val="b"/>
        <c:numFmt formatCode="ge" sourceLinked="1"/>
        <c:majorTickMark val="none"/>
        <c:minorTickMark val="none"/>
        <c:tickLblPos val="none"/>
        <c:crossAx val="212115840"/>
        <c:crosses val="autoZero"/>
        <c:auto val="1"/>
        <c:lblOffset val="100"/>
        <c:baseTimeUnit val="years"/>
      </c:dateAx>
      <c:valAx>
        <c:axId val="212115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21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338.46</c:v>
                </c:pt>
                <c:pt idx="1">
                  <c:v>521.34</c:v>
                </c:pt>
                <c:pt idx="2">
                  <c:v>739.13</c:v>
                </c:pt>
                <c:pt idx="3">
                  <c:v>1384.23</c:v>
                </c:pt>
                <c:pt idx="4">
                  <c:v>1370.02</c:v>
                </c:pt>
              </c:numCache>
            </c:numRef>
          </c:val>
          <c:extLst xmlns:c16r2="http://schemas.microsoft.com/office/drawing/2015/06/chart">
            <c:ext xmlns:c16="http://schemas.microsoft.com/office/drawing/2014/chart" uri="{C3380CC4-5D6E-409C-BE32-E72D297353CC}">
              <c16:uniqueId val="{00000000-2D18-4395-A51C-53C1FD698CC6}"/>
            </c:ext>
          </c:extLst>
        </c:ser>
        <c:dLbls>
          <c:showLegendKey val="0"/>
          <c:showVal val="0"/>
          <c:showCatName val="0"/>
          <c:showSerName val="0"/>
          <c:showPercent val="0"/>
          <c:showBubbleSize val="0"/>
        </c:dLbls>
        <c:gapWidth val="150"/>
        <c:axId val="212163200"/>
        <c:axId val="21216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495.43</c:v>
                </c:pt>
                <c:pt idx="1">
                  <c:v>488.5</c:v>
                </c:pt>
                <c:pt idx="2">
                  <c:v>485.75</c:v>
                </c:pt>
                <c:pt idx="3">
                  <c:v>516.34</c:v>
                </c:pt>
                <c:pt idx="4">
                  <c:v>496.56</c:v>
                </c:pt>
              </c:numCache>
            </c:numRef>
          </c:val>
          <c:smooth val="0"/>
          <c:extLst xmlns:c16r2="http://schemas.microsoft.com/office/drawing/2015/06/chart">
            <c:ext xmlns:c16="http://schemas.microsoft.com/office/drawing/2014/chart" uri="{C3380CC4-5D6E-409C-BE32-E72D297353CC}">
              <c16:uniqueId val="{00000001-2D18-4395-A51C-53C1FD698CC6}"/>
            </c:ext>
          </c:extLst>
        </c:ser>
        <c:dLbls>
          <c:showLegendKey val="0"/>
          <c:showVal val="0"/>
          <c:showCatName val="0"/>
          <c:showSerName val="0"/>
          <c:showPercent val="0"/>
          <c:showBubbleSize val="0"/>
        </c:dLbls>
        <c:marker val="1"/>
        <c:smooth val="0"/>
        <c:axId val="212163200"/>
        <c:axId val="212165376"/>
      </c:lineChart>
      <c:dateAx>
        <c:axId val="212163200"/>
        <c:scaling>
          <c:orientation val="minMax"/>
        </c:scaling>
        <c:delete val="1"/>
        <c:axPos val="b"/>
        <c:numFmt formatCode="ge" sourceLinked="1"/>
        <c:majorTickMark val="none"/>
        <c:minorTickMark val="none"/>
        <c:tickLblPos val="none"/>
        <c:crossAx val="212165376"/>
        <c:crosses val="autoZero"/>
        <c:auto val="1"/>
        <c:lblOffset val="100"/>
        <c:baseTimeUnit val="years"/>
      </c:dateAx>
      <c:valAx>
        <c:axId val="212165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216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120.32</c:v>
                </c:pt>
                <c:pt idx="1">
                  <c:v>119.97</c:v>
                </c:pt>
                <c:pt idx="2">
                  <c:v>125.44</c:v>
                </c:pt>
                <c:pt idx="3">
                  <c:v>106.05</c:v>
                </c:pt>
                <c:pt idx="4">
                  <c:v>80.58</c:v>
                </c:pt>
              </c:numCache>
            </c:numRef>
          </c:val>
          <c:extLst xmlns:c16r2="http://schemas.microsoft.com/office/drawing/2015/06/chart">
            <c:ext xmlns:c16="http://schemas.microsoft.com/office/drawing/2014/chart" uri="{C3380CC4-5D6E-409C-BE32-E72D297353CC}">
              <c16:uniqueId val="{00000000-42B8-470E-8125-DA66B1A26D49}"/>
            </c:ext>
          </c:extLst>
        </c:ser>
        <c:dLbls>
          <c:showLegendKey val="0"/>
          <c:showVal val="0"/>
          <c:showCatName val="0"/>
          <c:showSerName val="0"/>
          <c:showPercent val="0"/>
          <c:showBubbleSize val="0"/>
        </c:dLbls>
        <c:gapWidth val="150"/>
        <c:axId val="212203008"/>
        <c:axId val="21220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81.900000000000006</c:v>
                </c:pt>
                <c:pt idx="1">
                  <c:v>82.42</c:v>
                </c:pt>
                <c:pt idx="2">
                  <c:v>83.59</c:v>
                </c:pt>
                <c:pt idx="3">
                  <c:v>83.27</c:v>
                </c:pt>
                <c:pt idx="4">
                  <c:v>84.9</c:v>
                </c:pt>
              </c:numCache>
            </c:numRef>
          </c:val>
          <c:smooth val="0"/>
          <c:extLst xmlns:c16r2="http://schemas.microsoft.com/office/drawing/2015/06/chart">
            <c:ext xmlns:c16="http://schemas.microsoft.com/office/drawing/2014/chart" uri="{C3380CC4-5D6E-409C-BE32-E72D297353CC}">
              <c16:uniqueId val="{00000001-42B8-470E-8125-DA66B1A26D49}"/>
            </c:ext>
          </c:extLst>
        </c:ser>
        <c:dLbls>
          <c:showLegendKey val="0"/>
          <c:showVal val="0"/>
          <c:showCatName val="0"/>
          <c:showSerName val="0"/>
          <c:showPercent val="0"/>
          <c:showBubbleSize val="0"/>
        </c:dLbls>
        <c:marker val="1"/>
        <c:smooth val="0"/>
        <c:axId val="212203008"/>
        <c:axId val="212204928"/>
      </c:lineChart>
      <c:dateAx>
        <c:axId val="212203008"/>
        <c:scaling>
          <c:orientation val="minMax"/>
        </c:scaling>
        <c:delete val="1"/>
        <c:axPos val="b"/>
        <c:numFmt formatCode="ge" sourceLinked="1"/>
        <c:majorTickMark val="none"/>
        <c:minorTickMark val="none"/>
        <c:tickLblPos val="none"/>
        <c:crossAx val="212204928"/>
        <c:crosses val="autoZero"/>
        <c:auto val="1"/>
        <c:lblOffset val="100"/>
        <c:baseTimeUnit val="years"/>
      </c:dateAx>
      <c:valAx>
        <c:axId val="21220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20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141.30000000000001</c:v>
                </c:pt>
                <c:pt idx="1">
                  <c:v>143.88999999999999</c:v>
                </c:pt>
                <c:pt idx="2">
                  <c:v>140.24</c:v>
                </c:pt>
                <c:pt idx="3">
                  <c:v>162.54</c:v>
                </c:pt>
                <c:pt idx="4">
                  <c:v>228.56</c:v>
                </c:pt>
              </c:numCache>
            </c:numRef>
          </c:val>
          <c:extLst xmlns:c16r2="http://schemas.microsoft.com/office/drawing/2015/06/chart">
            <c:ext xmlns:c16="http://schemas.microsoft.com/office/drawing/2014/chart" uri="{C3380CC4-5D6E-409C-BE32-E72D297353CC}">
              <c16:uniqueId val="{00000000-EB97-49C5-91F7-9E8AE369216C}"/>
            </c:ext>
          </c:extLst>
        </c:ser>
        <c:dLbls>
          <c:showLegendKey val="0"/>
          <c:showVal val="0"/>
          <c:showCatName val="0"/>
          <c:showSerName val="0"/>
          <c:showPercent val="0"/>
          <c:showBubbleSize val="0"/>
        </c:dLbls>
        <c:gapWidth val="150"/>
        <c:axId val="212301696"/>
        <c:axId val="21230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227.97</c:v>
                </c:pt>
                <c:pt idx="1">
                  <c:v>226.99</c:v>
                </c:pt>
                <c:pt idx="2">
                  <c:v>230.22</c:v>
                </c:pt>
                <c:pt idx="3">
                  <c:v>228.81</c:v>
                </c:pt>
                <c:pt idx="4">
                  <c:v>231.9</c:v>
                </c:pt>
              </c:numCache>
            </c:numRef>
          </c:val>
          <c:smooth val="0"/>
          <c:extLst xmlns:c16r2="http://schemas.microsoft.com/office/drawing/2015/06/chart">
            <c:ext xmlns:c16="http://schemas.microsoft.com/office/drawing/2014/chart" uri="{C3380CC4-5D6E-409C-BE32-E72D297353CC}">
              <c16:uniqueId val="{00000001-EB97-49C5-91F7-9E8AE369216C}"/>
            </c:ext>
          </c:extLst>
        </c:ser>
        <c:dLbls>
          <c:showLegendKey val="0"/>
          <c:showVal val="0"/>
          <c:showCatName val="0"/>
          <c:showSerName val="0"/>
          <c:showPercent val="0"/>
          <c:showBubbleSize val="0"/>
        </c:dLbls>
        <c:marker val="1"/>
        <c:smooth val="0"/>
        <c:axId val="212301696"/>
        <c:axId val="212307968"/>
      </c:lineChart>
      <c:dateAx>
        <c:axId val="212301696"/>
        <c:scaling>
          <c:orientation val="minMax"/>
        </c:scaling>
        <c:delete val="1"/>
        <c:axPos val="b"/>
        <c:numFmt formatCode="ge" sourceLinked="1"/>
        <c:majorTickMark val="none"/>
        <c:minorTickMark val="none"/>
        <c:tickLblPos val="none"/>
        <c:crossAx val="212307968"/>
        <c:crosses val="autoZero"/>
        <c:auto val="1"/>
        <c:lblOffset val="100"/>
        <c:baseTimeUnit val="years"/>
      </c:dateAx>
      <c:valAx>
        <c:axId val="21230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30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Q5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山形県　小国町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A9</v>
      </c>
      <c r="X8" s="59"/>
      <c r="Y8" s="59"/>
      <c r="Z8" s="59"/>
      <c r="AA8" s="59"/>
      <c r="AB8" s="59"/>
      <c r="AC8" s="59"/>
      <c r="AD8" s="59" t="str">
        <f>データ!$M$6</f>
        <v>非設置</v>
      </c>
      <c r="AE8" s="59"/>
      <c r="AF8" s="59"/>
      <c r="AG8" s="59"/>
      <c r="AH8" s="59"/>
      <c r="AI8" s="59"/>
      <c r="AJ8" s="59"/>
      <c r="AK8" s="4"/>
      <c r="AL8" s="60">
        <f>データ!$R$6</f>
        <v>7612</v>
      </c>
      <c r="AM8" s="60"/>
      <c r="AN8" s="60"/>
      <c r="AO8" s="60"/>
      <c r="AP8" s="60"/>
      <c r="AQ8" s="60"/>
      <c r="AR8" s="60"/>
      <c r="AS8" s="60"/>
      <c r="AT8" s="51">
        <f>データ!$S$6</f>
        <v>737.56</v>
      </c>
      <c r="AU8" s="52"/>
      <c r="AV8" s="52"/>
      <c r="AW8" s="52"/>
      <c r="AX8" s="52"/>
      <c r="AY8" s="52"/>
      <c r="AZ8" s="52"/>
      <c r="BA8" s="52"/>
      <c r="BB8" s="53">
        <f>データ!$T$6</f>
        <v>10.32</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49.23</v>
      </c>
      <c r="J10" s="52"/>
      <c r="K10" s="52"/>
      <c r="L10" s="52"/>
      <c r="M10" s="52"/>
      <c r="N10" s="52"/>
      <c r="O10" s="63"/>
      <c r="P10" s="53">
        <f>データ!$P$6</f>
        <v>59.98</v>
      </c>
      <c r="Q10" s="53"/>
      <c r="R10" s="53"/>
      <c r="S10" s="53"/>
      <c r="T10" s="53"/>
      <c r="U10" s="53"/>
      <c r="V10" s="53"/>
      <c r="W10" s="60">
        <f>データ!$Q$6</f>
        <v>3693</v>
      </c>
      <c r="X10" s="60"/>
      <c r="Y10" s="60"/>
      <c r="Z10" s="60"/>
      <c r="AA10" s="60"/>
      <c r="AB10" s="60"/>
      <c r="AC10" s="60"/>
      <c r="AD10" s="2"/>
      <c r="AE10" s="2"/>
      <c r="AF10" s="2"/>
      <c r="AG10" s="2"/>
      <c r="AH10" s="4"/>
      <c r="AI10" s="4"/>
      <c r="AJ10" s="4"/>
      <c r="AK10" s="4"/>
      <c r="AL10" s="60">
        <f>データ!$U$6</f>
        <v>4550</v>
      </c>
      <c r="AM10" s="60"/>
      <c r="AN10" s="60"/>
      <c r="AO10" s="60"/>
      <c r="AP10" s="60"/>
      <c r="AQ10" s="60"/>
      <c r="AR10" s="60"/>
      <c r="AS10" s="60"/>
      <c r="AT10" s="51">
        <f>データ!$V$6</f>
        <v>6.92</v>
      </c>
      <c r="AU10" s="52"/>
      <c r="AV10" s="52"/>
      <c r="AW10" s="52"/>
      <c r="AX10" s="52"/>
      <c r="AY10" s="52"/>
      <c r="AZ10" s="52"/>
      <c r="BA10" s="52"/>
      <c r="BB10" s="53">
        <f>データ!$W$6</f>
        <v>657.51</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104</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ZzJoxVN+Xj8SYOo+wsLV95lZXcmZ4KbhGhRkSR8vhqymSFOIYGLjOo6aZ5cNOuzMP/2pRLyaAl62MMsyCctzoQ==" saltValue="JZc3aN/K3nYtMpuIqdZR0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64017</v>
      </c>
      <c r="D6" s="34">
        <f t="shared" si="3"/>
        <v>46</v>
      </c>
      <c r="E6" s="34">
        <f t="shared" si="3"/>
        <v>1</v>
      </c>
      <c r="F6" s="34">
        <f t="shared" si="3"/>
        <v>0</v>
      </c>
      <c r="G6" s="34">
        <f t="shared" si="3"/>
        <v>1</v>
      </c>
      <c r="H6" s="34" t="str">
        <f t="shared" si="3"/>
        <v>山形県　小国町</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49.23</v>
      </c>
      <c r="P6" s="35">
        <f t="shared" si="3"/>
        <v>59.98</v>
      </c>
      <c r="Q6" s="35">
        <f t="shared" si="3"/>
        <v>3693</v>
      </c>
      <c r="R6" s="35">
        <f t="shared" si="3"/>
        <v>7612</v>
      </c>
      <c r="S6" s="35">
        <f t="shared" si="3"/>
        <v>737.56</v>
      </c>
      <c r="T6" s="35">
        <f t="shared" si="3"/>
        <v>10.32</v>
      </c>
      <c r="U6" s="35">
        <f t="shared" si="3"/>
        <v>4550</v>
      </c>
      <c r="V6" s="35">
        <f t="shared" si="3"/>
        <v>6.92</v>
      </c>
      <c r="W6" s="35">
        <f t="shared" si="3"/>
        <v>657.51</v>
      </c>
      <c r="X6" s="36">
        <f>IF(X7="",NA(),X7)</f>
        <v>118.4</v>
      </c>
      <c r="Y6" s="36">
        <f t="shared" ref="Y6:AG6" si="4">IF(Y7="",NA(),Y7)</f>
        <v>121.55</v>
      </c>
      <c r="Z6" s="36">
        <f t="shared" si="4"/>
        <v>125.85</v>
      </c>
      <c r="AA6" s="36">
        <f t="shared" si="4"/>
        <v>109.17</v>
      </c>
      <c r="AB6" s="36">
        <f t="shared" si="4"/>
        <v>82.45</v>
      </c>
      <c r="AC6" s="36">
        <f t="shared" si="4"/>
        <v>106.28</v>
      </c>
      <c r="AD6" s="36">
        <f t="shared" si="4"/>
        <v>108.35</v>
      </c>
      <c r="AE6" s="36">
        <f t="shared" si="4"/>
        <v>114.74</v>
      </c>
      <c r="AF6" s="36">
        <f t="shared" si="4"/>
        <v>104.85</v>
      </c>
      <c r="AG6" s="36">
        <f t="shared" si="4"/>
        <v>107.64</v>
      </c>
      <c r="AH6" s="35" t="str">
        <f>IF(AH7="","",IF(AH7="-","【-】","【"&amp;SUBSTITUTE(TEXT(AH7,"#,##0.00"),"-","△")&amp;"】"))</f>
        <v>【112.83】</v>
      </c>
      <c r="AI6" s="35">
        <f>IF(AI7="",NA(),AI7)</f>
        <v>0</v>
      </c>
      <c r="AJ6" s="35">
        <f t="shared" ref="AJ6:AR6" si="5">IF(AJ7="",NA(),AJ7)</f>
        <v>0</v>
      </c>
      <c r="AK6" s="35">
        <f t="shared" si="5"/>
        <v>0</v>
      </c>
      <c r="AL6" s="35">
        <f t="shared" si="5"/>
        <v>0</v>
      </c>
      <c r="AM6" s="35">
        <f t="shared" si="5"/>
        <v>0</v>
      </c>
      <c r="AN6" s="36">
        <f t="shared" si="5"/>
        <v>32.31</v>
      </c>
      <c r="AO6" s="36">
        <f t="shared" si="5"/>
        <v>26.85</v>
      </c>
      <c r="AP6" s="36">
        <f t="shared" si="5"/>
        <v>27.19</v>
      </c>
      <c r="AQ6" s="36">
        <f t="shared" si="5"/>
        <v>27.52</v>
      </c>
      <c r="AR6" s="36">
        <f t="shared" si="5"/>
        <v>30.84</v>
      </c>
      <c r="AS6" s="35" t="str">
        <f>IF(AS7="","",IF(AS7="-","【-】","【"&amp;SUBSTITUTE(TEXT(AS7,"#,##0.00"),"-","△")&amp;"】"))</f>
        <v>【1.05】</v>
      </c>
      <c r="AT6" s="36">
        <f>IF(AT7="",NA(),AT7)</f>
        <v>2150.61</v>
      </c>
      <c r="AU6" s="36">
        <f t="shared" ref="AU6:BC6" si="6">IF(AU7="",NA(),AU7)</f>
        <v>1607.6</v>
      </c>
      <c r="AV6" s="36">
        <f t="shared" si="6"/>
        <v>3256.2</v>
      </c>
      <c r="AW6" s="36">
        <f t="shared" si="6"/>
        <v>268.56</v>
      </c>
      <c r="AX6" s="36">
        <f t="shared" si="6"/>
        <v>3135.46</v>
      </c>
      <c r="AY6" s="36">
        <f t="shared" si="6"/>
        <v>571.29999999999995</v>
      </c>
      <c r="AZ6" s="36">
        <f t="shared" si="6"/>
        <v>527.82000000000005</v>
      </c>
      <c r="BA6" s="36">
        <f t="shared" si="6"/>
        <v>477.44</v>
      </c>
      <c r="BB6" s="36">
        <f t="shared" si="6"/>
        <v>445.85</v>
      </c>
      <c r="BC6" s="36">
        <f t="shared" si="6"/>
        <v>450.54</v>
      </c>
      <c r="BD6" s="35" t="str">
        <f>IF(BD7="","",IF(BD7="-","【-】","【"&amp;SUBSTITUTE(TEXT(BD7,"#,##0.00"),"-","△")&amp;"】"))</f>
        <v>【261.93】</v>
      </c>
      <c r="BE6" s="36">
        <f>IF(BE7="",NA(),BE7)</f>
        <v>338.46</v>
      </c>
      <c r="BF6" s="36">
        <f t="shared" ref="BF6:BN6" si="7">IF(BF7="",NA(),BF7)</f>
        <v>521.34</v>
      </c>
      <c r="BG6" s="36">
        <f t="shared" si="7"/>
        <v>739.13</v>
      </c>
      <c r="BH6" s="36">
        <f t="shared" si="7"/>
        <v>1384.23</v>
      </c>
      <c r="BI6" s="36">
        <f t="shared" si="7"/>
        <v>1370.02</v>
      </c>
      <c r="BJ6" s="36">
        <f t="shared" si="7"/>
        <v>495.43</v>
      </c>
      <c r="BK6" s="36">
        <f t="shared" si="7"/>
        <v>488.5</v>
      </c>
      <c r="BL6" s="36">
        <f t="shared" si="7"/>
        <v>485.75</v>
      </c>
      <c r="BM6" s="36">
        <f t="shared" si="7"/>
        <v>516.34</v>
      </c>
      <c r="BN6" s="36">
        <f t="shared" si="7"/>
        <v>496.56</v>
      </c>
      <c r="BO6" s="35" t="str">
        <f>IF(BO7="","",IF(BO7="-","【-】","【"&amp;SUBSTITUTE(TEXT(BO7,"#,##0.00"),"-","△")&amp;"】"))</f>
        <v>【270.46】</v>
      </c>
      <c r="BP6" s="36">
        <f>IF(BP7="",NA(),BP7)</f>
        <v>120.32</v>
      </c>
      <c r="BQ6" s="36">
        <f t="shared" ref="BQ6:BY6" si="8">IF(BQ7="",NA(),BQ7)</f>
        <v>119.97</v>
      </c>
      <c r="BR6" s="36">
        <f t="shared" si="8"/>
        <v>125.44</v>
      </c>
      <c r="BS6" s="36">
        <f t="shared" si="8"/>
        <v>106.05</v>
      </c>
      <c r="BT6" s="36">
        <f t="shared" si="8"/>
        <v>80.58</v>
      </c>
      <c r="BU6" s="36">
        <f t="shared" si="8"/>
        <v>81.900000000000006</v>
      </c>
      <c r="BV6" s="36">
        <f t="shared" si="8"/>
        <v>82.42</v>
      </c>
      <c r="BW6" s="36">
        <f t="shared" si="8"/>
        <v>83.59</v>
      </c>
      <c r="BX6" s="36">
        <f t="shared" si="8"/>
        <v>83.27</v>
      </c>
      <c r="BY6" s="36">
        <f t="shared" si="8"/>
        <v>84.9</v>
      </c>
      <c r="BZ6" s="35" t="str">
        <f>IF(BZ7="","",IF(BZ7="-","【-】","【"&amp;SUBSTITUTE(TEXT(BZ7,"#,##0.00"),"-","△")&amp;"】"))</f>
        <v>【103.91】</v>
      </c>
      <c r="CA6" s="36">
        <f>IF(CA7="",NA(),CA7)</f>
        <v>141.30000000000001</v>
      </c>
      <c r="CB6" s="36">
        <f t="shared" ref="CB6:CJ6" si="9">IF(CB7="",NA(),CB7)</f>
        <v>143.88999999999999</v>
      </c>
      <c r="CC6" s="36">
        <f t="shared" si="9"/>
        <v>140.24</v>
      </c>
      <c r="CD6" s="36">
        <f t="shared" si="9"/>
        <v>162.54</v>
      </c>
      <c r="CE6" s="36">
        <f t="shared" si="9"/>
        <v>228.56</v>
      </c>
      <c r="CF6" s="36">
        <f t="shared" si="9"/>
        <v>227.97</v>
      </c>
      <c r="CG6" s="36">
        <f t="shared" si="9"/>
        <v>226.99</v>
      </c>
      <c r="CH6" s="36">
        <f t="shared" si="9"/>
        <v>230.22</v>
      </c>
      <c r="CI6" s="36">
        <f t="shared" si="9"/>
        <v>228.81</v>
      </c>
      <c r="CJ6" s="36">
        <f t="shared" si="9"/>
        <v>231.9</v>
      </c>
      <c r="CK6" s="35" t="str">
        <f>IF(CK7="","",IF(CK7="-","【-】","【"&amp;SUBSTITUTE(TEXT(CK7,"#,##0.00"),"-","△")&amp;"】"))</f>
        <v>【167.11】</v>
      </c>
      <c r="CL6" s="36">
        <f>IF(CL7="",NA(),CL7)</f>
        <v>68.02</v>
      </c>
      <c r="CM6" s="36">
        <f t="shared" ref="CM6:CU6" si="10">IF(CM7="",NA(),CM7)</f>
        <v>71.83</v>
      </c>
      <c r="CN6" s="36">
        <f t="shared" si="10"/>
        <v>62.28</v>
      </c>
      <c r="CO6" s="36">
        <f t="shared" si="10"/>
        <v>67.42</v>
      </c>
      <c r="CP6" s="36">
        <f t="shared" si="10"/>
        <v>70.260000000000005</v>
      </c>
      <c r="CQ6" s="36">
        <f t="shared" si="10"/>
        <v>40.700000000000003</v>
      </c>
      <c r="CR6" s="36">
        <f t="shared" si="10"/>
        <v>39.909999999999997</v>
      </c>
      <c r="CS6" s="36">
        <f t="shared" si="10"/>
        <v>41.09</v>
      </c>
      <c r="CT6" s="36">
        <f t="shared" si="10"/>
        <v>38.979999999999997</v>
      </c>
      <c r="CU6" s="36">
        <f t="shared" si="10"/>
        <v>39.61</v>
      </c>
      <c r="CV6" s="35" t="str">
        <f>IF(CV7="","",IF(CV7="-","【-】","【"&amp;SUBSTITUTE(TEXT(CV7,"#,##0.00"),"-","△")&amp;"】"))</f>
        <v>【60.27】</v>
      </c>
      <c r="CW6" s="36">
        <f>IF(CW7="",NA(),CW7)</f>
        <v>76.66</v>
      </c>
      <c r="CX6" s="36">
        <f t="shared" ref="CX6:DF6" si="11">IF(CX7="",NA(),CX7)</f>
        <v>68.099999999999994</v>
      </c>
      <c r="CY6" s="36">
        <f t="shared" si="11"/>
        <v>75.069999999999993</v>
      </c>
      <c r="CZ6" s="36">
        <f t="shared" si="11"/>
        <v>70.900000000000006</v>
      </c>
      <c r="DA6" s="36">
        <f t="shared" si="11"/>
        <v>67.010000000000005</v>
      </c>
      <c r="DB6" s="36">
        <f t="shared" si="11"/>
        <v>74.61</v>
      </c>
      <c r="DC6" s="36">
        <f t="shared" si="11"/>
        <v>75.62</v>
      </c>
      <c r="DD6" s="36">
        <f t="shared" si="11"/>
        <v>75.91</v>
      </c>
      <c r="DE6" s="36">
        <f t="shared" si="11"/>
        <v>75.010000000000005</v>
      </c>
      <c r="DF6" s="36">
        <f t="shared" si="11"/>
        <v>72.959999999999994</v>
      </c>
      <c r="DG6" s="35" t="str">
        <f>IF(DG7="","",IF(DG7="-","【-】","【"&amp;SUBSTITUTE(TEXT(DG7,"#,##0.00"),"-","△")&amp;"】"))</f>
        <v>【89.92】</v>
      </c>
      <c r="DH6" s="36">
        <f>IF(DH7="",NA(),DH7)</f>
        <v>54.8</v>
      </c>
      <c r="DI6" s="36">
        <f t="shared" ref="DI6:DQ6" si="12">IF(DI7="",NA(),DI7)</f>
        <v>54</v>
      </c>
      <c r="DJ6" s="36">
        <f t="shared" si="12"/>
        <v>53.31</v>
      </c>
      <c r="DK6" s="36">
        <f t="shared" si="12"/>
        <v>34.21</v>
      </c>
      <c r="DL6" s="36">
        <f t="shared" si="12"/>
        <v>35.619999999999997</v>
      </c>
      <c r="DM6" s="36">
        <f t="shared" si="12"/>
        <v>50.44</v>
      </c>
      <c r="DN6" s="36">
        <f t="shared" si="12"/>
        <v>51.44</v>
      </c>
      <c r="DO6" s="36">
        <f t="shared" si="12"/>
        <v>52.4</v>
      </c>
      <c r="DP6" s="36">
        <f t="shared" si="12"/>
        <v>51.89</v>
      </c>
      <c r="DQ6" s="36">
        <f t="shared" si="12"/>
        <v>54.09</v>
      </c>
      <c r="DR6" s="35" t="str">
        <f>IF(DR7="","",IF(DR7="-","【-】","【"&amp;SUBSTITUTE(TEXT(DR7,"#,##0.00"),"-","△")&amp;"】"))</f>
        <v>【48.85】</v>
      </c>
      <c r="DS6" s="35">
        <f>IF(DS7="",NA(),DS7)</f>
        <v>0</v>
      </c>
      <c r="DT6" s="36">
        <f t="shared" ref="DT6:EB6" si="13">IF(DT7="",NA(),DT7)</f>
        <v>75.97</v>
      </c>
      <c r="DU6" s="36">
        <f t="shared" si="13"/>
        <v>75</v>
      </c>
      <c r="DV6" s="36">
        <f t="shared" si="13"/>
        <v>71.010000000000005</v>
      </c>
      <c r="DW6" s="36">
        <f t="shared" si="13"/>
        <v>79.02</v>
      </c>
      <c r="DX6" s="36">
        <f t="shared" si="13"/>
        <v>9.64</v>
      </c>
      <c r="DY6" s="36">
        <f t="shared" si="13"/>
        <v>11.68</v>
      </c>
      <c r="DZ6" s="36">
        <f t="shared" si="13"/>
        <v>14.01</v>
      </c>
      <c r="EA6" s="36">
        <f t="shared" si="13"/>
        <v>14.74</v>
      </c>
      <c r="EB6" s="36">
        <f t="shared" si="13"/>
        <v>18.68</v>
      </c>
      <c r="EC6" s="35" t="str">
        <f>IF(EC7="","",IF(EC7="-","【-】","【"&amp;SUBSTITUTE(TEXT(EC7,"#,##0.00"),"-","△")&amp;"】"))</f>
        <v>【17.80】</v>
      </c>
      <c r="ED6" s="36">
        <f>IF(ED7="",NA(),ED7)</f>
        <v>1.1599999999999999</v>
      </c>
      <c r="EE6" s="35">
        <f t="shared" ref="EE6:EM6" si="14">IF(EE7="",NA(),EE7)</f>
        <v>0</v>
      </c>
      <c r="EF6" s="35">
        <f t="shared" si="14"/>
        <v>0</v>
      </c>
      <c r="EG6" s="35">
        <f t="shared" si="14"/>
        <v>0</v>
      </c>
      <c r="EH6" s="35">
        <f t="shared" si="14"/>
        <v>0</v>
      </c>
      <c r="EI6" s="36">
        <f t="shared" si="14"/>
        <v>0.34</v>
      </c>
      <c r="EJ6" s="36">
        <f t="shared" si="14"/>
        <v>0.28999999999999998</v>
      </c>
      <c r="EK6" s="36">
        <f t="shared" si="14"/>
        <v>0.41</v>
      </c>
      <c r="EL6" s="36">
        <f t="shared" si="14"/>
        <v>0.4</v>
      </c>
      <c r="EM6" s="36">
        <f t="shared" si="14"/>
        <v>0.32</v>
      </c>
      <c r="EN6" s="35" t="str">
        <f>IF(EN7="","",IF(EN7="-","【-】","【"&amp;SUBSTITUTE(TEXT(EN7,"#,##0.00"),"-","△")&amp;"】"))</f>
        <v>【0.70】</v>
      </c>
    </row>
    <row r="7" spans="1:144" s="37" customFormat="1" x14ac:dyDescent="0.15">
      <c r="A7" s="29"/>
      <c r="B7" s="38">
        <v>2018</v>
      </c>
      <c r="C7" s="38">
        <v>64017</v>
      </c>
      <c r="D7" s="38">
        <v>46</v>
      </c>
      <c r="E7" s="38">
        <v>1</v>
      </c>
      <c r="F7" s="38">
        <v>0</v>
      </c>
      <c r="G7" s="38">
        <v>1</v>
      </c>
      <c r="H7" s="38" t="s">
        <v>92</v>
      </c>
      <c r="I7" s="38" t="s">
        <v>93</v>
      </c>
      <c r="J7" s="38" t="s">
        <v>94</v>
      </c>
      <c r="K7" s="38" t="s">
        <v>95</v>
      </c>
      <c r="L7" s="38" t="s">
        <v>96</v>
      </c>
      <c r="M7" s="38" t="s">
        <v>97</v>
      </c>
      <c r="N7" s="39" t="s">
        <v>98</v>
      </c>
      <c r="O7" s="39">
        <v>49.23</v>
      </c>
      <c r="P7" s="39">
        <v>59.98</v>
      </c>
      <c r="Q7" s="39">
        <v>3693</v>
      </c>
      <c r="R7" s="39">
        <v>7612</v>
      </c>
      <c r="S7" s="39">
        <v>737.56</v>
      </c>
      <c r="T7" s="39">
        <v>10.32</v>
      </c>
      <c r="U7" s="39">
        <v>4550</v>
      </c>
      <c r="V7" s="39">
        <v>6.92</v>
      </c>
      <c r="W7" s="39">
        <v>657.51</v>
      </c>
      <c r="X7" s="39">
        <v>118.4</v>
      </c>
      <c r="Y7" s="39">
        <v>121.55</v>
      </c>
      <c r="Z7" s="39">
        <v>125.85</v>
      </c>
      <c r="AA7" s="39">
        <v>109.17</v>
      </c>
      <c r="AB7" s="39">
        <v>82.45</v>
      </c>
      <c r="AC7" s="39">
        <v>106.28</v>
      </c>
      <c r="AD7" s="39">
        <v>108.35</v>
      </c>
      <c r="AE7" s="39">
        <v>114.74</v>
      </c>
      <c r="AF7" s="39">
        <v>104.85</v>
      </c>
      <c r="AG7" s="39">
        <v>107.64</v>
      </c>
      <c r="AH7" s="39">
        <v>112.83</v>
      </c>
      <c r="AI7" s="39">
        <v>0</v>
      </c>
      <c r="AJ7" s="39">
        <v>0</v>
      </c>
      <c r="AK7" s="39">
        <v>0</v>
      </c>
      <c r="AL7" s="39">
        <v>0</v>
      </c>
      <c r="AM7" s="39">
        <v>0</v>
      </c>
      <c r="AN7" s="39">
        <v>32.31</v>
      </c>
      <c r="AO7" s="39">
        <v>26.85</v>
      </c>
      <c r="AP7" s="39">
        <v>27.19</v>
      </c>
      <c r="AQ7" s="39">
        <v>27.52</v>
      </c>
      <c r="AR7" s="39">
        <v>30.84</v>
      </c>
      <c r="AS7" s="39">
        <v>1.05</v>
      </c>
      <c r="AT7" s="39">
        <v>2150.61</v>
      </c>
      <c r="AU7" s="39">
        <v>1607.6</v>
      </c>
      <c r="AV7" s="39">
        <v>3256.2</v>
      </c>
      <c r="AW7" s="39">
        <v>268.56</v>
      </c>
      <c r="AX7" s="39">
        <v>3135.46</v>
      </c>
      <c r="AY7" s="39">
        <v>571.29999999999995</v>
      </c>
      <c r="AZ7" s="39">
        <v>527.82000000000005</v>
      </c>
      <c r="BA7" s="39">
        <v>477.44</v>
      </c>
      <c r="BB7" s="39">
        <v>445.85</v>
      </c>
      <c r="BC7" s="39">
        <v>450.54</v>
      </c>
      <c r="BD7" s="39">
        <v>261.93</v>
      </c>
      <c r="BE7" s="39">
        <v>338.46</v>
      </c>
      <c r="BF7" s="39">
        <v>521.34</v>
      </c>
      <c r="BG7" s="39">
        <v>739.13</v>
      </c>
      <c r="BH7" s="39">
        <v>1384.23</v>
      </c>
      <c r="BI7" s="39">
        <v>1370.02</v>
      </c>
      <c r="BJ7" s="39">
        <v>495.43</v>
      </c>
      <c r="BK7" s="39">
        <v>488.5</v>
      </c>
      <c r="BL7" s="39">
        <v>485.75</v>
      </c>
      <c r="BM7" s="39">
        <v>516.34</v>
      </c>
      <c r="BN7" s="39">
        <v>496.56</v>
      </c>
      <c r="BO7" s="39">
        <v>270.45999999999998</v>
      </c>
      <c r="BP7" s="39">
        <v>120.32</v>
      </c>
      <c r="BQ7" s="39">
        <v>119.97</v>
      </c>
      <c r="BR7" s="39">
        <v>125.44</v>
      </c>
      <c r="BS7" s="39">
        <v>106.05</v>
      </c>
      <c r="BT7" s="39">
        <v>80.58</v>
      </c>
      <c r="BU7" s="39">
        <v>81.900000000000006</v>
      </c>
      <c r="BV7" s="39">
        <v>82.42</v>
      </c>
      <c r="BW7" s="39">
        <v>83.59</v>
      </c>
      <c r="BX7" s="39">
        <v>83.27</v>
      </c>
      <c r="BY7" s="39">
        <v>84.9</v>
      </c>
      <c r="BZ7" s="39">
        <v>103.91</v>
      </c>
      <c r="CA7" s="39">
        <v>141.30000000000001</v>
      </c>
      <c r="CB7" s="39">
        <v>143.88999999999999</v>
      </c>
      <c r="CC7" s="39">
        <v>140.24</v>
      </c>
      <c r="CD7" s="39">
        <v>162.54</v>
      </c>
      <c r="CE7" s="39">
        <v>228.56</v>
      </c>
      <c r="CF7" s="39">
        <v>227.97</v>
      </c>
      <c r="CG7" s="39">
        <v>226.99</v>
      </c>
      <c r="CH7" s="39">
        <v>230.22</v>
      </c>
      <c r="CI7" s="39">
        <v>228.81</v>
      </c>
      <c r="CJ7" s="39">
        <v>231.9</v>
      </c>
      <c r="CK7" s="39">
        <v>167.11</v>
      </c>
      <c r="CL7" s="39">
        <v>68.02</v>
      </c>
      <c r="CM7" s="39">
        <v>71.83</v>
      </c>
      <c r="CN7" s="39">
        <v>62.28</v>
      </c>
      <c r="CO7" s="39">
        <v>67.42</v>
      </c>
      <c r="CP7" s="39">
        <v>70.260000000000005</v>
      </c>
      <c r="CQ7" s="39">
        <v>40.700000000000003</v>
      </c>
      <c r="CR7" s="39">
        <v>39.909999999999997</v>
      </c>
      <c r="CS7" s="39">
        <v>41.09</v>
      </c>
      <c r="CT7" s="39">
        <v>38.979999999999997</v>
      </c>
      <c r="CU7" s="39">
        <v>39.61</v>
      </c>
      <c r="CV7" s="39">
        <v>60.27</v>
      </c>
      <c r="CW7" s="39">
        <v>76.66</v>
      </c>
      <c r="CX7" s="39">
        <v>68.099999999999994</v>
      </c>
      <c r="CY7" s="39">
        <v>75.069999999999993</v>
      </c>
      <c r="CZ7" s="39">
        <v>70.900000000000006</v>
      </c>
      <c r="DA7" s="39">
        <v>67.010000000000005</v>
      </c>
      <c r="DB7" s="39">
        <v>74.61</v>
      </c>
      <c r="DC7" s="39">
        <v>75.62</v>
      </c>
      <c r="DD7" s="39">
        <v>75.91</v>
      </c>
      <c r="DE7" s="39">
        <v>75.010000000000005</v>
      </c>
      <c r="DF7" s="39">
        <v>72.959999999999994</v>
      </c>
      <c r="DG7" s="39">
        <v>89.92</v>
      </c>
      <c r="DH7" s="39">
        <v>54.8</v>
      </c>
      <c r="DI7" s="39">
        <v>54</v>
      </c>
      <c r="DJ7" s="39">
        <v>53.31</v>
      </c>
      <c r="DK7" s="39">
        <v>34.21</v>
      </c>
      <c r="DL7" s="39">
        <v>35.619999999999997</v>
      </c>
      <c r="DM7" s="39">
        <v>50.44</v>
      </c>
      <c r="DN7" s="39">
        <v>51.44</v>
      </c>
      <c r="DO7" s="39">
        <v>52.4</v>
      </c>
      <c r="DP7" s="39">
        <v>51.89</v>
      </c>
      <c r="DQ7" s="39">
        <v>54.09</v>
      </c>
      <c r="DR7" s="39">
        <v>48.85</v>
      </c>
      <c r="DS7" s="39">
        <v>0</v>
      </c>
      <c r="DT7" s="39">
        <v>75.97</v>
      </c>
      <c r="DU7" s="39">
        <v>75</v>
      </c>
      <c r="DV7" s="39">
        <v>71.010000000000005</v>
      </c>
      <c r="DW7" s="39">
        <v>79.02</v>
      </c>
      <c r="DX7" s="39">
        <v>9.64</v>
      </c>
      <c r="DY7" s="39">
        <v>11.68</v>
      </c>
      <c r="DZ7" s="39">
        <v>14.01</v>
      </c>
      <c r="EA7" s="39">
        <v>14.74</v>
      </c>
      <c r="EB7" s="39">
        <v>18.68</v>
      </c>
      <c r="EC7" s="39">
        <v>17.8</v>
      </c>
      <c r="ED7" s="39">
        <v>1.1599999999999999</v>
      </c>
      <c r="EE7" s="39">
        <v>0</v>
      </c>
      <c r="EF7" s="39">
        <v>0</v>
      </c>
      <c r="EG7" s="39">
        <v>0</v>
      </c>
      <c r="EH7" s="39">
        <v>0</v>
      </c>
      <c r="EI7" s="39">
        <v>0.34</v>
      </c>
      <c r="EJ7" s="39">
        <v>0.28999999999999998</v>
      </c>
      <c r="EK7" s="39">
        <v>0.41</v>
      </c>
      <c r="EL7" s="39">
        <v>0.4</v>
      </c>
      <c r="EM7" s="39">
        <v>0.32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2020-01-30T06:43:35Z</cp:lastPrinted>
  <dcterms:created xsi:type="dcterms:W3CDTF">2019-12-05T04:10:10Z</dcterms:created>
  <dcterms:modified xsi:type="dcterms:W3CDTF">2020-01-30T06:43:36Z</dcterms:modified>
  <cp:category/>
</cp:coreProperties>
</file>