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CkXW7B/DAXiMbrj/Se7kkSqNEGeHixkXlM2204z9gC69DfGmdpsPpIE0sSGFPM2sOHotyMQvl+OETTuTRcnXw==" workbookSaltValue="t137ntiCeNySGmy2ImNYB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<sst xmlns="http://schemas.openxmlformats.org/spreadsheetml/2006/main" count="220" uniqueCount="108">
  <si>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</si>
  <si>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</si>
  <si>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</si>
  <si>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</si>
  <si>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</si>
  <si>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</si>
  <si>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</si>
  <si>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</si>
  <si>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</si>
  <si>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</si>
  <si>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</si>
  <si>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</si>
  <si>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</si>
  <si>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</si>
  <si>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</si>
  <si>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</si>
  <si>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</si>
  <si>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</si>
  <si>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</si>
  <si>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</si>
  <si>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</si>
  <si>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</si>
  <si>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</si>
  <si>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</si>
  <si>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</si>
  <si>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</si>
  <si>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</si>
  <si>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</si>
  <si>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</si>
  <si>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</si>
  <si>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</si>
  <si>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</si>
  <si>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</si>
  <si>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</si>
  <si>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</si>
  <si>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</si>
  <si>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</si>
  <si>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</si>
  <si>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</si>
  <si>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</si>
  <si>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</si>
  <si>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</si>
  <si>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</si>
  <si>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</si>
  <si>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</si>
  <si>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</si>
  <si>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</si>
  <si>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</si>
  <si>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</si>
  <si>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</si>
  <si>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</si>
  <si>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</si>
  <si>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</si>
  <si>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</si>
  <si>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</si>
  <si>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</si>
  <si>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</si>
  <si>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</si>
  <si>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</si>
  <si>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</si>
  <si>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</si>
  <si>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</si>
  <si>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</si>
  <si>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</si>
  <si>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</si>
  <si>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</si>
  <si>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</si>
  <si>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</si>
  <si>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</si>
  <si>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</si>
  <si>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</si>
  <si>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</si>
  <si>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</si>
  <si>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</si>
  <si>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</si>
  <si>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</si>
  <si>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</si>
  <si>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</si>
  <si>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</si>
  <si>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</si>
  <si>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</si>
  <si>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</si>
  <si>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</si>
  <si>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</si>
  <si>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</si>
  <si>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</si>
  <si>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</si>
  <si>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</si>
  <si>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</si>
  <si>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</si>
  <si>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</si>
  <si>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</si>
  <si>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</si>
  <si>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庄内町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</si>
  <si>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</si>
  <si>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</si>
  <si>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</si>
  <si>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</si>
  <si>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</si>
  <si>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</si>
  <si>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</si>
  <si>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</si>
  <si>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</si>
  <si>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</si>
  <si>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</si>
  <si>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平成27年度に100以下となったものの、その後改善し、平成30年度は受水費の改定で費用が大幅に削減されたため、前年比7％増となった。人口減少等で料金収入は減収していくと予想されるが、今後10年間は受水費も協定により圧縮されることから、利益は確保されると見込んでいる。
　累積欠損金は平成28年度に解消し、その後毎年利益を確保し現在に至っている。現在収支構造は改善されていることから、当面累積欠損金は生じないものと考えている。
　給水原価は、平成30年度の受水費の改定により減少した。前述のとおり、今後10年間はこの傾向が続くと見込んでいる。
　施設利用率は、人口減少に伴う需要の減少で今後も漸減していくと予想される。
　経営の健全性を将来にわたって確保するには一事業体での経営努力だけでは限界があるため、現在、用水供給事業も含めた広域化の検討を、県及び近隣自治体と行っており、最も健全性が保たれる事業体を目指し、協議を進めていく。</t>
    <rPh sb="1" eb="7">
      <t>ケイジョウシュウシヒリツ</t>
    </rPh>
    <rPh sb="9" eb="11">
      <t>ヘイセイ</t>
    </rPh>
    <rPh sb="13" eb="15">
      <t>ネンド</t>
    </rPh>
    <rPh sb="19" eb="21">
      <t>イカ</t>
    </rPh>
    <rPh sb="31" eb="32">
      <t>ゴ</t>
    </rPh>
    <rPh sb="32" eb="34">
      <t>カイゼン</t>
    </rPh>
    <rPh sb="36" eb="38">
      <t>ヘイセイ</t>
    </rPh>
    <rPh sb="40" eb="42">
      <t>ネンド</t>
    </rPh>
    <rPh sb="43" eb="45">
      <t>ジュスイ</t>
    </rPh>
    <rPh sb="45" eb="46">
      <t>ヒ</t>
    </rPh>
    <rPh sb="47" eb="49">
      <t>カイテイ</t>
    </rPh>
    <rPh sb="50" eb="52">
      <t>ヒヨウ</t>
    </rPh>
    <rPh sb="53" eb="55">
      <t>オオハバ</t>
    </rPh>
    <rPh sb="56" eb="58">
      <t>サクゲン</t>
    </rPh>
    <rPh sb="64" eb="67">
      <t>ゼンネンヒ</t>
    </rPh>
    <rPh sb="69" eb="70">
      <t>ゾウ</t>
    </rPh>
    <rPh sb="75" eb="77">
      <t>ジンコウ</t>
    </rPh>
    <rPh sb="77" eb="79">
      <t>ゲンショウ</t>
    </rPh>
    <rPh sb="79" eb="80">
      <t>トウ</t>
    </rPh>
    <rPh sb="81" eb="83">
      <t>リョウキン</t>
    </rPh>
    <rPh sb="83" eb="85">
      <t>シュウニュウ</t>
    </rPh>
    <rPh sb="86" eb="88">
      <t>ゲンシュウ</t>
    </rPh>
    <rPh sb="93" eb="95">
      <t>ヨソウ</t>
    </rPh>
    <rPh sb="104" eb="105">
      <t>ネン</t>
    </rPh>
    <rPh sb="105" eb="106">
      <t>カン</t>
    </rPh>
    <rPh sb="107" eb="109">
      <t>ジュスイ</t>
    </rPh>
    <rPh sb="109" eb="110">
      <t>ヒ</t>
    </rPh>
    <rPh sb="111" eb="113">
      <t>キョウテイ</t>
    </rPh>
    <rPh sb="116" eb="118">
      <t>アッシュク</t>
    </rPh>
    <rPh sb="126" eb="128">
      <t>リエキ</t>
    </rPh>
    <rPh sb="129" eb="131">
      <t>カクホ</t>
    </rPh>
    <rPh sb="135" eb="137">
      <t>ミコ</t>
    </rPh>
    <rPh sb="144" eb="146">
      <t>ルイセキ</t>
    </rPh>
    <rPh sb="146" eb="148">
      <t>ケッソン</t>
    </rPh>
    <rPh sb="148" eb="149">
      <t>キン</t>
    </rPh>
    <rPh sb="150" eb="152">
      <t>ヘイセイ</t>
    </rPh>
    <rPh sb="154" eb="156">
      <t>ネンド</t>
    </rPh>
    <rPh sb="157" eb="159">
      <t>カイショウ</t>
    </rPh>
    <rPh sb="163" eb="164">
      <t>ゴ</t>
    </rPh>
    <rPh sb="164" eb="166">
      <t>マイトシ</t>
    </rPh>
    <rPh sb="166" eb="168">
      <t>リエキ</t>
    </rPh>
    <rPh sb="169" eb="171">
      <t>カクホ</t>
    </rPh>
    <rPh sb="172" eb="174">
      <t>ゲンザイ</t>
    </rPh>
    <rPh sb="175" eb="176">
      <t>イタ</t>
    </rPh>
    <rPh sb="181" eb="183">
      <t>ゲンザイ</t>
    </rPh>
    <rPh sb="183" eb="185">
      <t>シュウシ</t>
    </rPh>
    <rPh sb="185" eb="187">
      <t>コウゾウ</t>
    </rPh>
    <rPh sb="188" eb="190">
      <t>カイゼン</t>
    </rPh>
    <rPh sb="200" eb="202">
      <t>トウメン</t>
    </rPh>
    <rPh sb="202" eb="204">
      <t>ルイセキ</t>
    </rPh>
    <rPh sb="204" eb="206">
      <t>ケッソン</t>
    </rPh>
    <rPh sb="206" eb="207">
      <t>キン</t>
    </rPh>
    <rPh sb="208" eb="209">
      <t>ショウ</t>
    </rPh>
    <rPh sb="215" eb="216">
      <t>カンガ</t>
    </rPh>
    <rPh sb="223" eb="225">
      <t>キュウスイ</t>
    </rPh>
    <rPh sb="225" eb="227">
      <t>ゲンカ</t>
    </rPh>
    <rPh sb="229" eb="231">
      <t>ヘイセイ</t>
    </rPh>
    <rPh sb="233" eb="235">
      <t>ネンド</t>
    </rPh>
    <rPh sb="236" eb="238">
      <t>ジュスイ</t>
    </rPh>
    <rPh sb="238" eb="239">
      <t>ヒ</t>
    </rPh>
    <rPh sb="240" eb="242">
      <t>カイテイ</t>
    </rPh>
    <rPh sb="245" eb="247">
      <t>ゲンショウ</t>
    </rPh>
    <rPh sb="250" eb="252">
      <t>ゼンジュツ</t>
    </rPh>
    <rPh sb="257" eb="259">
      <t>コンゴ</t>
    </rPh>
    <rPh sb="261" eb="263">
      <t>ネンカン</t>
    </rPh>
    <rPh sb="266" eb="268">
      <t>ケイコウ</t>
    </rPh>
    <rPh sb="269" eb="270">
      <t>ツヅ</t>
    </rPh>
    <rPh sb="272" eb="274">
      <t>ミコ</t>
    </rPh>
    <rPh sb="281" eb="283">
      <t>シセツ</t>
    </rPh>
    <rPh sb="283" eb="285">
      <t>リヨウ</t>
    </rPh>
    <rPh sb="285" eb="286">
      <t>リツ</t>
    </rPh>
    <rPh sb="288" eb="290">
      <t>ジンコウ</t>
    </rPh>
    <rPh sb="290" eb="292">
      <t>ゲンショウ</t>
    </rPh>
    <rPh sb="293" eb="294">
      <t>トモナ</t>
    </rPh>
    <rPh sb="295" eb="297">
      <t>ジュヨウ</t>
    </rPh>
    <rPh sb="298" eb="300">
      <t>ゲンショウ</t>
    </rPh>
    <rPh sb="301" eb="303">
      <t>コンゴ</t>
    </rPh>
    <rPh sb="304" eb="306">
      <t>ザンゲン</t>
    </rPh>
    <rPh sb="311" eb="313">
      <t>ヨソウ</t>
    </rPh>
    <rPh sb="319" eb="321">
      <t>ケイエイ</t>
    </rPh>
    <rPh sb="322" eb="325">
      <t>ケンゼンセイ</t>
    </rPh>
    <rPh sb="326" eb="328">
      <t>ショウライ</t>
    </rPh>
    <rPh sb="333" eb="335">
      <t>カクホ</t>
    </rPh>
    <rPh sb="339" eb="340">
      <t>イチ</t>
    </rPh>
    <rPh sb="340" eb="342">
      <t>ジギョウ</t>
    </rPh>
    <rPh sb="342" eb="343">
      <t>タイ</t>
    </rPh>
    <rPh sb="345" eb="347">
      <t>ケイエイ</t>
    </rPh>
    <rPh sb="347" eb="349">
      <t>ドリョク</t>
    </rPh>
    <rPh sb="353" eb="355">
      <t>ゲンカイ</t>
    </rPh>
    <rPh sb="361" eb="363">
      <t>ゲンザイ</t>
    </rPh>
    <rPh sb="364" eb="366">
      <t>ヨウスイ</t>
    </rPh>
    <rPh sb="366" eb="368">
      <t>キョウキュウ</t>
    </rPh>
    <rPh sb="368" eb="370">
      <t>ジギョウ</t>
    </rPh>
    <rPh sb="371" eb="372">
      <t>フク</t>
    </rPh>
    <rPh sb="374" eb="377">
      <t>コウイキカ</t>
    </rPh>
    <rPh sb="378" eb="380">
      <t>ケントウ</t>
    </rPh>
    <rPh sb="382" eb="383">
      <t>ケン</t>
    </rPh>
    <rPh sb="383" eb="384">
      <t>オヨ</t>
    </rPh>
    <rPh sb="385" eb="387">
      <t>キンリン</t>
    </rPh>
    <rPh sb="387" eb="390">
      <t>ジチタイ</t>
    </rPh>
    <rPh sb="391" eb="392">
      <t>オコナ</t>
    </rPh>
    <rPh sb="397" eb="398">
      <t>モット</t>
    </rPh>
    <rPh sb="399" eb="402">
      <t>ケンゼンセイ</t>
    </rPh>
    <rPh sb="403" eb="404">
      <t>タモ</t>
    </rPh>
    <rPh sb="407" eb="410">
      <t>ジギョウタイ</t>
    </rPh>
    <rPh sb="411" eb="413">
      <t>メザ</t>
    </rPh>
    <rPh sb="415" eb="417">
      <t>キョウギ</t>
    </rPh>
    <rPh sb="418" eb="419">
      <t>スス</t>
    </rPh>
    <phoneticPr fontId="4"/>
  </si>
  <si>
    <t>　法定耐用年数を超過している資産も一部存在するが、計画的な更新により、施設の健全性は確保されている。その結果として、平均値より大幅に高い有収率が維持されている。
　今後も実耐用年数を考慮しつつ、計画的な耐震化による更新工事で、費用の平準化と老朽化対策を進め、高有収率を維持し安定した経営をめざす。
　</t>
    <rPh sb="1" eb="3">
      <t>ホウテイ</t>
    </rPh>
    <rPh sb="3" eb="5">
      <t>タイヨウ</t>
    </rPh>
    <rPh sb="5" eb="7">
      <t>ネンスウ</t>
    </rPh>
    <rPh sb="8" eb="10">
      <t>チョウカ</t>
    </rPh>
    <rPh sb="14" eb="16">
      <t>シサン</t>
    </rPh>
    <rPh sb="17" eb="19">
      <t>イチブ</t>
    </rPh>
    <rPh sb="19" eb="21">
      <t>ソンザイ</t>
    </rPh>
    <rPh sb="25" eb="28">
      <t>ケイカクテキ</t>
    </rPh>
    <rPh sb="29" eb="31">
      <t>コウシン</t>
    </rPh>
    <rPh sb="35" eb="37">
      <t>シセツ</t>
    </rPh>
    <rPh sb="38" eb="41">
      <t>ケンゼンセイ</t>
    </rPh>
    <rPh sb="42" eb="44">
      <t>カクホ</t>
    </rPh>
    <rPh sb="52" eb="54">
      <t>ケッカ</t>
    </rPh>
    <rPh sb="58" eb="61">
      <t>ヘイキンチ</t>
    </rPh>
    <rPh sb="63" eb="65">
      <t>オオハバ</t>
    </rPh>
    <rPh sb="66" eb="67">
      <t>タカ</t>
    </rPh>
    <rPh sb="68" eb="71">
      <t>ユウシュウリツ</t>
    </rPh>
    <rPh sb="72" eb="74">
      <t>イジ</t>
    </rPh>
    <rPh sb="82" eb="84">
      <t>コンゴ</t>
    </rPh>
    <rPh sb="85" eb="86">
      <t>ジツ</t>
    </rPh>
    <rPh sb="86" eb="88">
      <t>タイヨウ</t>
    </rPh>
    <rPh sb="88" eb="90">
      <t>ネンスウ</t>
    </rPh>
    <rPh sb="91" eb="93">
      <t>コウリョ</t>
    </rPh>
    <rPh sb="97" eb="100">
      <t>ケイカクテキ</t>
    </rPh>
    <rPh sb="107" eb="109">
      <t>コウシン</t>
    </rPh>
    <rPh sb="109" eb="111">
      <t>コウジ</t>
    </rPh>
    <rPh sb="120" eb="123">
      <t>ロウキュウカ</t>
    </rPh>
    <rPh sb="123" eb="125">
      <t>タイサク</t>
    </rPh>
    <rPh sb="129" eb="130">
      <t>タカ</t>
    </rPh>
    <rPh sb="130" eb="133">
      <t>ユウシュウリツ</t>
    </rPh>
    <rPh sb="134" eb="136">
      <t>イジ</t>
    </rPh>
    <rPh sb="137" eb="139">
      <t>アンテイ</t>
    </rPh>
    <rPh sb="141" eb="143">
      <t>ケイエイ</t>
    </rPh>
    <phoneticPr fontId="4"/>
  </si>
  <si>
    <t>　平成30年度からの受水費改定で費用が圧縮され、経営が好転しつつある。人口減少下にある現状においても今後10年は、突発的で多額の費用支出がない限り、この状況を維持することが可能と想定される。
　今後も水道ビジョンに沿った事業運営と、アセットマネジメントを活用した中長期的な視野で、資産・財産管理を行い、経営の健全化に努めていく。
　</t>
    <rPh sb="1" eb="3">
      <t>ヘイセイ</t>
    </rPh>
    <rPh sb="5" eb="7">
      <t>ネンド</t>
    </rPh>
    <rPh sb="10" eb="12">
      <t>ジュスイ</t>
    </rPh>
    <rPh sb="12" eb="13">
      <t>ヒ</t>
    </rPh>
    <rPh sb="13" eb="15">
      <t>カイテイ</t>
    </rPh>
    <rPh sb="16" eb="18">
      <t>ヒヨウ</t>
    </rPh>
    <rPh sb="19" eb="21">
      <t>アッシュク</t>
    </rPh>
    <rPh sb="24" eb="26">
      <t>ケイエイ</t>
    </rPh>
    <rPh sb="27" eb="29">
      <t>コウテン</t>
    </rPh>
    <rPh sb="35" eb="37">
      <t>ジンコウ</t>
    </rPh>
    <rPh sb="43" eb="45">
      <t>ゲンジョウ</t>
    </rPh>
    <rPh sb="50" eb="52">
      <t>コンゴ</t>
    </rPh>
    <rPh sb="54" eb="55">
      <t>ネン</t>
    </rPh>
    <rPh sb="57" eb="60">
      <t>トッパツテキ</t>
    </rPh>
    <rPh sb="61" eb="63">
      <t>タガク</t>
    </rPh>
    <rPh sb="64" eb="66">
      <t>ヒヨウ</t>
    </rPh>
    <rPh sb="66" eb="68">
      <t>シシュツ</t>
    </rPh>
    <rPh sb="71" eb="72">
      <t>カギ</t>
    </rPh>
    <rPh sb="76" eb="78">
      <t>ジョウキョウ</t>
    </rPh>
    <rPh sb="79" eb="81">
      <t>イジ</t>
    </rPh>
    <rPh sb="86" eb="88">
      <t>カノウ</t>
    </rPh>
    <rPh sb="89" eb="91">
      <t>ソウテイ</t>
    </rPh>
    <rPh sb="97" eb="99">
      <t>コンゴ</t>
    </rPh>
    <rPh sb="107" eb="108">
      <t>ソ</t>
    </rPh>
    <rPh sb="110" eb="112">
      <t>ジギョウ</t>
    </rPh>
    <rPh sb="112" eb="114">
      <t>ウンエイ</t>
    </rPh>
    <rPh sb="127" eb="129">
      <t>カツヨウ</t>
    </rPh>
    <rPh sb="131" eb="134">
      <t>チュウチョウキ</t>
    </rPh>
    <rPh sb="134" eb="135">
      <t>テキ</t>
    </rPh>
    <rPh sb="136" eb="138">
      <t>シヤ</t>
    </rPh>
    <rPh sb="140" eb="142">
      <t>シサン</t>
    </rPh>
    <rPh sb="143" eb="145">
      <t>ザイサン</t>
    </rPh>
    <rPh sb="145" eb="147">
      <t>カンリ</t>
    </rPh>
    <rPh sb="148" eb="149">
      <t>オコナ</t>
    </rPh>
    <rPh sb="151" eb="153">
      <t>ケイエイ</t>
    </rPh>
    <rPh sb="154" eb="157">
      <t>ケンゼンカ</t>
    </rPh>
    <rPh sb="158" eb="15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</si>
</sst>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c:v>
                </c:pt>
                <c:pt idx="1">
                  <c:v>1.1000000000000001</c:v>
                </c:pt>
                <c:pt idx="2">
                  <c:v>1.07</c:v>
                </c:pt>
                <c:pt idx="3">
                  <c:v>0.74</c:v>
                </c:pt>
                <c:pt idx="4">
                  <c:v>0.09</c:v>
                </c:pt>
              </c:numCache>
            </c:numRef>
          </c:val>
          <c:extLst xmlns:c16r2="http://schemas.microsoft.com/office/drawing/2015/06/chart">
            <c:ext xmlns:c16="http://schemas.microsoft.com/office/drawing/2014/chart" uri="{C3380CC4-5D6E-409C-BE32-E72D297353CC}">
              <c16:uniqueId val="{00000000-9236-4A31-A892-6A5307C392D5}"/>
            </c:ext>
          </c:extLst>
        </c:ser>
        <c:dLbls>
          <c:showLegendKey val="0"/>
          <c:showVal val="0"/>
          <c:showCatName val="0"/>
          <c:showSerName val="0"/>
          <c:showPercent val="0"/>
          <c:showBubbleSize val="0"/>
        </c:dLbls>
        <c:gapWidth val="150"/>
        <c:axId val="169883520"/>
        <c:axId val="16989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9236-4A31-A892-6A5307C392D5}"/>
            </c:ext>
          </c:extLst>
        </c:ser>
        <c:dLbls>
          <c:showLegendKey val="0"/>
          <c:showVal val="0"/>
          <c:showCatName val="0"/>
          <c:showSerName val="0"/>
          <c:showPercent val="0"/>
          <c:showBubbleSize val="0"/>
        </c:dLbls>
        <c:marker val="1"/>
        <c:smooth val="0"/>
        <c:axId val="169883520"/>
        <c:axId val="169897984"/>
      </c:lineChart>
      <c:dateAx>
        <c:axId val="169883520"/>
        <c:scaling>
          <c:orientation val="minMax"/>
        </c:scaling>
        <c:delete val="1"/>
        <c:axPos val="b"/>
        <c:numFmt formatCode="ge" sourceLinked="1"/>
        <c:majorTickMark val="none"/>
        <c:minorTickMark val="none"/>
        <c:tickLblPos val="none"/>
        <c:crossAx val="169897984"/>
        <c:crosses val="autoZero"/>
        <c:auto val="1"/>
        <c:lblOffset val="100"/>
        <c:baseTimeUnit val="years"/>
      </c:dateAx>
      <c:valAx>
        <c:axId val="16989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8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46.56</c:v>
                </c:pt>
                <c:pt idx="1">
                  <c:v>46.76</c:v>
                </c:pt>
                <c:pt idx="2">
                  <c:v>46.43</c:v>
                </c:pt>
                <c:pt idx="3">
                  <c:v>42.66</c:v>
                </c:pt>
                <c:pt idx="4">
                  <c:v>42.13</c:v>
                </c:pt>
              </c:numCache>
            </c:numRef>
          </c:val>
          <c:extLst xmlns:c16r2="http://schemas.microsoft.com/office/drawing/2015/06/chart">
            <c:ext xmlns:c16="http://schemas.microsoft.com/office/drawing/2014/chart" uri="{C3380CC4-5D6E-409C-BE32-E72D297353CC}">
              <c16:uniqueId val="{00000000-117F-4DF5-B74F-C18CEDC33F5D}"/>
            </c:ext>
          </c:extLst>
        </c:ser>
        <c:dLbls>
          <c:showLegendKey val="0"/>
          <c:showVal val="0"/>
          <c:showCatName val="0"/>
          <c:showSerName val="0"/>
          <c:showPercent val="0"/>
          <c:showBubbleSize val="0"/>
        </c:dLbls>
        <c:gapWidth val="150"/>
        <c:axId val="170121088"/>
        <c:axId val="17013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117F-4DF5-B74F-C18CEDC33F5D}"/>
            </c:ext>
          </c:extLst>
        </c:ser>
        <c:dLbls>
          <c:showLegendKey val="0"/>
          <c:showVal val="0"/>
          <c:showCatName val="0"/>
          <c:showSerName val="0"/>
          <c:showPercent val="0"/>
          <c:showBubbleSize val="0"/>
        </c:dLbls>
        <c:marker val="1"/>
        <c:smooth val="0"/>
        <c:axId val="170121088"/>
        <c:axId val="170131456"/>
      </c:lineChart>
      <c:dateAx>
        <c:axId val="170121088"/>
        <c:scaling>
          <c:orientation val="minMax"/>
        </c:scaling>
        <c:delete val="1"/>
        <c:axPos val="b"/>
        <c:numFmt formatCode="ge" sourceLinked="1"/>
        <c:majorTickMark val="none"/>
        <c:minorTickMark val="none"/>
        <c:tickLblPos val="none"/>
        <c:crossAx val="170131456"/>
        <c:crosses val="autoZero"/>
        <c:auto val="1"/>
        <c:lblOffset val="100"/>
        <c:baseTimeUnit val="years"/>
      </c:dateAx>
      <c:valAx>
        <c:axId val="17013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1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94.15</c:v>
                </c:pt>
                <c:pt idx="1">
                  <c:v>93.73</c:v>
                </c:pt>
                <c:pt idx="2">
                  <c:v>94.41</c:v>
                </c:pt>
                <c:pt idx="3">
                  <c:v>94.76</c:v>
                </c:pt>
                <c:pt idx="4">
                  <c:v>94.87</c:v>
                </c:pt>
              </c:numCache>
            </c:numRef>
          </c:val>
          <c:extLst xmlns:c16r2="http://schemas.microsoft.com/office/drawing/2015/06/chart">
            <c:ext xmlns:c16="http://schemas.microsoft.com/office/drawing/2014/chart" uri="{C3380CC4-5D6E-409C-BE32-E72D297353CC}">
              <c16:uniqueId val="{00000000-9049-40AD-A1F3-97787BC08C80}"/>
            </c:ext>
          </c:extLst>
        </c:ser>
        <c:dLbls>
          <c:showLegendKey val="0"/>
          <c:showVal val="0"/>
          <c:showCatName val="0"/>
          <c:showSerName val="0"/>
          <c:showPercent val="0"/>
          <c:showBubbleSize val="0"/>
        </c:dLbls>
        <c:gapWidth val="150"/>
        <c:axId val="170174720"/>
        <c:axId val="17017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9049-40AD-A1F3-97787BC08C80}"/>
            </c:ext>
          </c:extLst>
        </c:ser>
        <c:dLbls>
          <c:showLegendKey val="0"/>
          <c:showVal val="0"/>
          <c:showCatName val="0"/>
          <c:showSerName val="0"/>
          <c:showPercent val="0"/>
          <c:showBubbleSize val="0"/>
        </c:dLbls>
        <c:marker val="1"/>
        <c:smooth val="0"/>
        <c:axId val="170174720"/>
        <c:axId val="170176896"/>
      </c:lineChart>
      <c:dateAx>
        <c:axId val="170174720"/>
        <c:scaling>
          <c:orientation val="minMax"/>
        </c:scaling>
        <c:delete val="1"/>
        <c:axPos val="b"/>
        <c:numFmt formatCode="ge" sourceLinked="1"/>
        <c:majorTickMark val="none"/>
        <c:minorTickMark val="none"/>
        <c:tickLblPos val="none"/>
        <c:crossAx val="170176896"/>
        <c:crosses val="autoZero"/>
        <c:auto val="1"/>
        <c:lblOffset val="100"/>
        <c:baseTimeUnit val="years"/>
      </c:dateAx>
      <c:valAx>
        <c:axId val="17017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1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100.57</c:v>
                </c:pt>
                <c:pt idx="1">
                  <c:v>99.69</c:v>
                </c:pt>
                <c:pt idx="2">
                  <c:v>101.57</c:v>
                </c:pt>
                <c:pt idx="3">
                  <c:v>101.43</c:v>
                </c:pt>
                <c:pt idx="4">
                  <c:v>108.51</c:v>
                </c:pt>
              </c:numCache>
            </c:numRef>
          </c:val>
          <c:extLst xmlns:c16r2="http://schemas.microsoft.com/office/drawing/2015/06/chart">
            <c:ext xmlns:c16="http://schemas.microsoft.com/office/drawing/2014/chart" uri="{C3380CC4-5D6E-409C-BE32-E72D297353CC}">
              <c16:uniqueId val="{00000000-8B2F-4A67-BC81-EC3CBF0FBC8D}"/>
            </c:ext>
          </c:extLst>
        </c:ser>
        <c:dLbls>
          <c:showLegendKey val="0"/>
          <c:showVal val="0"/>
          <c:showCatName val="0"/>
          <c:showSerName val="0"/>
          <c:showPercent val="0"/>
          <c:showBubbleSize val="0"/>
        </c:dLbls>
        <c:gapWidth val="150"/>
        <c:axId val="169917440"/>
        <c:axId val="16974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8B2F-4A67-BC81-EC3CBF0FBC8D}"/>
            </c:ext>
          </c:extLst>
        </c:ser>
        <c:dLbls>
          <c:showLegendKey val="0"/>
          <c:showVal val="0"/>
          <c:showCatName val="0"/>
          <c:showSerName val="0"/>
          <c:showPercent val="0"/>
          <c:showBubbleSize val="0"/>
        </c:dLbls>
        <c:marker val="1"/>
        <c:smooth val="0"/>
        <c:axId val="169917440"/>
        <c:axId val="169743104"/>
      </c:lineChart>
      <c:dateAx>
        <c:axId val="169917440"/>
        <c:scaling>
          <c:orientation val="minMax"/>
        </c:scaling>
        <c:delete val="1"/>
        <c:axPos val="b"/>
        <c:numFmt formatCode="ge" sourceLinked="1"/>
        <c:majorTickMark val="none"/>
        <c:minorTickMark val="none"/>
        <c:tickLblPos val="none"/>
        <c:crossAx val="169743104"/>
        <c:crosses val="autoZero"/>
        <c:auto val="1"/>
        <c:lblOffset val="100"/>
        <c:baseTimeUnit val="years"/>
      </c:dateAx>
      <c:valAx>
        <c:axId val="169743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9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44.35</c:v>
                </c:pt>
                <c:pt idx="1">
                  <c:v>46.27</c:v>
                </c:pt>
                <c:pt idx="2">
                  <c:v>48.25</c:v>
                </c:pt>
                <c:pt idx="3">
                  <c:v>48.26</c:v>
                </c:pt>
                <c:pt idx="4">
                  <c:v>50.6</c:v>
                </c:pt>
              </c:numCache>
            </c:numRef>
          </c:val>
          <c:extLst xmlns:c16r2="http://schemas.microsoft.com/office/drawing/2015/06/chart">
            <c:ext xmlns:c16="http://schemas.microsoft.com/office/drawing/2014/chart" uri="{C3380CC4-5D6E-409C-BE32-E72D297353CC}">
              <c16:uniqueId val="{00000000-FF77-4554-BD43-A2D2906078FE}"/>
            </c:ext>
          </c:extLst>
        </c:ser>
        <c:dLbls>
          <c:showLegendKey val="0"/>
          <c:showVal val="0"/>
          <c:showCatName val="0"/>
          <c:showSerName val="0"/>
          <c:showPercent val="0"/>
          <c:showBubbleSize val="0"/>
        </c:dLbls>
        <c:gapWidth val="150"/>
        <c:axId val="169777792"/>
        <c:axId val="16977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FF77-4554-BD43-A2D2906078FE}"/>
            </c:ext>
          </c:extLst>
        </c:ser>
        <c:dLbls>
          <c:showLegendKey val="0"/>
          <c:showVal val="0"/>
          <c:showCatName val="0"/>
          <c:showSerName val="0"/>
          <c:showPercent val="0"/>
          <c:showBubbleSize val="0"/>
        </c:dLbls>
        <c:marker val="1"/>
        <c:smooth val="0"/>
        <c:axId val="169777792"/>
        <c:axId val="169779968"/>
      </c:lineChart>
      <c:dateAx>
        <c:axId val="169777792"/>
        <c:scaling>
          <c:orientation val="minMax"/>
        </c:scaling>
        <c:delete val="1"/>
        <c:axPos val="b"/>
        <c:numFmt formatCode="ge" sourceLinked="1"/>
        <c:majorTickMark val="none"/>
        <c:minorTickMark val="none"/>
        <c:tickLblPos val="none"/>
        <c:crossAx val="169779968"/>
        <c:crosses val="autoZero"/>
        <c:auto val="1"/>
        <c:lblOffset val="100"/>
        <c:baseTimeUnit val="years"/>
      </c:dateAx>
      <c:valAx>
        <c:axId val="1697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3.33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6B4-4D5F-893E-3FD1525F97B5}"/>
            </c:ext>
          </c:extLst>
        </c:ser>
        <c:dLbls>
          <c:showLegendKey val="0"/>
          <c:showVal val="0"/>
          <c:showCatName val="0"/>
          <c:showSerName val="0"/>
          <c:showPercent val="0"/>
          <c:showBubbleSize val="0"/>
        </c:dLbls>
        <c:gapWidth val="150"/>
        <c:axId val="169798656"/>
        <c:axId val="17022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06B4-4D5F-893E-3FD1525F97B5}"/>
            </c:ext>
          </c:extLst>
        </c:ser>
        <c:dLbls>
          <c:showLegendKey val="0"/>
          <c:showVal val="0"/>
          <c:showCatName val="0"/>
          <c:showSerName val="0"/>
          <c:showPercent val="0"/>
          <c:showBubbleSize val="0"/>
        </c:dLbls>
        <c:marker val="1"/>
        <c:smooth val="0"/>
        <c:axId val="169798656"/>
        <c:axId val="170222720"/>
      </c:lineChart>
      <c:dateAx>
        <c:axId val="169798656"/>
        <c:scaling>
          <c:orientation val="minMax"/>
        </c:scaling>
        <c:delete val="1"/>
        <c:axPos val="b"/>
        <c:numFmt formatCode="ge" sourceLinked="1"/>
        <c:majorTickMark val="none"/>
        <c:minorTickMark val="none"/>
        <c:tickLblPos val="none"/>
        <c:crossAx val="170222720"/>
        <c:crosses val="autoZero"/>
        <c:auto val="1"/>
        <c:lblOffset val="100"/>
        <c:baseTimeUnit val="years"/>
      </c:dateAx>
      <c:valAx>
        <c:axId val="17022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27.46</c:v>
                </c:pt>
                <c:pt idx="1">
                  <c:v>17.690000000000001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C75-4455-AC34-6720BCA455C2}"/>
            </c:ext>
          </c:extLst>
        </c:ser>
        <c:dLbls>
          <c:showLegendKey val="0"/>
          <c:showVal val="0"/>
          <c:showCatName val="0"/>
          <c:showSerName val="0"/>
          <c:showPercent val="0"/>
          <c:showBubbleSize val="0"/>
        </c:dLbls>
        <c:gapWidth val="150"/>
        <c:axId val="170270720"/>
        <c:axId val="17027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7C75-4455-AC34-6720BCA455C2}"/>
            </c:ext>
          </c:extLst>
        </c:ser>
        <c:dLbls>
          <c:showLegendKey val="0"/>
          <c:showVal val="0"/>
          <c:showCatName val="0"/>
          <c:showSerName val="0"/>
          <c:showPercent val="0"/>
          <c:showBubbleSize val="0"/>
        </c:dLbls>
        <c:marker val="1"/>
        <c:smooth val="0"/>
        <c:axId val="170270720"/>
        <c:axId val="170272640"/>
      </c:lineChart>
      <c:dateAx>
        <c:axId val="170270720"/>
        <c:scaling>
          <c:orientation val="minMax"/>
        </c:scaling>
        <c:delete val="1"/>
        <c:axPos val="b"/>
        <c:numFmt formatCode="ge" sourceLinked="1"/>
        <c:majorTickMark val="none"/>
        <c:minorTickMark val="none"/>
        <c:tickLblPos val="none"/>
        <c:crossAx val="170272640"/>
        <c:crosses val="autoZero"/>
        <c:auto val="1"/>
        <c:lblOffset val="100"/>
        <c:baseTimeUnit val="years"/>
      </c:dateAx>
      <c:valAx>
        <c:axId val="170272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027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178.45</c:v>
                </c:pt>
                <c:pt idx="1">
                  <c:v>142.71</c:v>
                </c:pt>
                <c:pt idx="2">
                  <c:v>168.68</c:v>
                </c:pt>
                <c:pt idx="3">
                  <c:v>153.65</c:v>
                </c:pt>
                <c:pt idx="4">
                  <c:v>178.11</c:v>
                </c:pt>
              </c:numCache>
            </c:numRef>
          </c:val>
          <c:extLst xmlns:c16r2="http://schemas.microsoft.com/office/drawing/2015/06/chart">
            <c:ext xmlns:c16="http://schemas.microsoft.com/office/drawing/2014/chart" uri="{C3380CC4-5D6E-409C-BE32-E72D297353CC}">
              <c16:uniqueId val="{00000000-0702-4CC7-B4C8-8BAEA29E1115}"/>
            </c:ext>
          </c:extLst>
        </c:ser>
        <c:dLbls>
          <c:showLegendKey val="0"/>
          <c:showVal val="0"/>
          <c:showCatName val="0"/>
          <c:showSerName val="0"/>
          <c:showPercent val="0"/>
          <c:showBubbleSize val="0"/>
        </c:dLbls>
        <c:gapWidth val="150"/>
        <c:axId val="170300160"/>
        <c:axId val="17030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0702-4CC7-B4C8-8BAEA29E1115}"/>
            </c:ext>
          </c:extLst>
        </c:ser>
        <c:dLbls>
          <c:showLegendKey val="0"/>
          <c:showVal val="0"/>
          <c:showCatName val="0"/>
          <c:showSerName val="0"/>
          <c:showPercent val="0"/>
          <c:showBubbleSize val="0"/>
        </c:dLbls>
        <c:marker val="1"/>
        <c:smooth val="0"/>
        <c:axId val="170300160"/>
        <c:axId val="170302080"/>
      </c:lineChart>
      <c:dateAx>
        <c:axId val="170300160"/>
        <c:scaling>
          <c:orientation val="minMax"/>
        </c:scaling>
        <c:delete val="1"/>
        <c:axPos val="b"/>
        <c:numFmt formatCode="ge" sourceLinked="1"/>
        <c:majorTickMark val="none"/>
        <c:minorTickMark val="none"/>
        <c:tickLblPos val="none"/>
        <c:crossAx val="170302080"/>
        <c:crosses val="autoZero"/>
        <c:auto val="1"/>
        <c:lblOffset val="100"/>
        <c:baseTimeUnit val="years"/>
      </c:dateAx>
      <c:valAx>
        <c:axId val="170302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030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355.81</c:v>
                </c:pt>
                <c:pt idx="1">
                  <c:v>333.17</c:v>
                </c:pt>
                <c:pt idx="2">
                  <c:v>310.61</c:v>
                </c:pt>
                <c:pt idx="3">
                  <c:v>314.29000000000002</c:v>
                </c:pt>
                <c:pt idx="4">
                  <c:v>303.66000000000003</c:v>
                </c:pt>
              </c:numCache>
            </c:numRef>
          </c:val>
          <c:extLst xmlns:c16r2="http://schemas.microsoft.com/office/drawing/2015/06/chart">
            <c:ext xmlns:c16="http://schemas.microsoft.com/office/drawing/2014/chart" uri="{C3380CC4-5D6E-409C-BE32-E72D297353CC}">
              <c16:uniqueId val="{00000000-9D6C-4A14-8DA5-69149B5BF130}"/>
            </c:ext>
          </c:extLst>
        </c:ser>
        <c:dLbls>
          <c:showLegendKey val="0"/>
          <c:showVal val="0"/>
          <c:showCatName val="0"/>
          <c:showSerName val="0"/>
          <c:showPercent val="0"/>
          <c:showBubbleSize val="0"/>
        </c:dLbls>
        <c:gapWidth val="150"/>
        <c:axId val="169956480"/>
        <c:axId val="16995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9D6C-4A14-8DA5-69149B5BF130}"/>
            </c:ext>
          </c:extLst>
        </c:ser>
        <c:dLbls>
          <c:showLegendKey val="0"/>
          <c:showVal val="0"/>
          <c:showCatName val="0"/>
          <c:showSerName val="0"/>
          <c:showPercent val="0"/>
          <c:showBubbleSize val="0"/>
        </c:dLbls>
        <c:marker val="1"/>
        <c:smooth val="0"/>
        <c:axId val="169956480"/>
        <c:axId val="169958400"/>
      </c:lineChart>
      <c:dateAx>
        <c:axId val="169956480"/>
        <c:scaling>
          <c:orientation val="minMax"/>
        </c:scaling>
        <c:delete val="1"/>
        <c:axPos val="b"/>
        <c:numFmt formatCode="ge" sourceLinked="1"/>
        <c:majorTickMark val="none"/>
        <c:minorTickMark val="none"/>
        <c:tickLblPos val="none"/>
        <c:crossAx val="169958400"/>
        <c:crosses val="autoZero"/>
        <c:auto val="1"/>
        <c:lblOffset val="100"/>
        <c:baseTimeUnit val="years"/>
      </c:dateAx>
      <c:valAx>
        <c:axId val="169958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9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98.64</c:v>
                </c:pt>
                <c:pt idx="1">
                  <c:v>97.33</c:v>
                </c:pt>
                <c:pt idx="2">
                  <c:v>99.58</c:v>
                </c:pt>
                <c:pt idx="3">
                  <c:v>99.33</c:v>
                </c:pt>
                <c:pt idx="4">
                  <c:v>107.04</c:v>
                </c:pt>
              </c:numCache>
            </c:numRef>
          </c:val>
          <c:extLst xmlns:c16r2="http://schemas.microsoft.com/office/drawing/2015/06/chart">
            <c:ext xmlns:c16="http://schemas.microsoft.com/office/drawing/2014/chart" uri="{C3380CC4-5D6E-409C-BE32-E72D297353CC}">
              <c16:uniqueId val="{00000000-568B-4D3F-B83C-DD30A1E7EC45}"/>
            </c:ext>
          </c:extLst>
        </c:ser>
        <c:dLbls>
          <c:showLegendKey val="0"/>
          <c:showVal val="0"/>
          <c:showCatName val="0"/>
          <c:showSerName val="0"/>
          <c:showPercent val="0"/>
          <c:showBubbleSize val="0"/>
        </c:dLbls>
        <c:gapWidth val="150"/>
        <c:axId val="169993344"/>
        <c:axId val="16999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568B-4D3F-B83C-DD30A1E7EC45}"/>
            </c:ext>
          </c:extLst>
        </c:ser>
        <c:dLbls>
          <c:showLegendKey val="0"/>
          <c:showVal val="0"/>
          <c:showCatName val="0"/>
          <c:showSerName val="0"/>
          <c:showPercent val="0"/>
          <c:showBubbleSize val="0"/>
        </c:dLbls>
        <c:marker val="1"/>
        <c:smooth val="0"/>
        <c:axId val="169993344"/>
        <c:axId val="169995264"/>
      </c:lineChart>
      <c:dateAx>
        <c:axId val="169993344"/>
        <c:scaling>
          <c:orientation val="minMax"/>
        </c:scaling>
        <c:delete val="1"/>
        <c:axPos val="b"/>
        <c:numFmt formatCode="ge" sourceLinked="1"/>
        <c:majorTickMark val="none"/>
        <c:minorTickMark val="none"/>
        <c:tickLblPos val="none"/>
        <c:crossAx val="169995264"/>
        <c:crosses val="autoZero"/>
        <c:auto val="1"/>
        <c:lblOffset val="100"/>
        <c:baseTimeUnit val="years"/>
      </c:dateAx>
      <c:valAx>
        <c:axId val="1699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99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208.16</c:v>
                </c:pt>
                <c:pt idx="1">
                  <c:v>209.46</c:v>
                </c:pt>
                <c:pt idx="2">
                  <c:v>203.92</c:v>
                </c:pt>
                <c:pt idx="3">
                  <c:v>204.25</c:v>
                </c:pt>
                <c:pt idx="4">
                  <c:v>189.61</c:v>
                </c:pt>
              </c:numCache>
            </c:numRef>
          </c:val>
          <c:extLst xmlns:c16r2="http://schemas.microsoft.com/office/drawing/2015/06/chart">
            <c:ext xmlns:c16="http://schemas.microsoft.com/office/drawing/2014/chart" uri="{C3380CC4-5D6E-409C-BE32-E72D297353CC}">
              <c16:uniqueId val="{00000000-F2A1-469F-B268-BE4ACDA50C27}"/>
            </c:ext>
          </c:extLst>
        </c:ser>
        <c:dLbls>
          <c:showLegendKey val="0"/>
          <c:showVal val="0"/>
          <c:showCatName val="0"/>
          <c:showSerName val="0"/>
          <c:showPercent val="0"/>
          <c:showBubbleSize val="0"/>
        </c:dLbls>
        <c:gapWidth val="150"/>
        <c:axId val="170087936"/>
        <c:axId val="17008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F2A1-469F-B268-BE4ACDA50C27}"/>
            </c:ext>
          </c:extLst>
        </c:ser>
        <c:dLbls>
          <c:showLegendKey val="0"/>
          <c:showVal val="0"/>
          <c:showCatName val="0"/>
          <c:showSerName val="0"/>
          <c:showPercent val="0"/>
          <c:showBubbleSize val="0"/>
        </c:dLbls>
        <c:marker val="1"/>
        <c:smooth val="0"/>
        <c:axId val="170087936"/>
        <c:axId val="170089856"/>
      </c:lineChart>
      <c:dateAx>
        <c:axId val="170087936"/>
        <c:scaling>
          <c:orientation val="minMax"/>
        </c:scaling>
        <c:delete val="1"/>
        <c:axPos val="b"/>
        <c:numFmt formatCode="ge" sourceLinked="1"/>
        <c:majorTickMark val="none"/>
        <c:minorTickMark val="none"/>
        <c:tickLblPos val="none"/>
        <c:crossAx val="170089856"/>
        <c:crosses val="autoZero"/>
        <c:auto val="1"/>
        <c:lblOffset val="100"/>
        <c:baseTimeUnit val="years"/>
      </c:dateAx>
      <c:valAx>
        <c:axId val="1700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0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6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山形県　庄内町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21381</v>
      </c>
      <c r="AM8" s="60"/>
      <c r="AN8" s="60"/>
      <c r="AO8" s="60"/>
      <c r="AP8" s="60"/>
      <c r="AQ8" s="60"/>
      <c r="AR8" s="60"/>
      <c r="AS8" s="60"/>
      <c r="AT8" s="51">
        <f>データ!$S$6</f>
        <v>249.17</v>
      </c>
      <c r="AU8" s="52"/>
      <c r="AV8" s="52"/>
      <c r="AW8" s="52"/>
      <c r="AX8" s="52"/>
      <c r="AY8" s="52"/>
      <c r="AZ8" s="52"/>
      <c r="BA8" s="52"/>
      <c r="BB8" s="53">
        <f>データ!$T$6</f>
        <v>85.81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65.06</v>
      </c>
      <c r="J10" s="52"/>
      <c r="K10" s="52"/>
      <c r="L10" s="52"/>
      <c r="M10" s="52"/>
      <c r="N10" s="52"/>
      <c r="O10" s="63"/>
      <c r="P10" s="53">
        <f>データ!$P$6</f>
        <v>99.27</v>
      </c>
      <c r="Q10" s="53"/>
      <c r="R10" s="53"/>
      <c r="S10" s="53"/>
      <c r="T10" s="53"/>
      <c r="U10" s="53"/>
      <c r="V10" s="53"/>
      <c r="W10" s="60">
        <f>データ!$Q$6</f>
        <v>4363</v>
      </c>
      <c r="X10" s="60"/>
      <c r="Y10" s="60"/>
      <c r="Z10" s="60"/>
      <c r="AA10" s="60"/>
      <c r="AB10" s="60"/>
      <c r="AC10" s="60"/>
      <c r="AD10" s="2"/>
      <c r="AE10" s="2"/>
      <c r="AF10" s="2"/>
      <c r="AG10" s="2"/>
      <c r="AH10" s="4"/>
      <c r="AI10" s="4"/>
      <c r="AJ10" s="4"/>
      <c r="AK10" s="4"/>
      <c r="AL10" s="60">
        <f>データ!$U$6</f>
        <v>21065</v>
      </c>
      <c r="AM10" s="60"/>
      <c r="AN10" s="60"/>
      <c r="AO10" s="60"/>
      <c r="AP10" s="60"/>
      <c r="AQ10" s="60"/>
      <c r="AR10" s="60"/>
      <c r="AS10" s="60"/>
      <c r="AT10" s="51">
        <f>データ!$V$6</f>
        <v>249.17</v>
      </c>
      <c r="AU10" s="52"/>
      <c r="AV10" s="52"/>
      <c r="AW10" s="52"/>
      <c r="AX10" s="52"/>
      <c r="AY10" s="52"/>
      <c r="AZ10" s="52"/>
      <c r="BA10" s="52"/>
      <c r="BB10" s="53">
        <f>データ!$W$6</f>
        <v>84.54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jHknSWrFVqTUr+TCSUdUUiJdfT645TO0wKdeLxUDXUq100yCcRr/b9A4K9o/IrSwK7lbOdTM7FtF+PHtSmTTZA==" saltValue="vuN2e4YlujoEewe0ZABwy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64289</v>
      </c>
      <c r="D6" s="34">
        <f t="shared" si="3"/>
        <v>46</v>
      </c>
      <c r="E6" s="34">
        <f t="shared" si="3"/>
        <v>1</v>
      </c>
      <c r="F6" s="34">
        <f t="shared" si="3"/>
        <v>0</v>
      </c>
      <c r="G6" s="34">
        <f t="shared" si="3"/>
        <v>1</v>
      </c>
      <c r="H6" s="34" t="str">
        <f t="shared" si="3"/>
        <v>山形県　庄内町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65.06</v>
      </c>
      <c r="P6" s="35">
        <f t="shared" si="3"/>
        <v>99.27</v>
      </c>
      <c r="Q6" s="35">
        <f t="shared" si="3"/>
        <v>4363</v>
      </c>
      <c r="R6" s="35">
        <f t="shared" si="3"/>
        <v>21381</v>
      </c>
      <c r="S6" s="35">
        <f t="shared" si="3"/>
        <v>249.17</v>
      </c>
      <c r="T6" s="35">
        <f t="shared" si="3"/>
        <v>85.81</v>
      </c>
      <c r="U6" s="35">
        <f t="shared" si="3"/>
        <v>21065</v>
      </c>
      <c r="V6" s="35">
        <f t="shared" si="3"/>
        <v>249.17</v>
      </c>
      <c r="W6" s="35">
        <f t="shared" si="3"/>
        <v>84.54</v>
      </c>
      <c r="X6" s="36">
        <f>IF(X7="",NA(),X7)</f>
        <v>100.57</v>
      </c>
      <c r="Y6" s="36">
        <f t="shared" ref="Y6:AG6" si="4">IF(Y7="",NA(),Y7)</f>
        <v>99.69</v>
      </c>
      <c r="Z6" s="36">
        <f t="shared" si="4"/>
        <v>101.57</v>
      </c>
      <c r="AA6" s="36">
        <f t="shared" si="4"/>
        <v>101.43</v>
      </c>
      <c r="AB6" s="36">
        <f t="shared" si="4"/>
        <v>108.51</v>
      </c>
      <c r="AC6" s="36">
        <f t="shared" si="4"/>
        <v>110.01</v>
      </c>
      <c r="AD6" s="36">
        <f t="shared" si="4"/>
        <v>111.21</v>
      </c>
      <c r="AE6" s="36">
        <f t="shared" si="4"/>
        <v>111.71</v>
      </c>
      <c r="AF6" s="36">
        <f t="shared" si="4"/>
        <v>110.05</v>
      </c>
      <c r="AG6" s="36">
        <f t="shared" si="4"/>
        <v>108.87</v>
      </c>
      <c r="AH6" s="35" t="str">
        <f>IF(AH7="","",IF(AH7="-","【-】","【"&amp;SUBSTITUTE(TEXT(AH7,"#,##0.00"),"-","△")&amp;"】"))</f>
        <v>【112.83】</v>
      </c>
      <c r="AI6" s="36">
        <f>IF(AI7="",NA(),AI7)</f>
        <v>27.46</v>
      </c>
      <c r="AJ6" s="36">
        <f t="shared" ref="AJ6:AR6" si="5">IF(AJ7="",NA(),AJ7)</f>
        <v>17.690000000000001</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178.45</v>
      </c>
      <c r="AU6" s="36">
        <f t="shared" ref="AU6:BC6" si="6">IF(AU7="",NA(),AU7)</f>
        <v>142.71</v>
      </c>
      <c r="AV6" s="36">
        <f t="shared" si="6"/>
        <v>168.68</v>
      </c>
      <c r="AW6" s="36">
        <f t="shared" si="6"/>
        <v>153.65</v>
      </c>
      <c r="AX6" s="36">
        <f t="shared" si="6"/>
        <v>178.11</v>
      </c>
      <c r="AY6" s="36">
        <f t="shared" si="6"/>
        <v>381.53</v>
      </c>
      <c r="AZ6" s="36">
        <f t="shared" si="6"/>
        <v>391.54</v>
      </c>
      <c r="BA6" s="36">
        <f t="shared" si="6"/>
        <v>384.34</v>
      </c>
      <c r="BB6" s="36">
        <f t="shared" si="6"/>
        <v>359.47</v>
      </c>
      <c r="BC6" s="36">
        <f t="shared" si="6"/>
        <v>369.69</v>
      </c>
      <c r="BD6" s="35" t="str">
        <f>IF(BD7="","",IF(BD7="-","【-】","【"&amp;SUBSTITUTE(TEXT(BD7,"#,##0.00"),"-","△")&amp;"】"))</f>
        <v>【261.93】</v>
      </c>
      <c r="BE6" s="36">
        <f>IF(BE7="",NA(),BE7)</f>
        <v>355.81</v>
      </c>
      <c r="BF6" s="36">
        <f t="shared" ref="BF6:BN6" si="7">IF(BF7="",NA(),BF7)</f>
        <v>333.17</v>
      </c>
      <c r="BG6" s="36">
        <f t="shared" si="7"/>
        <v>310.61</v>
      </c>
      <c r="BH6" s="36">
        <f t="shared" si="7"/>
        <v>314.29000000000002</v>
      </c>
      <c r="BI6" s="36">
        <f t="shared" si="7"/>
        <v>303.66000000000003</v>
      </c>
      <c r="BJ6" s="36">
        <f t="shared" si="7"/>
        <v>393.27</v>
      </c>
      <c r="BK6" s="36">
        <f t="shared" si="7"/>
        <v>386.97</v>
      </c>
      <c r="BL6" s="36">
        <f t="shared" si="7"/>
        <v>380.58</v>
      </c>
      <c r="BM6" s="36">
        <f t="shared" si="7"/>
        <v>401.79</v>
      </c>
      <c r="BN6" s="36">
        <f t="shared" si="7"/>
        <v>402.99</v>
      </c>
      <c r="BO6" s="35" t="str">
        <f>IF(BO7="","",IF(BO7="-","【-】","【"&amp;SUBSTITUTE(TEXT(BO7,"#,##0.00"),"-","△")&amp;"】"))</f>
        <v>【270.46】</v>
      </c>
      <c r="BP6" s="36">
        <f>IF(BP7="",NA(),BP7)</f>
        <v>98.64</v>
      </c>
      <c r="BQ6" s="36">
        <f t="shared" ref="BQ6:BY6" si="8">IF(BQ7="",NA(),BQ7)</f>
        <v>97.33</v>
      </c>
      <c r="BR6" s="36">
        <f t="shared" si="8"/>
        <v>99.58</v>
      </c>
      <c r="BS6" s="36">
        <f t="shared" si="8"/>
        <v>99.33</v>
      </c>
      <c r="BT6" s="36">
        <f t="shared" si="8"/>
        <v>107.04</v>
      </c>
      <c r="BU6" s="36">
        <f t="shared" si="8"/>
        <v>100.47</v>
      </c>
      <c r="BV6" s="36">
        <f t="shared" si="8"/>
        <v>101.72</v>
      </c>
      <c r="BW6" s="36">
        <f t="shared" si="8"/>
        <v>102.38</v>
      </c>
      <c r="BX6" s="36">
        <f t="shared" si="8"/>
        <v>100.12</v>
      </c>
      <c r="BY6" s="36">
        <f t="shared" si="8"/>
        <v>98.66</v>
      </c>
      <c r="BZ6" s="35" t="str">
        <f>IF(BZ7="","",IF(BZ7="-","【-】","【"&amp;SUBSTITUTE(TEXT(BZ7,"#,##0.00"),"-","△")&amp;"】"))</f>
        <v>【103.91】</v>
      </c>
      <c r="CA6" s="36">
        <f>IF(CA7="",NA(),CA7)</f>
        <v>208.16</v>
      </c>
      <c r="CB6" s="36">
        <f t="shared" ref="CB6:CJ6" si="9">IF(CB7="",NA(),CB7)</f>
        <v>209.46</v>
      </c>
      <c r="CC6" s="36">
        <f t="shared" si="9"/>
        <v>203.92</v>
      </c>
      <c r="CD6" s="36">
        <f t="shared" si="9"/>
        <v>204.25</v>
      </c>
      <c r="CE6" s="36">
        <f t="shared" si="9"/>
        <v>189.61</v>
      </c>
      <c r="CF6" s="36">
        <f t="shared" si="9"/>
        <v>169.82</v>
      </c>
      <c r="CG6" s="36">
        <f t="shared" si="9"/>
        <v>168.2</v>
      </c>
      <c r="CH6" s="36">
        <f t="shared" si="9"/>
        <v>168.67</v>
      </c>
      <c r="CI6" s="36">
        <f t="shared" si="9"/>
        <v>174.97</v>
      </c>
      <c r="CJ6" s="36">
        <f t="shared" si="9"/>
        <v>178.59</v>
      </c>
      <c r="CK6" s="35" t="str">
        <f>IF(CK7="","",IF(CK7="-","【-】","【"&amp;SUBSTITUTE(TEXT(CK7,"#,##0.00"),"-","△")&amp;"】"))</f>
        <v>【167.11】</v>
      </c>
      <c r="CL6" s="36">
        <f>IF(CL7="",NA(),CL7)</f>
        <v>46.56</v>
      </c>
      <c r="CM6" s="36">
        <f t="shared" ref="CM6:CU6" si="10">IF(CM7="",NA(),CM7)</f>
        <v>46.76</v>
      </c>
      <c r="CN6" s="36">
        <f t="shared" si="10"/>
        <v>46.43</v>
      </c>
      <c r="CO6" s="36">
        <f t="shared" si="10"/>
        <v>42.66</v>
      </c>
      <c r="CP6" s="36">
        <f t="shared" si="10"/>
        <v>42.13</v>
      </c>
      <c r="CQ6" s="36">
        <f t="shared" si="10"/>
        <v>55.13</v>
      </c>
      <c r="CR6" s="36">
        <f t="shared" si="10"/>
        <v>54.77</v>
      </c>
      <c r="CS6" s="36">
        <f t="shared" si="10"/>
        <v>54.92</v>
      </c>
      <c r="CT6" s="36">
        <f t="shared" si="10"/>
        <v>55.63</v>
      </c>
      <c r="CU6" s="36">
        <f t="shared" si="10"/>
        <v>55.03</v>
      </c>
      <c r="CV6" s="35" t="str">
        <f>IF(CV7="","",IF(CV7="-","【-】","【"&amp;SUBSTITUTE(TEXT(CV7,"#,##0.00"),"-","△")&amp;"】"))</f>
        <v>【60.27】</v>
      </c>
      <c r="CW6" s="36">
        <f>IF(CW7="",NA(),CW7)</f>
        <v>94.15</v>
      </c>
      <c r="CX6" s="36">
        <f t="shared" ref="CX6:DF6" si="11">IF(CX7="",NA(),CX7)</f>
        <v>93.73</v>
      </c>
      <c r="CY6" s="36">
        <f t="shared" si="11"/>
        <v>94.41</v>
      </c>
      <c r="CZ6" s="36">
        <f t="shared" si="11"/>
        <v>94.76</v>
      </c>
      <c r="DA6" s="36">
        <f t="shared" si="11"/>
        <v>94.87</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44.35</v>
      </c>
      <c r="DI6" s="36">
        <f t="shared" ref="DI6:DQ6" si="12">IF(DI7="",NA(),DI7)</f>
        <v>46.27</v>
      </c>
      <c r="DJ6" s="36">
        <f t="shared" si="12"/>
        <v>48.25</v>
      </c>
      <c r="DK6" s="36">
        <f t="shared" si="12"/>
        <v>48.26</v>
      </c>
      <c r="DL6" s="36">
        <f t="shared" si="12"/>
        <v>50.6</v>
      </c>
      <c r="DM6" s="36">
        <f t="shared" si="12"/>
        <v>46.66</v>
      </c>
      <c r="DN6" s="36">
        <f t="shared" si="12"/>
        <v>47.46</v>
      </c>
      <c r="DO6" s="36">
        <f t="shared" si="12"/>
        <v>48.49</v>
      </c>
      <c r="DP6" s="36">
        <f t="shared" si="12"/>
        <v>48.05</v>
      </c>
      <c r="DQ6" s="36">
        <f t="shared" si="12"/>
        <v>48.87</v>
      </c>
      <c r="DR6" s="35" t="str">
        <f>IF(DR7="","",IF(DR7="-","【-】","【"&amp;SUBSTITUTE(TEXT(DR7,"#,##0.00"),"-","△")&amp;"】"))</f>
        <v>【48.85】</v>
      </c>
      <c r="DS6" s="36">
        <f>IF(DS7="",NA(),DS7)</f>
        <v>3.33</v>
      </c>
      <c r="DT6" s="35">
        <f t="shared" ref="DT6:EB6" si="13">IF(DT7="",NA(),DT7)</f>
        <v>0</v>
      </c>
      <c r="DU6" s="35">
        <f t="shared" si="13"/>
        <v>0</v>
      </c>
      <c r="DV6" s="35">
        <f t="shared" si="13"/>
        <v>0</v>
      </c>
      <c r="DW6" s="35">
        <f t="shared" si="13"/>
        <v>0</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0.5</v>
      </c>
      <c r="EE6" s="36">
        <f t="shared" ref="EE6:EM6" si="14">IF(EE7="",NA(),EE7)</f>
        <v>1.1000000000000001</v>
      </c>
      <c r="EF6" s="36">
        <f t="shared" si="14"/>
        <v>1.07</v>
      </c>
      <c r="EG6" s="36">
        <f t="shared" si="14"/>
        <v>0.74</v>
      </c>
      <c r="EH6" s="36">
        <f t="shared" si="14"/>
        <v>0.09</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64289</v>
      </c>
      <c r="D7" s="38">
        <v>46</v>
      </c>
      <c r="E7" s="38">
        <v>1</v>
      </c>
      <c r="F7" s="38">
        <v>0</v>
      </c>
      <c r="G7" s="38">
        <v>1</v>
      </c>
      <c r="H7" s="38" t="s">
        <v>93</v>
      </c>
      <c r="I7" s="38" t="s">
        <v>94</v>
      </c>
      <c r="J7" s="38" t="s">
        <v>95</v>
      </c>
      <c r="K7" s="38" t="s">
        <v>96</v>
      </c>
      <c r="L7" s="38" t="s">
        <v>97</v>
      </c>
      <c r="M7" s="38" t="s">
        <v>98</v>
      </c>
      <c r="N7" s="39" t="s">
        <v>99</v>
      </c>
      <c r="O7" s="39">
        <v>65.06</v>
      </c>
      <c r="P7" s="39">
        <v>99.27</v>
      </c>
      <c r="Q7" s="39">
        <v>4363</v>
      </c>
      <c r="R7" s="39">
        <v>21381</v>
      </c>
      <c r="S7" s="39">
        <v>249.17</v>
      </c>
      <c r="T7" s="39">
        <v>85.81</v>
      </c>
      <c r="U7" s="39">
        <v>21065</v>
      </c>
      <c r="V7" s="39">
        <v>249.17</v>
      </c>
      <c r="W7" s="39">
        <v>84.54</v>
      </c>
      <c r="X7" s="39">
        <v>100.57</v>
      </c>
      <c r="Y7" s="39">
        <v>99.69</v>
      </c>
      <c r="Z7" s="39">
        <v>101.57</v>
      </c>
      <c r="AA7" s="39">
        <v>101.43</v>
      </c>
      <c r="AB7" s="39">
        <v>108.51</v>
      </c>
      <c r="AC7" s="39">
        <v>110.01</v>
      </c>
      <c r="AD7" s="39">
        <v>111.21</v>
      </c>
      <c r="AE7" s="39">
        <v>111.71</v>
      </c>
      <c r="AF7" s="39">
        <v>110.05</v>
      </c>
      <c r="AG7" s="39">
        <v>108.87</v>
      </c>
      <c r="AH7" s="39">
        <v>112.83</v>
      </c>
      <c r="AI7" s="39">
        <v>27.46</v>
      </c>
      <c r="AJ7" s="39">
        <v>17.690000000000001</v>
      </c>
      <c r="AK7" s="39">
        <v>0</v>
      </c>
      <c r="AL7" s="39">
        <v>0</v>
      </c>
      <c r="AM7" s="39">
        <v>0</v>
      </c>
      <c r="AN7" s="39">
        <v>2.8</v>
      </c>
      <c r="AO7" s="39">
        <v>1.93</v>
      </c>
      <c r="AP7" s="39">
        <v>1.72</v>
      </c>
      <c r="AQ7" s="39">
        <v>2.64</v>
      </c>
      <c r="AR7" s="39">
        <v>3.16</v>
      </c>
      <c r="AS7" s="39">
        <v>1.05</v>
      </c>
      <c r="AT7" s="39">
        <v>178.45</v>
      </c>
      <c r="AU7" s="39">
        <v>142.71</v>
      </c>
      <c r="AV7" s="39">
        <v>168.68</v>
      </c>
      <c r="AW7" s="39">
        <v>153.65</v>
      </c>
      <c r="AX7" s="39">
        <v>178.11</v>
      </c>
      <c r="AY7" s="39">
        <v>381.53</v>
      </c>
      <c r="AZ7" s="39">
        <v>391.54</v>
      </c>
      <c r="BA7" s="39">
        <v>384.34</v>
      </c>
      <c r="BB7" s="39">
        <v>359.47</v>
      </c>
      <c r="BC7" s="39">
        <v>369.69</v>
      </c>
      <c r="BD7" s="39">
        <v>261.93</v>
      </c>
      <c r="BE7" s="39">
        <v>355.81</v>
      </c>
      <c r="BF7" s="39">
        <v>333.17</v>
      </c>
      <c r="BG7" s="39">
        <v>310.61</v>
      </c>
      <c r="BH7" s="39">
        <v>314.29000000000002</v>
      </c>
      <c r="BI7" s="39">
        <v>303.66000000000003</v>
      </c>
      <c r="BJ7" s="39">
        <v>393.27</v>
      </c>
      <c r="BK7" s="39">
        <v>386.97</v>
      </c>
      <c r="BL7" s="39">
        <v>380.58</v>
      </c>
      <c r="BM7" s="39">
        <v>401.79</v>
      </c>
      <c r="BN7" s="39">
        <v>402.99</v>
      </c>
      <c r="BO7" s="39">
        <v>270.45999999999998</v>
      </c>
      <c r="BP7" s="39">
        <v>98.64</v>
      </c>
      <c r="BQ7" s="39">
        <v>97.33</v>
      </c>
      <c r="BR7" s="39">
        <v>99.58</v>
      </c>
      <c r="BS7" s="39">
        <v>99.33</v>
      </c>
      <c r="BT7" s="39">
        <v>107.04</v>
      </c>
      <c r="BU7" s="39">
        <v>100.47</v>
      </c>
      <c r="BV7" s="39">
        <v>101.72</v>
      </c>
      <c r="BW7" s="39">
        <v>102.38</v>
      </c>
      <c r="BX7" s="39">
        <v>100.12</v>
      </c>
      <c r="BY7" s="39">
        <v>98.66</v>
      </c>
      <c r="BZ7" s="39">
        <v>103.91</v>
      </c>
      <c r="CA7" s="39">
        <v>208.16</v>
      </c>
      <c r="CB7" s="39">
        <v>209.46</v>
      </c>
      <c r="CC7" s="39">
        <v>203.92</v>
      </c>
      <c r="CD7" s="39">
        <v>204.25</v>
      </c>
      <c r="CE7" s="39">
        <v>189.61</v>
      </c>
      <c r="CF7" s="39">
        <v>169.82</v>
      </c>
      <c r="CG7" s="39">
        <v>168.2</v>
      </c>
      <c r="CH7" s="39">
        <v>168.67</v>
      </c>
      <c r="CI7" s="39">
        <v>174.97</v>
      </c>
      <c r="CJ7" s="39">
        <v>178.59</v>
      </c>
      <c r="CK7" s="39">
        <v>167.11</v>
      </c>
      <c r="CL7" s="39">
        <v>46.56</v>
      </c>
      <c r="CM7" s="39">
        <v>46.76</v>
      </c>
      <c r="CN7" s="39">
        <v>46.43</v>
      </c>
      <c r="CO7" s="39">
        <v>42.66</v>
      </c>
      <c r="CP7" s="39">
        <v>42.13</v>
      </c>
      <c r="CQ7" s="39">
        <v>55.13</v>
      </c>
      <c r="CR7" s="39">
        <v>54.77</v>
      </c>
      <c r="CS7" s="39">
        <v>54.92</v>
      </c>
      <c r="CT7" s="39">
        <v>55.63</v>
      </c>
      <c r="CU7" s="39">
        <v>55.03</v>
      </c>
      <c r="CV7" s="39">
        <v>60.27</v>
      </c>
      <c r="CW7" s="39">
        <v>94.15</v>
      </c>
      <c r="CX7" s="39">
        <v>93.73</v>
      </c>
      <c r="CY7" s="39">
        <v>94.41</v>
      </c>
      <c r="CZ7" s="39">
        <v>94.76</v>
      </c>
      <c r="DA7" s="39">
        <v>94.87</v>
      </c>
      <c r="DB7" s="39">
        <v>83</v>
      </c>
      <c r="DC7" s="39">
        <v>82.89</v>
      </c>
      <c r="DD7" s="39">
        <v>82.66</v>
      </c>
      <c r="DE7" s="39">
        <v>82.04</v>
      </c>
      <c r="DF7" s="39">
        <v>81.900000000000006</v>
      </c>
      <c r="DG7" s="39">
        <v>89.92</v>
      </c>
      <c r="DH7" s="39">
        <v>44.35</v>
      </c>
      <c r="DI7" s="39">
        <v>46.27</v>
      </c>
      <c r="DJ7" s="39">
        <v>48.25</v>
      </c>
      <c r="DK7" s="39">
        <v>48.26</v>
      </c>
      <c r="DL7" s="39">
        <v>50.6</v>
      </c>
      <c r="DM7" s="39">
        <v>46.66</v>
      </c>
      <c r="DN7" s="39">
        <v>47.46</v>
      </c>
      <c r="DO7" s="39">
        <v>48.49</v>
      </c>
      <c r="DP7" s="39">
        <v>48.05</v>
      </c>
      <c r="DQ7" s="39">
        <v>48.87</v>
      </c>
      <c r="DR7" s="39">
        <v>48.85</v>
      </c>
      <c r="DS7" s="39">
        <v>3.33</v>
      </c>
      <c r="DT7" s="39">
        <v>0</v>
      </c>
      <c r="DU7" s="39">
        <v>0</v>
      </c>
      <c r="DV7" s="39">
        <v>0</v>
      </c>
      <c r="DW7" s="39">
        <v>0</v>
      </c>
      <c r="DX7" s="39">
        <v>9.85</v>
      </c>
      <c r="DY7" s="39">
        <v>9.7100000000000009</v>
      </c>
      <c r="DZ7" s="39">
        <v>12.79</v>
      </c>
      <c r="EA7" s="39">
        <v>13.39</v>
      </c>
      <c r="EB7" s="39">
        <v>14.85</v>
      </c>
      <c r="EC7" s="39">
        <v>17.8</v>
      </c>
      <c r="ED7" s="39">
        <v>0.5</v>
      </c>
      <c r="EE7" s="39">
        <v>1.1000000000000001</v>
      </c>
      <c r="EF7" s="39">
        <v>1.07</v>
      </c>
      <c r="EG7" s="39">
        <v>0.74</v>
      </c>
      <c r="EH7" s="39">
        <v>0.09</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2020-01-29T07:01:00Z</cp:lastPrinted>
  <dcterms:created xsi:type="dcterms:W3CDTF">2019-12-05T04:10:12Z</dcterms:created>
  <dcterms:modified xsi:type="dcterms:W3CDTF">2020-01-29T07:01:02Z</dcterms:modified>
  <cp:category/>
</cp:coreProperties>
</file>