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UXz3aQm6zWoEITNsx25roJ1NXjdgbh6DtSQrZN7kp6+0clxbqAONs41JjnRLUGapeZ3LeT8Iu4Sb/raHhFS0A==" workbookSaltValue="N+8kyTyT5YO4qTAZdSdUnA==" workbookSpinCount="100000" lockStructure="1"/>
  <bookViews>
    <workbookView xWindow="0" yWindow="0" windowWidth="20490" windowHeight="8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<sst xmlns="http://schemas.openxmlformats.org/spreadsheetml/2006/main" count="223" uniqueCount="108">
  <si>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</si>
  <si>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</si>
  <si>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</si>
  <si>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</si>
  <si>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</si>
  <si>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</si>
  <si>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</si>
  <si>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</si>
  <si>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</si>
  <si>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</si>
  <si>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</si>
  <si>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</si>
  <si>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</si>
  <si>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</si>
  <si>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</si>
  <si>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</si>
  <si>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</si>
  <si>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</si>
  <si>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</si>
  <si>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</si>
  <si>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</si>
  <si>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</si>
  <si>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</si>
  <si>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</si>
  <si>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</si>
  <si>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</si>
  <si>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</si>
  <si>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</si>
  <si>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</si>
  <si>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</si>
  <si>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</si>
  <si>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</si>
  <si>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</si>
  <si>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</si>
  <si>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</si>
  <si>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</si>
  <si>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</si>
  <si>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</si>
  <si>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</si>
  <si>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</si>
  <si>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</si>
  <si>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</si>
  <si>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</si>
  <si>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</si>
  <si>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</si>
  <si>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</si>
  <si>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</si>
  <si>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</si>
  <si>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</si>
  <si>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</si>
  <si>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</si>
  <si>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</si>
  <si>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</si>
  <si>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</si>
  <si>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</si>
  <si>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</si>
  <si>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</si>
  <si>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</si>
  <si>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</si>
  <si>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</si>
  <si>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</si>
  <si>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</si>
  <si>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</si>
  <si>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</si>
  <si>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</si>
  <si>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</si>
  <si>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</si>
  <si>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</si>
  <si>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</si>
  <si>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</si>
  <si>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</si>
  <si>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</si>
  <si>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</si>
  <si>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</si>
  <si>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</si>
  <si>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</si>
  <si>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</si>
  <si>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</si>
  <si>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</si>
  <si>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</si>
  <si>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</si>
  <si>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</si>
  <si>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</si>
  <si>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</si>
  <si>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</si>
  <si>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</si>
  <si>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</si>
  <si>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</si>
  <si>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</si>
  <si>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</si>
  <si>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</si>
  <si>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</si>
  <si>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</si>
  <si>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</si>
  <si>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</si>
  <si>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</si>
  <si>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</si>
  <si>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</si>
  <si>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</si>
  <si>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</si>
  <si>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</si>
  <si>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</si>
  <si>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</si>
  <si>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</si>
  <si>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</si>
  <si>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経常収支比率や料金回収率は平均値を上回っており、企業債残高対給水収益比率は平均値を下回り減少傾向にあることから、経営改善の努力が数値として表れている。
  老朽化については、管路経年化率が平均値を上回っていることから、老朽管の布設替・更新が最大の経営課題であることが分かる。今後も多額の資金需要が見込まれるため、これまで以上に効率的な事業経営に努めなければならない。
　また、将来的にも有収水量の減少が予想されるため、施設能力や劣化の状況を把握しながら、適正規模での施設更新を図っていく必要がある。</t>
    <phoneticPr fontId="4"/>
  </si>
  <si>
    <t xml:space="preserve">  管路更新率は前年に比べて上昇しており、全国平均を上回っている。今後も老朽管の布設替など、管路更新について計画的かつ効率的に取り組む必要がある。</t>
    <rPh sb="8" eb="10">
      <t>ゼンネン</t>
    </rPh>
    <rPh sb="14" eb="16">
      <t>ジョウショウ</t>
    </rPh>
    <rPh sb="21" eb="23">
      <t>ゼンコク</t>
    </rPh>
    <rPh sb="23" eb="25">
      <t>ヘイキン</t>
    </rPh>
    <rPh sb="26" eb="28">
      <t>ウワマワ</t>
    </rPh>
    <rPh sb="36" eb="38">
      <t>ロウキュウ</t>
    </rPh>
    <rPh sb="38" eb="39">
      <t>カン</t>
    </rPh>
    <rPh sb="46" eb="48">
      <t>カンロ</t>
    </rPh>
    <phoneticPr fontId="4"/>
  </si>
  <si>
    <t>　経常収支比率は前年に比べて減少しており、料金回収率も年々減少傾向にある。一方で、企業債残高対給水収益比率は平均値を下回り年々減少傾向にあることから、計画的な借り入れ、償還が行われていることが分かる。今後も事業の健全運営について継続的に取り組んでいく必要がある。</t>
    <rPh sb="21" eb="23">
      <t>リョウキン</t>
    </rPh>
    <rPh sb="23" eb="25">
      <t>カイシュウ</t>
    </rPh>
    <rPh sb="25" eb="26">
      <t>リツ</t>
    </rPh>
    <rPh sb="27" eb="29">
      <t>ネンネン</t>
    </rPh>
    <rPh sb="29" eb="31">
      <t>ゲンショウ</t>
    </rPh>
    <rPh sb="31" eb="3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</si>
</sst>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0" fontId="5" fillId="0" borderId="9" xfId="0" applyNumberFormat="1"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0.89</c:v>
                </c:pt>
                <c:pt idx="1">
                  <c:v>0.83</c:v>
                </c:pt>
                <c:pt idx="2">
                  <c:v>1.2</c:v>
                </c:pt>
                <c:pt idx="3">
                  <c:v>0.85</c:v>
                </c:pt>
                <c:pt idx="4">
                  <c:v>0.87</c:v>
                </c:pt>
              </c:numCache>
            </c:numRef>
          </c:val>
          <c:extLst xmlns:c16r2="http://schemas.microsoft.com/office/drawing/2015/06/chart">
            <c:ext xmlns:c16="http://schemas.microsoft.com/office/drawing/2014/chart" uri="{C3380CC4-5D6E-409C-BE32-E72D297353CC}">
              <c16:uniqueId val="{00000000-38D7-4102-BD26-09BDE66239B2}"/>
            </c:ext>
          </c:extLst>
        </c:ser>
        <c:dLbls>
          <c:showLegendKey val="0"/>
          <c:showVal val="0"/>
          <c:showCatName val="0"/>
          <c:showSerName val="0"/>
          <c:showPercent val="0"/>
          <c:showBubbleSize val="0"/>
        </c:dLbls>
        <c:gapWidth val="150"/>
        <c:axId val="207567104"/>
        <c:axId val="2075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38D7-4102-BD26-09BDE66239B2}"/>
            </c:ext>
          </c:extLst>
        </c:ser>
        <c:dLbls>
          <c:showLegendKey val="0"/>
          <c:showVal val="0"/>
          <c:showCatName val="0"/>
          <c:showSerName val="0"/>
          <c:showPercent val="0"/>
          <c:showBubbleSize val="0"/>
        </c:dLbls>
        <c:marker val="1"/>
        <c:smooth val="0"/>
        <c:axId val="207567104"/>
        <c:axId val="207573376"/>
      </c:lineChart>
      <c:dateAx>
        <c:axId val="207567104"/>
        <c:scaling>
          <c:orientation val="minMax"/>
        </c:scaling>
        <c:delete val="1"/>
        <c:axPos val="b"/>
        <c:numFmt formatCode="ge" sourceLinked="1"/>
        <c:majorTickMark val="none"/>
        <c:minorTickMark val="none"/>
        <c:tickLblPos val="none"/>
        <c:crossAx val="207573376"/>
        <c:crosses val="autoZero"/>
        <c:auto val="1"/>
        <c:lblOffset val="100"/>
        <c:baseTimeUnit val="years"/>
      </c:dateAx>
      <c:valAx>
        <c:axId val="207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58.34</c:v>
                </c:pt>
                <c:pt idx="1">
                  <c:v>55.71</c:v>
                </c:pt>
                <c:pt idx="2">
                  <c:v>54.78</c:v>
                </c:pt>
                <c:pt idx="3">
                  <c:v>55.56</c:v>
                </c:pt>
                <c:pt idx="4">
                  <c:v>53.82</c:v>
                </c:pt>
              </c:numCache>
            </c:numRef>
          </c:val>
          <c:extLst xmlns:c16r2="http://schemas.microsoft.com/office/drawing/2015/06/chart">
            <c:ext xmlns:c16="http://schemas.microsoft.com/office/drawing/2014/chart" uri="{C3380CC4-5D6E-409C-BE32-E72D297353CC}">
              <c16:uniqueId val="{00000000-0316-41E5-BE02-DC90478A2D19}"/>
            </c:ext>
          </c:extLst>
        </c:ser>
        <c:dLbls>
          <c:showLegendKey val="0"/>
          <c:showVal val="0"/>
          <c:showCatName val="0"/>
          <c:showSerName val="0"/>
          <c:showPercent val="0"/>
          <c:showBubbleSize val="0"/>
        </c:dLbls>
        <c:gapWidth val="150"/>
        <c:axId val="208128256"/>
        <c:axId val="2081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0316-41E5-BE02-DC90478A2D19}"/>
            </c:ext>
          </c:extLst>
        </c:ser>
        <c:dLbls>
          <c:showLegendKey val="0"/>
          <c:showVal val="0"/>
          <c:showCatName val="0"/>
          <c:showSerName val="0"/>
          <c:showPercent val="0"/>
          <c:showBubbleSize val="0"/>
        </c:dLbls>
        <c:marker val="1"/>
        <c:smooth val="0"/>
        <c:axId val="208128256"/>
        <c:axId val="208134528"/>
      </c:lineChart>
      <c:dateAx>
        <c:axId val="208128256"/>
        <c:scaling>
          <c:orientation val="minMax"/>
        </c:scaling>
        <c:delete val="1"/>
        <c:axPos val="b"/>
        <c:numFmt formatCode="ge" sourceLinked="1"/>
        <c:majorTickMark val="none"/>
        <c:minorTickMark val="none"/>
        <c:tickLblPos val="none"/>
        <c:crossAx val="208134528"/>
        <c:crosses val="autoZero"/>
        <c:auto val="1"/>
        <c:lblOffset val="100"/>
        <c:baseTimeUnit val="years"/>
      </c:dateAx>
      <c:valAx>
        <c:axId val="2081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79.83</c:v>
                </c:pt>
                <c:pt idx="1">
                  <c:v>81.52</c:v>
                </c:pt>
                <c:pt idx="2">
                  <c:v>82.05</c:v>
                </c:pt>
                <c:pt idx="3">
                  <c:v>80.08</c:v>
                </c:pt>
                <c:pt idx="4">
                  <c:v>82.12</c:v>
                </c:pt>
              </c:numCache>
            </c:numRef>
          </c:val>
          <c:extLst xmlns:c16r2="http://schemas.microsoft.com/office/drawing/2015/06/chart">
            <c:ext xmlns:c16="http://schemas.microsoft.com/office/drawing/2014/chart" uri="{C3380CC4-5D6E-409C-BE32-E72D297353CC}">
              <c16:uniqueId val="{00000000-253F-47C0-A038-4A5ECA869B19}"/>
            </c:ext>
          </c:extLst>
        </c:ser>
        <c:dLbls>
          <c:showLegendKey val="0"/>
          <c:showVal val="0"/>
          <c:showCatName val="0"/>
          <c:showSerName val="0"/>
          <c:showPercent val="0"/>
          <c:showBubbleSize val="0"/>
        </c:dLbls>
        <c:gapWidth val="150"/>
        <c:axId val="208251520"/>
        <c:axId val="2082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253F-47C0-A038-4A5ECA869B19}"/>
            </c:ext>
          </c:extLst>
        </c:ser>
        <c:dLbls>
          <c:showLegendKey val="0"/>
          <c:showVal val="0"/>
          <c:showCatName val="0"/>
          <c:showSerName val="0"/>
          <c:showPercent val="0"/>
          <c:showBubbleSize val="0"/>
        </c:dLbls>
        <c:marker val="1"/>
        <c:smooth val="0"/>
        <c:axId val="208251520"/>
        <c:axId val="208257792"/>
      </c:lineChart>
      <c:dateAx>
        <c:axId val="208251520"/>
        <c:scaling>
          <c:orientation val="minMax"/>
        </c:scaling>
        <c:delete val="1"/>
        <c:axPos val="b"/>
        <c:numFmt formatCode="ge" sourceLinked="1"/>
        <c:majorTickMark val="none"/>
        <c:minorTickMark val="none"/>
        <c:tickLblPos val="none"/>
        <c:crossAx val="208257792"/>
        <c:crosses val="autoZero"/>
        <c:auto val="1"/>
        <c:lblOffset val="100"/>
        <c:baseTimeUnit val="years"/>
      </c:dateAx>
      <c:valAx>
        <c:axId val="208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108.5</c:v>
                </c:pt>
                <c:pt idx="1">
                  <c:v>139.30000000000001</c:v>
                </c:pt>
                <c:pt idx="2">
                  <c:v>134.69999999999999</c:v>
                </c:pt>
                <c:pt idx="3">
                  <c:v>131.68</c:v>
                </c:pt>
                <c:pt idx="4">
                  <c:v>127.16</c:v>
                </c:pt>
              </c:numCache>
            </c:numRef>
          </c:val>
          <c:extLst xmlns:c16r2="http://schemas.microsoft.com/office/drawing/2015/06/chart">
            <c:ext xmlns:c16="http://schemas.microsoft.com/office/drawing/2014/chart" uri="{C3380CC4-5D6E-409C-BE32-E72D297353CC}">
              <c16:uniqueId val="{00000000-FD1C-41AE-BF8F-D0760DB0E20C}"/>
            </c:ext>
          </c:extLst>
        </c:ser>
        <c:dLbls>
          <c:showLegendKey val="0"/>
          <c:showVal val="0"/>
          <c:showCatName val="0"/>
          <c:showSerName val="0"/>
          <c:showPercent val="0"/>
          <c:showBubbleSize val="0"/>
        </c:dLbls>
        <c:gapWidth val="150"/>
        <c:axId val="207600256"/>
        <c:axId val="2077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FD1C-41AE-BF8F-D0760DB0E20C}"/>
            </c:ext>
          </c:extLst>
        </c:ser>
        <c:dLbls>
          <c:showLegendKey val="0"/>
          <c:showVal val="0"/>
          <c:showCatName val="0"/>
          <c:showSerName val="0"/>
          <c:showPercent val="0"/>
          <c:showBubbleSize val="0"/>
        </c:dLbls>
        <c:marker val="1"/>
        <c:smooth val="0"/>
        <c:axId val="207600256"/>
        <c:axId val="207749888"/>
      </c:lineChart>
      <c:dateAx>
        <c:axId val="207600256"/>
        <c:scaling>
          <c:orientation val="minMax"/>
        </c:scaling>
        <c:delete val="1"/>
        <c:axPos val="b"/>
        <c:numFmt formatCode="ge" sourceLinked="1"/>
        <c:majorTickMark val="none"/>
        <c:minorTickMark val="none"/>
        <c:tickLblPos val="none"/>
        <c:crossAx val="207749888"/>
        <c:crosses val="autoZero"/>
        <c:auto val="1"/>
        <c:lblOffset val="100"/>
        <c:baseTimeUnit val="years"/>
      </c:dateAx>
      <c:valAx>
        <c:axId val="20774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44.59</c:v>
                </c:pt>
                <c:pt idx="1">
                  <c:v>45.26</c:v>
                </c:pt>
                <c:pt idx="2">
                  <c:v>46.44</c:v>
                </c:pt>
                <c:pt idx="3">
                  <c:v>47.36</c:v>
                </c:pt>
                <c:pt idx="4">
                  <c:v>46.15</c:v>
                </c:pt>
              </c:numCache>
            </c:numRef>
          </c:val>
          <c:extLst xmlns:c16r2="http://schemas.microsoft.com/office/drawing/2015/06/chart">
            <c:ext xmlns:c16="http://schemas.microsoft.com/office/drawing/2014/chart" uri="{C3380CC4-5D6E-409C-BE32-E72D297353CC}">
              <c16:uniqueId val="{00000000-6FF7-4C74-A980-562294FE9965}"/>
            </c:ext>
          </c:extLst>
        </c:ser>
        <c:dLbls>
          <c:showLegendKey val="0"/>
          <c:showVal val="0"/>
          <c:showCatName val="0"/>
          <c:showSerName val="0"/>
          <c:showPercent val="0"/>
          <c:showBubbleSize val="0"/>
        </c:dLbls>
        <c:gapWidth val="150"/>
        <c:axId val="207784960"/>
        <c:axId val="2077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6FF7-4C74-A980-562294FE9965}"/>
            </c:ext>
          </c:extLst>
        </c:ser>
        <c:dLbls>
          <c:showLegendKey val="0"/>
          <c:showVal val="0"/>
          <c:showCatName val="0"/>
          <c:showSerName val="0"/>
          <c:showPercent val="0"/>
          <c:showBubbleSize val="0"/>
        </c:dLbls>
        <c:marker val="1"/>
        <c:smooth val="0"/>
        <c:axId val="207784960"/>
        <c:axId val="207787136"/>
      </c:lineChart>
      <c:dateAx>
        <c:axId val="207784960"/>
        <c:scaling>
          <c:orientation val="minMax"/>
        </c:scaling>
        <c:delete val="1"/>
        <c:axPos val="b"/>
        <c:numFmt formatCode="ge" sourceLinked="1"/>
        <c:majorTickMark val="none"/>
        <c:minorTickMark val="none"/>
        <c:tickLblPos val="none"/>
        <c:crossAx val="207787136"/>
        <c:crosses val="autoZero"/>
        <c:auto val="1"/>
        <c:lblOffset val="100"/>
        <c:baseTimeUnit val="years"/>
      </c:dateAx>
      <c:valAx>
        <c:axId val="207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10.49</c:v>
                </c:pt>
                <c:pt idx="1">
                  <c:v>26.51</c:v>
                </c:pt>
                <c:pt idx="2">
                  <c:v>26.76</c:v>
                </c:pt>
                <c:pt idx="3">
                  <c:v>25.99</c:v>
                </c:pt>
                <c:pt idx="4">
                  <c:v>29.2</c:v>
                </c:pt>
              </c:numCache>
            </c:numRef>
          </c:val>
          <c:extLst xmlns:c16r2="http://schemas.microsoft.com/office/drawing/2015/06/chart">
            <c:ext xmlns:c16="http://schemas.microsoft.com/office/drawing/2014/chart" uri="{C3380CC4-5D6E-409C-BE32-E72D297353CC}">
              <c16:uniqueId val="{00000000-2F95-4330-95CE-C82D39AE87F5}"/>
            </c:ext>
          </c:extLst>
        </c:ser>
        <c:dLbls>
          <c:showLegendKey val="0"/>
          <c:showVal val="0"/>
          <c:showCatName val="0"/>
          <c:showSerName val="0"/>
          <c:showPercent val="0"/>
          <c:showBubbleSize val="0"/>
        </c:dLbls>
        <c:gapWidth val="150"/>
        <c:axId val="207805824"/>
        <c:axId val="2081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2F95-4330-95CE-C82D39AE87F5}"/>
            </c:ext>
          </c:extLst>
        </c:ser>
        <c:dLbls>
          <c:showLegendKey val="0"/>
          <c:showVal val="0"/>
          <c:showCatName val="0"/>
          <c:showSerName val="0"/>
          <c:showPercent val="0"/>
          <c:showBubbleSize val="0"/>
        </c:dLbls>
        <c:marker val="1"/>
        <c:smooth val="0"/>
        <c:axId val="207805824"/>
        <c:axId val="208164352"/>
      </c:lineChart>
      <c:dateAx>
        <c:axId val="207805824"/>
        <c:scaling>
          <c:orientation val="minMax"/>
        </c:scaling>
        <c:delete val="1"/>
        <c:axPos val="b"/>
        <c:numFmt formatCode="ge" sourceLinked="1"/>
        <c:majorTickMark val="none"/>
        <c:minorTickMark val="none"/>
        <c:tickLblPos val="none"/>
        <c:crossAx val="208164352"/>
        <c:crosses val="autoZero"/>
        <c:auto val="1"/>
        <c:lblOffset val="100"/>
        <c:baseTimeUnit val="years"/>
      </c:dateAx>
      <c:valAx>
        <c:axId val="20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229-44A3-93DE-3E0E950CC70C}"/>
            </c:ext>
          </c:extLst>
        </c:ser>
        <c:dLbls>
          <c:showLegendKey val="0"/>
          <c:showVal val="0"/>
          <c:showCatName val="0"/>
          <c:showSerName val="0"/>
          <c:showPercent val="0"/>
          <c:showBubbleSize val="0"/>
        </c:dLbls>
        <c:gapWidth val="150"/>
        <c:axId val="208205696"/>
        <c:axId val="2078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5229-44A3-93DE-3E0E950CC70C}"/>
            </c:ext>
          </c:extLst>
        </c:ser>
        <c:dLbls>
          <c:showLegendKey val="0"/>
          <c:showVal val="0"/>
          <c:showCatName val="0"/>
          <c:showSerName val="0"/>
          <c:showPercent val="0"/>
          <c:showBubbleSize val="0"/>
        </c:dLbls>
        <c:marker val="1"/>
        <c:smooth val="0"/>
        <c:axId val="208205696"/>
        <c:axId val="207884288"/>
      </c:lineChart>
      <c:dateAx>
        <c:axId val="208205696"/>
        <c:scaling>
          <c:orientation val="minMax"/>
        </c:scaling>
        <c:delete val="1"/>
        <c:axPos val="b"/>
        <c:numFmt formatCode="ge" sourceLinked="1"/>
        <c:majorTickMark val="none"/>
        <c:minorTickMark val="none"/>
        <c:tickLblPos val="none"/>
        <c:crossAx val="207884288"/>
        <c:crosses val="autoZero"/>
        <c:auto val="1"/>
        <c:lblOffset val="100"/>
        <c:baseTimeUnit val="years"/>
      </c:dateAx>
      <c:valAx>
        <c:axId val="20788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253.9</c:v>
                </c:pt>
                <c:pt idx="1">
                  <c:v>446.09</c:v>
                </c:pt>
                <c:pt idx="2">
                  <c:v>510.94</c:v>
                </c:pt>
                <c:pt idx="3">
                  <c:v>425.93</c:v>
                </c:pt>
                <c:pt idx="4">
                  <c:v>478.84</c:v>
                </c:pt>
              </c:numCache>
            </c:numRef>
          </c:val>
          <c:extLst xmlns:c16r2="http://schemas.microsoft.com/office/drawing/2015/06/chart">
            <c:ext xmlns:c16="http://schemas.microsoft.com/office/drawing/2014/chart" uri="{C3380CC4-5D6E-409C-BE32-E72D297353CC}">
              <c16:uniqueId val="{00000000-0493-4CA7-951C-04DAD69CE20B}"/>
            </c:ext>
          </c:extLst>
        </c:ser>
        <c:dLbls>
          <c:showLegendKey val="0"/>
          <c:showVal val="0"/>
          <c:showCatName val="0"/>
          <c:showSerName val="0"/>
          <c:showPercent val="0"/>
          <c:showBubbleSize val="0"/>
        </c:dLbls>
        <c:gapWidth val="150"/>
        <c:axId val="207919744"/>
        <c:axId val="2079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0493-4CA7-951C-04DAD69CE20B}"/>
            </c:ext>
          </c:extLst>
        </c:ser>
        <c:dLbls>
          <c:showLegendKey val="0"/>
          <c:showVal val="0"/>
          <c:showCatName val="0"/>
          <c:showSerName val="0"/>
          <c:showPercent val="0"/>
          <c:showBubbleSize val="0"/>
        </c:dLbls>
        <c:marker val="1"/>
        <c:smooth val="0"/>
        <c:axId val="207919744"/>
        <c:axId val="207921920"/>
      </c:lineChart>
      <c:dateAx>
        <c:axId val="207919744"/>
        <c:scaling>
          <c:orientation val="minMax"/>
        </c:scaling>
        <c:delete val="1"/>
        <c:axPos val="b"/>
        <c:numFmt formatCode="ge" sourceLinked="1"/>
        <c:majorTickMark val="none"/>
        <c:minorTickMark val="none"/>
        <c:tickLblPos val="none"/>
        <c:crossAx val="207921920"/>
        <c:crosses val="autoZero"/>
        <c:auto val="1"/>
        <c:lblOffset val="100"/>
        <c:baseTimeUnit val="years"/>
      </c:dateAx>
      <c:valAx>
        <c:axId val="20792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331.32</c:v>
                </c:pt>
                <c:pt idx="1">
                  <c:v>330.43</c:v>
                </c:pt>
                <c:pt idx="2">
                  <c:v>324.36</c:v>
                </c:pt>
                <c:pt idx="3">
                  <c:v>316.36</c:v>
                </c:pt>
                <c:pt idx="4">
                  <c:v>308.43</c:v>
                </c:pt>
              </c:numCache>
            </c:numRef>
          </c:val>
          <c:extLst xmlns:c16r2="http://schemas.microsoft.com/office/drawing/2015/06/chart">
            <c:ext xmlns:c16="http://schemas.microsoft.com/office/drawing/2014/chart" uri="{C3380CC4-5D6E-409C-BE32-E72D297353CC}">
              <c16:uniqueId val="{00000000-AE16-49AB-BF17-3A03205AFE9D}"/>
            </c:ext>
          </c:extLst>
        </c:ser>
        <c:dLbls>
          <c:showLegendKey val="0"/>
          <c:showVal val="0"/>
          <c:showCatName val="0"/>
          <c:showSerName val="0"/>
          <c:showPercent val="0"/>
          <c:showBubbleSize val="0"/>
        </c:dLbls>
        <c:gapWidth val="150"/>
        <c:axId val="207969280"/>
        <c:axId val="2079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AE16-49AB-BF17-3A03205AFE9D}"/>
            </c:ext>
          </c:extLst>
        </c:ser>
        <c:dLbls>
          <c:showLegendKey val="0"/>
          <c:showVal val="0"/>
          <c:showCatName val="0"/>
          <c:showSerName val="0"/>
          <c:showPercent val="0"/>
          <c:showBubbleSize val="0"/>
        </c:dLbls>
        <c:marker val="1"/>
        <c:smooth val="0"/>
        <c:axId val="207969280"/>
        <c:axId val="207971456"/>
      </c:lineChart>
      <c:dateAx>
        <c:axId val="207969280"/>
        <c:scaling>
          <c:orientation val="minMax"/>
        </c:scaling>
        <c:delete val="1"/>
        <c:axPos val="b"/>
        <c:numFmt formatCode="ge" sourceLinked="1"/>
        <c:majorTickMark val="none"/>
        <c:minorTickMark val="none"/>
        <c:tickLblPos val="none"/>
        <c:crossAx val="207971456"/>
        <c:crosses val="autoZero"/>
        <c:auto val="1"/>
        <c:lblOffset val="100"/>
        <c:baseTimeUnit val="years"/>
      </c:dateAx>
      <c:valAx>
        <c:axId val="20797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125.93</c:v>
                </c:pt>
                <c:pt idx="1">
                  <c:v>139</c:v>
                </c:pt>
                <c:pt idx="2">
                  <c:v>134.54</c:v>
                </c:pt>
                <c:pt idx="3">
                  <c:v>129.99</c:v>
                </c:pt>
                <c:pt idx="4">
                  <c:v>124.49</c:v>
                </c:pt>
              </c:numCache>
            </c:numRef>
          </c:val>
          <c:extLst xmlns:c16r2="http://schemas.microsoft.com/office/drawing/2015/06/chart">
            <c:ext xmlns:c16="http://schemas.microsoft.com/office/drawing/2014/chart" uri="{C3380CC4-5D6E-409C-BE32-E72D297353CC}">
              <c16:uniqueId val="{00000000-2015-4CCD-8764-22B0F65BB302}"/>
            </c:ext>
          </c:extLst>
        </c:ser>
        <c:dLbls>
          <c:showLegendKey val="0"/>
          <c:showVal val="0"/>
          <c:showCatName val="0"/>
          <c:showSerName val="0"/>
          <c:showPercent val="0"/>
          <c:showBubbleSize val="0"/>
        </c:dLbls>
        <c:gapWidth val="150"/>
        <c:axId val="208006528"/>
        <c:axId val="2080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2015-4CCD-8764-22B0F65BB302}"/>
            </c:ext>
          </c:extLst>
        </c:ser>
        <c:dLbls>
          <c:showLegendKey val="0"/>
          <c:showVal val="0"/>
          <c:showCatName val="0"/>
          <c:showSerName val="0"/>
          <c:showPercent val="0"/>
          <c:showBubbleSize val="0"/>
        </c:dLbls>
        <c:marker val="1"/>
        <c:smooth val="0"/>
        <c:axId val="208006528"/>
        <c:axId val="208008704"/>
      </c:lineChart>
      <c:dateAx>
        <c:axId val="208006528"/>
        <c:scaling>
          <c:orientation val="minMax"/>
        </c:scaling>
        <c:delete val="1"/>
        <c:axPos val="b"/>
        <c:numFmt formatCode="ge" sourceLinked="1"/>
        <c:majorTickMark val="none"/>
        <c:minorTickMark val="none"/>
        <c:tickLblPos val="none"/>
        <c:crossAx val="208008704"/>
        <c:crosses val="autoZero"/>
        <c:auto val="1"/>
        <c:lblOffset val="100"/>
        <c:baseTimeUnit val="years"/>
      </c:dateAx>
      <c:valAx>
        <c:axId val="2080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161.47</c:v>
                </c:pt>
                <c:pt idx="1">
                  <c:v>146.36000000000001</c:v>
                </c:pt>
                <c:pt idx="2">
                  <c:v>151.32</c:v>
                </c:pt>
                <c:pt idx="3">
                  <c:v>156.75</c:v>
                </c:pt>
                <c:pt idx="4">
                  <c:v>163.69999999999999</c:v>
                </c:pt>
              </c:numCache>
            </c:numRef>
          </c:val>
          <c:extLst xmlns:c16r2="http://schemas.microsoft.com/office/drawing/2015/06/chart">
            <c:ext xmlns:c16="http://schemas.microsoft.com/office/drawing/2014/chart" uri="{C3380CC4-5D6E-409C-BE32-E72D297353CC}">
              <c16:uniqueId val="{00000000-2060-4C57-965D-C4C0C6D46E60}"/>
            </c:ext>
          </c:extLst>
        </c:ser>
        <c:dLbls>
          <c:showLegendKey val="0"/>
          <c:showVal val="0"/>
          <c:showCatName val="0"/>
          <c:showSerName val="0"/>
          <c:showPercent val="0"/>
          <c:showBubbleSize val="0"/>
        </c:dLbls>
        <c:gapWidth val="150"/>
        <c:axId val="208087296"/>
        <c:axId val="2081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2060-4C57-965D-C4C0C6D46E60}"/>
            </c:ext>
          </c:extLst>
        </c:ser>
        <c:dLbls>
          <c:showLegendKey val="0"/>
          <c:showVal val="0"/>
          <c:showCatName val="0"/>
          <c:showSerName val="0"/>
          <c:showPercent val="0"/>
          <c:showBubbleSize val="0"/>
        </c:dLbls>
        <c:marker val="1"/>
        <c:smooth val="0"/>
        <c:axId val="208087296"/>
        <c:axId val="208114048"/>
      </c:lineChart>
      <c:dateAx>
        <c:axId val="208087296"/>
        <c:scaling>
          <c:orientation val="minMax"/>
        </c:scaling>
        <c:delete val="1"/>
        <c:axPos val="b"/>
        <c:numFmt formatCode="ge" sourceLinked="1"/>
        <c:majorTickMark val="none"/>
        <c:minorTickMark val="none"/>
        <c:tickLblPos val="none"/>
        <c:crossAx val="208114048"/>
        <c:crosses val="autoZero"/>
        <c:auto val="1"/>
        <c:lblOffset val="100"/>
        <c:baseTimeUnit val="years"/>
      </c:dateAx>
      <c:valAx>
        <c:axId val="2081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尾花沢市大石田町環境衛生事業組合（事業会計分）</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75.64</v>
      </c>
      <c r="J10" s="52"/>
      <c r="K10" s="52"/>
      <c r="L10" s="52"/>
      <c r="M10" s="52"/>
      <c r="N10" s="52"/>
      <c r="O10" s="63"/>
      <c r="P10" s="53">
        <f>データ!$P$6</f>
        <v>74.23</v>
      </c>
      <c r="Q10" s="53"/>
      <c r="R10" s="53"/>
      <c r="S10" s="53"/>
      <c r="T10" s="53"/>
      <c r="U10" s="53"/>
      <c r="V10" s="53"/>
      <c r="W10" s="60">
        <f>データ!$Q$6</f>
        <v>4320</v>
      </c>
      <c r="X10" s="60"/>
      <c r="Y10" s="60"/>
      <c r="Z10" s="60"/>
      <c r="AA10" s="60"/>
      <c r="AB10" s="60"/>
      <c r="AC10" s="60"/>
      <c r="AD10" s="2"/>
      <c r="AE10" s="2"/>
      <c r="AF10" s="2"/>
      <c r="AG10" s="2"/>
      <c r="AH10" s="4"/>
      <c r="AI10" s="4"/>
      <c r="AJ10" s="4"/>
      <c r="AK10" s="4"/>
      <c r="AL10" s="60">
        <f>データ!$U$6</f>
        <v>17177</v>
      </c>
      <c r="AM10" s="60"/>
      <c r="AN10" s="60"/>
      <c r="AO10" s="60"/>
      <c r="AP10" s="60"/>
      <c r="AQ10" s="60"/>
      <c r="AR10" s="60"/>
      <c r="AS10" s="60"/>
      <c r="AT10" s="51">
        <f>データ!$V$6</f>
        <v>58.88</v>
      </c>
      <c r="AU10" s="52"/>
      <c r="AV10" s="52"/>
      <c r="AW10" s="52"/>
      <c r="AX10" s="52"/>
      <c r="AY10" s="52"/>
      <c r="AZ10" s="52"/>
      <c r="BA10" s="52"/>
      <c r="BB10" s="53">
        <f>データ!$W$6</f>
        <v>291.73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bo7Y2gCFCXHjEk589UHHgX2IIY3lNeWNUCW78ICI9AIfzChX6sKdUohw9V+VQFPK/T+57x+I5acoFVXMcc+4Q==" saltValue="2oYhwzxXr8uAfBxTc9i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69663</v>
      </c>
      <c r="D6" s="34">
        <f t="shared" si="3"/>
        <v>46</v>
      </c>
      <c r="E6" s="34">
        <f t="shared" si="3"/>
        <v>1</v>
      </c>
      <c r="F6" s="34">
        <f t="shared" si="3"/>
        <v>0</v>
      </c>
      <c r="G6" s="34">
        <f t="shared" si="3"/>
        <v>1</v>
      </c>
      <c r="H6" s="34" t="str">
        <f t="shared" si="3"/>
        <v>山形県　尾花沢市大石田町環境衛生事業組合（事業会計分）</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75.64</v>
      </c>
      <c r="P6" s="35">
        <f t="shared" si="3"/>
        <v>74.23</v>
      </c>
      <c r="Q6" s="35">
        <f t="shared" si="3"/>
        <v>4320</v>
      </c>
      <c r="R6" s="35" t="str">
        <f t="shared" si="3"/>
        <v>-</v>
      </c>
      <c r="S6" s="35" t="str">
        <f t="shared" si="3"/>
        <v>-</v>
      </c>
      <c r="T6" s="35" t="str">
        <f t="shared" si="3"/>
        <v>-</v>
      </c>
      <c r="U6" s="35">
        <f t="shared" si="3"/>
        <v>17177</v>
      </c>
      <c r="V6" s="35">
        <f t="shared" si="3"/>
        <v>58.88</v>
      </c>
      <c r="W6" s="35">
        <f t="shared" si="3"/>
        <v>291.73</v>
      </c>
      <c r="X6" s="36">
        <f>IF(X7="",NA(),X7)</f>
        <v>108.5</v>
      </c>
      <c r="Y6" s="36">
        <f t="shared" ref="Y6:AG6" si="4">IF(Y7="",NA(),Y7)</f>
        <v>139.30000000000001</v>
      </c>
      <c r="Z6" s="36">
        <f t="shared" si="4"/>
        <v>134.69999999999999</v>
      </c>
      <c r="AA6" s="36">
        <f t="shared" si="4"/>
        <v>131.68</v>
      </c>
      <c r="AB6" s="36">
        <f t="shared" si="4"/>
        <v>127.16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253.9</v>
      </c>
      <c r="AU6" s="36">
        <f t="shared" ref="AU6:BC6" si="6">IF(AU7="",NA(),AU7)</f>
        <v>446.09</v>
      </c>
      <c r="AV6" s="36">
        <f t="shared" si="6"/>
        <v>510.94</v>
      </c>
      <c r="AW6" s="36">
        <f t="shared" si="6"/>
        <v>425.93</v>
      </c>
      <c r="AX6" s="36">
        <f t="shared" si="6"/>
        <v>478.84</v>
      </c>
      <c r="AY6" s="36">
        <f t="shared" si="6"/>
        <v>381.53</v>
      </c>
      <c r="AZ6" s="36">
        <f t="shared" si="6"/>
        <v>391.54</v>
      </c>
      <c r="BA6" s="36">
        <f t="shared" si="6"/>
        <v>384.34</v>
      </c>
      <c r="BB6" s="36">
        <f t="shared" si="6"/>
        <v>359.47</v>
      </c>
      <c r="BC6" s="36">
        <f t="shared" si="6"/>
        <v>369.69</v>
      </c>
      <c r="BD6" s="35" t="str">
        <f>IF(BD7="","",IF(BD7="-","【-】","【"&amp;SUBSTITUTE(TEXT(BD7,"#,##0.00"),"-","△")&amp;"】"))</f>
        <v>【261.93】</v>
      </c>
      <c r="BE6" s="36">
        <f>IF(BE7="",NA(),BE7)</f>
        <v>331.32</v>
      </c>
      <c r="BF6" s="36">
        <f t="shared" ref="BF6:BN6" si="7">IF(BF7="",NA(),BF7)</f>
        <v>330.43</v>
      </c>
      <c r="BG6" s="36">
        <f t="shared" si="7"/>
        <v>324.36</v>
      </c>
      <c r="BH6" s="36">
        <f t="shared" si="7"/>
        <v>316.36</v>
      </c>
      <c r="BI6" s="36">
        <f t="shared" si="7"/>
        <v>308.43</v>
      </c>
      <c r="BJ6" s="36">
        <f t="shared" si="7"/>
        <v>393.27</v>
      </c>
      <c r="BK6" s="36">
        <f t="shared" si="7"/>
        <v>386.97</v>
      </c>
      <c r="BL6" s="36">
        <f t="shared" si="7"/>
        <v>380.58</v>
      </c>
      <c r="BM6" s="36">
        <f t="shared" si="7"/>
        <v>401.79</v>
      </c>
      <c r="BN6" s="36">
        <f t="shared" si="7"/>
        <v>402.99</v>
      </c>
      <c r="BO6" s="35" t="str">
        <f>IF(BO7="","",IF(BO7="-","【-】","【"&amp;SUBSTITUTE(TEXT(BO7,"#,##0.00"),"-","△")&amp;"】"))</f>
        <v>【270.46】</v>
      </c>
      <c r="BP6" s="36">
        <f>IF(BP7="",NA(),BP7)</f>
        <v>125.93</v>
      </c>
      <c r="BQ6" s="36">
        <f t="shared" ref="BQ6:BY6" si="8">IF(BQ7="",NA(),BQ7)</f>
        <v>139</v>
      </c>
      <c r="BR6" s="36">
        <f t="shared" si="8"/>
        <v>134.54</v>
      </c>
      <c r="BS6" s="36">
        <f t="shared" si="8"/>
        <v>129.99</v>
      </c>
      <c r="BT6" s="36">
        <f t="shared" si="8"/>
        <v>124.49</v>
      </c>
      <c r="BU6" s="36">
        <f t="shared" si="8"/>
        <v>100.47</v>
      </c>
      <c r="BV6" s="36">
        <f t="shared" si="8"/>
        <v>101.72</v>
      </c>
      <c r="BW6" s="36">
        <f t="shared" si="8"/>
        <v>102.38</v>
      </c>
      <c r="BX6" s="36">
        <f t="shared" si="8"/>
        <v>100.12</v>
      </c>
      <c r="BY6" s="36">
        <f t="shared" si="8"/>
        <v>98.66</v>
      </c>
      <c r="BZ6" s="35" t="str">
        <f>IF(BZ7="","",IF(BZ7="-","【-】","【"&amp;SUBSTITUTE(TEXT(BZ7,"#,##0.00"),"-","△")&amp;"】"))</f>
        <v>【103.91】</v>
      </c>
      <c r="CA6" s="36">
        <f>IF(CA7="",NA(),CA7)</f>
        <v>161.47</v>
      </c>
      <c r="CB6" s="36">
        <f t="shared" ref="CB6:CJ6" si="9">IF(CB7="",NA(),CB7)</f>
        <v>146.36000000000001</v>
      </c>
      <c r="CC6" s="36">
        <f t="shared" si="9"/>
        <v>151.32</v>
      </c>
      <c r="CD6" s="36">
        <f t="shared" si="9"/>
        <v>156.75</v>
      </c>
      <c r="CE6" s="36">
        <f t="shared" si="9"/>
        <v>163.69999999999999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58.34</v>
      </c>
      <c r="CM6" s="36">
        <f t="shared" ref="CM6:CU6" si="10">IF(CM7="",NA(),CM7)</f>
        <v>55.71</v>
      </c>
      <c r="CN6" s="36">
        <f t="shared" si="10"/>
        <v>54.78</v>
      </c>
      <c r="CO6" s="36">
        <f t="shared" si="10"/>
        <v>55.56</v>
      </c>
      <c r="CP6" s="36">
        <f t="shared" si="10"/>
        <v>53.82</v>
      </c>
      <c r="CQ6" s="36">
        <f t="shared" si="10"/>
        <v>55.13</v>
      </c>
      <c r="CR6" s="36">
        <f t="shared" si="10"/>
        <v>54.77</v>
      </c>
      <c r="CS6" s="36">
        <f t="shared" si="10"/>
        <v>54.92</v>
      </c>
      <c r="CT6" s="36">
        <f t="shared" si="10"/>
        <v>55.63</v>
      </c>
      <c r="CU6" s="36">
        <f t="shared" si="10"/>
        <v>55.03</v>
      </c>
      <c r="CV6" s="35" t="str">
        <f>IF(CV7="","",IF(CV7="-","【-】","【"&amp;SUBSTITUTE(TEXT(CV7,"#,##0.00"),"-","△")&amp;"】"))</f>
        <v>【60.27】</v>
      </c>
      <c r="CW6" s="36">
        <f>IF(CW7="",NA(),CW7)</f>
        <v>79.83</v>
      </c>
      <c r="CX6" s="36">
        <f t="shared" ref="CX6:DF6" si="11">IF(CX7="",NA(),CX7)</f>
        <v>81.52</v>
      </c>
      <c r="CY6" s="36">
        <f t="shared" si="11"/>
        <v>82.05</v>
      </c>
      <c r="CZ6" s="36">
        <f t="shared" si="11"/>
        <v>80.08</v>
      </c>
      <c r="DA6" s="36">
        <f t="shared" si="11"/>
        <v>82.12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44.59</v>
      </c>
      <c r="DI6" s="36">
        <f t="shared" ref="DI6:DQ6" si="12">IF(DI7="",NA(),DI7)</f>
        <v>45.26</v>
      </c>
      <c r="DJ6" s="36">
        <f t="shared" si="12"/>
        <v>46.44</v>
      </c>
      <c r="DK6" s="36">
        <f t="shared" si="12"/>
        <v>47.36</v>
      </c>
      <c r="DL6" s="36">
        <f t="shared" si="12"/>
        <v>46.15</v>
      </c>
      <c r="DM6" s="36">
        <f t="shared" si="12"/>
        <v>46.66</v>
      </c>
      <c r="DN6" s="36">
        <f t="shared" si="12"/>
        <v>47.46</v>
      </c>
      <c r="DO6" s="36">
        <f t="shared" si="12"/>
        <v>48.49</v>
      </c>
      <c r="DP6" s="36">
        <f t="shared" si="12"/>
        <v>48.05</v>
      </c>
      <c r="DQ6" s="36">
        <f t="shared" si="12"/>
        <v>48.87</v>
      </c>
      <c r="DR6" s="35" t="str">
        <f>IF(DR7="","",IF(DR7="-","【-】","【"&amp;SUBSTITUTE(TEXT(DR7,"#,##0.00"),"-","△")&amp;"】"))</f>
        <v>【48.85】</v>
      </c>
      <c r="DS6" s="36">
        <f>IF(DS7="",NA(),DS7)</f>
        <v>10.49</v>
      </c>
      <c r="DT6" s="36">
        <f t="shared" ref="DT6:EB6" si="13">IF(DT7="",NA(),DT7)</f>
        <v>26.51</v>
      </c>
      <c r="DU6" s="36">
        <f t="shared" si="13"/>
        <v>26.76</v>
      </c>
      <c r="DV6" s="36">
        <f t="shared" si="13"/>
        <v>25.99</v>
      </c>
      <c r="DW6" s="36">
        <f t="shared" si="13"/>
        <v>29.2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0.89</v>
      </c>
      <c r="EE6" s="36">
        <f t="shared" ref="EE6:EM6" si="14">IF(EE7="",NA(),EE7)</f>
        <v>0.83</v>
      </c>
      <c r="EF6" s="36">
        <f t="shared" si="14"/>
        <v>1.2</v>
      </c>
      <c r="EG6" s="36">
        <f t="shared" si="14"/>
        <v>0.85</v>
      </c>
      <c r="EH6" s="36">
        <f t="shared" si="14"/>
        <v>0.87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69663</v>
      </c>
      <c r="D7" s="38">
        <v>46</v>
      </c>
      <c r="E7" s="38">
        <v>1</v>
      </c>
      <c r="F7" s="38">
        <v>0</v>
      </c>
      <c r="G7" s="38">
        <v>1</v>
      </c>
      <c r="H7" s="38" t="s">
        <v>93</v>
      </c>
      <c r="I7" s="38" t="s">
        <v>94</v>
      </c>
      <c r="J7" s="38" t="s">
        <v>95</v>
      </c>
      <c r="K7" s="38" t="s">
        <v>96</v>
      </c>
      <c r="L7" s="38" t="s">
        <v>97</v>
      </c>
      <c r="M7" s="38" t="s">
        <v>98</v>
      </c>
      <c r="N7" s="39" t="s">
        <v>99</v>
      </c>
      <c r="O7" s="39">
        <v>75.64</v>
      </c>
      <c r="P7" s="39">
        <v>74.23</v>
      </c>
      <c r="Q7" s="39">
        <v>4320</v>
      </c>
      <c r="R7" s="39" t="s">
        <v>99</v>
      </c>
      <c r="S7" s="39" t="s">
        <v>99</v>
      </c>
      <c r="T7" s="39" t="s">
        <v>99</v>
      </c>
      <c r="U7" s="39">
        <v>17177</v>
      </c>
      <c r="V7" s="39">
        <v>58.88</v>
      </c>
      <c r="W7" s="39">
        <v>291.73</v>
      </c>
      <c r="X7" s="39">
        <v>108.5</v>
      </c>
      <c r="Y7" s="39">
        <v>139.30000000000001</v>
      </c>
      <c r="Z7" s="39">
        <v>134.69999999999999</v>
      </c>
      <c r="AA7" s="39">
        <v>131.68</v>
      </c>
      <c r="AB7" s="39">
        <v>127.16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253.9</v>
      </c>
      <c r="AU7" s="39">
        <v>446.09</v>
      </c>
      <c r="AV7" s="39">
        <v>510.94</v>
      </c>
      <c r="AW7" s="39">
        <v>425.93</v>
      </c>
      <c r="AX7" s="39">
        <v>478.84</v>
      </c>
      <c r="AY7" s="39">
        <v>381.53</v>
      </c>
      <c r="AZ7" s="39">
        <v>391.54</v>
      </c>
      <c r="BA7" s="39">
        <v>384.34</v>
      </c>
      <c r="BB7" s="39">
        <v>359.47</v>
      </c>
      <c r="BC7" s="39">
        <v>369.69</v>
      </c>
      <c r="BD7" s="39">
        <v>261.93</v>
      </c>
      <c r="BE7" s="39">
        <v>331.32</v>
      </c>
      <c r="BF7" s="39">
        <v>330.43</v>
      </c>
      <c r="BG7" s="39">
        <v>324.36</v>
      </c>
      <c r="BH7" s="39">
        <v>316.36</v>
      </c>
      <c r="BI7" s="39">
        <v>308.43</v>
      </c>
      <c r="BJ7" s="39">
        <v>393.27</v>
      </c>
      <c r="BK7" s="39">
        <v>386.97</v>
      </c>
      <c r="BL7" s="39">
        <v>380.58</v>
      </c>
      <c r="BM7" s="39">
        <v>401.79</v>
      </c>
      <c r="BN7" s="39">
        <v>402.99</v>
      </c>
      <c r="BO7" s="39">
        <v>270.45999999999998</v>
      </c>
      <c r="BP7" s="39">
        <v>125.93</v>
      </c>
      <c r="BQ7" s="39">
        <v>139</v>
      </c>
      <c r="BR7" s="39">
        <v>134.54</v>
      </c>
      <c r="BS7" s="39">
        <v>129.99</v>
      </c>
      <c r="BT7" s="39">
        <v>124.49</v>
      </c>
      <c r="BU7" s="39">
        <v>100.47</v>
      </c>
      <c r="BV7" s="39">
        <v>101.72</v>
      </c>
      <c r="BW7" s="39">
        <v>102.38</v>
      </c>
      <c r="BX7" s="39">
        <v>100.12</v>
      </c>
      <c r="BY7" s="39">
        <v>98.66</v>
      </c>
      <c r="BZ7" s="39">
        <v>103.91</v>
      </c>
      <c r="CA7" s="39">
        <v>161.47</v>
      </c>
      <c r="CB7" s="39">
        <v>146.36000000000001</v>
      </c>
      <c r="CC7" s="39">
        <v>151.32</v>
      </c>
      <c r="CD7" s="39">
        <v>156.75</v>
      </c>
      <c r="CE7" s="39">
        <v>163.69999999999999</v>
      </c>
      <c r="CF7" s="39">
        <v>169.82</v>
      </c>
      <c r="CG7" s="39">
        <v>168.2</v>
      </c>
      <c r="CH7" s="39">
        <v>168.67</v>
      </c>
      <c r="CI7" s="39">
        <v>174.97</v>
      </c>
      <c r="CJ7" s="39">
        <v>178.59</v>
      </c>
      <c r="CK7" s="39">
        <v>167.11</v>
      </c>
      <c r="CL7" s="39">
        <v>58.34</v>
      </c>
      <c r="CM7" s="39">
        <v>55.71</v>
      </c>
      <c r="CN7" s="39">
        <v>54.78</v>
      </c>
      <c r="CO7" s="39">
        <v>55.56</v>
      </c>
      <c r="CP7" s="39">
        <v>53.82</v>
      </c>
      <c r="CQ7" s="39">
        <v>55.13</v>
      </c>
      <c r="CR7" s="39">
        <v>54.77</v>
      </c>
      <c r="CS7" s="39">
        <v>54.92</v>
      </c>
      <c r="CT7" s="39">
        <v>55.63</v>
      </c>
      <c r="CU7" s="39">
        <v>55.03</v>
      </c>
      <c r="CV7" s="39">
        <v>60.27</v>
      </c>
      <c r="CW7" s="39">
        <v>79.83</v>
      </c>
      <c r="CX7" s="39">
        <v>81.52</v>
      </c>
      <c r="CY7" s="39">
        <v>82.05</v>
      </c>
      <c r="CZ7" s="39">
        <v>80.08</v>
      </c>
      <c r="DA7" s="39">
        <v>82.12</v>
      </c>
      <c r="DB7" s="39">
        <v>83</v>
      </c>
      <c r="DC7" s="39">
        <v>82.89</v>
      </c>
      <c r="DD7" s="39">
        <v>82.66</v>
      </c>
      <c r="DE7" s="39">
        <v>82.04</v>
      </c>
      <c r="DF7" s="39">
        <v>81.900000000000006</v>
      </c>
      <c r="DG7" s="39">
        <v>89.92</v>
      </c>
      <c r="DH7" s="39">
        <v>44.59</v>
      </c>
      <c r="DI7" s="39">
        <v>45.26</v>
      </c>
      <c r="DJ7" s="39">
        <v>46.44</v>
      </c>
      <c r="DK7" s="39">
        <v>47.36</v>
      </c>
      <c r="DL7" s="39">
        <v>46.15</v>
      </c>
      <c r="DM7" s="39">
        <v>46.66</v>
      </c>
      <c r="DN7" s="39">
        <v>47.46</v>
      </c>
      <c r="DO7" s="39">
        <v>48.49</v>
      </c>
      <c r="DP7" s="39">
        <v>48.05</v>
      </c>
      <c r="DQ7" s="39">
        <v>48.87</v>
      </c>
      <c r="DR7" s="39">
        <v>48.85</v>
      </c>
      <c r="DS7" s="39">
        <v>10.49</v>
      </c>
      <c r="DT7" s="39">
        <v>26.51</v>
      </c>
      <c r="DU7" s="39">
        <v>26.76</v>
      </c>
      <c r="DV7" s="39">
        <v>25.99</v>
      </c>
      <c r="DW7" s="39">
        <v>29.2</v>
      </c>
      <c r="DX7" s="39">
        <v>9.85</v>
      </c>
      <c r="DY7" s="39">
        <v>9.7100000000000009</v>
      </c>
      <c r="DZ7" s="39">
        <v>12.79</v>
      </c>
      <c r="EA7" s="39">
        <v>13.39</v>
      </c>
      <c r="EB7" s="39">
        <v>14.85</v>
      </c>
      <c r="EC7" s="39">
        <v>17.8</v>
      </c>
      <c r="ED7" s="39">
        <v>0.89</v>
      </c>
      <c r="EE7" s="39">
        <v>0.83</v>
      </c>
      <c r="EF7" s="39">
        <v>1.2</v>
      </c>
      <c r="EG7" s="39">
        <v>0.85</v>
      </c>
      <c r="EH7" s="39">
        <v>0.87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2020-01-30T06:44:34Z</cp:lastPrinted>
  <dcterms:modified xsi:type="dcterms:W3CDTF">2020-01-30T06:44:37Z</dcterms:modified>
</cp:coreProperties>
</file>