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lPLDFbmaZajcfudQnsu7atQ8rUVCkOkiJ5+pmbmH67urF4Df4sP86aQFu4oJihHpfc5+h9uwHPTPFxXfbKR2Q==" workbookSaltValue="YAC9hPP8ynb7EbB6MHLv2A==" workbookSpinCount="100000" lockStructure="1"/>
  <bookViews>
    <workbookView xWindow="0" yWindow="0" windowWidth="20490" windowHeight="754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<sst xmlns="http://schemas.openxmlformats.org/spreadsheetml/2006/main" count="225" uniqueCount="113">
  <si>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</si>
  <si>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</si>
  <si>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</si>
  <si>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</si>
  <si>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</si>
  <si>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</si>
  <si>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</si>
  <si>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</si>
  <si>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</si>
  <si>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</si>
  <si>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</si>
  <si>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</si>
  <si>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</si>
  <si>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</si>
  <si>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</si>
  <si>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</si>
  <si>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</si>
  <si>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</si>
  <si>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</si>
  <si>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</si>
  <si>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</si>
  <si>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</si>
  <si>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</si>
  <si>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</si>
  <si>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</si>
  <si>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</si>
  <si>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</si>
  <si>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</si>
  <si>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</si>
  <si>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</si>
  <si>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</si>
  <si>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</si>
  <si>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</si>
  <si>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</si>
  <si>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</si>
  <si>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</si>
  <si>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</si>
  <si>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</si>
  <si>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</si>
  <si>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</si>
  <si>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</si>
  <si>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</si>
  <si>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</si>
  <si>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</si>
  <si>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</si>
  <si>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</si>
  <si>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</si>
  <si>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</si>
  <si>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</si>
  <si>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</si>
  <si>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</si>
  <si>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</si>
  <si>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</si>
  <si>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</si>
  <si>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</si>
  <si>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</si>
  <si>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</si>
  <si>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</si>
  <si>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</si>
  <si>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</si>
  <si>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</si>
  <si>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</si>
  <si>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</si>
  <si>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</si>
  <si>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</si>
  <si>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</si>
  <si>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</si>
  <si>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</si>
  <si>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</si>
  <si>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</si>
  <si>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</si>
  <si>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</si>
  <si>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</si>
  <si>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</si>
  <si>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</si>
  <si>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</si>
  <si>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</si>
  <si>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</si>
  <si>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</si>
  <si>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</si>
  <si>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</si>
  <si>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</si>
  <si>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</si>
  <si>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</si>
  <si>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</si>
  <si>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</si>
  <si>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</si>
  <si>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</si>
  <si>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</si>
  <si>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</si>
  <si>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</si>
  <si>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</si>
  <si>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</si>
  <si>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</si>
  <si>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</si>
  <si>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</si>
  <si>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</si>
  <si>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尾花沢市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</si>
  <si>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</si>
  <si>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</si>
  <si>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</si>
  <si>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</si>
  <si>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</si>
  <si>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</si>
  <si>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</si>
  <si>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</si>
  <si>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</si>
  <si>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</si>
  <si>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</si>
  <si>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</si>
  <si>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簡易水道区域は、市総面積の２/３と広範囲であるが、節水器具の普及や給水人口の減少や節水器具等の普及により使用料収入が減少傾向にあること、集落が点在し配水管等の管路延長が長いことから、建設改良費及び維持管理費が割高になっている。
　また、施設や管路の老朽化による施設修繕費や漏水等修繕費の増加により厳しい経営環境にあることから、一般会計からの繰入金による補填を受けている状況である。</t>
    <rPh sb="29" eb="31">
      <t>セッスイ</t>
    </rPh>
    <rPh sb="31" eb="33">
      <t>キグ</t>
    </rPh>
    <rPh sb="34" eb="36">
      <t>フキュウ</t>
    </rPh>
    <rPh sb="49" eb="50">
      <t>トウ</t>
    </rPh>
    <phoneticPr fontId="4"/>
  </si>
  <si>
    <t>　区域内の総管路延長約120Kmの内、老朽化した管路約20Kmが未更新となっている。漏水箇所の主な原因がこの老朽管及びそこから分岐された給水管であるため、順次、布設替えによる更新が必要であるが、工事費の節減を図るため、県・市道改良工事に伴う工事を主体に進めていることから更新延長は小幅となっている。
　また、管路以外の施設に関しても高度経済成長期に整備されたものが残っており、維持管理費や修繕費が割高になる傾向にある。</t>
    <rPh sb="10" eb="11">
      <t>ヤク</t>
    </rPh>
    <rPh sb="57" eb="58">
      <t>オヨ</t>
    </rPh>
    <rPh sb="63" eb="65">
      <t>ブンキ</t>
    </rPh>
    <rPh sb="68" eb="71">
      <t>キュウスイカン</t>
    </rPh>
    <phoneticPr fontId="4"/>
  </si>
  <si>
    <t>引き続き、維持管理費の抑制に努めるほか、有収率の向上のため漏水箇所の早期発見、解消に配慮するとともに、工事費の削減を図るため、県・市との連携を密にしながら、安心安全な水道水の供給継続と経営の健全化を目指す。</t>
    <rPh sb="51" eb="53">
      <t>コウジ</t>
    </rPh>
    <rPh sb="53" eb="54">
      <t>ヒ</t>
    </rPh>
    <rPh sb="55" eb="57">
      <t>サクゲン</t>
    </rPh>
    <rPh sb="58" eb="59">
      <t>ハカ</t>
    </rPh>
    <rPh sb="63" eb="64">
      <t>ケン</t>
    </rPh>
    <rPh sb="65" eb="66">
      <t>シ</t>
    </rPh>
    <rPh sb="68" eb="70">
      <t>レンケイ</t>
    </rPh>
    <rPh sb="71" eb="72">
      <t>ミツ</t>
    </rPh>
    <rPh sb="78" eb="80">
      <t>アンシン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</si>
</sst>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0.16</c:v>
                </c:pt>
                <c:pt idx="1">
                  <c:v>0.66</c:v>
                </c:pt>
                <c:pt idx="2">
                  <c:v>0.59</c:v>
                </c:pt>
                <c:pt idx="3">
                  <c:v>0.46</c:v>
                </c:pt>
                <c:pt idx="4">
                  <c:v>0.41</c:v>
                </c:pt>
              </c:numCache>
            </c:numRef>
          </c:val>
          <c:extLst xmlns:c16r2="http://schemas.microsoft.com/office/drawing/2015/06/chart">
            <c:ext xmlns:c16="http://schemas.microsoft.com/office/drawing/2014/chart" uri="{C3380CC4-5D6E-409C-BE32-E72D297353CC}">
              <c16:uniqueId val="{00000000-209E-4A3B-AEDE-BC181C6ADC18}"/>
            </c:ext>
          </c:extLst>
        </c:ser>
        <c:dLbls>
          <c:showLegendKey val="0"/>
          <c:showVal val="0"/>
          <c:showCatName val="0"/>
          <c:showSerName val="0"/>
          <c:showPercent val="0"/>
          <c:showBubbleSize val="0"/>
        </c:dLbls>
        <c:gapWidth val="150"/>
        <c:axId val="206059776"/>
        <c:axId val="20606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xmlns:c16r2="http://schemas.microsoft.com/office/drawing/2015/06/chart">
            <c:ext xmlns:c16="http://schemas.microsoft.com/office/drawing/2014/chart" uri="{C3380CC4-5D6E-409C-BE32-E72D297353CC}">
              <c16:uniqueId val="{00000001-209E-4A3B-AEDE-BC181C6ADC18}"/>
            </c:ext>
          </c:extLst>
        </c:ser>
        <c:dLbls>
          <c:showLegendKey val="0"/>
          <c:showVal val="0"/>
          <c:showCatName val="0"/>
          <c:showSerName val="0"/>
          <c:showPercent val="0"/>
          <c:showBubbleSize val="0"/>
        </c:dLbls>
        <c:marker val="1"/>
        <c:smooth val="0"/>
        <c:axId val="206059776"/>
        <c:axId val="206066048"/>
      </c:lineChart>
      <c:dateAx>
        <c:axId val="206059776"/>
        <c:scaling>
          <c:orientation val="minMax"/>
        </c:scaling>
        <c:delete val="1"/>
        <c:axPos val="b"/>
        <c:numFmt formatCode="ge" sourceLinked="1"/>
        <c:majorTickMark val="none"/>
        <c:minorTickMark val="none"/>
        <c:tickLblPos val="none"/>
        <c:crossAx val="206066048"/>
        <c:crosses val="autoZero"/>
        <c:auto val="1"/>
        <c:lblOffset val="100"/>
        <c:baseTimeUnit val="years"/>
      </c:dateAx>
      <c:valAx>
        <c:axId val="2060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70.959999999999994</c:v>
                </c:pt>
                <c:pt idx="1">
                  <c:v>74.84</c:v>
                </c:pt>
                <c:pt idx="2">
                  <c:v>79.39</c:v>
                </c:pt>
                <c:pt idx="3">
                  <c:v>90.38</c:v>
                </c:pt>
                <c:pt idx="4">
                  <c:v>84.37</c:v>
                </c:pt>
              </c:numCache>
            </c:numRef>
          </c:val>
          <c:extLst xmlns:c16r2="http://schemas.microsoft.com/office/drawing/2015/06/chart">
            <c:ext xmlns:c16="http://schemas.microsoft.com/office/drawing/2014/chart" uri="{C3380CC4-5D6E-409C-BE32-E72D297353CC}">
              <c16:uniqueId val="{00000000-9905-472D-82B5-83F8CC02D836}"/>
            </c:ext>
          </c:extLst>
        </c:ser>
        <c:dLbls>
          <c:showLegendKey val="0"/>
          <c:showVal val="0"/>
          <c:showCatName val="0"/>
          <c:showSerName val="0"/>
          <c:showPercent val="0"/>
          <c:showBubbleSize val="0"/>
        </c:dLbls>
        <c:gapWidth val="150"/>
        <c:axId val="207087872"/>
        <c:axId val="20715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xmlns:c16r2="http://schemas.microsoft.com/office/drawing/2015/06/chart">
            <c:ext xmlns:c16="http://schemas.microsoft.com/office/drawing/2014/chart" uri="{C3380CC4-5D6E-409C-BE32-E72D297353CC}">
              <c16:uniqueId val="{00000001-9905-472D-82B5-83F8CC02D836}"/>
            </c:ext>
          </c:extLst>
        </c:ser>
        <c:dLbls>
          <c:showLegendKey val="0"/>
          <c:showVal val="0"/>
          <c:showCatName val="0"/>
          <c:showSerName val="0"/>
          <c:showPercent val="0"/>
          <c:showBubbleSize val="0"/>
        </c:dLbls>
        <c:marker val="1"/>
        <c:smooth val="0"/>
        <c:axId val="207087872"/>
        <c:axId val="207159680"/>
      </c:lineChart>
      <c:dateAx>
        <c:axId val="207087872"/>
        <c:scaling>
          <c:orientation val="minMax"/>
        </c:scaling>
        <c:delete val="1"/>
        <c:axPos val="b"/>
        <c:numFmt formatCode="ge" sourceLinked="1"/>
        <c:majorTickMark val="none"/>
        <c:minorTickMark val="none"/>
        <c:tickLblPos val="none"/>
        <c:crossAx val="207159680"/>
        <c:crosses val="autoZero"/>
        <c:auto val="1"/>
        <c:lblOffset val="100"/>
        <c:baseTimeUnit val="years"/>
      </c:dateAx>
      <c:valAx>
        <c:axId val="2071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68.17</c:v>
                </c:pt>
                <c:pt idx="1">
                  <c:v>65.58</c:v>
                </c:pt>
                <c:pt idx="2">
                  <c:v>59.91</c:v>
                </c:pt>
                <c:pt idx="3">
                  <c:v>51.57</c:v>
                </c:pt>
                <c:pt idx="4">
                  <c:v>56.8</c:v>
                </c:pt>
              </c:numCache>
            </c:numRef>
          </c:val>
          <c:extLst xmlns:c16r2="http://schemas.microsoft.com/office/drawing/2015/06/chart">
            <c:ext xmlns:c16="http://schemas.microsoft.com/office/drawing/2014/chart" uri="{C3380CC4-5D6E-409C-BE32-E72D297353CC}">
              <c16:uniqueId val="{00000000-B7C6-43F6-A110-105EE456F2BE}"/>
            </c:ext>
          </c:extLst>
        </c:ser>
        <c:dLbls>
          <c:showLegendKey val="0"/>
          <c:showVal val="0"/>
          <c:showCatName val="0"/>
          <c:showSerName val="0"/>
          <c:showPercent val="0"/>
          <c:showBubbleSize val="0"/>
        </c:dLbls>
        <c:gapWidth val="150"/>
        <c:axId val="207207040"/>
        <c:axId val="20720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xmlns:c16r2="http://schemas.microsoft.com/office/drawing/2015/06/chart">
            <c:ext xmlns:c16="http://schemas.microsoft.com/office/drawing/2014/chart" uri="{C3380CC4-5D6E-409C-BE32-E72D297353CC}">
              <c16:uniqueId val="{00000001-B7C6-43F6-A110-105EE456F2BE}"/>
            </c:ext>
          </c:extLst>
        </c:ser>
        <c:dLbls>
          <c:showLegendKey val="0"/>
          <c:showVal val="0"/>
          <c:showCatName val="0"/>
          <c:showSerName val="0"/>
          <c:showPercent val="0"/>
          <c:showBubbleSize val="0"/>
        </c:dLbls>
        <c:marker val="1"/>
        <c:smooth val="0"/>
        <c:axId val="207207040"/>
        <c:axId val="207209216"/>
      </c:lineChart>
      <c:dateAx>
        <c:axId val="207207040"/>
        <c:scaling>
          <c:orientation val="minMax"/>
        </c:scaling>
        <c:delete val="1"/>
        <c:axPos val="b"/>
        <c:numFmt formatCode="ge" sourceLinked="1"/>
        <c:majorTickMark val="none"/>
        <c:minorTickMark val="none"/>
        <c:tickLblPos val="none"/>
        <c:crossAx val="207209216"/>
        <c:crosses val="autoZero"/>
        <c:auto val="1"/>
        <c:lblOffset val="100"/>
        <c:baseTimeUnit val="years"/>
      </c:dateAx>
      <c:valAx>
        <c:axId val="2072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78.849999999999994</c:v>
                </c:pt>
                <c:pt idx="1">
                  <c:v>81.98</c:v>
                </c:pt>
                <c:pt idx="2">
                  <c:v>72.75</c:v>
                </c:pt>
                <c:pt idx="3">
                  <c:v>71.77</c:v>
                </c:pt>
                <c:pt idx="4">
                  <c:v>67.62</c:v>
                </c:pt>
              </c:numCache>
            </c:numRef>
          </c:val>
          <c:extLst xmlns:c16r2="http://schemas.microsoft.com/office/drawing/2015/06/chart">
            <c:ext xmlns:c16="http://schemas.microsoft.com/office/drawing/2014/chart" uri="{C3380CC4-5D6E-409C-BE32-E72D297353CC}">
              <c16:uniqueId val="{00000000-C5C4-4B48-A67C-CF64993F9767}"/>
            </c:ext>
          </c:extLst>
        </c:ser>
        <c:dLbls>
          <c:showLegendKey val="0"/>
          <c:showVal val="0"/>
          <c:showCatName val="0"/>
          <c:showSerName val="0"/>
          <c:showPercent val="0"/>
          <c:showBubbleSize val="0"/>
        </c:dLbls>
        <c:gapWidth val="150"/>
        <c:axId val="206097024"/>
        <c:axId val="20670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xmlns:c16r2="http://schemas.microsoft.com/office/drawing/2015/06/chart">
            <c:ext xmlns:c16="http://schemas.microsoft.com/office/drawing/2014/chart" uri="{C3380CC4-5D6E-409C-BE32-E72D297353CC}">
              <c16:uniqueId val="{00000001-C5C4-4B48-A67C-CF64993F9767}"/>
            </c:ext>
          </c:extLst>
        </c:ser>
        <c:dLbls>
          <c:showLegendKey val="0"/>
          <c:showVal val="0"/>
          <c:showCatName val="0"/>
          <c:showSerName val="0"/>
          <c:showPercent val="0"/>
          <c:showBubbleSize val="0"/>
        </c:dLbls>
        <c:marker val="1"/>
        <c:smooth val="0"/>
        <c:axId val="206097024"/>
        <c:axId val="206701312"/>
      </c:lineChart>
      <c:dateAx>
        <c:axId val="206097024"/>
        <c:scaling>
          <c:orientation val="minMax"/>
        </c:scaling>
        <c:delete val="1"/>
        <c:axPos val="b"/>
        <c:numFmt formatCode="ge" sourceLinked="1"/>
        <c:majorTickMark val="none"/>
        <c:minorTickMark val="none"/>
        <c:tickLblPos val="none"/>
        <c:crossAx val="206701312"/>
        <c:crosses val="autoZero"/>
        <c:auto val="1"/>
        <c:lblOffset val="100"/>
        <c:baseTimeUnit val="years"/>
      </c:dateAx>
      <c:valAx>
        <c:axId val="2067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9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F3-4A0F-ACFA-5C5B74EC1CB1}"/>
            </c:ext>
          </c:extLst>
        </c:ser>
        <c:dLbls>
          <c:showLegendKey val="0"/>
          <c:showVal val="0"/>
          <c:showCatName val="0"/>
          <c:showSerName val="0"/>
          <c:showPercent val="0"/>
          <c:showBubbleSize val="0"/>
        </c:dLbls>
        <c:gapWidth val="150"/>
        <c:axId val="206740480"/>
        <c:axId val="20674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F3-4A0F-ACFA-5C5B74EC1CB1}"/>
            </c:ext>
          </c:extLst>
        </c:ser>
        <c:dLbls>
          <c:showLegendKey val="0"/>
          <c:showVal val="0"/>
          <c:showCatName val="0"/>
          <c:showSerName val="0"/>
          <c:showPercent val="0"/>
          <c:showBubbleSize val="0"/>
        </c:dLbls>
        <c:marker val="1"/>
        <c:smooth val="0"/>
        <c:axId val="206740480"/>
        <c:axId val="206742656"/>
      </c:lineChart>
      <c:dateAx>
        <c:axId val="206740480"/>
        <c:scaling>
          <c:orientation val="minMax"/>
        </c:scaling>
        <c:delete val="1"/>
        <c:axPos val="b"/>
        <c:numFmt formatCode="ge" sourceLinked="1"/>
        <c:majorTickMark val="none"/>
        <c:minorTickMark val="none"/>
        <c:tickLblPos val="none"/>
        <c:crossAx val="206742656"/>
        <c:crosses val="autoZero"/>
        <c:auto val="1"/>
        <c:lblOffset val="100"/>
        <c:baseTimeUnit val="years"/>
      </c:dateAx>
      <c:valAx>
        <c:axId val="2067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AB-43D0-90A3-78407621D41E}"/>
            </c:ext>
          </c:extLst>
        </c:ser>
        <c:dLbls>
          <c:showLegendKey val="0"/>
          <c:showVal val="0"/>
          <c:showCatName val="0"/>
          <c:showSerName val="0"/>
          <c:showPercent val="0"/>
          <c:showBubbleSize val="0"/>
        </c:dLbls>
        <c:gapWidth val="150"/>
        <c:axId val="206761344"/>
        <c:axId val="20712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AB-43D0-90A3-78407621D41E}"/>
            </c:ext>
          </c:extLst>
        </c:ser>
        <c:dLbls>
          <c:showLegendKey val="0"/>
          <c:showVal val="0"/>
          <c:showCatName val="0"/>
          <c:showSerName val="0"/>
          <c:showPercent val="0"/>
          <c:showBubbleSize val="0"/>
        </c:dLbls>
        <c:marker val="1"/>
        <c:smooth val="0"/>
        <c:axId val="206761344"/>
        <c:axId val="207123968"/>
      </c:lineChart>
      <c:dateAx>
        <c:axId val="206761344"/>
        <c:scaling>
          <c:orientation val="minMax"/>
        </c:scaling>
        <c:delete val="1"/>
        <c:axPos val="b"/>
        <c:numFmt formatCode="ge" sourceLinked="1"/>
        <c:majorTickMark val="none"/>
        <c:minorTickMark val="none"/>
        <c:tickLblPos val="none"/>
        <c:crossAx val="207123968"/>
        <c:crosses val="autoZero"/>
        <c:auto val="1"/>
        <c:lblOffset val="100"/>
        <c:baseTimeUnit val="years"/>
      </c:dateAx>
      <c:valAx>
        <c:axId val="2071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63-455F-97A8-DDED88F86F20}"/>
            </c:ext>
          </c:extLst>
        </c:ser>
        <c:dLbls>
          <c:showLegendKey val="0"/>
          <c:showVal val="0"/>
          <c:showCatName val="0"/>
          <c:showSerName val="0"/>
          <c:showPercent val="0"/>
          <c:showBubbleSize val="0"/>
        </c:dLbls>
        <c:gapWidth val="150"/>
        <c:axId val="206844288"/>
        <c:axId val="2068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63-455F-97A8-DDED88F86F20}"/>
            </c:ext>
          </c:extLst>
        </c:ser>
        <c:dLbls>
          <c:showLegendKey val="0"/>
          <c:showVal val="0"/>
          <c:showCatName val="0"/>
          <c:showSerName val="0"/>
          <c:showPercent val="0"/>
          <c:showBubbleSize val="0"/>
        </c:dLbls>
        <c:marker val="1"/>
        <c:smooth val="0"/>
        <c:axId val="206844288"/>
        <c:axId val="206846208"/>
      </c:lineChart>
      <c:dateAx>
        <c:axId val="206844288"/>
        <c:scaling>
          <c:orientation val="minMax"/>
        </c:scaling>
        <c:delete val="1"/>
        <c:axPos val="b"/>
        <c:numFmt formatCode="ge" sourceLinked="1"/>
        <c:majorTickMark val="none"/>
        <c:minorTickMark val="none"/>
        <c:tickLblPos val="none"/>
        <c:crossAx val="206846208"/>
        <c:crosses val="autoZero"/>
        <c:auto val="1"/>
        <c:lblOffset val="100"/>
        <c:baseTimeUnit val="years"/>
      </c:dateAx>
      <c:valAx>
        <c:axId val="2068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D5-4FC4-9F5F-450844D8F99E}"/>
            </c:ext>
          </c:extLst>
        </c:ser>
        <c:dLbls>
          <c:showLegendKey val="0"/>
          <c:showVal val="0"/>
          <c:showCatName val="0"/>
          <c:showSerName val="0"/>
          <c:showPercent val="0"/>
          <c:showBubbleSize val="0"/>
        </c:dLbls>
        <c:gapWidth val="150"/>
        <c:axId val="206877440"/>
        <c:axId val="20687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D5-4FC4-9F5F-450844D8F99E}"/>
            </c:ext>
          </c:extLst>
        </c:ser>
        <c:dLbls>
          <c:showLegendKey val="0"/>
          <c:showVal val="0"/>
          <c:showCatName val="0"/>
          <c:showSerName val="0"/>
          <c:showPercent val="0"/>
          <c:showBubbleSize val="0"/>
        </c:dLbls>
        <c:marker val="1"/>
        <c:smooth val="0"/>
        <c:axId val="206877440"/>
        <c:axId val="206879360"/>
      </c:lineChart>
      <c:dateAx>
        <c:axId val="206877440"/>
        <c:scaling>
          <c:orientation val="minMax"/>
        </c:scaling>
        <c:delete val="1"/>
        <c:axPos val="b"/>
        <c:numFmt formatCode="ge" sourceLinked="1"/>
        <c:majorTickMark val="none"/>
        <c:minorTickMark val="none"/>
        <c:tickLblPos val="none"/>
        <c:crossAx val="206879360"/>
        <c:crosses val="autoZero"/>
        <c:auto val="1"/>
        <c:lblOffset val="100"/>
        <c:baseTimeUnit val="years"/>
      </c:dateAx>
      <c:valAx>
        <c:axId val="2068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991.83</c:v>
                </c:pt>
                <c:pt idx="1">
                  <c:v>943.06</c:v>
                </c:pt>
                <c:pt idx="2">
                  <c:v>922.24</c:v>
                </c:pt>
                <c:pt idx="3">
                  <c:v>898.46</c:v>
                </c:pt>
                <c:pt idx="4">
                  <c:v>815.6</c:v>
                </c:pt>
              </c:numCache>
            </c:numRef>
          </c:val>
          <c:extLst xmlns:c16r2="http://schemas.microsoft.com/office/drawing/2015/06/chart">
            <c:ext xmlns:c16="http://schemas.microsoft.com/office/drawing/2014/chart" uri="{C3380CC4-5D6E-409C-BE32-E72D297353CC}">
              <c16:uniqueId val="{00000000-DD5E-452E-A309-7F6769DADF6F}"/>
            </c:ext>
          </c:extLst>
        </c:ser>
        <c:dLbls>
          <c:showLegendKey val="0"/>
          <c:showVal val="0"/>
          <c:showCatName val="0"/>
          <c:showSerName val="0"/>
          <c:showPercent val="0"/>
          <c:showBubbleSize val="0"/>
        </c:dLbls>
        <c:gapWidth val="150"/>
        <c:axId val="206926976"/>
        <c:axId val="20692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xmlns:c16r2="http://schemas.microsoft.com/office/drawing/2015/06/chart">
            <c:ext xmlns:c16="http://schemas.microsoft.com/office/drawing/2014/chart" uri="{C3380CC4-5D6E-409C-BE32-E72D297353CC}">
              <c16:uniqueId val="{00000001-DD5E-452E-A309-7F6769DADF6F}"/>
            </c:ext>
          </c:extLst>
        </c:ser>
        <c:dLbls>
          <c:showLegendKey val="0"/>
          <c:showVal val="0"/>
          <c:showCatName val="0"/>
          <c:showSerName val="0"/>
          <c:showPercent val="0"/>
          <c:showBubbleSize val="0"/>
        </c:dLbls>
        <c:marker val="1"/>
        <c:smooth val="0"/>
        <c:axId val="206926976"/>
        <c:axId val="206928896"/>
      </c:lineChart>
      <c:dateAx>
        <c:axId val="206926976"/>
        <c:scaling>
          <c:orientation val="minMax"/>
        </c:scaling>
        <c:delete val="1"/>
        <c:axPos val="b"/>
        <c:numFmt formatCode="ge" sourceLinked="1"/>
        <c:majorTickMark val="none"/>
        <c:minorTickMark val="none"/>
        <c:tickLblPos val="none"/>
        <c:crossAx val="206928896"/>
        <c:crosses val="autoZero"/>
        <c:auto val="1"/>
        <c:lblOffset val="100"/>
        <c:baseTimeUnit val="years"/>
      </c:dateAx>
      <c:valAx>
        <c:axId val="2069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72.180000000000007</c:v>
                </c:pt>
                <c:pt idx="1">
                  <c:v>71.599999999999994</c:v>
                </c:pt>
                <c:pt idx="2">
                  <c:v>62.13</c:v>
                </c:pt>
                <c:pt idx="3">
                  <c:v>63.05</c:v>
                </c:pt>
                <c:pt idx="4">
                  <c:v>60.48</c:v>
                </c:pt>
              </c:numCache>
            </c:numRef>
          </c:val>
          <c:extLst xmlns:c16r2="http://schemas.microsoft.com/office/drawing/2015/06/chart">
            <c:ext xmlns:c16="http://schemas.microsoft.com/office/drawing/2014/chart" uri="{C3380CC4-5D6E-409C-BE32-E72D297353CC}">
              <c16:uniqueId val="{00000000-15E5-4E8E-A234-1A53B53DB201}"/>
            </c:ext>
          </c:extLst>
        </c:ser>
        <c:dLbls>
          <c:showLegendKey val="0"/>
          <c:showVal val="0"/>
          <c:showCatName val="0"/>
          <c:showSerName val="0"/>
          <c:showPercent val="0"/>
          <c:showBubbleSize val="0"/>
        </c:dLbls>
        <c:gapWidth val="150"/>
        <c:axId val="206960128"/>
        <c:axId val="20696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xmlns:c16r2="http://schemas.microsoft.com/office/drawing/2015/06/chart">
            <c:ext xmlns:c16="http://schemas.microsoft.com/office/drawing/2014/chart" uri="{C3380CC4-5D6E-409C-BE32-E72D297353CC}">
              <c16:uniqueId val="{00000001-15E5-4E8E-A234-1A53B53DB201}"/>
            </c:ext>
          </c:extLst>
        </c:ser>
        <c:dLbls>
          <c:showLegendKey val="0"/>
          <c:showVal val="0"/>
          <c:showCatName val="0"/>
          <c:showSerName val="0"/>
          <c:showPercent val="0"/>
          <c:showBubbleSize val="0"/>
        </c:dLbls>
        <c:marker val="1"/>
        <c:smooth val="0"/>
        <c:axId val="206960128"/>
        <c:axId val="206962048"/>
      </c:lineChart>
      <c:dateAx>
        <c:axId val="206960128"/>
        <c:scaling>
          <c:orientation val="minMax"/>
        </c:scaling>
        <c:delete val="1"/>
        <c:axPos val="b"/>
        <c:numFmt formatCode="ge" sourceLinked="1"/>
        <c:majorTickMark val="none"/>
        <c:minorTickMark val="none"/>
        <c:tickLblPos val="none"/>
        <c:crossAx val="206962048"/>
        <c:crosses val="autoZero"/>
        <c:auto val="1"/>
        <c:lblOffset val="100"/>
        <c:baseTimeUnit val="years"/>
      </c:dateAx>
      <c:valAx>
        <c:axId val="2069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305</c:v>
                </c:pt>
                <c:pt idx="1">
                  <c:v>306.92</c:v>
                </c:pt>
                <c:pt idx="2">
                  <c:v>358.33</c:v>
                </c:pt>
                <c:pt idx="3">
                  <c:v>352.2</c:v>
                </c:pt>
                <c:pt idx="4">
                  <c:v>369.04</c:v>
                </c:pt>
              </c:numCache>
            </c:numRef>
          </c:val>
          <c:extLst xmlns:c16r2="http://schemas.microsoft.com/office/drawing/2015/06/chart">
            <c:ext xmlns:c16="http://schemas.microsoft.com/office/drawing/2014/chart" uri="{C3380CC4-5D6E-409C-BE32-E72D297353CC}">
              <c16:uniqueId val="{00000000-0B26-449A-8483-4C7B59B691DC}"/>
            </c:ext>
          </c:extLst>
        </c:ser>
        <c:dLbls>
          <c:showLegendKey val="0"/>
          <c:showVal val="0"/>
          <c:showCatName val="0"/>
          <c:showSerName val="0"/>
          <c:showPercent val="0"/>
          <c:showBubbleSize val="0"/>
        </c:dLbls>
        <c:gapWidth val="150"/>
        <c:axId val="207062912"/>
        <c:axId val="20707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xmlns:c16r2="http://schemas.microsoft.com/office/drawing/2015/06/chart">
            <c:ext xmlns:c16="http://schemas.microsoft.com/office/drawing/2014/chart" uri="{C3380CC4-5D6E-409C-BE32-E72D297353CC}">
              <c16:uniqueId val="{00000001-0B26-449A-8483-4C7B59B691DC}"/>
            </c:ext>
          </c:extLst>
        </c:ser>
        <c:dLbls>
          <c:showLegendKey val="0"/>
          <c:showVal val="0"/>
          <c:showCatName val="0"/>
          <c:showSerName val="0"/>
          <c:showPercent val="0"/>
          <c:showBubbleSize val="0"/>
        </c:dLbls>
        <c:marker val="1"/>
        <c:smooth val="0"/>
        <c:axId val="207062912"/>
        <c:axId val="207073280"/>
      </c:lineChart>
      <c:dateAx>
        <c:axId val="207062912"/>
        <c:scaling>
          <c:orientation val="minMax"/>
        </c:scaling>
        <c:delete val="1"/>
        <c:axPos val="b"/>
        <c:numFmt formatCode="ge" sourceLinked="1"/>
        <c:majorTickMark val="none"/>
        <c:minorTickMark val="none"/>
        <c:tickLblPos val="none"/>
        <c:crossAx val="207073280"/>
        <c:crosses val="autoZero"/>
        <c:auto val="1"/>
        <c:lblOffset val="100"/>
        <c:baseTimeUnit val="years"/>
      </c:dateAx>
      <c:valAx>
        <c:axId val="20707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6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山形県　尾花沢市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16202</v>
      </c>
      <c r="AM8" s="66"/>
      <c r="AN8" s="66"/>
      <c r="AO8" s="66"/>
      <c r="AP8" s="66"/>
      <c r="AQ8" s="66"/>
      <c r="AR8" s="66"/>
      <c r="AS8" s="66"/>
      <c r="AT8" s="65">
        <f>データ!$S$6</f>
        <v>372.53</v>
      </c>
      <c r="AU8" s="65"/>
      <c r="AV8" s="65"/>
      <c r="AW8" s="65"/>
      <c r="AX8" s="65"/>
      <c r="AY8" s="65"/>
      <c r="AZ8" s="65"/>
      <c r="BA8" s="65"/>
      <c r="BB8" s="65">
        <f>データ!$T$6</f>
        <v>43.49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35.49</v>
      </c>
      <c r="Q10" s="65"/>
      <c r="R10" s="65"/>
      <c r="S10" s="65"/>
      <c r="T10" s="65"/>
      <c r="U10" s="65"/>
      <c r="V10" s="65"/>
      <c r="W10" s="66">
        <f>データ!$Q$6</f>
        <v>4320</v>
      </c>
      <c r="X10" s="66"/>
      <c r="Y10" s="66"/>
      <c r="Z10" s="66"/>
      <c r="AA10" s="66"/>
      <c r="AB10" s="66"/>
      <c r="AC10" s="66"/>
      <c r="AD10" s="2"/>
      <c r="AE10" s="2"/>
      <c r="AF10" s="2"/>
      <c r="AG10" s="2"/>
      <c r="AH10" s="2"/>
      <c r="AI10" s="2"/>
      <c r="AJ10" s="2"/>
      <c r="AK10" s="2"/>
      <c r="AL10" s="66">
        <f>データ!$U$6</f>
        <v>5704</v>
      </c>
      <c r="AM10" s="66"/>
      <c r="AN10" s="66"/>
      <c r="AO10" s="66"/>
      <c r="AP10" s="66"/>
      <c r="AQ10" s="66"/>
      <c r="AR10" s="66"/>
      <c r="AS10" s="66"/>
      <c r="AT10" s="65">
        <f>データ!$V$6</f>
        <v>249.43</v>
      </c>
      <c r="AU10" s="65"/>
      <c r="AV10" s="65"/>
      <c r="AW10" s="65"/>
      <c r="AX10" s="65"/>
      <c r="AY10" s="65"/>
      <c r="AZ10" s="65"/>
      <c r="BA10" s="65"/>
      <c r="BB10" s="65">
        <f>データ!$W$6</f>
        <v>22.87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112</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41</v>
      </c>
      <c r="N85" s="27" t="s">
        <v>43</v>
      </c>
      <c r="O85" s="27" t="str">
        <f>データ!EN6</f>
        <v>【0.54】</v>
      </c>
    </row>
  </sheetData>
  <sheetProtection algorithmName="SHA-512" hashValue="GoBZtk2mu2TNsCzUl+hcNs+u1yBPeaHCMj1C09tnBRU77aRwXBzXnucjxvgIRK9nWelCi42mOteabaMDYlzmKQ==" saltValue="06X/EQwhTXMCq/YgkHxQL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62120</v>
      </c>
      <c r="D6" s="34">
        <f t="shared" si="3"/>
        <v>47</v>
      </c>
      <c r="E6" s="34">
        <f t="shared" si="3"/>
        <v>1</v>
      </c>
      <c r="F6" s="34">
        <f t="shared" si="3"/>
        <v>0</v>
      </c>
      <c r="G6" s="34">
        <f t="shared" si="3"/>
        <v>0</v>
      </c>
      <c r="H6" s="34" t="str">
        <f t="shared" si="3"/>
        <v>山形県　尾花沢市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35.49</v>
      </c>
      <c r="Q6" s="35">
        <f t="shared" si="3"/>
        <v>4320</v>
      </c>
      <c r="R6" s="35">
        <f t="shared" si="3"/>
        <v>16202</v>
      </c>
      <c r="S6" s="35">
        <f t="shared" si="3"/>
        <v>372.53</v>
      </c>
      <c r="T6" s="35">
        <f t="shared" si="3"/>
        <v>43.49</v>
      </c>
      <c r="U6" s="35">
        <f t="shared" si="3"/>
        <v>5704</v>
      </c>
      <c r="V6" s="35">
        <f t="shared" si="3"/>
        <v>249.43</v>
      </c>
      <c r="W6" s="35">
        <f t="shared" si="3"/>
        <v>22.87</v>
      </c>
      <c r="X6" s="36">
        <f>IF(X7="",NA(),X7)</f>
        <v>78.849999999999994</v>
      </c>
      <c r="Y6" s="36">
        <f t="shared" ref="Y6:AG6" si="4">IF(Y7="",NA(),Y7)</f>
        <v>81.98</v>
      </c>
      <c r="Z6" s="36">
        <f t="shared" si="4"/>
        <v>72.75</v>
      </c>
      <c r="AA6" s="36">
        <f t="shared" si="4"/>
        <v>71.77</v>
      </c>
      <c r="AB6" s="36">
        <f t="shared" si="4"/>
        <v>67.62</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991.83</v>
      </c>
      <c r="BF6" s="36">
        <f t="shared" ref="BF6:BN6" si="7">IF(BF7="",NA(),BF7)</f>
        <v>943.06</v>
      </c>
      <c r="BG6" s="36">
        <f t="shared" si="7"/>
        <v>922.24</v>
      </c>
      <c r="BH6" s="36">
        <f t="shared" si="7"/>
        <v>898.46</v>
      </c>
      <c r="BI6" s="36">
        <f t="shared" si="7"/>
        <v>815.6</v>
      </c>
      <c r="BJ6" s="36">
        <f t="shared" si="7"/>
        <v>1228.58</v>
      </c>
      <c r="BK6" s="36">
        <f t="shared" si="7"/>
        <v>1280.18</v>
      </c>
      <c r="BL6" s="36">
        <f t="shared" si="7"/>
        <v>1346.23</v>
      </c>
      <c r="BM6" s="36">
        <f t="shared" si="7"/>
        <v>1295.06</v>
      </c>
      <c r="BN6" s="36">
        <f t="shared" si="7"/>
        <v>1168.7</v>
      </c>
      <c r="BO6" s="35" t="str">
        <f>IF(BO7="","",IF(BO7="-","【-】","【"&amp;SUBSTITUTE(TEXT(BO7,"#,##0.00"),"-","△")&amp;"】"))</f>
        <v>【1,074.14】</v>
      </c>
      <c r="BP6" s="36">
        <f>IF(BP7="",NA(),BP7)</f>
        <v>72.180000000000007</v>
      </c>
      <c r="BQ6" s="36">
        <f t="shared" ref="BQ6:BY6" si="8">IF(BQ7="",NA(),BQ7)</f>
        <v>71.599999999999994</v>
      </c>
      <c r="BR6" s="36">
        <f t="shared" si="8"/>
        <v>62.13</v>
      </c>
      <c r="BS6" s="36">
        <f t="shared" si="8"/>
        <v>63.05</v>
      </c>
      <c r="BT6" s="36">
        <f t="shared" si="8"/>
        <v>60.48</v>
      </c>
      <c r="BU6" s="36">
        <f t="shared" si="8"/>
        <v>53.81</v>
      </c>
      <c r="BV6" s="36">
        <f t="shared" si="8"/>
        <v>53.62</v>
      </c>
      <c r="BW6" s="36">
        <f t="shared" si="8"/>
        <v>53.41</v>
      </c>
      <c r="BX6" s="36">
        <f t="shared" si="8"/>
        <v>53.29</v>
      </c>
      <c r="BY6" s="36">
        <f t="shared" si="8"/>
        <v>53.59</v>
      </c>
      <c r="BZ6" s="35" t="str">
        <f>IF(BZ7="","",IF(BZ7="-","【-】","【"&amp;SUBSTITUTE(TEXT(BZ7,"#,##0.00"),"-","△")&amp;"】"))</f>
        <v>【54.36】</v>
      </c>
      <c r="CA6" s="36">
        <f>IF(CA7="",NA(),CA7)</f>
        <v>305</v>
      </c>
      <c r="CB6" s="36">
        <f t="shared" ref="CB6:CJ6" si="9">IF(CB7="",NA(),CB7)</f>
        <v>306.92</v>
      </c>
      <c r="CC6" s="36">
        <f t="shared" si="9"/>
        <v>358.33</v>
      </c>
      <c r="CD6" s="36">
        <f t="shared" si="9"/>
        <v>352.2</v>
      </c>
      <c r="CE6" s="36">
        <f t="shared" si="9"/>
        <v>369.04</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70.959999999999994</v>
      </c>
      <c r="CM6" s="36">
        <f t="shared" ref="CM6:CU6" si="10">IF(CM7="",NA(),CM7)</f>
        <v>74.84</v>
      </c>
      <c r="CN6" s="36">
        <f t="shared" si="10"/>
        <v>79.39</v>
      </c>
      <c r="CO6" s="36">
        <f t="shared" si="10"/>
        <v>90.38</v>
      </c>
      <c r="CP6" s="36">
        <f t="shared" si="10"/>
        <v>84.37</v>
      </c>
      <c r="CQ6" s="36">
        <f t="shared" si="10"/>
        <v>58.96</v>
      </c>
      <c r="CR6" s="36">
        <f t="shared" si="10"/>
        <v>58.1</v>
      </c>
      <c r="CS6" s="36">
        <f t="shared" si="10"/>
        <v>56.19</v>
      </c>
      <c r="CT6" s="36">
        <f t="shared" si="10"/>
        <v>56.65</v>
      </c>
      <c r="CU6" s="36">
        <f t="shared" si="10"/>
        <v>56.41</v>
      </c>
      <c r="CV6" s="35" t="str">
        <f>IF(CV7="","",IF(CV7="-","【-】","【"&amp;SUBSTITUTE(TEXT(CV7,"#,##0.00"),"-","△")&amp;"】"))</f>
        <v>【55.95】</v>
      </c>
      <c r="CW6" s="36">
        <f>IF(CW7="",NA(),CW7)</f>
        <v>68.17</v>
      </c>
      <c r="CX6" s="36">
        <f t="shared" ref="CX6:DF6" si="11">IF(CX7="",NA(),CX7)</f>
        <v>65.58</v>
      </c>
      <c r="CY6" s="36">
        <f t="shared" si="11"/>
        <v>59.91</v>
      </c>
      <c r="CZ6" s="36">
        <f t="shared" si="11"/>
        <v>51.57</v>
      </c>
      <c r="DA6" s="36">
        <f t="shared" si="11"/>
        <v>56.8</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0.16</v>
      </c>
      <c r="EE6" s="36">
        <f t="shared" ref="EE6:EM6" si="14">IF(EE7="",NA(),EE7)</f>
        <v>0.66</v>
      </c>
      <c r="EF6" s="36">
        <f t="shared" si="14"/>
        <v>0.59</v>
      </c>
      <c r="EG6" s="36">
        <f t="shared" si="14"/>
        <v>0.46</v>
      </c>
      <c r="EH6" s="36">
        <f t="shared" si="14"/>
        <v>0.41</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62120</v>
      </c>
      <c r="D7" s="38">
        <v>47</v>
      </c>
      <c r="E7" s="38">
        <v>1</v>
      </c>
      <c r="F7" s="38">
        <v>0</v>
      </c>
      <c r="G7" s="38">
        <v>0</v>
      </c>
      <c r="H7" s="38" t="s">
        <v>97</v>
      </c>
      <c r="I7" s="38" t="s">
        <v>98</v>
      </c>
      <c r="J7" s="38" t="s">
        <v>99</v>
      </c>
      <c r="K7" s="38" t="s">
        <v>100</v>
      </c>
      <c r="L7" s="38" t="s">
        <v>101</v>
      </c>
      <c r="M7" s="38" t="s">
        <v>102</v>
      </c>
      <c r="N7" s="39" t="s">
        <v>103</v>
      </c>
      <c r="O7" s="39" t="s">
        <v>104</v>
      </c>
      <c r="P7" s="39">
        <v>35.49</v>
      </c>
      <c r="Q7" s="39">
        <v>4320</v>
      </c>
      <c r="R7" s="39">
        <v>16202</v>
      </c>
      <c r="S7" s="39">
        <v>372.53</v>
      </c>
      <c r="T7" s="39">
        <v>43.49</v>
      </c>
      <c r="U7" s="39">
        <v>5704</v>
      </c>
      <c r="V7" s="39">
        <v>249.43</v>
      </c>
      <c r="W7" s="39">
        <v>22.87</v>
      </c>
      <c r="X7" s="39">
        <v>78.849999999999994</v>
      </c>
      <c r="Y7" s="39">
        <v>81.98</v>
      </c>
      <c r="Z7" s="39">
        <v>72.75</v>
      </c>
      <c r="AA7" s="39">
        <v>71.77</v>
      </c>
      <c r="AB7" s="39">
        <v>67.62</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991.83</v>
      </c>
      <c r="BF7" s="39">
        <v>943.06</v>
      </c>
      <c r="BG7" s="39">
        <v>922.24</v>
      </c>
      <c r="BH7" s="39">
        <v>898.46</v>
      </c>
      <c r="BI7" s="39">
        <v>815.6</v>
      </c>
      <c r="BJ7" s="39">
        <v>1228.58</v>
      </c>
      <c r="BK7" s="39">
        <v>1280.18</v>
      </c>
      <c r="BL7" s="39">
        <v>1346.23</v>
      </c>
      <c r="BM7" s="39">
        <v>1295.06</v>
      </c>
      <c r="BN7" s="39">
        <v>1168.7</v>
      </c>
      <c r="BO7" s="39">
        <v>1074.1400000000001</v>
      </c>
      <c r="BP7" s="39">
        <v>72.180000000000007</v>
      </c>
      <c r="BQ7" s="39">
        <v>71.599999999999994</v>
      </c>
      <c r="BR7" s="39">
        <v>62.13</v>
      </c>
      <c r="BS7" s="39">
        <v>63.05</v>
      </c>
      <c r="BT7" s="39">
        <v>60.48</v>
      </c>
      <c r="BU7" s="39">
        <v>53.81</v>
      </c>
      <c r="BV7" s="39">
        <v>53.62</v>
      </c>
      <c r="BW7" s="39">
        <v>53.41</v>
      </c>
      <c r="BX7" s="39">
        <v>53.29</v>
      </c>
      <c r="BY7" s="39">
        <v>53.59</v>
      </c>
      <c r="BZ7" s="39">
        <v>54.36</v>
      </c>
      <c r="CA7" s="39">
        <v>305</v>
      </c>
      <c r="CB7" s="39">
        <v>306.92</v>
      </c>
      <c r="CC7" s="39">
        <v>358.33</v>
      </c>
      <c r="CD7" s="39">
        <v>352.2</v>
      </c>
      <c r="CE7" s="39">
        <v>369.04</v>
      </c>
      <c r="CF7" s="39">
        <v>284.64999999999998</v>
      </c>
      <c r="CG7" s="39">
        <v>287.7</v>
      </c>
      <c r="CH7" s="39">
        <v>277.39999999999998</v>
      </c>
      <c r="CI7" s="39">
        <v>259.02</v>
      </c>
      <c r="CJ7" s="39">
        <v>259.79000000000002</v>
      </c>
      <c r="CK7" s="39">
        <v>296.39999999999998</v>
      </c>
      <c r="CL7" s="39">
        <v>70.959999999999994</v>
      </c>
      <c r="CM7" s="39">
        <v>74.84</v>
      </c>
      <c r="CN7" s="39">
        <v>79.39</v>
      </c>
      <c r="CO7" s="39">
        <v>90.38</v>
      </c>
      <c r="CP7" s="39">
        <v>84.37</v>
      </c>
      <c r="CQ7" s="39">
        <v>58.96</v>
      </c>
      <c r="CR7" s="39">
        <v>58.1</v>
      </c>
      <c r="CS7" s="39">
        <v>56.19</v>
      </c>
      <c r="CT7" s="39">
        <v>56.65</v>
      </c>
      <c r="CU7" s="39">
        <v>56.41</v>
      </c>
      <c r="CV7" s="39">
        <v>55.95</v>
      </c>
      <c r="CW7" s="39">
        <v>68.17</v>
      </c>
      <c r="CX7" s="39">
        <v>65.58</v>
      </c>
      <c r="CY7" s="39">
        <v>59.91</v>
      </c>
      <c r="CZ7" s="39">
        <v>51.57</v>
      </c>
      <c r="DA7" s="39">
        <v>56.8</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0.16</v>
      </c>
      <c r="EE7" s="39">
        <v>0.66</v>
      </c>
      <c r="EF7" s="39">
        <v>0.59</v>
      </c>
      <c r="EG7" s="39">
        <v>0.46</v>
      </c>
      <c r="EH7" s="39">
        <v>0.41</v>
      </c>
      <c r="EI7" s="39">
        <v>0.98</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2020-01-30T06:25:21Z</cp:lastPrinted>
  <dcterms:created xsi:type="dcterms:W3CDTF">2019-12-05T04:35:40Z</dcterms:created>
  <dcterms:modified xsi:type="dcterms:W3CDTF">2020-01-30T06:39:40Z</dcterms:modified>
  <cp:category/>
</cp:coreProperties>
</file>