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7TQOCLCS18TgCmcTlg67ZFVPBvsK/BYpD0+GFEZRdmLQZIX7KbHG6MWOseGf++nI4MGOqC45UK3S3BnTvES2g==" workbookSaltValue="foBKcxRerMOwMwXJ5K8xdg=="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<sst xmlns="http://schemas.openxmlformats.org/spreadsheetml/2006/main" count="225" uniqueCount="112">
  <si>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</si>
  <si>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</si>
  <si>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</si>
  <si>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</si>
  <si>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</si>
  <si>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</si>
  <si>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</si>
  <si>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</si>
  <si>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</si>
  <si>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</si>
  <si>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</si>
  <si>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</si>
  <si>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</si>
  <si>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</si>
  <si>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</si>
  <si>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</si>
  <si>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</si>
  <si>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</si>
  <si>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</si>
  <si>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</si>
  <si>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</si>
  <si>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</si>
  <si>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</si>
  <si>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</si>
  <si>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</si>
  <si>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</si>
  <si>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</si>
  <si>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</si>
  <si>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</si>
  <si>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</si>
  <si>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</si>
  <si>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</si>
  <si>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</si>
  <si>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</si>
  <si>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</si>
  <si>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</si>
  <si>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</si>
  <si>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</si>
  <si>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</si>
  <si>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</si>
  <si>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</si>
  <si>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</si>
  <si>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</si>
  <si>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</si>
  <si>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</si>
  <si>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</si>
  <si>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</si>
  <si>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</si>
  <si>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</si>
  <si>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</si>
  <si>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</si>
  <si>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</si>
  <si>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</si>
  <si>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</si>
  <si>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</si>
  <si>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</si>
  <si>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</si>
  <si>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</si>
  <si>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</si>
  <si>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</si>
  <si>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</si>
  <si>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</si>
  <si>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</si>
  <si>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</si>
  <si>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</si>
  <si>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</si>
  <si>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</si>
  <si>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</si>
  <si>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</si>
  <si>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</si>
  <si>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</si>
  <si>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</si>
  <si>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</si>
  <si>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</si>
  <si>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</si>
  <si>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</si>
  <si>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</si>
  <si>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</si>
  <si>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</si>
  <si>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</si>
  <si>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</si>
  <si>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</si>
  <si>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</si>
  <si>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</si>
  <si>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</si>
  <si>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</si>
  <si>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</si>
  <si>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</si>
  <si>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</si>
  <si>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</si>
  <si>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</si>
  <si>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</si>
  <si>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</si>
  <si>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</si>
  <si>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</si>
  <si>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</si>
  <si>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大石田町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</si>
  <si>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</si>
  <si>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</si>
  <si>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</si>
  <si>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</si>
  <si>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</si>
  <si>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</si>
  <si>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</si>
  <si>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</si>
  <si>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</si>
  <si>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</si>
  <si>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</si>
  <si>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</si>
  <si>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施設の利用者の減少による給水収益の減少・管路の老朽化による維持管理費の増大など、課題が山積している中で、健全な経営を維持するために、施設の定期的点検・清掃、施設の更新を計画的に進めていく必要がある。また、管路の老朽化も進んでいる中で更新の時期を考慮しながら、利用料金の改定の実施や経常経費のさらなる縮減にむけ業務を見直す必要がある。さらに、施設の定期点検で軽微な修繕を細やかに実施することで施設の長寿命化を図る。</t>
    <rPh sb="1" eb="3">
      <t>スイドウ</t>
    </rPh>
    <rPh sb="3" eb="5">
      <t>シセツ</t>
    </rPh>
    <rPh sb="6" eb="8">
      <t>リヨウ</t>
    </rPh>
    <rPh sb="8" eb="9">
      <t>シャ</t>
    </rPh>
    <rPh sb="10" eb="12">
      <t>ゲンショウ</t>
    </rPh>
    <rPh sb="15" eb="17">
      <t>キュウスイ</t>
    </rPh>
    <rPh sb="17" eb="19">
      <t>シュウエキ</t>
    </rPh>
    <rPh sb="20" eb="22">
      <t>ゲンショウ</t>
    </rPh>
    <rPh sb="23" eb="25">
      <t>カンロ</t>
    </rPh>
    <rPh sb="26" eb="29">
      <t>ロウキュウカ</t>
    </rPh>
    <rPh sb="105" eb="107">
      <t>カンロ</t>
    </rPh>
    <rPh sb="108" eb="111">
      <t>ロウキュウカ</t>
    </rPh>
    <rPh sb="112" eb="113">
      <t>スス</t>
    </rPh>
    <rPh sb="117" eb="118">
      <t>ナカ</t>
    </rPh>
    <rPh sb="119" eb="121">
      <t>コウシン</t>
    </rPh>
    <rPh sb="122" eb="124">
      <t>ジキ</t>
    </rPh>
    <rPh sb="125" eb="127">
      <t>コウリョ</t>
    </rPh>
    <rPh sb="132" eb="134">
      <t>リヨウ</t>
    </rPh>
    <rPh sb="134" eb="136">
      <t>リョウキン</t>
    </rPh>
    <rPh sb="137" eb="139">
      <t>カイテイ</t>
    </rPh>
    <rPh sb="140" eb="142">
      <t>ジッシ</t>
    </rPh>
    <rPh sb="143" eb="147">
      <t>ケイジョウケイヒ</t>
    </rPh>
    <rPh sb="152" eb="154">
      <t>シュクゲン</t>
    </rPh>
    <rPh sb="157" eb="159">
      <t>ギョウム</t>
    </rPh>
    <rPh sb="160" eb="162">
      <t>ミナオ</t>
    </rPh>
    <rPh sb="163" eb="165">
      <t>ヒツヨウ</t>
    </rPh>
    <rPh sb="173" eb="175">
      <t>シセツ</t>
    </rPh>
    <rPh sb="176" eb="178">
      <t>テイキ</t>
    </rPh>
    <rPh sb="178" eb="180">
      <t>テンケン</t>
    </rPh>
    <rPh sb="181" eb="183">
      <t>ケイビ</t>
    </rPh>
    <rPh sb="184" eb="186">
      <t>シュウゼン</t>
    </rPh>
    <rPh sb="187" eb="188">
      <t>コマ</t>
    </rPh>
    <rPh sb="191" eb="193">
      <t>ジッシ</t>
    </rPh>
    <rPh sb="198" eb="200">
      <t>シセツ</t>
    </rPh>
    <rPh sb="201" eb="204">
      <t>チョウジュミョウ</t>
    </rPh>
    <rPh sb="204" eb="205">
      <t>カ</t>
    </rPh>
    <rPh sb="206" eb="207">
      <t>ハカ</t>
    </rPh>
    <phoneticPr fontId="4"/>
  </si>
  <si>
    <t>【①収益的収支比率について】
Ｈ30決算の類似団体平均値に対して、当町は81.67％と△8.42％となっているが、昨年度は料金収入の増および、隔年で実施している業務委託がなかったため総費用がH29に比べ減少したため一時的に収支比率が改善している。
【④企業債残高対給水収益比率】　　　　　　　　　Ｈ29と比較し、給水収益の増収により当該値は改善したものの、類似団体平均値・全国平均より数値は高い傾向にある。大規模な管路更新等を近年は実施しておらずにこのような傾向となっていることから、料金体系等の見直しも検討する必要がある。
【⑤料金回収率】
全国平均より高い傾向にあるが、人件費の上昇に伴い、給水原価の上昇は避けられない。対して供給単価については大幅な料金改定を実施しない限りほぼ横ばいとなるため当面回収率の大幅な変動は少なく、改善も見込めない。
【⑥給水原価について】　　　　　　　　　　　　　Ｈ30決算の値は、類似団体平均値に近い給水原価になったものの、隔年で実施している業務委託を実施していないためであり、有収水量がほぼ横ばいのなかで人件費等の上昇もあり最低限の維持管理となっている現状でこれ以上の改善は見込めない。
【⑦施設利用率について】　　　　　　　　　　　　当初設置した時点での計画人口に比べ人口減少が著しく利用率は全国平均を大きく下回っている。ダウンサイジング等の検討も必要だが、当面更新に係る費用に比べ現在の状況を維持していくことで投資費用を圧縮することで適切な経営を維持できると考えられる。　　　　　　　　　　　　　　
【⑧有収率について】　　　　　　　　　　　　　　　H30決算の類似団体平均値に対して、高い数値で推移しているため、漏水等もなく適切に管理されている状況にある。</t>
    <rPh sb="2" eb="5">
      <t>シュウエキテキ</t>
    </rPh>
    <rPh sb="5" eb="7">
      <t>シュウシ</t>
    </rPh>
    <rPh sb="7" eb="9">
      <t>ヒリツ</t>
    </rPh>
    <rPh sb="18" eb="20">
      <t>ケッサン</t>
    </rPh>
    <rPh sb="21" eb="23">
      <t>ルイジ</t>
    </rPh>
    <rPh sb="23" eb="25">
      <t>ダンタイ</t>
    </rPh>
    <rPh sb="25" eb="28">
      <t>ヘイキンチ</t>
    </rPh>
    <rPh sb="29" eb="30">
      <t>タイ</t>
    </rPh>
    <rPh sb="33" eb="34">
      <t>トウ</t>
    </rPh>
    <rPh sb="34" eb="35">
      <t>マチ</t>
    </rPh>
    <rPh sb="57" eb="60">
      <t>サクネンド</t>
    </rPh>
    <rPh sb="61" eb="63">
      <t>リョウキン</t>
    </rPh>
    <rPh sb="63" eb="65">
      <t>シュウニュウ</t>
    </rPh>
    <rPh sb="66" eb="67">
      <t>ゾウ</t>
    </rPh>
    <rPh sb="71" eb="73">
      <t>カクネン</t>
    </rPh>
    <rPh sb="74" eb="76">
      <t>ジッシ</t>
    </rPh>
    <rPh sb="80" eb="82">
      <t>ギョウム</t>
    </rPh>
    <rPh sb="126" eb="128">
      <t>キギョウ</t>
    </rPh>
    <rPh sb="128" eb="129">
      <t>サイ</t>
    </rPh>
    <rPh sb="129" eb="131">
      <t>ザンダカ</t>
    </rPh>
    <rPh sb="131" eb="132">
      <t>タイ</t>
    </rPh>
    <rPh sb="132" eb="134">
      <t>キュウスイ</t>
    </rPh>
    <rPh sb="134" eb="136">
      <t>シュウエキ</t>
    </rPh>
    <rPh sb="136" eb="138">
      <t>ヒリツ</t>
    </rPh>
    <rPh sb="152" eb="154">
      <t>ヒカク</t>
    </rPh>
    <rPh sb="156" eb="158">
      <t>キュウスイ</t>
    </rPh>
    <rPh sb="158" eb="160">
      <t>シュウエキ</t>
    </rPh>
    <rPh sb="161" eb="162">
      <t>ゾウ</t>
    </rPh>
    <rPh sb="162" eb="163">
      <t>シュウ</t>
    </rPh>
    <rPh sb="166" eb="168">
      <t>トウガイ</t>
    </rPh>
    <rPh sb="168" eb="169">
      <t>アタイ</t>
    </rPh>
    <rPh sb="178" eb="180">
      <t>ルイジ</t>
    </rPh>
    <rPh sb="180" eb="182">
      <t>ダンタイ</t>
    </rPh>
    <rPh sb="182" eb="185">
      <t>ヘイキンチ</t>
    </rPh>
    <rPh sb="186" eb="188">
      <t>ゼンコク</t>
    </rPh>
    <rPh sb="188" eb="190">
      <t>ヘイキン</t>
    </rPh>
    <rPh sb="192" eb="194">
      <t>スウチ</t>
    </rPh>
    <rPh sb="195" eb="196">
      <t>タカ</t>
    </rPh>
    <rPh sb="197" eb="199">
      <t>ケイコウ</t>
    </rPh>
    <rPh sb="203" eb="206">
      <t>ダイキボ</t>
    </rPh>
    <rPh sb="207" eb="209">
      <t>カンロ</t>
    </rPh>
    <rPh sb="209" eb="211">
      <t>コウシン</t>
    </rPh>
    <rPh sb="211" eb="212">
      <t>トウ</t>
    </rPh>
    <rPh sb="213" eb="215">
      <t>キンネン</t>
    </rPh>
    <rPh sb="216" eb="218">
      <t>ジッシ</t>
    </rPh>
    <rPh sb="229" eb="231">
      <t>ケイコウ</t>
    </rPh>
    <rPh sb="242" eb="244">
      <t>リョウキン</t>
    </rPh>
    <rPh sb="244" eb="246">
      <t>タイケイ</t>
    </rPh>
    <rPh sb="246" eb="247">
      <t>トウ</t>
    </rPh>
    <rPh sb="248" eb="250">
      <t>ミナオ</t>
    </rPh>
    <rPh sb="252" eb="254">
      <t>ケントウ</t>
    </rPh>
    <rPh sb="256" eb="258">
      <t>ヒツヨウ</t>
    </rPh>
    <rPh sb="272" eb="274">
      <t>ゼンコク</t>
    </rPh>
    <rPh sb="274" eb="276">
      <t>ヘイキン</t>
    </rPh>
    <rPh sb="278" eb="279">
      <t>タカ</t>
    </rPh>
    <rPh sb="280" eb="282">
      <t>ケイコウ</t>
    </rPh>
    <rPh sb="287" eb="290">
      <t>ジンケンヒ</t>
    </rPh>
    <rPh sb="291" eb="293">
      <t>ジョウショウ</t>
    </rPh>
    <rPh sb="294" eb="295">
      <t>トモナ</t>
    </rPh>
    <rPh sb="297" eb="299">
      <t>キュウスイ</t>
    </rPh>
    <rPh sb="299" eb="301">
      <t>ゲンカ</t>
    </rPh>
    <rPh sb="302" eb="304">
      <t>ジョウショウ</t>
    </rPh>
    <rPh sb="305" eb="306">
      <t>サリヨウ</t>
    </rPh>
    <rPh sb="312" eb="313">
      <t>タイ</t>
    </rPh>
    <rPh sb="315" eb="317">
      <t>キョウキュウ</t>
    </rPh>
    <rPh sb="317" eb="319">
      <t>タンカ</t>
    </rPh>
    <rPh sb="324" eb="326">
      <t>オオハバ</t>
    </rPh>
    <rPh sb="327" eb="329">
      <t>リョウキン</t>
    </rPh>
    <rPh sb="329" eb="331">
      <t>カイテイ</t>
    </rPh>
    <rPh sb="332" eb="334">
      <t>ジッシ</t>
    </rPh>
    <rPh sb="337" eb="338">
      <t>カギ</t>
    </rPh>
    <rPh sb="341" eb="342">
      <t>ヨコ</t>
    </rPh>
    <rPh sb="349" eb="351">
      <t>トウメン</t>
    </rPh>
    <rPh sb="351" eb="353">
      <t>カイシュウ</t>
    </rPh>
    <rPh sb="353" eb="354">
      <t>リツ</t>
    </rPh>
    <rPh sb="355" eb="357">
      <t>オオハバ</t>
    </rPh>
    <rPh sb="358" eb="360">
      <t>ヘンドウ</t>
    </rPh>
    <rPh sb="361" eb="362">
      <t>スク</t>
    </rPh>
    <rPh sb="365" eb="367">
      <t>カイゼン</t>
    </rPh>
    <rPh sb="368" eb="370">
      <t>ミコ</t>
    </rPh>
    <rPh sb="377" eb="378">
      <t>オモ</t>
    </rPh>
    <rPh sb="398" eb="401">
      <t>ユウシュウリツ</t>
    </rPh>
    <rPh sb="424" eb="426">
      <t>ケッサン</t>
    </rPh>
    <rPh sb="427" eb="429">
      <t>ルイジ</t>
    </rPh>
    <rPh sb="459" eb="461">
      <t>スイリョウ</t>
    </rPh>
    <rPh sb="464" eb="465">
      <t>ヨコ</t>
    </rPh>
    <rPh sb="471" eb="474">
      <t>ジンケンヒ</t>
    </rPh>
    <rPh sb="474" eb="475">
      <t>トウ</t>
    </rPh>
    <rPh sb="476" eb="478">
      <t>ジョウショウ</t>
    </rPh>
    <rPh sb="481" eb="484">
      <t>サイテイゲン</t>
    </rPh>
    <rPh sb="485" eb="487">
      <t>イジ</t>
    </rPh>
    <rPh sb="487" eb="489">
      <t>カンリ</t>
    </rPh>
    <rPh sb="495" eb="497">
      <t>ゲンジョウ</t>
    </rPh>
    <rPh sb="500" eb="502">
      <t>イジョウ</t>
    </rPh>
    <rPh sb="503" eb="505">
      <t>カイゼン</t>
    </rPh>
    <rPh sb="506" eb="508">
      <t>ミコ</t>
    </rPh>
    <rPh sb="518" eb="520">
      <t>スイイ</t>
    </rPh>
    <rPh sb="527" eb="529">
      <t>シセツ</t>
    </rPh>
    <rPh sb="530" eb="532">
      <t>カドウ</t>
    </rPh>
    <rPh sb="532" eb="534">
      <t>ジョウキョウ</t>
    </rPh>
    <rPh sb="535" eb="537">
      <t>シュウエキ</t>
    </rPh>
    <rPh sb="537" eb="539">
      <t>トウショ</t>
    </rPh>
    <rPh sb="539" eb="541">
      <t>セッチ</t>
    </rPh>
    <rPh sb="543" eb="545">
      <t>ジテン</t>
    </rPh>
    <rPh sb="547" eb="549">
      <t>ケイカク</t>
    </rPh>
    <rPh sb="549" eb="551">
      <t>ジンコウ</t>
    </rPh>
    <rPh sb="552" eb="553">
      <t>クラ</t>
    </rPh>
    <rPh sb="554" eb="556">
      <t>ジンコウ</t>
    </rPh>
    <rPh sb="556" eb="558">
      <t>ゲンショウ</t>
    </rPh>
    <rPh sb="559" eb="560">
      <t>イチジル</t>
    </rPh>
    <rPh sb="562" eb="564">
      <t>リヨウ</t>
    </rPh>
    <rPh sb="564" eb="565">
      <t>リツ</t>
    </rPh>
    <rPh sb="566" eb="568">
      <t>ゼンコク</t>
    </rPh>
    <rPh sb="568" eb="570">
      <t>ヘイキン</t>
    </rPh>
    <rPh sb="571" eb="572">
      <t>オオ</t>
    </rPh>
    <rPh sb="574" eb="576">
      <t>シタマワ</t>
    </rPh>
    <rPh sb="589" eb="590">
      <t>トウ</t>
    </rPh>
    <rPh sb="591" eb="593">
      <t>ケントウ</t>
    </rPh>
    <rPh sb="594" eb="596">
      <t>ヒツヨウ</t>
    </rPh>
    <rPh sb="599" eb="601">
      <t>トウメン</t>
    </rPh>
    <rPh sb="601" eb="603">
      <t>コウシン</t>
    </rPh>
    <rPh sb="604" eb="605">
      <t>カカ</t>
    </rPh>
    <rPh sb="606" eb="608">
      <t>ヒヨウ</t>
    </rPh>
    <rPh sb="609" eb="610">
      <t>クラ</t>
    </rPh>
    <rPh sb="611" eb="613">
      <t>ゲンザイ</t>
    </rPh>
    <rPh sb="614" eb="616">
      <t>ジョウキョウ</t>
    </rPh>
    <rPh sb="617" eb="619">
      <t>イジ</t>
    </rPh>
    <rPh sb="626" eb="628">
      <t>トウシ</t>
    </rPh>
    <rPh sb="628" eb="630">
      <t>ヒヨウ</t>
    </rPh>
    <rPh sb="631" eb="633">
      <t>アッシュク</t>
    </rPh>
    <rPh sb="638" eb="640">
      <t>テキセツ</t>
    </rPh>
    <rPh sb="641" eb="643">
      <t>ケイエイ</t>
    </rPh>
    <rPh sb="644" eb="646">
      <t>イジ</t>
    </rPh>
    <rPh sb="650" eb="651">
      <t>カンガ</t>
    </rPh>
    <rPh sb="714" eb="715">
      <t>タカ</t>
    </rPh>
    <rPh sb="716" eb="718">
      <t>スウチ</t>
    </rPh>
    <rPh sb="728" eb="730">
      <t>ロウスイ</t>
    </rPh>
    <rPh sb="730" eb="731">
      <t>トウ</t>
    </rPh>
    <rPh sb="734" eb="736">
      <t>テキセツ</t>
    </rPh>
    <rPh sb="737" eb="739">
      <t>カンリ</t>
    </rPh>
    <rPh sb="744" eb="746">
      <t>ジョウキョウ</t>
    </rPh>
    <phoneticPr fontId="4"/>
  </si>
  <si>
    <t>【③管路更新率について】　Ｈ30決算の類似団体平均値に対して、当町は0.0％と、▲0.62％となっており、過去５年間では、Ｈ28に導水管布設替工事を実施しているが、それ以外は実施しておらず、計画的な更新が課題となっている。</t>
    <rPh sb="2" eb="4">
      <t>カンロ</t>
    </rPh>
    <rPh sb="4" eb="6">
      <t>コウシン</t>
    </rPh>
    <rPh sb="6" eb="7">
      <t>リツ</t>
    </rPh>
    <rPh sb="16" eb="18">
      <t>ケッサン</t>
    </rPh>
    <rPh sb="19" eb="21">
      <t>ルイジ</t>
    </rPh>
    <rPh sb="21" eb="23">
      <t>ダンタイ</t>
    </rPh>
    <rPh sb="23" eb="26">
      <t>ヘイキンチ</t>
    </rPh>
    <rPh sb="27" eb="28">
      <t>タイ</t>
    </rPh>
    <rPh sb="31" eb="32">
      <t>トウ</t>
    </rPh>
    <rPh sb="32" eb="33">
      <t>マチ</t>
    </rPh>
    <rPh sb="53" eb="55">
      <t>カコ</t>
    </rPh>
    <rPh sb="56" eb="58">
      <t>ネンカン</t>
    </rPh>
    <rPh sb="65" eb="67">
      <t>ドウスイ</t>
    </rPh>
    <rPh sb="67" eb="68">
      <t>カン</t>
    </rPh>
    <rPh sb="68" eb="70">
      <t>フセツ</t>
    </rPh>
    <rPh sb="70" eb="71">
      <t>カ</t>
    </rPh>
    <rPh sb="71" eb="73">
      <t>コウジ</t>
    </rPh>
    <rPh sb="74" eb="76">
      <t>ジッシ</t>
    </rPh>
    <rPh sb="84" eb="86">
      <t>イガイ</t>
    </rPh>
    <rPh sb="87" eb="89">
      <t>ジッシ</t>
    </rPh>
    <rPh sb="95" eb="98">
      <t>ケイカクテキ</t>
    </rPh>
    <rPh sb="99" eb="101">
      <t>コウシン</t>
    </rPh>
    <rPh sb="102" eb="10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</si>
</sst>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7" xfId="0" applyFont="1" applyBorder="1" applyAlignment="1" applyProtection="1">
      <alignment horizontal="left" vertical="top" wrapText="1" shrinkToFit="1"/>
      <protection locked="0"/>
    </xf>
    <xf numFmtId="0" fontId="5" fillId="0" borderId="8"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9" xfId="0" applyFont="1" applyBorder="1" applyAlignment="1" applyProtection="1">
      <alignment horizontal="left" vertical="top" wrapText="1" shrinkToFi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0.22</c:v>
                </c:pt>
                <c:pt idx="3">
                  <c:v>0</c:v>
                </c:pt>
                <c:pt idx="4">
                  <c:v>0</c:v>
                </c:pt>
              </c:numCache>
            </c:numRef>
          </c:val>
          <c:extLst xmlns:c16r2="http://schemas.microsoft.com/office/drawing/2015/06/chart">
            <c:ext xmlns:c16="http://schemas.microsoft.com/office/drawing/2014/chart" uri="{C3380CC4-5D6E-409C-BE32-E72D297353CC}">
              <c16:uniqueId val="{00000000-514E-4620-9289-5E8A7F844F01}"/>
            </c:ext>
          </c:extLst>
        </c:ser>
        <c:dLbls>
          <c:showLegendKey val="0"/>
          <c:showVal val="0"/>
          <c:showCatName val="0"/>
          <c:showSerName val="0"/>
          <c:showPercent val="0"/>
          <c:showBubbleSize val="0"/>
        </c:dLbls>
        <c:gapWidth val="150"/>
        <c:axId val="252140544"/>
        <c:axId val="25215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514E-4620-9289-5E8A7F844F01}"/>
            </c:ext>
          </c:extLst>
        </c:ser>
        <c:dLbls>
          <c:showLegendKey val="0"/>
          <c:showVal val="0"/>
          <c:showCatName val="0"/>
          <c:showSerName val="0"/>
          <c:showPercent val="0"/>
          <c:showBubbleSize val="0"/>
        </c:dLbls>
        <c:marker val="1"/>
        <c:smooth val="0"/>
        <c:axId val="252140544"/>
        <c:axId val="252150912"/>
      </c:lineChart>
      <c:dateAx>
        <c:axId val="252140544"/>
        <c:scaling>
          <c:orientation val="minMax"/>
        </c:scaling>
        <c:delete val="1"/>
        <c:axPos val="b"/>
        <c:numFmt formatCode="ge" sourceLinked="1"/>
        <c:majorTickMark val="none"/>
        <c:minorTickMark val="none"/>
        <c:tickLblPos val="none"/>
        <c:crossAx val="252150912"/>
        <c:crosses val="autoZero"/>
        <c:auto val="1"/>
        <c:lblOffset val="100"/>
        <c:baseTimeUnit val="years"/>
      </c:dateAx>
      <c:valAx>
        <c:axId val="2521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1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26.96</c:v>
                </c:pt>
                <c:pt idx="1">
                  <c:v>25.79</c:v>
                </c:pt>
                <c:pt idx="2">
                  <c:v>24.73</c:v>
                </c:pt>
                <c:pt idx="3">
                  <c:v>21.19</c:v>
                </c:pt>
                <c:pt idx="4">
                  <c:v>24.85</c:v>
                </c:pt>
              </c:numCache>
            </c:numRef>
          </c:val>
          <c:extLst xmlns:c16r2="http://schemas.microsoft.com/office/drawing/2015/06/chart">
            <c:ext xmlns:c16="http://schemas.microsoft.com/office/drawing/2014/chart" uri="{C3380CC4-5D6E-409C-BE32-E72D297353CC}">
              <c16:uniqueId val="{00000000-E424-4419-8AC8-AEBB42DEAB8E}"/>
            </c:ext>
          </c:extLst>
        </c:ser>
        <c:dLbls>
          <c:showLegendKey val="0"/>
          <c:showVal val="0"/>
          <c:showCatName val="0"/>
          <c:showSerName val="0"/>
          <c:showPercent val="0"/>
          <c:showBubbleSize val="0"/>
        </c:dLbls>
        <c:gapWidth val="150"/>
        <c:axId val="252868864"/>
        <c:axId val="2528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E424-4419-8AC8-AEBB42DEAB8E}"/>
            </c:ext>
          </c:extLst>
        </c:ser>
        <c:dLbls>
          <c:showLegendKey val="0"/>
          <c:showVal val="0"/>
          <c:showCatName val="0"/>
          <c:showSerName val="0"/>
          <c:showPercent val="0"/>
          <c:showBubbleSize val="0"/>
        </c:dLbls>
        <c:marker val="1"/>
        <c:smooth val="0"/>
        <c:axId val="252868864"/>
        <c:axId val="252879232"/>
      </c:lineChart>
      <c:dateAx>
        <c:axId val="252868864"/>
        <c:scaling>
          <c:orientation val="minMax"/>
        </c:scaling>
        <c:delete val="1"/>
        <c:axPos val="b"/>
        <c:numFmt formatCode="ge" sourceLinked="1"/>
        <c:majorTickMark val="none"/>
        <c:minorTickMark val="none"/>
        <c:tickLblPos val="none"/>
        <c:crossAx val="252879232"/>
        <c:crosses val="autoZero"/>
        <c:auto val="1"/>
        <c:lblOffset val="100"/>
        <c:baseTimeUnit val="years"/>
      </c:dateAx>
      <c:valAx>
        <c:axId val="252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91.87</c:v>
                </c:pt>
                <c:pt idx="1">
                  <c:v>91.53</c:v>
                </c:pt>
                <c:pt idx="2">
                  <c:v>91.14</c:v>
                </c:pt>
                <c:pt idx="3">
                  <c:v>89.66</c:v>
                </c:pt>
                <c:pt idx="4">
                  <c:v>91.18</c:v>
                </c:pt>
              </c:numCache>
            </c:numRef>
          </c:val>
          <c:extLst xmlns:c16r2="http://schemas.microsoft.com/office/drawing/2015/06/chart">
            <c:ext xmlns:c16="http://schemas.microsoft.com/office/drawing/2014/chart" uri="{C3380CC4-5D6E-409C-BE32-E72D297353CC}">
              <c16:uniqueId val="{00000000-00B7-4064-9441-4D00F0D49EE7}"/>
            </c:ext>
          </c:extLst>
        </c:ser>
        <c:dLbls>
          <c:showLegendKey val="0"/>
          <c:showVal val="0"/>
          <c:showCatName val="0"/>
          <c:showSerName val="0"/>
          <c:showPercent val="0"/>
          <c:showBubbleSize val="0"/>
        </c:dLbls>
        <c:gapWidth val="150"/>
        <c:axId val="252934784"/>
        <c:axId val="2529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00B7-4064-9441-4D00F0D49EE7}"/>
            </c:ext>
          </c:extLst>
        </c:ser>
        <c:dLbls>
          <c:showLegendKey val="0"/>
          <c:showVal val="0"/>
          <c:showCatName val="0"/>
          <c:showSerName val="0"/>
          <c:showPercent val="0"/>
          <c:showBubbleSize val="0"/>
        </c:dLbls>
        <c:marker val="1"/>
        <c:smooth val="0"/>
        <c:axId val="252934784"/>
        <c:axId val="252945152"/>
      </c:lineChart>
      <c:dateAx>
        <c:axId val="252934784"/>
        <c:scaling>
          <c:orientation val="minMax"/>
        </c:scaling>
        <c:delete val="1"/>
        <c:axPos val="b"/>
        <c:numFmt formatCode="ge" sourceLinked="1"/>
        <c:majorTickMark val="none"/>
        <c:minorTickMark val="none"/>
        <c:tickLblPos val="none"/>
        <c:crossAx val="252945152"/>
        <c:crosses val="autoZero"/>
        <c:auto val="1"/>
        <c:lblOffset val="100"/>
        <c:baseTimeUnit val="years"/>
      </c:dateAx>
      <c:valAx>
        <c:axId val="2529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9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84.75</c:v>
                </c:pt>
                <c:pt idx="1">
                  <c:v>77.86</c:v>
                </c:pt>
                <c:pt idx="2">
                  <c:v>76.19</c:v>
                </c:pt>
                <c:pt idx="3">
                  <c:v>68.760000000000005</c:v>
                </c:pt>
                <c:pt idx="4">
                  <c:v>81.67</c:v>
                </c:pt>
              </c:numCache>
            </c:numRef>
          </c:val>
          <c:extLst xmlns:c16r2="http://schemas.microsoft.com/office/drawing/2015/06/chart">
            <c:ext xmlns:c16="http://schemas.microsoft.com/office/drawing/2014/chart" uri="{C3380CC4-5D6E-409C-BE32-E72D297353CC}">
              <c16:uniqueId val="{00000000-7A8C-4E57-9015-D33638DF8F29}"/>
            </c:ext>
          </c:extLst>
        </c:ser>
        <c:dLbls>
          <c:showLegendKey val="0"/>
          <c:showVal val="0"/>
          <c:showCatName val="0"/>
          <c:showSerName val="0"/>
          <c:showPercent val="0"/>
          <c:showBubbleSize val="0"/>
        </c:dLbls>
        <c:gapWidth val="150"/>
        <c:axId val="252194176"/>
        <c:axId val="25219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7A8C-4E57-9015-D33638DF8F29}"/>
            </c:ext>
          </c:extLst>
        </c:ser>
        <c:dLbls>
          <c:showLegendKey val="0"/>
          <c:showVal val="0"/>
          <c:showCatName val="0"/>
          <c:showSerName val="0"/>
          <c:showPercent val="0"/>
          <c:showBubbleSize val="0"/>
        </c:dLbls>
        <c:marker val="1"/>
        <c:smooth val="0"/>
        <c:axId val="252194176"/>
        <c:axId val="252196352"/>
      </c:lineChart>
      <c:dateAx>
        <c:axId val="252194176"/>
        <c:scaling>
          <c:orientation val="minMax"/>
        </c:scaling>
        <c:delete val="1"/>
        <c:axPos val="b"/>
        <c:numFmt formatCode="ge" sourceLinked="1"/>
        <c:majorTickMark val="none"/>
        <c:minorTickMark val="none"/>
        <c:tickLblPos val="none"/>
        <c:crossAx val="252196352"/>
        <c:crosses val="autoZero"/>
        <c:auto val="1"/>
        <c:lblOffset val="100"/>
        <c:baseTimeUnit val="years"/>
      </c:dateAx>
      <c:valAx>
        <c:axId val="2521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1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D5-42F9-A4F9-03499B7D276A}"/>
            </c:ext>
          </c:extLst>
        </c:ser>
        <c:dLbls>
          <c:showLegendKey val="0"/>
          <c:showVal val="0"/>
          <c:showCatName val="0"/>
          <c:showSerName val="0"/>
          <c:showPercent val="0"/>
          <c:showBubbleSize val="0"/>
        </c:dLbls>
        <c:gapWidth val="150"/>
        <c:axId val="252210560"/>
        <c:axId val="2522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D5-42F9-A4F9-03499B7D276A}"/>
            </c:ext>
          </c:extLst>
        </c:ser>
        <c:dLbls>
          <c:showLegendKey val="0"/>
          <c:showVal val="0"/>
          <c:showCatName val="0"/>
          <c:showSerName val="0"/>
          <c:showPercent val="0"/>
          <c:showBubbleSize val="0"/>
        </c:dLbls>
        <c:marker val="1"/>
        <c:smooth val="0"/>
        <c:axId val="252210560"/>
        <c:axId val="252233216"/>
      </c:lineChart>
      <c:dateAx>
        <c:axId val="252210560"/>
        <c:scaling>
          <c:orientation val="minMax"/>
        </c:scaling>
        <c:delete val="1"/>
        <c:axPos val="b"/>
        <c:numFmt formatCode="ge" sourceLinked="1"/>
        <c:majorTickMark val="none"/>
        <c:minorTickMark val="none"/>
        <c:tickLblPos val="none"/>
        <c:crossAx val="252233216"/>
        <c:crosses val="autoZero"/>
        <c:auto val="1"/>
        <c:lblOffset val="100"/>
        <c:baseTimeUnit val="years"/>
      </c:dateAx>
      <c:valAx>
        <c:axId val="2522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2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47-4D34-8EA5-8CCEA858A153}"/>
            </c:ext>
          </c:extLst>
        </c:ser>
        <c:dLbls>
          <c:showLegendKey val="0"/>
          <c:showVal val="0"/>
          <c:showCatName val="0"/>
          <c:showSerName val="0"/>
          <c:showPercent val="0"/>
          <c:showBubbleSize val="0"/>
        </c:dLbls>
        <c:gapWidth val="150"/>
        <c:axId val="252362752"/>
        <c:axId val="2523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47-4D34-8EA5-8CCEA858A153}"/>
            </c:ext>
          </c:extLst>
        </c:ser>
        <c:dLbls>
          <c:showLegendKey val="0"/>
          <c:showVal val="0"/>
          <c:showCatName val="0"/>
          <c:showSerName val="0"/>
          <c:showPercent val="0"/>
          <c:showBubbleSize val="0"/>
        </c:dLbls>
        <c:marker val="1"/>
        <c:smooth val="0"/>
        <c:axId val="252362752"/>
        <c:axId val="252364672"/>
      </c:lineChart>
      <c:dateAx>
        <c:axId val="252362752"/>
        <c:scaling>
          <c:orientation val="minMax"/>
        </c:scaling>
        <c:delete val="1"/>
        <c:axPos val="b"/>
        <c:numFmt formatCode="ge" sourceLinked="1"/>
        <c:majorTickMark val="none"/>
        <c:minorTickMark val="none"/>
        <c:tickLblPos val="none"/>
        <c:crossAx val="252364672"/>
        <c:crosses val="autoZero"/>
        <c:auto val="1"/>
        <c:lblOffset val="100"/>
        <c:baseTimeUnit val="years"/>
      </c:dateAx>
      <c:valAx>
        <c:axId val="2523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99-45F4-8666-DB90189B8855}"/>
            </c:ext>
          </c:extLst>
        </c:ser>
        <c:dLbls>
          <c:showLegendKey val="0"/>
          <c:showVal val="0"/>
          <c:showCatName val="0"/>
          <c:showSerName val="0"/>
          <c:showPercent val="0"/>
          <c:showBubbleSize val="0"/>
        </c:dLbls>
        <c:gapWidth val="150"/>
        <c:axId val="252596608"/>
        <c:axId val="2525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99-45F4-8666-DB90189B8855}"/>
            </c:ext>
          </c:extLst>
        </c:ser>
        <c:dLbls>
          <c:showLegendKey val="0"/>
          <c:showVal val="0"/>
          <c:showCatName val="0"/>
          <c:showSerName val="0"/>
          <c:showPercent val="0"/>
          <c:showBubbleSize val="0"/>
        </c:dLbls>
        <c:marker val="1"/>
        <c:smooth val="0"/>
        <c:axId val="252596608"/>
        <c:axId val="252598528"/>
      </c:lineChart>
      <c:dateAx>
        <c:axId val="252596608"/>
        <c:scaling>
          <c:orientation val="minMax"/>
        </c:scaling>
        <c:delete val="1"/>
        <c:axPos val="b"/>
        <c:numFmt formatCode="ge" sourceLinked="1"/>
        <c:majorTickMark val="none"/>
        <c:minorTickMark val="none"/>
        <c:tickLblPos val="none"/>
        <c:crossAx val="252598528"/>
        <c:crosses val="autoZero"/>
        <c:auto val="1"/>
        <c:lblOffset val="100"/>
        <c:baseTimeUnit val="years"/>
      </c:dateAx>
      <c:valAx>
        <c:axId val="2525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5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8F-4265-816E-150EC47A8B83}"/>
            </c:ext>
          </c:extLst>
        </c:ser>
        <c:dLbls>
          <c:showLegendKey val="0"/>
          <c:showVal val="0"/>
          <c:showCatName val="0"/>
          <c:showSerName val="0"/>
          <c:showPercent val="0"/>
          <c:showBubbleSize val="0"/>
        </c:dLbls>
        <c:gapWidth val="150"/>
        <c:axId val="252662528"/>
        <c:axId val="2526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8F-4265-816E-150EC47A8B83}"/>
            </c:ext>
          </c:extLst>
        </c:ser>
        <c:dLbls>
          <c:showLegendKey val="0"/>
          <c:showVal val="0"/>
          <c:showCatName val="0"/>
          <c:showSerName val="0"/>
          <c:showPercent val="0"/>
          <c:showBubbleSize val="0"/>
        </c:dLbls>
        <c:marker val="1"/>
        <c:smooth val="0"/>
        <c:axId val="252662528"/>
        <c:axId val="252664448"/>
      </c:lineChart>
      <c:dateAx>
        <c:axId val="252662528"/>
        <c:scaling>
          <c:orientation val="minMax"/>
        </c:scaling>
        <c:delete val="1"/>
        <c:axPos val="b"/>
        <c:numFmt formatCode="ge" sourceLinked="1"/>
        <c:majorTickMark val="none"/>
        <c:minorTickMark val="none"/>
        <c:tickLblPos val="none"/>
        <c:crossAx val="252664448"/>
        <c:crosses val="autoZero"/>
        <c:auto val="1"/>
        <c:lblOffset val="100"/>
        <c:baseTimeUnit val="years"/>
      </c:dateAx>
      <c:valAx>
        <c:axId val="2526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1404.22</c:v>
                </c:pt>
                <c:pt idx="1">
                  <c:v>1315.18</c:v>
                </c:pt>
                <c:pt idx="2">
                  <c:v>1579.68</c:v>
                </c:pt>
                <c:pt idx="3">
                  <c:v>1734.01</c:v>
                </c:pt>
                <c:pt idx="4">
                  <c:v>1446.11</c:v>
                </c:pt>
              </c:numCache>
            </c:numRef>
          </c:val>
          <c:extLst xmlns:c16r2="http://schemas.microsoft.com/office/drawing/2015/06/chart">
            <c:ext xmlns:c16="http://schemas.microsoft.com/office/drawing/2014/chart" uri="{C3380CC4-5D6E-409C-BE32-E72D297353CC}">
              <c16:uniqueId val="{00000000-DAF6-4753-9793-BE4DE04050C1}"/>
            </c:ext>
          </c:extLst>
        </c:ser>
        <c:dLbls>
          <c:showLegendKey val="0"/>
          <c:showVal val="0"/>
          <c:showCatName val="0"/>
          <c:showSerName val="0"/>
          <c:showPercent val="0"/>
          <c:showBubbleSize val="0"/>
        </c:dLbls>
        <c:gapWidth val="150"/>
        <c:axId val="252699776"/>
        <c:axId val="2527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DAF6-4753-9793-BE4DE04050C1}"/>
            </c:ext>
          </c:extLst>
        </c:ser>
        <c:dLbls>
          <c:showLegendKey val="0"/>
          <c:showVal val="0"/>
          <c:showCatName val="0"/>
          <c:showSerName val="0"/>
          <c:showPercent val="0"/>
          <c:showBubbleSize val="0"/>
        </c:dLbls>
        <c:marker val="1"/>
        <c:smooth val="0"/>
        <c:axId val="252699776"/>
        <c:axId val="252701696"/>
      </c:lineChart>
      <c:dateAx>
        <c:axId val="252699776"/>
        <c:scaling>
          <c:orientation val="minMax"/>
        </c:scaling>
        <c:delete val="1"/>
        <c:axPos val="b"/>
        <c:numFmt formatCode="ge" sourceLinked="1"/>
        <c:majorTickMark val="none"/>
        <c:minorTickMark val="none"/>
        <c:tickLblPos val="none"/>
        <c:crossAx val="252701696"/>
        <c:crosses val="autoZero"/>
        <c:auto val="1"/>
        <c:lblOffset val="100"/>
        <c:baseTimeUnit val="years"/>
      </c:dateAx>
      <c:valAx>
        <c:axId val="2527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55.55</c:v>
                </c:pt>
                <c:pt idx="1">
                  <c:v>51.32</c:v>
                </c:pt>
                <c:pt idx="2">
                  <c:v>55.91</c:v>
                </c:pt>
                <c:pt idx="3">
                  <c:v>43.11</c:v>
                </c:pt>
                <c:pt idx="4">
                  <c:v>53.07</c:v>
                </c:pt>
              </c:numCache>
            </c:numRef>
          </c:val>
          <c:extLst xmlns:c16r2="http://schemas.microsoft.com/office/drawing/2015/06/chart">
            <c:ext xmlns:c16="http://schemas.microsoft.com/office/drawing/2014/chart" uri="{C3380CC4-5D6E-409C-BE32-E72D297353CC}">
              <c16:uniqueId val="{00000000-BAA8-423B-ADEB-546BB6D544D7}"/>
            </c:ext>
          </c:extLst>
        </c:ser>
        <c:dLbls>
          <c:showLegendKey val="0"/>
          <c:showVal val="0"/>
          <c:showCatName val="0"/>
          <c:showSerName val="0"/>
          <c:showPercent val="0"/>
          <c:showBubbleSize val="0"/>
        </c:dLbls>
        <c:gapWidth val="150"/>
        <c:axId val="252737024"/>
        <c:axId val="2527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BAA8-423B-ADEB-546BB6D544D7}"/>
            </c:ext>
          </c:extLst>
        </c:ser>
        <c:dLbls>
          <c:showLegendKey val="0"/>
          <c:showVal val="0"/>
          <c:showCatName val="0"/>
          <c:showSerName val="0"/>
          <c:showPercent val="0"/>
          <c:showBubbleSize val="0"/>
        </c:dLbls>
        <c:marker val="1"/>
        <c:smooth val="0"/>
        <c:axId val="252737024"/>
        <c:axId val="252738944"/>
      </c:lineChart>
      <c:dateAx>
        <c:axId val="252737024"/>
        <c:scaling>
          <c:orientation val="minMax"/>
        </c:scaling>
        <c:delete val="1"/>
        <c:axPos val="b"/>
        <c:numFmt formatCode="ge" sourceLinked="1"/>
        <c:majorTickMark val="none"/>
        <c:minorTickMark val="none"/>
        <c:tickLblPos val="none"/>
        <c:crossAx val="252738944"/>
        <c:crosses val="autoZero"/>
        <c:auto val="1"/>
        <c:lblOffset val="100"/>
        <c:baseTimeUnit val="years"/>
      </c:dateAx>
      <c:valAx>
        <c:axId val="2527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7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400.35</c:v>
                </c:pt>
                <c:pt idx="1">
                  <c:v>451.53</c:v>
                </c:pt>
                <c:pt idx="2">
                  <c:v>419.61</c:v>
                </c:pt>
                <c:pt idx="3">
                  <c:v>549.83000000000004</c:v>
                </c:pt>
                <c:pt idx="4">
                  <c:v>417.43</c:v>
                </c:pt>
              </c:numCache>
            </c:numRef>
          </c:val>
          <c:extLst xmlns:c16r2="http://schemas.microsoft.com/office/drawing/2015/06/chart">
            <c:ext xmlns:c16="http://schemas.microsoft.com/office/drawing/2014/chart" uri="{C3380CC4-5D6E-409C-BE32-E72D297353CC}">
              <c16:uniqueId val="{00000000-4EA7-4BBE-ACE3-D98183BD4DA3}"/>
            </c:ext>
          </c:extLst>
        </c:ser>
        <c:dLbls>
          <c:showLegendKey val="0"/>
          <c:showVal val="0"/>
          <c:showCatName val="0"/>
          <c:showSerName val="0"/>
          <c:showPercent val="0"/>
          <c:showBubbleSize val="0"/>
        </c:dLbls>
        <c:gapWidth val="150"/>
        <c:axId val="252802944"/>
        <c:axId val="25282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4EA7-4BBE-ACE3-D98183BD4DA3}"/>
            </c:ext>
          </c:extLst>
        </c:ser>
        <c:dLbls>
          <c:showLegendKey val="0"/>
          <c:showVal val="0"/>
          <c:showCatName val="0"/>
          <c:showSerName val="0"/>
          <c:showPercent val="0"/>
          <c:showBubbleSize val="0"/>
        </c:dLbls>
        <c:marker val="1"/>
        <c:smooth val="0"/>
        <c:axId val="252802944"/>
        <c:axId val="252825600"/>
      </c:lineChart>
      <c:dateAx>
        <c:axId val="252802944"/>
        <c:scaling>
          <c:orientation val="minMax"/>
        </c:scaling>
        <c:delete val="1"/>
        <c:axPos val="b"/>
        <c:numFmt formatCode="ge" sourceLinked="1"/>
        <c:majorTickMark val="none"/>
        <c:minorTickMark val="none"/>
        <c:tickLblPos val="none"/>
        <c:crossAx val="252825600"/>
        <c:crosses val="autoZero"/>
        <c:auto val="1"/>
        <c:lblOffset val="100"/>
        <c:baseTimeUnit val="years"/>
      </c:dateAx>
      <c:valAx>
        <c:axId val="2528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1" zoomScale="80" zoomScaleNormal="80" workbookViewId="0">
      <selection activeCell="BI57" sqref="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山形県　大石田町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72">
        <f>データ!$R$6</f>
        <v>7130</v>
      </c>
      <c r="AM8" s="72"/>
      <c r="AN8" s="72"/>
      <c r="AO8" s="72"/>
      <c r="AP8" s="72"/>
      <c r="AQ8" s="72"/>
      <c r="AR8" s="72"/>
      <c r="AS8" s="72"/>
      <c r="AT8" s="71">
        <f>データ!$S$6</f>
        <v>79.540000000000006</v>
      </c>
      <c r="AU8" s="71"/>
      <c r="AV8" s="71"/>
      <c r="AW8" s="71"/>
      <c r="AX8" s="71"/>
      <c r="AY8" s="71"/>
      <c r="AZ8" s="71"/>
      <c r="BA8" s="71"/>
      <c r="BB8" s="71">
        <f>データ!$T$6</f>
        <v>89.64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0.99</v>
      </c>
      <c r="Q10" s="71"/>
      <c r="R10" s="71"/>
      <c r="S10" s="71"/>
      <c r="T10" s="71"/>
      <c r="U10" s="71"/>
      <c r="V10" s="71"/>
      <c r="W10" s="72">
        <f>データ!$Q$6</f>
        <v>4320</v>
      </c>
      <c r="X10" s="72"/>
      <c r="Y10" s="72"/>
      <c r="Z10" s="72"/>
      <c r="AA10" s="72"/>
      <c r="AB10" s="72"/>
      <c r="AC10" s="72"/>
      <c r="AD10" s="2"/>
      <c r="AE10" s="2"/>
      <c r="AF10" s="2"/>
      <c r="AG10" s="2"/>
      <c r="AH10" s="2"/>
      <c r="AI10" s="2"/>
      <c r="AJ10" s="2"/>
      <c r="AK10" s="2"/>
      <c r="AL10" s="72">
        <f>データ!$U$6</f>
        <v>70</v>
      </c>
      <c r="AM10" s="72"/>
      <c r="AN10" s="72"/>
      <c r="AO10" s="72"/>
      <c r="AP10" s="72"/>
      <c r="AQ10" s="72"/>
      <c r="AR10" s="72"/>
      <c r="AS10" s="72"/>
      <c r="AT10" s="71">
        <f>データ!$V$6</f>
        <v>0.74</v>
      </c>
      <c r="AU10" s="71"/>
      <c r="AV10" s="71"/>
      <c r="AW10" s="71"/>
      <c r="AX10" s="71"/>
      <c r="AY10" s="71"/>
      <c r="AZ10" s="71"/>
      <c r="BA10" s="71"/>
      <c r="BB10" s="71">
        <f>データ!$W$6</f>
        <v>94.59</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8"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110</v>
      </c>
      <c r="BM16" s="64"/>
      <c r="BN16" s="64"/>
      <c r="BO16" s="64"/>
      <c r="BP16" s="64"/>
      <c r="BQ16" s="64"/>
      <c r="BR16" s="64"/>
      <c r="BS16" s="64"/>
      <c r="BT16" s="64"/>
      <c r="BU16" s="64"/>
      <c r="BV16" s="64"/>
      <c r="BW16" s="64"/>
      <c r="BX16" s="64"/>
      <c r="BY16" s="64"/>
      <c r="BZ16" s="65"/>
    </row>
    <row r="17" spans="1:78" ht="18"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8"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8"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8"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8"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8"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8"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8"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8"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8"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8"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8"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8"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8"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8"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8"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8"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8"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8"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8"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8"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8"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8"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8"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8"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8"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8"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8"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8"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8"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8"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8"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8"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8"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8"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8"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8"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8"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8"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8"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8"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8"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8"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8"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8"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8"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8"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8"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8"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8"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8"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8"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8"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8"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8"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8"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8"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8"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8"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8"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8"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8"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8"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8"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8"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8"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TNvY+HYvzq+9Zwi3xs+auGHJZMVd805lLZIaMQJKXCPg6Ybo3jtwR0VSP1BJQPj/pel+/1c05DxFDlp5+GpHLg==" saltValue="pK9oUKNLbvKEBLTau5nq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4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63410</v>
      </c>
      <c r="D6" s="34">
        <f t="shared" si="3"/>
        <v>47</v>
      </c>
      <c r="E6" s="34">
        <f t="shared" si="3"/>
        <v>1</v>
      </c>
      <c r="F6" s="34">
        <f t="shared" si="3"/>
        <v>0</v>
      </c>
      <c r="G6" s="34">
        <f t="shared" si="3"/>
        <v>0</v>
      </c>
      <c r="H6" s="34" t="str">
        <f t="shared" si="3"/>
        <v>山形県　大石田町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0.99</v>
      </c>
      <c r="Q6" s="35">
        <f t="shared" si="3"/>
        <v>4320</v>
      </c>
      <c r="R6" s="35">
        <f t="shared" si="3"/>
        <v>7130</v>
      </c>
      <c r="S6" s="35">
        <f t="shared" si="3"/>
        <v>79.540000000000006</v>
      </c>
      <c r="T6" s="35">
        <f t="shared" si="3"/>
        <v>89.64</v>
      </c>
      <c r="U6" s="35">
        <f t="shared" si="3"/>
        <v>70</v>
      </c>
      <c r="V6" s="35">
        <f t="shared" si="3"/>
        <v>0.74</v>
      </c>
      <c r="W6" s="35">
        <f t="shared" si="3"/>
        <v>94.59</v>
      </c>
      <c r="X6" s="36">
        <f>IF(X7="",NA(),X7)</f>
        <v>84.75</v>
      </c>
      <c r="Y6" s="36">
        <f t="shared" ref="Y6:AG6" si="4">IF(Y7="",NA(),Y7)</f>
        <v>77.86</v>
      </c>
      <c r="Z6" s="36">
        <f t="shared" si="4"/>
        <v>76.19</v>
      </c>
      <c r="AA6" s="36">
        <f t="shared" si="4"/>
        <v>68.760000000000005</v>
      </c>
      <c r="AB6" s="36">
        <f t="shared" si="4"/>
        <v>81.67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1404.22</v>
      </c>
      <c r="BF6" s="36">
        <f t="shared" ref="BF6:BN6" si="7">IF(BF7="",NA(),BF7)</f>
        <v>1315.18</v>
      </c>
      <c r="BG6" s="36">
        <f t="shared" si="7"/>
        <v>1579.68</v>
      </c>
      <c r="BH6" s="36">
        <f t="shared" si="7"/>
        <v>1734.01</v>
      </c>
      <c r="BI6" s="36">
        <f t="shared" si="7"/>
        <v>1446.11</v>
      </c>
      <c r="BJ6" s="36">
        <f t="shared" si="7"/>
        <v>1486.62</v>
      </c>
      <c r="BK6" s="36">
        <f t="shared" si="7"/>
        <v>1510.14</v>
      </c>
      <c r="BL6" s="36">
        <f t="shared" si="7"/>
        <v>1595.62</v>
      </c>
      <c r="BM6" s="36">
        <f t="shared" si="7"/>
        <v>1302.33</v>
      </c>
      <c r="BN6" s="36">
        <f t="shared" si="7"/>
        <v>1274.21</v>
      </c>
      <c r="BO6" s="35" t="str">
        <f>IF(BO7="","",IF(BO7="-","【-】","【"&amp;SUBSTITUTE(TEXT(BO7,"#,##0.00"),"-","△")&amp;"】"))</f>
        <v>【1,074.14】</v>
      </c>
      <c r="BP6" s="36">
        <f>IF(BP7="",NA(),BP7)</f>
        <v>55.55</v>
      </c>
      <c r="BQ6" s="36">
        <f t="shared" ref="BQ6:BY6" si="8">IF(BQ7="",NA(),BQ7)</f>
        <v>51.32</v>
      </c>
      <c r="BR6" s="36">
        <f t="shared" si="8"/>
        <v>55.91</v>
      </c>
      <c r="BS6" s="36">
        <f t="shared" si="8"/>
        <v>43.11</v>
      </c>
      <c r="BT6" s="36">
        <f t="shared" si="8"/>
        <v>53.07</v>
      </c>
      <c r="BU6" s="36">
        <f t="shared" si="8"/>
        <v>24.39</v>
      </c>
      <c r="BV6" s="36">
        <f t="shared" si="8"/>
        <v>22.67</v>
      </c>
      <c r="BW6" s="36">
        <f t="shared" si="8"/>
        <v>37.92</v>
      </c>
      <c r="BX6" s="36">
        <f t="shared" si="8"/>
        <v>40.89</v>
      </c>
      <c r="BY6" s="36">
        <f t="shared" si="8"/>
        <v>41.25</v>
      </c>
      <c r="BZ6" s="35" t="str">
        <f>IF(BZ7="","",IF(BZ7="-","【-】","【"&amp;SUBSTITUTE(TEXT(BZ7,"#,##0.00"),"-","△")&amp;"】"))</f>
        <v>【54.36】</v>
      </c>
      <c r="CA6" s="36">
        <f>IF(CA7="",NA(),CA7)</f>
        <v>400.35</v>
      </c>
      <c r="CB6" s="36">
        <f t="shared" ref="CB6:CJ6" si="9">IF(CB7="",NA(),CB7)</f>
        <v>451.53</v>
      </c>
      <c r="CC6" s="36">
        <f t="shared" si="9"/>
        <v>419.61</v>
      </c>
      <c r="CD6" s="36">
        <f t="shared" si="9"/>
        <v>549.83000000000004</v>
      </c>
      <c r="CE6" s="36">
        <f t="shared" si="9"/>
        <v>417.43</v>
      </c>
      <c r="CF6" s="36">
        <f t="shared" si="9"/>
        <v>734.18</v>
      </c>
      <c r="CG6" s="36">
        <f t="shared" si="9"/>
        <v>789.62</v>
      </c>
      <c r="CH6" s="36">
        <f t="shared" si="9"/>
        <v>423.18</v>
      </c>
      <c r="CI6" s="36">
        <f t="shared" si="9"/>
        <v>383.2</v>
      </c>
      <c r="CJ6" s="36">
        <f t="shared" si="9"/>
        <v>383.25</v>
      </c>
      <c r="CK6" s="35" t="str">
        <f>IF(CK7="","",IF(CK7="-","【-】","【"&amp;SUBSTITUTE(TEXT(CK7,"#,##0.00"),"-","△")&amp;"】"))</f>
        <v>【296.40】</v>
      </c>
      <c r="CL6" s="36">
        <f>IF(CL7="",NA(),CL7)</f>
        <v>26.96</v>
      </c>
      <c r="CM6" s="36">
        <f t="shared" ref="CM6:CU6" si="10">IF(CM7="",NA(),CM7)</f>
        <v>25.79</v>
      </c>
      <c r="CN6" s="36">
        <f t="shared" si="10"/>
        <v>24.73</v>
      </c>
      <c r="CO6" s="36">
        <f t="shared" si="10"/>
        <v>21.19</v>
      </c>
      <c r="CP6" s="36">
        <f t="shared" si="10"/>
        <v>24.85</v>
      </c>
      <c r="CQ6" s="36">
        <f t="shared" si="10"/>
        <v>48.36</v>
      </c>
      <c r="CR6" s="36">
        <f t="shared" si="10"/>
        <v>48.7</v>
      </c>
      <c r="CS6" s="36">
        <f t="shared" si="10"/>
        <v>46.9</v>
      </c>
      <c r="CT6" s="36">
        <f t="shared" si="10"/>
        <v>47.95</v>
      </c>
      <c r="CU6" s="36">
        <f t="shared" si="10"/>
        <v>48.26</v>
      </c>
      <c r="CV6" s="35" t="str">
        <f>IF(CV7="","",IF(CV7="-","【-】","【"&amp;SUBSTITUTE(TEXT(CV7,"#,##0.00"),"-","△")&amp;"】"))</f>
        <v>【55.95】</v>
      </c>
      <c r="CW6" s="36">
        <f>IF(CW7="",NA(),CW7)</f>
        <v>91.87</v>
      </c>
      <c r="CX6" s="36">
        <f t="shared" ref="CX6:DF6" si="11">IF(CX7="",NA(),CX7)</f>
        <v>91.53</v>
      </c>
      <c r="CY6" s="36">
        <f t="shared" si="11"/>
        <v>91.14</v>
      </c>
      <c r="CZ6" s="36">
        <f t="shared" si="11"/>
        <v>89.66</v>
      </c>
      <c r="DA6" s="36">
        <f t="shared" si="11"/>
        <v>91.18</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0.22</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63410</v>
      </c>
      <c r="D7" s="38">
        <v>47</v>
      </c>
      <c r="E7" s="38">
        <v>1</v>
      </c>
      <c r="F7" s="38">
        <v>0</v>
      </c>
      <c r="G7" s="38">
        <v>0</v>
      </c>
      <c r="H7" s="38" t="s">
        <v>96</v>
      </c>
      <c r="I7" s="38" t="s">
        <v>97</v>
      </c>
      <c r="J7" s="38" t="s">
        <v>98</v>
      </c>
      <c r="K7" s="38" t="s">
        <v>99</v>
      </c>
      <c r="L7" s="38" t="s">
        <v>100</v>
      </c>
      <c r="M7" s="38" t="s">
        <v>101</v>
      </c>
      <c r="N7" s="39" t="s">
        <v>102</v>
      </c>
      <c r="O7" s="39" t="s">
        <v>103</v>
      </c>
      <c r="P7" s="39">
        <v>0.99</v>
      </c>
      <c r="Q7" s="39">
        <v>4320</v>
      </c>
      <c r="R7" s="39">
        <v>7130</v>
      </c>
      <c r="S7" s="39">
        <v>79.540000000000006</v>
      </c>
      <c r="T7" s="39">
        <v>89.64</v>
      </c>
      <c r="U7" s="39">
        <v>70</v>
      </c>
      <c r="V7" s="39">
        <v>0.74</v>
      </c>
      <c r="W7" s="39">
        <v>94.59</v>
      </c>
      <c r="X7" s="39">
        <v>84.75</v>
      </c>
      <c r="Y7" s="39">
        <v>77.86</v>
      </c>
      <c r="Z7" s="39">
        <v>76.19</v>
      </c>
      <c r="AA7" s="39">
        <v>68.760000000000005</v>
      </c>
      <c r="AB7" s="39">
        <v>81.67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1404.22</v>
      </c>
      <c r="BF7" s="39">
        <v>1315.18</v>
      </c>
      <c r="BG7" s="39">
        <v>1579.68</v>
      </c>
      <c r="BH7" s="39">
        <v>1734.01</v>
      </c>
      <c r="BI7" s="39">
        <v>1446.11</v>
      </c>
      <c r="BJ7" s="39">
        <v>1486.62</v>
      </c>
      <c r="BK7" s="39">
        <v>1510.14</v>
      </c>
      <c r="BL7" s="39">
        <v>1595.62</v>
      </c>
      <c r="BM7" s="39">
        <v>1302.33</v>
      </c>
      <c r="BN7" s="39">
        <v>1274.21</v>
      </c>
      <c r="BO7" s="39">
        <v>1074.1400000000001</v>
      </c>
      <c r="BP7" s="39">
        <v>55.55</v>
      </c>
      <c r="BQ7" s="39">
        <v>51.32</v>
      </c>
      <c r="BR7" s="39">
        <v>55.91</v>
      </c>
      <c r="BS7" s="39">
        <v>43.11</v>
      </c>
      <c r="BT7" s="39">
        <v>53.07</v>
      </c>
      <c r="BU7" s="39">
        <v>24.39</v>
      </c>
      <c r="BV7" s="39">
        <v>22.67</v>
      </c>
      <c r="BW7" s="39">
        <v>37.92</v>
      </c>
      <c r="BX7" s="39">
        <v>40.89</v>
      </c>
      <c r="BY7" s="39">
        <v>41.25</v>
      </c>
      <c r="BZ7" s="39">
        <v>54.36</v>
      </c>
      <c r="CA7" s="39">
        <v>400.35</v>
      </c>
      <c r="CB7" s="39">
        <v>451.53</v>
      </c>
      <c r="CC7" s="39">
        <v>419.61</v>
      </c>
      <c r="CD7" s="39">
        <v>549.83000000000004</v>
      </c>
      <c r="CE7" s="39">
        <v>417.43</v>
      </c>
      <c r="CF7" s="39">
        <v>734.18</v>
      </c>
      <c r="CG7" s="39">
        <v>789.62</v>
      </c>
      <c r="CH7" s="39">
        <v>423.18</v>
      </c>
      <c r="CI7" s="39">
        <v>383.2</v>
      </c>
      <c r="CJ7" s="39">
        <v>383.25</v>
      </c>
      <c r="CK7" s="39">
        <v>296.39999999999998</v>
      </c>
      <c r="CL7" s="39">
        <v>26.96</v>
      </c>
      <c r="CM7" s="39">
        <v>25.79</v>
      </c>
      <c r="CN7" s="39">
        <v>24.73</v>
      </c>
      <c r="CO7" s="39">
        <v>21.19</v>
      </c>
      <c r="CP7" s="39">
        <v>24.85</v>
      </c>
      <c r="CQ7" s="39">
        <v>48.36</v>
      </c>
      <c r="CR7" s="39">
        <v>48.7</v>
      </c>
      <c r="CS7" s="39">
        <v>46.9</v>
      </c>
      <c r="CT7" s="39">
        <v>47.95</v>
      </c>
      <c r="CU7" s="39">
        <v>48.26</v>
      </c>
      <c r="CV7" s="39">
        <v>55.95</v>
      </c>
      <c r="CW7" s="39">
        <v>91.87</v>
      </c>
      <c r="CX7" s="39">
        <v>91.53</v>
      </c>
      <c r="CY7" s="39">
        <v>91.14</v>
      </c>
      <c r="CZ7" s="39">
        <v>89.66</v>
      </c>
      <c r="DA7" s="39">
        <v>91.18</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0.22</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2020-01-30T06:27:35Z</cp:lastPrinted>
  <dcterms:created xsi:type="dcterms:W3CDTF">2019-12-05T04:35:42Z</dcterms:created>
  <dcterms:modified xsi:type="dcterms:W3CDTF">2020-01-30T06:39:34Z</dcterms:modified>
  <cp:category/>
</cp:coreProperties>
</file>