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20490" windowHeight="750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<sst xmlns="http://schemas.openxmlformats.org/spreadsheetml/2006/main" count="240" uniqueCount="126">
  <si>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</si>
  <si>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</si>
  <si>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</si>
  <si>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</si>
  <si>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</si>
  <si>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</si>
  <si>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</si>
  <si>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</si>
  <si>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</si>
  <si>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</si>
  <si>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</si>
  <si>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</si>
  <si>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</si>
  <si>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</si>
  <si>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</si>
  <si>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</si>
  <si>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</si>
  <si>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</si>
  <si>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</si>
  <si>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</si>
  <si>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</si>
  <si>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</si>
  <si>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</si>
  <si>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</si>
  <si>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</si>
  <si>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</si>
  <si>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</si>
  <si>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</si>
  <si>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</si>
  <si>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</si>
  <si>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</si>
  <si>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</si>
  <si>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</si>
  <si>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</si>
  <si>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</si>
  <si>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</si>
  <si>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</si>
  <si>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</si>
  <si>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</si>
  <si>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</si>
  <si>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</si>
  <si>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</si>
  <si>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</si>
  <si>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</si>
  <si>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</si>
  <si>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</si>
  <si>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</si>
  <si>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</si>
  <si>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</si>
  <si>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</si>
  <si>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</si>
  <si>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</si>
  <si>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</si>
  <si>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</si>
  <si>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</si>
  <si>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</si>
  <si>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</si>
  <si>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</si>
  <si>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</si>
  <si>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</si>
  <si>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</si>
  <si>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</si>
  <si>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</si>
  <si>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</si>
  <si>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</si>
  <si>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</si>
  <si>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</si>
  <si>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</si>
  <si>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</si>
  <si>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</si>
  <si>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</si>
  <si>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</si>
  <si>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</si>
  <si>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</si>
  <si>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</si>
  <si>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</si>
  <si>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</si>
  <si>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</si>
  <si>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</si>
  <si>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</si>
  <si>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</si>
  <si>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</si>
  <si>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</si>
  <si>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</si>
  <si>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</si>
  <si>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</si>
  <si>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</si>
  <si>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</si>
  <si>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</si>
  <si>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</si>
  <si>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</si>
  <si>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</si>
  <si>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</si>
  <si>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</si>
  <si>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</si>
  <si>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</si>
  <si>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</si>
  <si>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</si>
  <si>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</si>
  <si>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</si>
  <si>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</si>
  <si>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</si>
  <si>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</si>
  <si>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</si>
  <si>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</si>
  <si>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</si>
  <si>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</si>
  <si>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</si>
  <si>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</si>
  <si>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</si>
  <si>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新庄市</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</si>
  <si>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</si>
  <si>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</si>
  <si>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</si>
  <si>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</si>
  <si>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</si>
  <si>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</si>
  <si>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</si>
  <si>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</si>
  <si>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</si>
  <si>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</si>
  <si>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</si>
  <si>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</si>
  <si>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管渠の更新時期には至らないものの今後は計画的に老朽化対策を行う必要がある。建設途上であるため、管渠整備等への投資を先行せざるを得ない状況にあり、緊急性の高い修繕のみ行っている。</t>
    <rPh sb="1" eb="3">
      <t>カンキョ</t>
    </rPh>
    <rPh sb="4" eb="6">
      <t>コウシン</t>
    </rPh>
    <rPh sb="6" eb="8">
      <t>ジキ</t>
    </rPh>
    <rPh sb="10" eb="11">
      <t>イタ</t>
    </rPh>
    <rPh sb="17" eb="19">
      <t>コンゴ</t>
    </rPh>
    <rPh sb="20" eb="23">
      <t>ケイカクテキ</t>
    </rPh>
    <rPh sb="24" eb="25">
      <t>ロウ</t>
    </rPh>
    <rPh sb="25" eb="26">
      <t>ク</t>
    </rPh>
    <rPh sb="26" eb="27">
      <t>カ</t>
    </rPh>
    <rPh sb="27" eb="29">
      <t>タイサク</t>
    </rPh>
    <rPh sb="30" eb="31">
      <t>オコナ</t>
    </rPh>
    <rPh sb="32" eb="34">
      <t>ヒツヨウ</t>
    </rPh>
    <rPh sb="38" eb="40">
      <t>ケンセツ</t>
    </rPh>
    <rPh sb="40" eb="42">
      <t>トジョウ</t>
    </rPh>
    <rPh sb="48" eb="50">
      <t>カンキョ</t>
    </rPh>
    <rPh sb="50" eb="52">
      <t>セイビ</t>
    </rPh>
    <rPh sb="52" eb="53">
      <t>トウ</t>
    </rPh>
    <rPh sb="55" eb="57">
      <t>トウシ</t>
    </rPh>
    <rPh sb="58" eb="60">
      <t>センコウ</t>
    </rPh>
    <rPh sb="64" eb="65">
      <t>エ</t>
    </rPh>
    <rPh sb="67" eb="69">
      <t>ジョウキョウ</t>
    </rPh>
    <rPh sb="73" eb="76">
      <t>キンキュウセイ</t>
    </rPh>
    <rPh sb="77" eb="78">
      <t>タカ</t>
    </rPh>
    <rPh sb="79" eb="81">
      <t>シュウゼン</t>
    </rPh>
    <rPh sb="83" eb="84">
      <t>オコナ</t>
    </rPh>
    <phoneticPr fontId="4"/>
  </si>
  <si>
    <t>　収益的収支比率及び経費回収率が100％未満であり、多額の一般会計繰入金により補てんされている。未だ建設途中にあるため、地方債償還金の割合が高いことが一因だが、「新庄市中期財政計画」に基づき地方債発行額を抑制し、残高の縮減に努めている。
　企業債残高対事業規模比率は、全国平均及び類似団体平均を超えているが、企業債残高のピークは過ぎていることから、今後は減少が見込まれる。
　汚水処理原価は、類似団体平均を上回っているが、24年度の処理原価から30.87円削減されている。更なる維持管理費の削減や下水道接続率の向上による有収水量の増加に努め、適正な水準となるよう、経営努力を進めていく。
　施設利用率は、全国平均及び類似団体平均より低く、処理能力に比べて実際の処理水量が大きく下回っている。人口減少や節水型社会の広がりなども要因として挙げられるが、施設が有効に活用されるよう施設効率の改善に取組む必要がある。
　水洗化率については、毎年の整備に比べ水洗化が進んでいない状況である。高齢者世帯も多く、供用開始しても接続に至らない家屋も多いことから、全国平均、類似団体平均よりも低い数値となっている。</t>
    <rPh sb="1" eb="4">
      <t>シュウエキテキ</t>
    </rPh>
    <rPh sb="4" eb="6">
      <t>シュウシ</t>
    </rPh>
    <rPh sb="6" eb="8">
      <t>ヒリツ</t>
    </rPh>
    <rPh sb="8" eb="9">
      <t>オヨ</t>
    </rPh>
    <rPh sb="10" eb="12">
      <t>ケイヒ</t>
    </rPh>
    <rPh sb="12" eb="14">
      <t>カイシュウ</t>
    </rPh>
    <rPh sb="14" eb="15">
      <t>リツ</t>
    </rPh>
    <rPh sb="20" eb="22">
      <t>ミマン</t>
    </rPh>
    <rPh sb="26" eb="28">
      <t>タガク</t>
    </rPh>
    <rPh sb="29" eb="31">
      <t>イッパン</t>
    </rPh>
    <rPh sb="31" eb="33">
      <t>カイケイ</t>
    </rPh>
    <rPh sb="33" eb="35">
      <t>クリイレ</t>
    </rPh>
    <rPh sb="35" eb="36">
      <t>キン</t>
    </rPh>
    <rPh sb="39" eb="40">
      <t>ホ</t>
    </rPh>
    <rPh sb="48" eb="49">
      <t>イマ</t>
    </rPh>
    <rPh sb="50" eb="52">
      <t>ケンセツ</t>
    </rPh>
    <rPh sb="52" eb="54">
      <t>トチュウ</t>
    </rPh>
    <rPh sb="60" eb="62">
      <t>チホウ</t>
    </rPh>
    <rPh sb="62" eb="63">
      <t>サイ</t>
    </rPh>
    <rPh sb="63" eb="66">
      <t>ショウカンキン</t>
    </rPh>
    <rPh sb="67" eb="69">
      <t>ワリアイ</t>
    </rPh>
    <rPh sb="70" eb="71">
      <t>タカ</t>
    </rPh>
    <rPh sb="75" eb="77">
      <t>イチイン</t>
    </rPh>
    <rPh sb="81" eb="84">
      <t>シンジョウシ</t>
    </rPh>
    <rPh sb="84" eb="86">
      <t>チュウキ</t>
    </rPh>
    <rPh sb="86" eb="88">
      <t>ザイセイ</t>
    </rPh>
    <rPh sb="88" eb="90">
      <t>ケイカク</t>
    </rPh>
    <rPh sb="92" eb="93">
      <t>モト</t>
    </rPh>
    <rPh sb="95" eb="97">
      <t>チホウ</t>
    </rPh>
    <rPh sb="97" eb="98">
      <t>サイ</t>
    </rPh>
    <rPh sb="98" eb="100">
      <t>ハッコウ</t>
    </rPh>
    <rPh sb="100" eb="101">
      <t>ガク</t>
    </rPh>
    <rPh sb="102" eb="104">
      <t>ヨクセイ</t>
    </rPh>
    <rPh sb="106" eb="108">
      <t>ザンダカ</t>
    </rPh>
    <rPh sb="109" eb="111">
      <t>シュクゲン</t>
    </rPh>
    <rPh sb="112" eb="113">
      <t>ツト</t>
    </rPh>
    <rPh sb="120" eb="122">
      <t>キギョウ</t>
    </rPh>
    <rPh sb="122" eb="123">
      <t>サイ</t>
    </rPh>
    <rPh sb="123" eb="125">
      <t>ザンダカ</t>
    </rPh>
    <rPh sb="125" eb="126">
      <t>タイ</t>
    </rPh>
    <rPh sb="126" eb="128">
      <t>ジギョウ</t>
    </rPh>
    <rPh sb="128" eb="130">
      <t>キボ</t>
    </rPh>
    <rPh sb="130" eb="132">
      <t>ヒリツ</t>
    </rPh>
    <rPh sb="134" eb="136">
      <t>ゼンコク</t>
    </rPh>
    <rPh sb="136" eb="138">
      <t>ヘイキン</t>
    </rPh>
    <rPh sb="138" eb="139">
      <t>オヨ</t>
    </rPh>
    <rPh sb="140" eb="142">
      <t>ルイジ</t>
    </rPh>
    <rPh sb="142" eb="144">
      <t>ダンタイ</t>
    </rPh>
    <rPh sb="144" eb="146">
      <t>ヘイキン</t>
    </rPh>
    <rPh sb="147" eb="148">
      <t>コ</t>
    </rPh>
    <rPh sb="154" eb="156">
      <t>キギョウ</t>
    </rPh>
    <rPh sb="156" eb="157">
      <t>サイ</t>
    </rPh>
    <rPh sb="157" eb="159">
      <t>ザンダカ</t>
    </rPh>
    <rPh sb="164" eb="165">
      <t>ス</t>
    </rPh>
    <rPh sb="174" eb="176">
      <t>コンゴ</t>
    </rPh>
    <rPh sb="177" eb="179">
      <t>ゲンショウ</t>
    </rPh>
    <rPh sb="180" eb="182">
      <t>ミコ</t>
    </rPh>
    <rPh sb="188" eb="190">
      <t>オスイ</t>
    </rPh>
    <rPh sb="190" eb="192">
      <t>ショリ</t>
    </rPh>
    <rPh sb="192" eb="194">
      <t>ゲンカ</t>
    </rPh>
    <rPh sb="196" eb="198">
      <t>ルイジ</t>
    </rPh>
    <rPh sb="198" eb="200">
      <t>ダンタイ</t>
    </rPh>
    <rPh sb="200" eb="202">
      <t>ヘイキン</t>
    </rPh>
    <rPh sb="203" eb="205">
      <t>ウワマワ</t>
    </rPh>
    <rPh sb="213" eb="215">
      <t>ネンド</t>
    </rPh>
    <rPh sb="216" eb="218">
      <t>ショリ</t>
    </rPh>
    <rPh sb="218" eb="220">
      <t>ゲンカ</t>
    </rPh>
    <rPh sb="227" eb="228">
      <t>エン</t>
    </rPh>
    <rPh sb="228" eb="230">
      <t>サクゲン</t>
    </rPh>
    <rPh sb="236" eb="237">
      <t>サラ</t>
    </rPh>
    <rPh sb="239" eb="241">
      <t>イジ</t>
    </rPh>
    <rPh sb="241" eb="244">
      <t>カンリヒ</t>
    </rPh>
    <rPh sb="245" eb="247">
      <t>サクゲン</t>
    </rPh>
    <rPh sb="248" eb="251">
      <t>ゲスイドウ</t>
    </rPh>
    <rPh sb="251" eb="253">
      <t>セツゾク</t>
    </rPh>
    <rPh sb="253" eb="254">
      <t>リツ</t>
    </rPh>
    <rPh sb="255" eb="257">
      <t>コウジョウ</t>
    </rPh>
    <rPh sb="260" eb="262">
      <t>ユウシュウ</t>
    </rPh>
    <rPh sb="262" eb="264">
      <t>スイリョウ</t>
    </rPh>
    <rPh sb="265" eb="267">
      <t>ゾウカ</t>
    </rPh>
    <rPh sb="268" eb="269">
      <t>ツト</t>
    </rPh>
    <rPh sb="271" eb="273">
      <t>テキセイ</t>
    </rPh>
    <rPh sb="274" eb="276">
      <t>スイジュン</t>
    </rPh>
    <rPh sb="282" eb="284">
      <t>ケイエイ</t>
    </rPh>
    <rPh sb="284" eb="286">
      <t>ドリョク</t>
    </rPh>
    <rPh sb="287" eb="288">
      <t>スス</t>
    </rPh>
    <rPh sb="295" eb="297">
      <t>シセツ</t>
    </rPh>
    <rPh sb="297" eb="300">
      <t>リヨウリツ</t>
    </rPh>
    <rPh sb="302" eb="304">
      <t>ゼンコク</t>
    </rPh>
    <rPh sb="304" eb="306">
      <t>ヘイキン</t>
    </rPh>
    <rPh sb="306" eb="307">
      <t>オヨ</t>
    </rPh>
    <rPh sb="308" eb="310">
      <t>ルイジ</t>
    </rPh>
    <rPh sb="310" eb="312">
      <t>ダンタイ</t>
    </rPh>
    <rPh sb="312" eb="314">
      <t>ヘイキン</t>
    </rPh>
    <rPh sb="316" eb="317">
      <t>ヒク</t>
    </rPh>
    <rPh sb="319" eb="321">
      <t>ショリ</t>
    </rPh>
    <rPh sb="321" eb="323">
      <t>ノウリョク</t>
    </rPh>
    <rPh sb="324" eb="325">
      <t>クラ</t>
    </rPh>
    <rPh sb="327" eb="329">
      <t>ジッサイ</t>
    </rPh>
    <rPh sb="330" eb="332">
      <t>ショリ</t>
    </rPh>
    <rPh sb="332" eb="334">
      <t>スイリョウ</t>
    </rPh>
    <rPh sb="335" eb="336">
      <t>オオ</t>
    </rPh>
    <rPh sb="338" eb="340">
      <t>シタマワ</t>
    </rPh>
    <rPh sb="345" eb="347">
      <t>ジンコウ</t>
    </rPh>
    <rPh sb="347" eb="349">
      <t>ゲンショウ</t>
    </rPh>
    <rPh sb="350" eb="352">
      <t>セッスイ</t>
    </rPh>
    <rPh sb="352" eb="353">
      <t>ガタ</t>
    </rPh>
    <rPh sb="353" eb="355">
      <t>シャカイ</t>
    </rPh>
    <rPh sb="356" eb="357">
      <t>ヒロ</t>
    </rPh>
    <rPh sb="362" eb="364">
      <t>ヨウイン</t>
    </rPh>
    <rPh sb="367" eb="368">
      <t>ア</t>
    </rPh>
    <rPh sb="374" eb="376">
      <t>シセツ</t>
    </rPh>
    <rPh sb="377" eb="379">
      <t>ユウコウ</t>
    </rPh>
    <rPh sb="380" eb="382">
      <t>カツヨウ</t>
    </rPh>
    <rPh sb="387" eb="389">
      <t>シセツ</t>
    </rPh>
    <rPh sb="389" eb="391">
      <t>コウリツ</t>
    </rPh>
    <rPh sb="392" eb="394">
      <t>カイゼン</t>
    </rPh>
    <rPh sb="395" eb="397">
      <t>トリク</t>
    </rPh>
    <rPh sb="398" eb="400">
      <t>ヒツヨウ</t>
    </rPh>
    <rPh sb="406" eb="409">
      <t>スイセンカ</t>
    </rPh>
    <rPh sb="409" eb="410">
      <t>リツ</t>
    </rPh>
    <rPh sb="416" eb="418">
      <t>マイトシ</t>
    </rPh>
    <rPh sb="419" eb="421">
      <t>セイビ</t>
    </rPh>
    <rPh sb="422" eb="423">
      <t>クラ</t>
    </rPh>
    <rPh sb="424" eb="427">
      <t>スイセンカ</t>
    </rPh>
    <rPh sb="428" eb="429">
      <t>スス</t>
    </rPh>
    <rPh sb="434" eb="436">
      <t>ジョウキョウ</t>
    </rPh>
    <rPh sb="440" eb="443">
      <t>コウレイシャ</t>
    </rPh>
    <rPh sb="443" eb="445">
      <t>セタイ</t>
    </rPh>
    <rPh sb="446" eb="447">
      <t>オオ</t>
    </rPh>
    <rPh sb="449" eb="453">
      <t>キョウヨウカイシ</t>
    </rPh>
    <rPh sb="456" eb="458">
      <t>セツゾク</t>
    </rPh>
    <rPh sb="459" eb="460">
      <t>イタ</t>
    </rPh>
    <rPh sb="463" eb="465">
      <t>カオク</t>
    </rPh>
    <rPh sb="466" eb="467">
      <t>オオ</t>
    </rPh>
    <rPh sb="473" eb="475">
      <t>ゼンコク</t>
    </rPh>
    <rPh sb="475" eb="477">
      <t>ヘイキン</t>
    </rPh>
    <rPh sb="478" eb="480">
      <t>ルイジ</t>
    </rPh>
    <rPh sb="480" eb="482">
      <t>ダンタイ</t>
    </rPh>
    <rPh sb="482" eb="484">
      <t>ヘイキン</t>
    </rPh>
    <rPh sb="487" eb="488">
      <t>ヒク</t>
    </rPh>
    <rPh sb="489" eb="491">
      <t>スウチ</t>
    </rPh>
    <phoneticPr fontId="4"/>
  </si>
  <si>
    <t>　全般的に経営の健全性や効率性を示す指標が、全国平均や類似団体平均より低い水準にあり、経営基盤の強化に取り組む必要がある。具体的には、適正な使用料の設定と下水道接続率の向上を図り、使用料収入の増加に努めるとともに、事業規模に応じた効率的な投資や計画的な施設更新により、費用の抑制に努め、経営の健全化及び効率化を進めて、持続可能なサービスの提供を目指していく。
　また、管理面においても平成32年度から公営企業会計への移行を予定しており、それに伴う経営戦略の見直しも含め、経営、資産、財政状況を正確に把握し、長期的な視点にたった事業運営に努めていく。</t>
    <rPh sb="1" eb="4">
      <t>ゼンパンテキ</t>
    </rPh>
    <rPh sb="5" eb="7">
      <t>ケイエイ</t>
    </rPh>
    <rPh sb="8" eb="11">
      <t>ケンゼンセイ</t>
    </rPh>
    <rPh sb="12" eb="15">
      <t>コウリツセイ</t>
    </rPh>
    <rPh sb="16" eb="17">
      <t>シメ</t>
    </rPh>
    <rPh sb="18" eb="20">
      <t>シヒョウ</t>
    </rPh>
    <rPh sb="22" eb="24">
      <t>ゼンコク</t>
    </rPh>
    <rPh sb="24" eb="26">
      <t>ヘイキン</t>
    </rPh>
    <rPh sb="27" eb="33">
      <t>ルイジダンタイヘイキン</t>
    </rPh>
    <rPh sb="35" eb="36">
      <t>ヒク</t>
    </rPh>
    <rPh sb="37" eb="39">
      <t>スイジュン</t>
    </rPh>
    <rPh sb="43" eb="45">
      <t>ケイエイ</t>
    </rPh>
    <rPh sb="45" eb="47">
      <t>キバン</t>
    </rPh>
    <rPh sb="48" eb="50">
      <t>キョウカ</t>
    </rPh>
    <rPh sb="51" eb="52">
      <t>ト</t>
    </rPh>
    <rPh sb="53" eb="54">
      <t>ク</t>
    </rPh>
    <rPh sb="55" eb="57">
      <t>ヒツヨウ</t>
    </rPh>
    <rPh sb="61" eb="64">
      <t>グタイテキ</t>
    </rPh>
    <rPh sb="67" eb="69">
      <t>テキセイ</t>
    </rPh>
    <rPh sb="70" eb="73">
      <t>シヨウリョウ</t>
    </rPh>
    <rPh sb="74" eb="76">
      <t>セッテイ</t>
    </rPh>
    <rPh sb="77" eb="80">
      <t>ゲスイドウ</t>
    </rPh>
    <rPh sb="80" eb="82">
      <t>セツゾク</t>
    </rPh>
    <rPh sb="82" eb="83">
      <t>リツ</t>
    </rPh>
    <rPh sb="84" eb="86">
      <t>コウジョウ</t>
    </rPh>
    <rPh sb="87" eb="88">
      <t>ハカ</t>
    </rPh>
    <rPh sb="90" eb="93">
      <t>シヨウリョウ</t>
    </rPh>
    <rPh sb="93" eb="95">
      <t>シュウニュウ</t>
    </rPh>
    <rPh sb="96" eb="98">
      <t>ゾウカ</t>
    </rPh>
    <rPh sb="99" eb="100">
      <t>ツト</t>
    </rPh>
    <rPh sb="107" eb="109">
      <t>ジギョウ</t>
    </rPh>
    <rPh sb="109" eb="111">
      <t>キボ</t>
    </rPh>
    <rPh sb="112" eb="113">
      <t>オウ</t>
    </rPh>
    <rPh sb="115" eb="118">
      <t>コウリツテキ</t>
    </rPh>
    <rPh sb="119" eb="121">
      <t>トウシ</t>
    </rPh>
    <rPh sb="122" eb="125">
      <t>ケイカクテキ</t>
    </rPh>
    <rPh sb="126" eb="128">
      <t>シセツ</t>
    </rPh>
    <rPh sb="128" eb="130">
      <t>コウシン</t>
    </rPh>
    <rPh sb="134" eb="136">
      <t>ヒヨウ</t>
    </rPh>
    <rPh sb="137" eb="139">
      <t>ヨクセイ</t>
    </rPh>
    <rPh sb="140" eb="141">
      <t>ツト</t>
    </rPh>
    <rPh sb="143" eb="145">
      <t>ケイエイ</t>
    </rPh>
    <rPh sb="146" eb="149">
      <t>ケンゼンカ</t>
    </rPh>
    <rPh sb="149" eb="150">
      <t>オヨ</t>
    </rPh>
    <rPh sb="151" eb="154">
      <t>コウリツカ</t>
    </rPh>
    <rPh sb="155" eb="156">
      <t>スス</t>
    </rPh>
    <rPh sb="159" eb="161">
      <t>ジゾク</t>
    </rPh>
    <rPh sb="161" eb="163">
      <t>カノウ</t>
    </rPh>
    <rPh sb="169" eb="171">
      <t>テイキョウ</t>
    </rPh>
    <rPh sb="172" eb="174">
      <t>メザ</t>
    </rPh>
    <rPh sb="184" eb="186">
      <t>カンリ</t>
    </rPh>
    <rPh sb="186" eb="187">
      <t>メン</t>
    </rPh>
    <rPh sb="192" eb="194">
      <t>ヘイセイ</t>
    </rPh>
    <rPh sb="196" eb="198">
      <t>ネンド</t>
    </rPh>
    <rPh sb="200" eb="202">
      <t>コウエイ</t>
    </rPh>
    <rPh sb="202" eb="204">
      <t>キギョウ</t>
    </rPh>
    <rPh sb="204" eb="206">
      <t>カイケイ</t>
    </rPh>
    <rPh sb="208" eb="210">
      <t>イコウ</t>
    </rPh>
    <rPh sb="211" eb="213">
      <t>ヨテイ</t>
    </rPh>
    <rPh sb="221" eb="222">
      <t>トモナ</t>
    </rPh>
    <rPh sb="223" eb="225">
      <t>ケイエイ</t>
    </rPh>
    <rPh sb="225" eb="227">
      <t>センリャク</t>
    </rPh>
    <rPh sb="228" eb="230">
      <t>ミナオ</t>
    </rPh>
    <rPh sb="232" eb="233">
      <t>フク</t>
    </rPh>
    <rPh sb="235" eb="237">
      <t>ケイエイ</t>
    </rPh>
    <rPh sb="238" eb="240">
      <t>シサン</t>
    </rPh>
    <rPh sb="241" eb="243">
      <t>ザイセイ</t>
    </rPh>
    <rPh sb="243" eb="245">
      <t>ジョウキョウ</t>
    </rPh>
    <rPh sb="246" eb="248">
      <t>セイカク</t>
    </rPh>
    <rPh sb="249" eb="251">
      <t>ハアク</t>
    </rPh>
    <rPh sb="253" eb="256">
      <t>チョウキテキ</t>
    </rPh>
    <rPh sb="257" eb="259">
      <t>シテン</t>
    </rPh>
    <rPh sb="263" eb="265">
      <t>ジギョウ</t>
    </rPh>
    <rPh sb="265" eb="267">
      <t>ウンエイ</t>
    </rPh>
    <rPh sb="268" eb="269">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</si>
</sst>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6826368"/>
        <c:axId val="106832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0.15</c:v>
                </c:pt>
              </c:numCache>
            </c:numRef>
          </c:val>
          <c:smooth val="0"/>
        </c:ser>
        <c:dLbls>
          <c:showLegendKey val="0"/>
          <c:showVal val="0"/>
          <c:showCatName val="0"/>
          <c:showSerName val="0"/>
          <c:showPercent val="0"/>
          <c:showBubbleSize val="0"/>
        </c:dLbls>
        <c:marker val="1"/>
        <c:smooth val="0"/>
        <c:axId val="106826368"/>
        <c:axId val="106832640"/>
      </c:lineChart>
      <c:dateAx>
        <c:axId val="106826368"/>
        <c:scaling>
          <c:orientation val="minMax"/>
        </c:scaling>
        <c:delete val="1"/>
        <c:axPos val="b"/>
        <c:numFmt formatCode="ge" sourceLinked="1"/>
        <c:majorTickMark val="none"/>
        <c:minorTickMark val="none"/>
        <c:tickLblPos val="none"/>
        <c:crossAx val="106832640"/>
        <c:crosses val="autoZero"/>
        <c:auto val="1"/>
        <c:lblOffset val="100"/>
        <c:baseTimeUnit val="years"/>
      </c:dateAx>
      <c:valAx>
        <c:axId val="10683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2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53.24</c:v>
                </c:pt>
                <c:pt idx="1">
                  <c:v>50.78</c:v>
                </c:pt>
                <c:pt idx="2">
                  <c:v>52.11</c:v>
                </c:pt>
                <c:pt idx="3">
                  <c:v>51.39</c:v>
                </c:pt>
                <c:pt idx="4">
                  <c:v>52.21</c:v>
                </c:pt>
              </c:numCache>
            </c:numRef>
          </c:val>
        </c:ser>
        <c:dLbls>
          <c:showLegendKey val="0"/>
          <c:showVal val="0"/>
          <c:showCatName val="0"/>
          <c:showSerName val="0"/>
          <c:showPercent val="0"/>
          <c:showBubbleSize val="0"/>
        </c:dLbls>
        <c:gapWidth val="150"/>
        <c:axId val="110777856"/>
        <c:axId val="11077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53.51</c:v>
                </c:pt>
              </c:numCache>
            </c:numRef>
          </c:val>
          <c:smooth val="0"/>
        </c:ser>
        <c:dLbls>
          <c:showLegendKey val="0"/>
          <c:showVal val="0"/>
          <c:showCatName val="0"/>
          <c:showSerName val="0"/>
          <c:showPercent val="0"/>
          <c:showBubbleSize val="0"/>
        </c:dLbls>
        <c:marker val="1"/>
        <c:smooth val="0"/>
        <c:axId val="110777856"/>
        <c:axId val="110779776"/>
      </c:lineChart>
      <c:dateAx>
        <c:axId val="110777856"/>
        <c:scaling>
          <c:orientation val="minMax"/>
        </c:scaling>
        <c:delete val="1"/>
        <c:axPos val="b"/>
        <c:numFmt formatCode="ge" sourceLinked="1"/>
        <c:majorTickMark val="none"/>
        <c:minorTickMark val="none"/>
        <c:tickLblPos val="none"/>
        <c:crossAx val="110779776"/>
        <c:crosses val="autoZero"/>
        <c:auto val="1"/>
        <c:lblOffset val="100"/>
        <c:baseTimeUnit val="years"/>
      </c:dateAx>
      <c:valAx>
        <c:axId val="11077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77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87.77</c:v>
                </c:pt>
                <c:pt idx="1">
                  <c:v>81.489999999999995</c:v>
                </c:pt>
                <c:pt idx="2">
                  <c:v>80.36</c:v>
                </c:pt>
                <c:pt idx="3">
                  <c:v>80.12</c:v>
                </c:pt>
                <c:pt idx="4">
                  <c:v>79.77</c:v>
                </c:pt>
              </c:numCache>
            </c:numRef>
          </c:val>
        </c:ser>
        <c:dLbls>
          <c:showLegendKey val="0"/>
          <c:showVal val="0"/>
          <c:showCatName val="0"/>
          <c:showSerName val="0"/>
          <c:showPercent val="0"/>
          <c:showBubbleSize val="0"/>
        </c:dLbls>
        <c:gapWidth val="150"/>
        <c:axId val="110814336"/>
        <c:axId val="11081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83.91</c:v>
                </c:pt>
              </c:numCache>
            </c:numRef>
          </c:val>
          <c:smooth val="0"/>
        </c:ser>
        <c:dLbls>
          <c:showLegendKey val="0"/>
          <c:showVal val="0"/>
          <c:showCatName val="0"/>
          <c:showSerName val="0"/>
          <c:showPercent val="0"/>
          <c:showBubbleSize val="0"/>
        </c:dLbls>
        <c:marker val="1"/>
        <c:smooth val="0"/>
        <c:axId val="110814336"/>
        <c:axId val="110816256"/>
      </c:lineChart>
      <c:dateAx>
        <c:axId val="110814336"/>
        <c:scaling>
          <c:orientation val="minMax"/>
        </c:scaling>
        <c:delete val="1"/>
        <c:axPos val="b"/>
        <c:numFmt formatCode="ge" sourceLinked="1"/>
        <c:majorTickMark val="none"/>
        <c:minorTickMark val="none"/>
        <c:tickLblPos val="none"/>
        <c:crossAx val="110816256"/>
        <c:crosses val="autoZero"/>
        <c:auto val="1"/>
        <c:lblOffset val="100"/>
        <c:baseTimeUnit val="years"/>
      </c:dateAx>
      <c:valAx>
        <c:axId val="11081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1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69.53</c:v>
                </c:pt>
                <c:pt idx="1">
                  <c:v>66.59</c:v>
                </c:pt>
                <c:pt idx="2">
                  <c:v>64.34</c:v>
                </c:pt>
                <c:pt idx="3">
                  <c:v>65.37</c:v>
                </c:pt>
                <c:pt idx="4">
                  <c:v>64.790000000000006</c:v>
                </c:pt>
              </c:numCache>
            </c:numRef>
          </c:val>
        </c:ser>
        <c:dLbls>
          <c:showLegendKey val="0"/>
          <c:showVal val="0"/>
          <c:showCatName val="0"/>
          <c:showSerName val="0"/>
          <c:showPercent val="0"/>
          <c:showBubbleSize val="0"/>
        </c:dLbls>
        <c:gapWidth val="150"/>
        <c:axId val="106866944"/>
        <c:axId val="10687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866944"/>
        <c:axId val="106873216"/>
      </c:lineChart>
      <c:dateAx>
        <c:axId val="106866944"/>
        <c:scaling>
          <c:orientation val="minMax"/>
        </c:scaling>
        <c:delete val="1"/>
        <c:axPos val="b"/>
        <c:numFmt formatCode="ge" sourceLinked="1"/>
        <c:majorTickMark val="none"/>
        <c:minorTickMark val="none"/>
        <c:tickLblPos val="none"/>
        <c:crossAx val="106873216"/>
        <c:crosses val="autoZero"/>
        <c:auto val="1"/>
        <c:lblOffset val="100"/>
        <c:baseTimeUnit val="years"/>
      </c:dateAx>
      <c:valAx>
        <c:axId val="10687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6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599168"/>
        <c:axId val="108617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599168"/>
        <c:axId val="108617728"/>
      </c:lineChart>
      <c:dateAx>
        <c:axId val="108599168"/>
        <c:scaling>
          <c:orientation val="minMax"/>
        </c:scaling>
        <c:delete val="1"/>
        <c:axPos val="b"/>
        <c:numFmt formatCode="ge" sourceLinked="1"/>
        <c:majorTickMark val="none"/>
        <c:minorTickMark val="none"/>
        <c:tickLblPos val="none"/>
        <c:crossAx val="108617728"/>
        <c:crosses val="autoZero"/>
        <c:auto val="1"/>
        <c:lblOffset val="100"/>
        <c:baseTimeUnit val="years"/>
      </c:dateAx>
      <c:valAx>
        <c:axId val="108617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9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654976"/>
        <c:axId val="10865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654976"/>
        <c:axId val="108656896"/>
      </c:lineChart>
      <c:dateAx>
        <c:axId val="108654976"/>
        <c:scaling>
          <c:orientation val="minMax"/>
        </c:scaling>
        <c:delete val="1"/>
        <c:axPos val="b"/>
        <c:numFmt formatCode="ge" sourceLinked="1"/>
        <c:majorTickMark val="none"/>
        <c:minorTickMark val="none"/>
        <c:tickLblPos val="none"/>
        <c:crossAx val="108656896"/>
        <c:crosses val="autoZero"/>
        <c:auto val="1"/>
        <c:lblOffset val="100"/>
        <c:baseTimeUnit val="years"/>
      </c:dateAx>
      <c:valAx>
        <c:axId val="10865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5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0600192"/>
        <c:axId val="110602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0600192"/>
        <c:axId val="110602112"/>
      </c:lineChart>
      <c:dateAx>
        <c:axId val="110600192"/>
        <c:scaling>
          <c:orientation val="minMax"/>
        </c:scaling>
        <c:delete val="1"/>
        <c:axPos val="b"/>
        <c:numFmt formatCode="ge" sourceLinked="1"/>
        <c:majorTickMark val="none"/>
        <c:minorTickMark val="none"/>
        <c:tickLblPos val="none"/>
        <c:crossAx val="110602112"/>
        <c:crosses val="autoZero"/>
        <c:auto val="1"/>
        <c:lblOffset val="100"/>
        <c:baseTimeUnit val="years"/>
      </c:dateAx>
      <c:valAx>
        <c:axId val="11060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0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890688"/>
        <c:axId val="9989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890688"/>
        <c:axId val="99892608"/>
      </c:lineChart>
      <c:dateAx>
        <c:axId val="99890688"/>
        <c:scaling>
          <c:orientation val="minMax"/>
        </c:scaling>
        <c:delete val="1"/>
        <c:axPos val="b"/>
        <c:numFmt formatCode="ge" sourceLinked="1"/>
        <c:majorTickMark val="none"/>
        <c:minorTickMark val="none"/>
        <c:tickLblPos val="none"/>
        <c:crossAx val="99892608"/>
        <c:crosses val="autoZero"/>
        <c:auto val="1"/>
        <c:lblOffset val="100"/>
        <c:baseTimeUnit val="years"/>
      </c:dateAx>
      <c:valAx>
        <c:axId val="9989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9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1622.28</c:v>
                </c:pt>
                <c:pt idx="1">
                  <c:v>1643.57</c:v>
                </c:pt>
                <c:pt idx="2">
                  <c:v>1608.5</c:v>
                </c:pt>
                <c:pt idx="3">
                  <c:v>1431.76</c:v>
                </c:pt>
                <c:pt idx="4">
                  <c:v>1277.43</c:v>
                </c:pt>
              </c:numCache>
            </c:numRef>
          </c:val>
        </c:ser>
        <c:dLbls>
          <c:showLegendKey val="0"/>
          <c:showVal val="0"/>
          <c:showCatName val="0"/>
          <c:showSerName val="0"/>
          <c:showPercent val="0"/>
          <c:showBubbleSize val="0"/>
        </c:dLbls>
        <c:gapWidth val="150"/>
        <c:axId val="106734720"/>
        <c:axId val="106736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1111.31</c:v>
                </c:pt>
              </c:numCache>
            </c:numRef>
          </c:val>
          <c:smooth val="0"/>
        </c:ser>
        <c:dLbls>
          <c:showLegendKey val="0"/>
          <c:showVal val="0"/>
          <c:showCatName val="0"/>
          <c:showSerName val="0"/>
          <c:showPercent val="0"/>
          <c:showBubbleSize val="0"/>
        </c:dLbls>
        <c:marker val="1"/>
        <c:smooth val="0"/>
        <c:axId val="106734720"/>
        <c:axId val="106736640"/>
      </c:lineChart>
      <c:dateAx>
        <c:axId val="106734720"/>
        <c:scaling>
          <c:orientation val="minMax"/>
        </c:scaling>
        <c:delete val="1"/>
        <c:axPos val="b"/>
        <c:numFmt formatCode="ge" sourceLinked="1"/>
        <c:majorTickMark val="none"/>
        <c:minorTickMark val="none"/>
        <c:tickLblPos val="none"/>
        <c:crossAx val="106736640"/>
        <c:crosses val="autoZero"/>
        <c:auto val="1"/>
        <c:lblOffset val="100"/>
        <c:baseTimeUnit val="years"/>
      </c:dateAx>
      <c:valAx>
        <c:axId val="10673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73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69.8</c:v>
                </c:pt>
                <c:pt idx="1">
                  <c:v>72.64</c:v>
                </c:pt>
                <c:pt idx="2">
                  <c:v>79.94</c:v>
                </c:pt>
                <c:pt idx="3">
                  <c:v>80.680000000000007</c:v>
                </c:pt>
                <c:pt idx="4">
                  <c:v>82.21</c:v>
                </c:pt>
              </c:numCache>
            </c:numRef>
          </c:val>
        </c:ser>
        <c:dLbls>
          <c:showLegendKey val="0"/>
          <c:showVal val="0"/>
          <c:showCatName val="0"/>
          <c:showSerName val="0"/>
          <c:showPercent val="0"/>
          <c:showBubbleSize val="0"/>
        </c:dLbls>
        <c:gapWidth val="150"/>
        <c:axId val="110627456"/>
        <c:axId val="11065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75.540000000000006</c:v>
                </c:pt>
              </c:numCache>
            </c:numRef>
          </c:val>
          <c:smooth val="0"/>
        </c:ser>
        <c:dLbls>
          <c:showLegendKey val="0"/>
          <c:showVal val="0"/>
          <c:showCatName val="0"/>
          <c:showSerName val="0"/>
          <c:showPercent val="0"/>
          <c:showBubbleSize val="0"/>
        </c:dLbls>
        <c:marker val="1"/>
        <c:smooth val="0"/>
        <c:axId val="110627456"/>
        <c:axId val="110654208"/>
      </c:lineChart>
      <c:dateAx>
        <c:axId val="110627456"/>
        <c:scaling>
          <c:orientation val="minMax"/>
        </c:scaling>
        <c:delete val="1"/>
        <c:axPos val="b"/>
        <c:numFmt formatCode="ge" sourceLinked="1"/>
        <c:majorTickMark val="none"/>
        <c:minorTickMark val="none"/>
        <c:tickLblPos val="none"/>
        <c:crossAx val="110654208"/>
        <c:crosses val="autoZero"/>
        <c:auto val="1"/>
        <c:lblOffset val="100"/>
        <c:baseTimeUnit val="years"/>
      </c:dateAx>
      <c:valAx>
        <c:axId val="11065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2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286.10000000000002</c:v>
                </c:pt>
                <c:pt idx="1">
                  <c:v>280.22000000000003</c:v>
                </c:pt>
                <c:pt idx="2">
                  <c:v>261.83999999999997</c:v>
                </c:pt>
                <c:pt idx="3">
                  <c:v>258.87</c:v>
                </c:pt>
                <c:pt idx="4">
                  <c:v>255.23</c:v>
                </c:pt>
              </c:numCache>
            </c:numRef>
          </c:val>
        </c:ser>
        <c:dLbls>
          <c:showLegendKey val="0"/>
          <c:showVal val="0"/>
          <c:showCatName val="0"/>
          <c:showSerName val="0"/>
          <c:showPercent val="0"/>
          <c:showBubbleSize val="0"/>
        </c:dLbls>
        <c:gapWidth val="150"/>
        <c:axId val="110679936"/>
        <c:axId val="11075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207.96</c:v>
                </c:pt>
              </c:numCache>
            </c:numRef>
          </c:val>
          <c:smooth val="0"/>
        </c:ser>
        <c:dLbls>
          <c:showLegendKey val="0"/>
          <c:showVal val="0"/>
          <c:showCatName val="0"/>
          <c:showSerName val="0"/>
          <c:showPercent val="0"/>
          <c:showBubbleSize val="0"/>
        </c:dLbls>
        <c:marker val="1"/>
        <c:smooth val="0"/>
        <c:axId val="110679936"/>
        <c:axId val="110755840"/>
      </c:lineChart>
      <c:dateAx>
        <c:axId val="110679936"/>
        <c:scaling>
          <c:orientation val="minMax"/>
        </c:scaling>
        <c:delete val="1"/>
        <c:axPos val="b"/>
        <c:numFmt formatCode="ge" sourceLinked="1"/>
        <c:majorTickMark val="none"/>
        <c:minorTickMark val="none"/>
        <c:tickLblPos val="none"/>
        <c:crossAx val="110755840"/>
        <c:crosses val="autoZero"/>
        <c:auto val="1"/>
        <c:lblOffset val="100"/>
        <c:baseTimeUnit val="years"/>
      </c:dateAx>
      <c:valAx>
        <c:axId val="11075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67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25" zoomScaleNormal="100" workbookViewId="0">
      <selection activeCell="CA66" sqref="CA66"/>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新庄市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
        <v>122</v>
      </c>
      <c r="AE8" s="73"/>
      <c r="AF8" s="73"/>
      <c r="AG8" s="73"/>
      <c r="AH8" s="73"/>
      <c r="AI8" s="73"/>
      <c r="AJ8" s="73"/>
      <c r="AK8" s="4"/>
      <c r="AL8" s="67">
        <f>データ!S6</f>
        <v>36764</v>
      </c>
      <c r="AM8" s="67"/>
      <c r="AN8" s="67"/>
      <c r="AO8" s="67"/>
      <c r="AP8" s="67"/>
      <c r="AQ8" s="67"/>
      <c r="AR8" s="67"/>
      <c r="AS8" s="67"/>
      <c r="AT8" s="66">
        <f>データ!T6</f>
        <v>222.85</v>
      </c>
      <c r="AU8" s="66"/>
      <c r="AV8" s="66"/>
      <c r="AW8" s="66"/>
      <c r="AX8" s="66"/>
      <c r="AY8" s="66"/>
      <c r="AZ8" s="66"/>
      <c r="BA8" s="66"/>
      <c r="BB8" s="66">
        <f>データ!U6</f>
        <v>164.97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52.54</v>
      </c>
      <c r="Q10" s="66"/>
      <c r="R10" s="66"/>
      <c r="S10" s="66"/>
      <c r="T10" s="66"/>
      <c r="U10" s="66"/>
      <c r="V10" s="66"/>
      <c r="W10" s="66">
        <f>データ!Q6</f>
        <v>71.69</v>
      </c>
      <c r="X10" s="66"/>
      <c r="Y10" s="66"/>
      <c r="Z10" s="66"/>
      <c r="AA10" s="66"/>
      <c r="AB10" s="66"/>
      <c r="AC10" s="66"/>
      <c r="AD10" s="67">
        <f>データ!R6</f>
        <v>3726</v>
      </c>
      <c r="AE10" s="67"/>
      <c r="AF10" s="67"/>
      <c r="AG10" s="67"/>
      <c r="AH10" s="67"/>
      <c r="AI10" s="67"/>
      <c r="AJ10" s="67"/>
      <c r="AK10" s="2"/>
      <c r="AL10" s="67">
        <f>データ!V6</f>
        <v>19157</v>
      </c>
      <c r="AM10" s="67"/>
      <c r="AN10" s="67"/>
      <c r="AO10" s="67"/>
      <c r="AP10" s="67"/>
      <c r="AQ10" s="67"/>
      <c r="AR10" s="67"/>
      <c r="AS10" s="67"/>
      <c r="AT10" s="66">
        <f>データ!W6</f>
        <v>5.09</v>
      </c>
      <c r="AU10" s="66"/>
      <c r="AV10" s="66"/>
      <c r="AW10" s="66"/>
      <c r="AX10" s="66"/>
      <c r="AY10" s="66"/>
      <c r="AZ10" s="66"/>
      <c r="BA10" s="66"/>
      <c r="BB10" s="66">
        <f>データ!X6</f>
        <v>3763.65</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62057</v>
      </c>
      <c r="D6" s="33">
        <f t="shared" si="3"/>
        <v>47</v>
      </c>
      <c r="E6" s="33">
        <f t="shared" si="3"/>
        <v>17</v>
      </c>
      <c r="F6" s="33">
        <f t="shared" si="3"/>
        <v>1</v>
      </c>
      <c r="G6" s="33">
        <f t="shared" si="3"/>
        <v>0</v>
      </c>
      <c r="H6" s="33" t="str">
        <f t="shared" si="3"/>
        <v>山形県　新庄市</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52.54</v>
      </c>
      <c r="Q6" s="34">
        <f t="shared" si="3"/>
        <v>71.69</v>
      </c>
      <c r="R6" s="34">
        <f t="shared" si="3"/>
        <v>3726</v>
      </c>
      <c r="S6" s="34">
        <f t="shared" si="3"/>
        <v>36764</v>
      </c>
      <c r="T6" s="34">
        <f t="shared" si="3"/>
        <v>222.85</v>
      </c>
      <c r="U6" s="34">
        <f t="shared" si="3"/>
        <v>164.97</v>
      </c>
      <c r="V6" s="34">
        <f t="shared" si="3"/>
        <v>19157</v>
      </c>
      <c r="W6" s="34">
        <f t="shared" si="3"/>
        <v>5.09</v>
      </c>
      <c r="X6" s="34">
        <f t="shared" si="3"/>
        <v>3763.65</v>
      </c>
      <c r="Y6" s="35">
        <f>IF(Y7="",NA(),Y7)</f>
        <v>69.53</v>
      </c>
      <c r="Z6" s="35">
        <f t="shared" ref="Z6:AH6" si="4">IF(Z7="",NA(),Z7)</f>
        <v>66.59</v>
      </c>
      <c r="AA6" s="35">
        <f t="shared" si="4"/>
        <v>64.34</v>
      </c>
      <c r="AB6" s="35">
        <f t="shared" si="4"/>
        <v>65.37</v>
      </c>
      <c r="AC6" s="35">
        <f t="shared" si="4"/>
        <v>64.790000000000006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1622.28</v>
      </c>
      <c r="BG6" s="35">
        <f t="shared" ref="BG6:BO6" si="7">IF(BG7="",NA(),BG7)</f>
        <v>1643.57</v>
      </c>
      <c r="BH6" s="35">
        <f t="shared" si="7"/>
        <v>1608.5</v>
      </c>
      <c r="BI6" s="35">
        <f t="shared" si="7"/>
        <v>1431.76</v>
      </c>
      <c r="BJ6" s="35">
        <f t="shared" si="7"/>
        <v>1277.43</v>
      </c>
      <c r="BK6" s="35">
        <f t="shared" si="7"/>
        <v>1273.52</v>
      </c>
      <c r="BL6" s="35">
        <f t="shared" si="7"/>
        <v>1209.95</v>
      </c>
      <c r="BM6" s="35">
        <f t="shared" si="7"/>
        <v>1136.5</v>
      </c>
      <c r="BN6" s="35">
        <f t="shared" si="7"/>
        <v>1118.56</v>
      </c>
      <c r="BO6" s="35">
        <f t="shared" si="7"/>
        <v>1111.31</v>
      </c>
      <c r="BP6" s="34" t="str">
        <f>IF(BP7="","",IF(BP7="-","【-】","【"&amp;SUBSTITUTE(TEXT(BP7,"#,##0.00"),"-","△")&amp;"】"))</f>
        <v>【728.30】</v>
      </c>
      <c r="BQ6" s="35">
        <f>IF(BQ7="",NA(),BQ7)</f>
        <v>69.8</v>
      </c>
      <c r="BR6" s="35">
        <f t="shared" ref="BR6:BZ6" si="8">IF(BR7="",NA(),BR7)</f>
        <v>72.64</v>
      </c>
      <c r="BS6" s="35">
        <f t="shared" si="8"/>
        <v>79.94</v>
      </c>
      <c r="BT6" s="35">
        <f t="shared" si="8"/>
        <v>80.680000000000007</v>
      </c>
      <c r="BU6" s="35">
        <f t="shared" si="8"/>
        <v>82.21</v>
      </c>
      <c r="BV6" s="35">
        <f t="shared" si="8"/>
        <v>67.849999999999994</v>
      </c>
      <c r="BW6" s="35">
        <f t="shared" si="8"/>
        <v>69.48</v>
      </c>
      <c r="BX6" s="35">
        <f t="shared" si="8"/>
        <v>71.650000000000006</v>
      </c>
      <c r="BY6" s="35">
        <f t="shared" si="8"/>
        <v>72.33</v>
      </c>
      <c r="BZ6" s="35">
        <f t="shared" si="8"/>
        <v>75.540000000000006</v>
      </c>
      <c r="CA6" s="34" t="str">
        <f>IF(CA7="","",IF(CA7="-","【-】","【"&amp;SUBSTITUTE(TEXT(CA7,"#,##0.00"),"-","△")&amp;"】"))</f>
        <v>【100.04】</v>
      </c>
      <c r="CB6" s="35">
        <f>IF(CB7="",NA(),CB7)</f>
        <v>286.10000000000002</v>
      </c>
      <c r="CC6" s="35">
        <f t="shared" ref="CC6:CK6" si="9">IF(CC7="",NA(),CC7)</f>
        <v>280.22000000000003</v>
      </c>
      <c r="CD6" s="35">
        <f t="shared" si="9"/>
        <v>261.83999999999997</v>
      </c>
      <c r="CE6" s="35">
        <f t="shared" si="9"/>
        <v>258.87</v>
      </c>
      <c r="CF6" s="35">
        <f t="shared" si="9"/>
        <v>255.23</v>
      </c>
      <c r="CG6" s="35">
        <f t="shared" si="9"/>
        <v>224.94</v>
      </c>
      <c r="CH6" s="35">
        <f t="shared" si="9"/>
        <v>220.67</v>
      </c>
      <c r="CI6" s="35">
        <f t="shared" si="9"/>
        <v>217.82</v>
      </c>
      <c r="CJ6" s="35">
        <f t="shared" si="9"/>
        <v>215.28</v>
      </c>
      <c r="CK6" s="35">
        <f t="shared" si="9"/>
        <v>207.96</v>
      </c>
      <c r="CL6" s="34" t="str">
        <f>IF(CL7="","",IF(CL7="-","【-】","【"&amp;SUBSTITUTE(TEXT(CL7,"#,##0.00"),"-","△")&amp;"】"))</f>
        <v>【137.82】</v>
      </c>
      <c r="CM6" s="35">
        <f>IF(CM7="",NA(),CM7)</f>
        <v>53.24</v>
      </c>
      <c r="CN6" s="35">
        <f t="shared" ref="CN6:CV6" si="10">IF(CN7="",NA(),CN7)</f>
        <v>50.78</v>
      </c>
      <c r="CO6" s="35">
        <f t="shared" si="10"/>
        <v>52.11</v>
      </c>
      <c r="CP6" s="35">
        <f t="shared" si="10"/>
        <v>51.39</v>
      </c>
      <c r="CQ6" s="35">
        <f t="shared" si="10"/>
        <v>52.21</v>
      </c>
      <c r="CR6" s="35">
        <f t="shared" si="10"/>
        <v>55.41</v>
      </c>
      <c r="CS6" s="35">
        <f t="shared" si="10"/>
        <v>55.81</v>
      </c>
      <c r="CT6" s="35">
        <f t="shared" si="10"/>
        <v>54.44</v>
      </c>
      <c r="CU6" s="35">
        <f t="shared" si="10"/>
        <v>54.67</v>
      </c>
      <c r="CV6" s="35">
        <f t="shared" si="10"/>
        <v>53.51</v>
      </c>
      <c r="CW6" s="34" t="str">
        <f>IF(CW7="","",IF(CW7="-","【-】","【"&amp;SUBSTITUTE(TEXT(CW7,"#,##0.00"),"-","△")&amp;"】"))</f>
        <v>【60.09】</v>
      </c>
      <c r="CX6" s="35">
        <f>IF(CX7="",NA(),CX7)</f>
        <v>87.77</v>
      </c>
      <c r="CY6" s="35">
        <f t="shared" ref="CY6:DG6" si="11">IF(CY7="",NA(),CY7)</f>
        <v>81.489999999999995</v>
      </c>
      <c r="CZ6" s="35">
        <f t="shared" si="11"/>
        <v>80.36</v>
      </c>
      <c r="DA6" s="35">
        <f t="shared" si="11"/>
        <v>80.12</v>
      </c>
      <c r="DB6" s="35">
        <f t="shared" si="11"/>
        <v>79.77</v>
      </c>
      <c r="DC6" s="35">
        <f t="shared" si="11"/>
        <v>84.12</v>
      </c>
      <c r="DD6" s="35">
        <f t="shared" si="11"/>
        <v>84.41</v>
      </c>
      <c r="DE6" s="35">
        <f t="shared" si="11"/>
        <v>84.2</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7.0000000000000007E-2</v>
      </c>
      <c r="EL6" s="35">
        <f t="shared" si="14"/>
        <v>0.04</v>
      </c>
      <c r="EM6" s="35">
        <f t="shared" si="14"/>
        <v>0.11</v>
      </c>
      <c r="EN6" s="35">
        <f t="shared" si="14"/>
        <v>0.15</v>
      </c>
      <c r="EO6" s="34" t="str">
        <f>IF(EO7="","",IF(EO7="-","【-】","【"&amp;SUBSTITUTE(TEXT(EO7,"#,##0.00"),"-","△")&amp;"】"))</f>
        <v>【0.27】</v>
      </c>
    </row>
    <row r="7" spans="1:145" s="36" customFormat="1">
      <c r="A7" s="28"/>
      <c r="B7" s="37">
        <v>2016</v>
      </c>
      <c r="C7" s="37">
        <v>62057</v>
      </c>
      <c r="D7" s="37">
        <v>47</v>
      </c>
      <c r="E7" s="37">
        <v>17</v>
      </c>
      <c r="F7" s="37">
        <v>1</v>
      </c>
      <c r="G7" s="37">
        <v>0</v>
      </c>
      <c r="H7" s="37" t="s">
        <v>110</v>
      </c>
      <c r="I7" s="37" t="s">
        <v>111</v>
      </c>
      <c r="J7" s="37" t="s">
        <v>112</v>
      </c>
      <c r="K7" s="37" t="s">
        <v>113</v>
      </c>
      <c r="L7" s="37" t="s">
        <v>114</v>
      </c>
      <c r="M7" s="37"/>
      <c r="N7" s="38" t="s">
        <v>115</v>
      </c>
      <c r="O7" s="38" t="s">
        <v>116</v>
      </c>
      <c r="P7" s="38">
        <v>52.54</v>
      </c>
      <c r="Q7" s="38">
        <v>71.69</v>
      </c>
      <c r="R7" s="38">
        <v>3726</v>
      </c>
      <c r="S7" s="38">
        <v>36764</v>
      </c>
      <c r="T7" s="38">
        <v>222.85</v>
      </c>
      <c r="U7" s="38">
        <v>164.97</v>
      </c>
      <c r="V7" s="38">
        <v>19157</v>
      </c>
      <c r="W7" s="38">
        <v>5.09</v>
      </c>
      <c r="X7" s="38">
        <v>3763.65</v>
      </c>
      <c r="Y7" s="38">
        <v>69.53</v>
      </c>
      <c r="Z7" s="38">
        <v>66.59</v>
      </c>
      <c r="AA7" s="38">
        <v>64.34</v>
      </c>
      <c r="AB7" s="38">
        <v>65.37</v>
      </c>
      <c r="AC7" s="38">
        <v>64.790000000000006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1622.28</v>
      </c>
      <c r="BG7" s="38">
        <v>1643.57</v>
      </c>
      <c r="BH7" s="38">
        <v>1608.5</v>
      </c>
      <c r="BI7" s="38">
        <v>1431.76</v>
      </c>
      <c r="BJ7" s="38">
        <v>1277.43</v>
      </c>
      <c r="BK7" s="38">
        <v>1273.52</v>
      </c>
      <c r="BL7" s="38">
        <v>1209.95</v>
      </c>
      <c r="BM7" s="38">
        <v>1136.5</v>
      </c>
      <c r="BN7" s="38">
        <v>1118.56</v>
      </c>
      <c r="BO7" s="38">
        <v>1111.31</v>
      </c>
      <c r="BP7" s="38">
        <v>728.3</v>
      </c>
      <c r="BQ7" s="38">
        <v>69.8</v>
      </c>
      <c r="BR7" s="38">
        <v>72.64</v>
      </c>
      <c r="BS7" s="38">
        <v>79.94</v>
      </c>
      <c r="BT7" s="38">
        <v>80.680000000000007</v>
      </c>
      <c r="BU7" s="38">
        <v>82.21</v>
      </c>
      <c r="BV7" s="38">
        <v>67.849999999999994</v>
      </c>
      <c r="BW7" s="38">
        <v>69.48</v>
      </c>
      <c r="BX7" s="38">
        <v>71.650000000000006</v>
      </c>
      <c r="BY7" s="38">
        <v>72.33</v>
      </c>
      <c r="BZ7" s="38">
        <v>75.540000000000006</v>
      </c>
      <c r="CA7" s="38">
        <v>100.04</v>
      </c>
      <c r="CB7" s="38">
        <v>286.10000000000002</v>
      </c>
      <c r="CC7" s="38">
        <v>280.22000000000003</v>
      </c>
      <c r="CD7" s="38">
        <v>261.83999999999997</v>
      </c>
      <c r="CE7" s="38">
        <v>258.87</v>
      </c>
      <c r="CF7" s="38">
        <v>255.23</v>
      </c>
      <c r="CG7" s="38">
        <v>224.94</v>
      </c>
      <c r="CH7" s="38">
        <v>220.67</v>
      </c>
      <c r="CI7" s="38">
        <v>217.82</v>
      </c>
      <c r="CJ7" s="38">
        <v>215.28</v>
      </c>
      <c r="CK7" s="38">
        <v>207.96</v>
      </c>
      <c r="CL7" s="38">
        <v>137.82</v>
      </c>
      <c r="CM7" s="38">
        <v>53.24</v>
      </c>
      <c r="CN7" s="38">
        <v>50.78</v>
      </c>
      <c r="CO7" s="38">
        <v>52.11</v>
      </c>
      <c r="CP7" s="38">
        <v>51.39</v>
      </c>
      <c r="CQ7" s="38">
        <v>52.21</v>
      </c>
      <c r="CR7" s="38">
        <v>55.41</v>
      </c>
      <c r="CS7" s="38">
        <v>55.81</v>
      </c>
      <c r="CT7" s="38">
        <v>54.44</v>
      </c>
      <c r="CU7" s="38">
        <v>54.67</v>
      </c>
      <c r="CV7" s="38">
        <v>53.51</v>
      </c>
      <c r="CW7" s="38">
        <v>60.09</v>
      </c>
      <c r="CX7" s="38">
        <v>87.77</v>
      </c>
      <c r="CY7" s="38">
        <v>81.489999999999995</v>
      </c>
      <c r="CZ7" s="38">
        <v>80.36</v>
      </c>
      <c r="DA7" s="38">
        <v>80.12</v>
      </c>
      <c r="DB7" s="38">
        <v>79.77</v>
      </c>
      <c r="DC7" s="38">
        <v>84.12</v>
      </c>
      <c r="DD7" s="38">
        <v>84.41</v>
      </c>
      <c r="DE7" s="38">
        <v>84.2</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7.0000000000000007E-2</v>
      </c>
      <c r="EL7" s="38">
        <v>0.04</v>
      </c>
      <c r="EM7" s="38">
        <v>0.11</v>
      </c>
      <c r="EN7" s="38">
        <v>0.15</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2018-02-20T07:58:29Z</cp:lastPrinted>
  <dcterms:created xsi:type="dcterms:W3CDTF">2017-12-25T02:02:59Z</dcterms:created>
  <dcterms:modified xsi:type="dcterms:W3CDTF">2018-02-20T07:58:32Z</dcterms:modified>
  <cp:category/>
</cp:coreProperties>
</file>