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2.168.168.10\地域整備課\上下水道係\takao\上下水道係\共通（調査・報告等）\経営比較分析表\Ｈ28年度\【経営比較分析表】2016_063657_47_1718\"/>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AL8" i="4" s="1"/>
  <c r="R6" i="5"/>
  <c r="Q6" i="5"/>
  <c r="W10" i="4" s="1"/>
  <c r="P6" i="5"/>
  <c r="P10" i="4" s="1"/>
  <c r="O6" i="5"/>
  <c r="I10" i="4" s="1"/>
  <c r="N6" i="5"/>
  <c r="M6" i="5"/>
  <c r="L6" i="5"/>
  <c r="K6" i="5"/>
  <c r="P8" i="4" s="1"/>
  <c r="J6" i="5"/>
  <c r="I8" i="4" s="1"/>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K86" i="4"/>
  <c r="J86" i="4"/>
  <c r="E86" i="4"/>
  <c r="AD10" i="4"/>
  <c r="B10" i="4"/>
  <c r="W8" i="4"/>
  <c r="B8" i="4"/>
  <c r="C10" i="5" l="1"/>
  <c r="D10" i="5"/>
  <c r="E10" i="5"/>
  <c r="B10" i="5"/>
</calcChain>
</file>

<file path=xl/sharedStrings.xml><?xml version="1.0" encoding="utf-8"?>
<sst xmlns="http://schemas.openxmlformats.org/spreadsheetml/2006/main" count="240" uniqueCount="125">
  <si>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</si>
  <si>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</si>
  <si>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</si>
  <si>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</si>
  <si>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</si>
  <si>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</si>
  <si>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</si>
  <si>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</si>
  <si>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</si>
  <si>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</si>
  <si>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</si>
  <si>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</si>
  <si>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</si>
  <si>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</si>
  <si>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</si>
  <si>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</si>
  <si>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</si>
  <si>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</si>
  <si>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</si>
  <si>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</si>
  <si>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</si>
  <si>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</si>
  <si>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</si>
  <si>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</si>
  <si>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</si>
  <si>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</si>
  <si>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</si>
  <si>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</si>
  <si>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</si>
  <si>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</si>
  <si>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</si>
  <si>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</si>
  <si>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</si>
  <si>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</si>
  <si>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</si>
  <si>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</si>
  <si>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</si>
  <si>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</si>
  <si>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</si>
  <si>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</si>
  <si>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</si>
  <si>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</si>
  <si>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</si>
  <si>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</si>
  <si>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</si>
  <si>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</si>
  <si>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</si>
  <si>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</si>
  <si>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</si>
  <si>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</si>
  <si>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</si>
  <si>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</si>
  <si>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</si>
  <si>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</si>
  <si>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</si>
  <si>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</si>
  <si>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</si>
  <si>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</si>
  <si>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</si>
  <si>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</si>
  <si>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</si>
  <si>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</si>
  <si>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</si>
  <si>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</si>
  <si>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</si>
  <si>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</si>
  <si>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</si>
  <si>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</si>
  <si>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</si>
  <si>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</si>
  <si>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</si>
  <si>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</si>
  <si>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</si>
  <si>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</si>
  <si>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</si>
  <si>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</si>
  <si>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</si>
  <si>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</si>
  <si>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</si>
  <si>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</si>
  <si>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</si>
  <si>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</si>
  <si>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</si>
  <si>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</si>
  <si>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</si>
  <si>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</si>
  <si>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</si>
  <si>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</si>
  <si>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</si>
  <si>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</si>
  <si>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</si>
  <si>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</si>
  <si>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</si>
  <si>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</si>
  <si>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</si>
  <si>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</si>
  <si>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</si>
  <si>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</si>
  <si>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</si>
  <si>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</si>
  <si>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</si>
  <si>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</si>
  <si>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</si>
  <si>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</si>
  <si>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</si>
  <si>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</si>
  <si>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</si>
  <si>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</si>
  <si>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</si>
  <si>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大蔵村</t>
  </si>
  <si>
    <t>法非適用</t>
  </si>
  <si>
    <t>下水道事業</t>
  </si>
  <si>
    <t>特定環境保全公共下水道</t>
  </si>
  <si>
    <t>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</si>
  <si>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</si>
  <si>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</si>
  <si>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</si>
  <si>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</si>
  <si>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</si>
  <si>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</si>
  <si>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</si>
  <si>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経費回収率、水洗化率が低く、現状では適切な水準の料金収入に結びついていないため運営体制のあり方や今後の投資のあり方を見直す必要がある。　　　　　　　　　　　　　　　広報やチラシ等で下水道事業を理解していただき、下水道加入率増加の推進を行っていく。</t>
    <rPh sb="0" eb="2">
      <t>ケイヒ</t>
    </rPh>
    <rPh sb="2" eb="4">
      <t>カイシュウ</t>
    </rPh>
    <rPh sb="4" eb="5">
      <t>リツ</t>
    </rPh>
    <rPh sb="6" eb="9">
      <t>スイセンカ</t>
    </rPh>
    <rPh sb="9" eb="10">
      <t>リツ</t>
    </rPh>
    <rPh sb="11" eb="12">
      <t>ヒク</t>
    </rPh>
    <rPh sb="14" eb="16">
      <t>ゲンジョウ</t>
    </rPh>
    <rPh sb="18" eb="20">
      <t>テキセツ</t>
    </rPh>
    <rPh sb="21" eb="23">
      <t>スイジュン</t>
    </rPh>
    <rPh sb="24" eb="26">
      <t>リョウキン</t>
    </rPh>
    <rPh sb="26" eb="28">
      <t>シュウニュウ</t>
    </rPh>
    <rPh sb="29" eb="30">
      <t>ムス</t>
    </rPh>
    <rPh sb="39" eb="41">
      <t>ウンエイ</t>
    </rPh>
    <rPh sb="41" eb="43">
      <t>タイセイ</t>
    </rPh>
    <rPh sb="46" eb="47">
      <t>カタ</t>
    </rPh>
    <rPh sb="48" eb="50">
      <t>コンゴ</t>
    </rPh>
    <rPh sb="51" eb="53">
      <t>トウシ</t>
    </rPh>
    <rPh sb="56" eb="57">
      <t>カタ</t>
    </rPh>
    <rPh sb="58" eb="60">
      <t>ミナオ</t>
    </rPh>
    <rPh sb="61" eb="63">
      <t>ヒツヨウ</t>
    </rPh>
    <rPh sb="82" eb="84">
      <t>コウホウ</t>
    </rPh>
    <rPh sb="88" eb="89">
      <t>トウ</t>
    </rPh>
    <rPh sb="90" eb="92">
      <t>ゲスイ</t>
    </rPh>
    <rPh sb="92" eb="93">
      <t>ドウ</t>
    </rPh>
    <rPh sb="93" eb="95">
      <t>ジギョウ</t>
    </rPh>
    <rPh sb="96" eb="98">
      <t>リカイ</t>
    </rPh>
    <rPh sb="105" eb="107">
      <t>ゲスイ</t>
    </rPh>
    <rPh sb="107" eb="108">
      <t>ドウ</t>
    </rPh>
    <rPh sb="108" eb="110">
      <t>カニュウ</t>
    </rPh>
    <rPh sb="110" eb="111">
      <t>リツ</t>
    </rPh>
    <rPh sb="111" eb="113">
      <t>ゾウカ</t>
    </rPh>
    <rPh sb="114" eb="116">
      <t>スイシン</t>
    </rPh>
    <rPh sb="117" eb="118">
      <t>オコナ</t>
    </rPh>
    <phoneticPr fontId="4"/>
  </si>
  <si>
    <t>非設置</t>
    <rPh sb="0" eb="1">
      <t>ヒ</t>
    </rPh>
    <rPh sb="1" eb="3">
      <t>セッチ</t>
    </rPh>
    <phoneticPr fontId="4"/>
  </si>
  <si>
    <t>①収益的収支比率　　　　　　　　　　　　　　　　　　　総費用と地方債償還金の合計額に占める料金収入等の割合は、68％と低く一般会計からの繰入金なしに経営が成り立っていない。　　　　　　　　　　　　　　　　　　　　　　⑤経営回収率　⑧水洗化率　　　　　　　　　　　　　　　　　類似団体平均及び全国平均を下回る結果となっており、汚水処理に係る費用を使用料で賄われていない。その要因として料金収入の減少と維持管理費の増加が考えられる。今後も汚水処理に係る費用の増加が予想されるため、料金未納対策を行うとともに下水道未接続の方に対して接続を行ってもらうように今後も広報活動等により周知し水洗化率の向上に努めていく必要がある。　　　　　　　　　　　　　　　                 ⑥汚水処理原価　　　　　　　　　　　　　　　　　　　　類似団体平均及び全国平均を上回る結果となっており、有収水量に対して維持管理費等の増加によると考えられ、維持管理費に対して安定した有収水量を確保するためにも水洗化率の向上改善が必要である。　　　　　　　　　　　　　　　</t>
    <rPh sb="1" eb="3">
      <t>シュウエキ</t>
    </rPh>
    <rPh sb="3" eb="4">
      <t>テキ</t>
    </rPh>
    <rPh sb="4" eb="6">
      <t>シュウシ</t>
    </rPh>
    <rPh sb="6" eb="8">
      <t>ヒリツ</t>
    </rPh>
    <rPh sb="27" eb="30">
      <t>ソウヒヨウ</t>
    </rPh>
    <rPh sb="31" eb="34">
      <t>チホウサイ</t>
    </rPh>
    <rPh sb="34" eb="37">
      <t>ショウカンキン</t>
    </rPh>
    <rPh sb="38" eb="40">
      <t>ゴウケイ</t>
    </rPh>
    <rPh sb="40" eb="41">
      <t>ガク</t>
    </rPh>
    <rPh sb="42" eb="43">
      <t>シ</t>
    </rPh>
    <rPh sb="45" eb="47">
      <t>リョウキン</t>
    </rPh>
    <rPh sb="47" eb="49">
      <t>シュウニュウ</t>
    </rPh>
    <rPh sb="49" eb="50">
      <t>トウ</t>
    </rPh>
    <rPh sb="51" eb="53">
      <t>ワリアイ</t>
    </rPh>
    <rPh sb="59" eb="60">
      <t>ヒク</t>
    </rPh>
    <rPh sb="61" eb="63">
      <t>イッパン</t>
    </rPh>
    <rPh sb="63" eb="65">
      <t>カイケイ</t>
    </rPh>
    <rPh sb="68" eb="70">
      <t>クリイレ</t>
    </rPh>
    <rPh sb="70" eb="71">
      <t>キン</t>
    </rPh>
    <rPh sb="74" eb="76">
      <t>ケイエイ</t>
    </rPh>
    <rPh sb="77" eb="78">
      <t>ナ</t>
    </rPh>
    <rPh sb="79" eb="80">
      <t>タ</t>
    </rPh>
    <rPh sb="109" eb="111">
      <t>ケイエイ</t>
    </rPh>
    <rPh sb="111" eb="113">
      <t>カイシュウ</t>
    </rPh>
    <rPh sb="113" eb="114">
      <t>リツ</t>
    </rPh>
    <rPh sb="116" eb="119">
      <t>スイセンカ</t>
    </rPh>
    <rPh sb="119" eb="120">
      <t>リツ</t>
    </rPh>
    <rPh sb="137" eb="139">
      <t>ルイジ</t>
    </rPh>
    <rPh sb="139" eb="141">
      <t>ダンタイ</t>
    </rPh>
    <rPh sb="141" eb="143">
      <t>ヘイキン</t>
    </rPh>
    <rPh sb="143" eb="144">
      <t>オヨ</t>
    </rPh>
    <rPh sb="145" eb="147">
      <t>ゼンコク</t>
    </rPh>
    <rPh sb="147" eb="149">
      <t>ヘイキン</t>
    </rPh>
    <rPh sb="150" eb="152">
      <t>シタマワ</t>
    </rPh>
    <rPh sb="153" eb="155">
      <t>ケッカ</t>
    </rPh>
    <rPh sb="162" eb="164">
      <t>オスイ</t>
    </rPh>
    <rPh sb="164" eb="166">
      <t>ショリ</t>
    </rPh>
    <rPh sb="167" eb="168">
      <t>カカ</t>
    </rPh>
    <rPh sb="169" eb="171">
      <t>ヒヨウ</t>
    </rPh>
    <rPh sb="172" eb="175">
      <t>シヨウリョウ</t>
    </rPh>
    <rPh sb="176" eb="177">
      <t>マカナ</t>
    </rPh>
    <rPh sb="186" eb="188">
      <t>ヨウイン</t>
    </rPh>
    <rPh sb="191" eb="193">
      <t>リョウキン</t>
    </rPh>
    <rPh sb="193" eb="195">
      <t>シュウニュウ</t>
    </rPh>
    <rPh sb="196" eb="198">
      <t>ゲンショウ</t>
    </rPh>
    <rPh sb="199" eb="201">
      <t>イジ</t>
    </rPh>
    <rPh sb="201" eb="203">
      <t>カンリ</t>
    </rPh>
    <rPh sb="203" eb="204">
      <t>ヒ</t>
    </rPh>
    <rPh sb="205" eb="207">
      <t>ゾウカ</t>
    </rPh>
    <rPh sb="208" eb="209">
      <t>カンガ</t>
    </rPh>
    <rPh sb="214" eb="216">
      <t>コンゴ</t>
    </rPh>
    <rPh sb="217" eb="219">
      <t>オスイ</t>
    </rPh>
    <rPh sb="219" eb="221">
      <t>ショリ</t>
    </rPh>
    <rPh sb="222" eb="223">
      <t>カカ</t>
    </rPh>
    <rPh sb="224" eb="226">
      <t>ヒヨウ</t>
    </rPh>
    <rPh sb="227" eb="229">
      <t>ゾウカ</t>
    </rPh>
    <rPh sb="230" eb="232">
      <t>ヨソウ</t>
    </rPh>
    <rPh sb="238" eb="240">
      <t>リョウキン</t>
    </rPh>
    <rPh sb="240" eb="242">
      <t>ミノウ</t>
    </rPh>
    <rPh sb="242" eb="244">
      <t>タイサク</t>
    </rPh>
    <rPh sb="245" eb="246">
      <t>オコナ</t>
    </rPh>
    <rPh sb="251" eb="253">
      <t>ゲスイ</t>
    </rPh>
    <rPh sb="253" eb="254">
      <t>ドウ</t>
    </rPh>
    <rPh sb="254" eb="255">
      <t>ミ</t>
    </rPh>
    <rPh sb="255" eb="257">
      <t>セツゾク</t>
    </rPh>
    <rPh sb="258" eb="259">
      <t>カタ</t>
    </rPh>
    <rPh sb="260" eb="261">
      <t>タイ</t>
    </rPh>
    <rPh sb="263" eb="265">
      <t>セツゾク</t>
    </rPh>
    <rPh sb="266" eb="267">
      <t>オコナ</t>
    </rPh>
    <rPh sb="275" eb="277">
      <t>コンゴ</t>
    </rPh>
    <rPh sb="278" eb="280">
      <t>コウホウ</t>
    </rPh>
    <rPh sb="280" eb="283">
      <t>カツドウトウ</t>
    </rPh>
    <rPh sb="286" eb="288">
      <t>シュウチ</t>
    </rPh>
    <rPh sb="289" eb="292">
      <t>スイセンカ</t>
    </rPh>
    <rPh sb="292" eb="293">
      <t>リツ</t>
    </rPh>
    <rPh sb="294" eb="296">
      <t>コウジョウ</t>
    </rPh>
    <rPh sb="297" eb="298">
      <t>ツト</t>
    </rPh>
    <rPh sb="302" eb="304">
      <t>ヒツヨウ</t>
    </rPh>
    <rPh sb="341" eb="343">
      <t>オスイ</t>
    </rPh>
    <rPh sb="343" eb="345">
      <t>ショリ</t>
    </rPh>
    <rPh sb="345" eb="347">
      <t>ゲンカ</t>
    </rPh>
    <rPh sb="367" eb="369">
      <t>ルイジ</t>
    </rPh>
    <rPh sb="369" eb="371">
      <t>ダンタイ</t>
    </rPh>
    <rPh sb="371" eb="373">
      <t>ヘイキン</t>
    </rPh>
    <rPh sb="373" eb="374">
      <t>オヨ</t>
    </rPh>
    <rPh sb="375" eb="377">
      <t>ゼンコク</t>
    </rPh>
    <rPh sb="377" eb="379">
      <t>ヘイキン</t>
    </rPh>
    <rPh sb="380" eb="382">
      <t>ウワマワ</t>
    </rPh>
    <rPh sb="383" eb="385">
      <t>ケッカ</t>
    </rPh>
    <phoneticPr fontId="4"/>
  </si>
  <si>
    <t>下水道供用開始から肘折処理区は３３年、清水処理区は１３年が経過しており、２処理区とも経年劣化が原因の修繕件数が増加している。今後施設や設備の更新を計画的に行い延命化を図る必要がある。</t>
    <rPh sb="0" eb="2">
      <t>ゲスイ</t>
    </rPh>
    <rPh sb="2" eb="3">
      <t>ドウ</t>
    </rPh>
    <rPh sb="3" eb="5">
      <t>キョウヨウ</t>
    </rPh>
    <rPh sb="5" eb="7">
      <t>カイシ</t>
    </rPh>
    <rPh sb="9" eb="10">
      <t>ヒジ</t>
    </rPh>
    <rPh sb="10" eb="11">
      <t>オリ</t>
    </rPh>
    <rPh sb="11" eb="13">
      <t>ショリ</t>
    </rPh>
    <rPh sb="13" eb="14">
      <t>ク</t>
    </rPh>
    <rPh sb="17" eb="18">
      <t>ネン</t>
    </rPh>
    <rPh sb="19" eb="21">
      <t>シミズ</t>
    </rPh>
    <rPh sb="21" eb="23">
      <t>ショリ</t>
    </rPh>
    <rPh sb="23" eb="24">
      <t>ク</t>
    </rPh>
    <rPh sb="27" eb="28">
      <t>ネン</t>
    </rPh>
    <rPh sb="29" eb="31">
      <t>ケイカ</t>
    </rPh>
    <rPh sb="37" eb="39">
      <t>ショリ</t>
    </rPh>
    <rPh sb="39" eb="40">
      <t>ク</t>
    </rPh>
    <rPh sb="42" eb="44">
      <t>ケイネン</t>
    </rPh>
    <rPh sb="44" eb="46">
      <t>レッカ</t>
    </rPh>
    <rPh sb="47" eb="49">
      <t>ゲンイン</t>
    </rPh>
    <rPh sb="50" eb="52">
      <t>シュウゼン</t>
    </rPh>
    <rPh sb="52" eb="54">
      <t>ケンスウ</t>
    </rPh>
    <rPh sb="55" eb="57">
      <t>ゾウカ</t>
    </rPh>
    <rPh sb="62" eb="64">
      <t>コンゴ</t>
    </rPh>
    <rPh sb="64" eb="66">
      <t>シセツ</t>
    </rPh>
    <rPh sb="67" eb="69">
      <t>セツビ</t>
    </rPh>
    <rPh sb="70" eb="72">
      <t>コウシン</t>
    </rPh>
    <rPh sb="73" eb="76">
      <t>ケイカクテキ</t>
    </rPh>
    <rPh sb="77" eb="78">
      <t>オコナ</t>
    </rPh>
    <rPh sb="79" eb="81">
      <t>エンメイ</t>
    </rPh>
    <rPh sb="81" eb="82">
      <t>カ</t>
    </rPh>
    <rPh sb="83" eb="84">
      <t>ハカ</t>
    </rPh>
    <rPh sb="85" eb="87">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</si>
</sst>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226442160"/>
        <c:axId val="22644254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0.11</c:v>
                </c:pt>
                <c:pt idx="1">
                  <c:v>0.05</c:v>
                </c:pt>
                <c:pt idx="2">
                  <c:v>7.0000000000000007E-2</c:v>
                </c:pt>
                <c:pt idx="3">
                  <c:v>0.08</c:v>
                </c:pt>
                <c:pt idx="4">
                  <c:v>0.04</c:v>
                </c:pt>
              </c:numCache>
            </c:numRef>
          </c:val>
          <c:smooth val="0"/>
        </c:ser>
        <c:dLbls>
          <c:showLegendKey val="0"/>
          <c:showVal val="0"/>
          <c:showCatName val="0"/>
          <c:showSerName val="0"/>
          <c:showPercent val="0"/>
          <c:showBubbleSize val="0"/>
        </c:dLbls>
        <c:marker val="1"/>
        <c:smooth val="0"/>
        <c:axId val="226442160"/>
        <c:axId val="226442544"/>
      </c:lineChart>
      <c:dateAx>
        <c:axId val="226442160"/>
        <c:scaling>
          <c:orientation val="minMax"/>
        </c:scaling>
        <c:delete val="1"/>
        <c:axPos val="b"/>
        <c:numFmt formatCode="ge" sourceLinked="1"/>
        <c:majorTickMark val="none"/>
        <c:minorTickMark val="none"/>
        <c:tickLblPos val="none"/>
        <c:crossAx val="226442544"/>
        <c:crosses val="autoZero"/>
        <c:auto val="1"/>
        <c:lblOffset val="100"/>
        <c:baseTimeUnit val="years"/>
      </c:dateAx>
      <c:valAx>
        <c:axId val="22644254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442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68.260000000000005</c:v>
                </c:pt>
                <c:pt idx="1">
                  <c:v>74.67</c:v>
                </c:pt>
                <c:pt idx="2">
                  <c:v>68</c:v>
                </c:pt>
                <c:pt idx="3">
                  <c:v>75.849999999999994</c:v>
                </c:pt>
                <c:pt idx="4">
                  <c:v>71.59</c:v>
                </c:pt>
              </c:numCache>
            </c:numRef>
          </c:val>
        </c:ser>
        <c:dLbls>
          <c:showLegendKey val="0"/>
          <c:showVal val="0"/>
          <c:showCatName val="0"/>
          <c:showSerName val="0"/>
          <c:showPercent val="0"/>
          <c:showBubbleSize val="0"/>
        </c:dLbls>
        <c:gapWidth val="150"/>
        <c:axId val="226883760"/>
        <c:axId val="2268841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42.31</c:v>
                </c:pt>
                <c:pt idx="1">
                  <c:v>43.65</c:v>
                </c:pt>
                <c:pt idx="2">
                  <c:v>38.409999999999997</c:v>
                </c:pt>
                <c:pt idx="3">
                  <c:v>39.25</c:v>
                </c:pt>
                <c:pt idx="4">
                  <c:v>43.18</c:v>
                </c:pt>
              </c:numCache>
            </c:numRef>
          </c:val>
          <c:smooth val="0"/>
        </c:ser>
        <c:dLbls>
          <c:showLegendKey val="0"/>
          <c:showVal val="0"/>
          <c:showCatName val="0"/>
          <c:showSerName val="0"/>
          <c:showPercent val="0"/>
          <c:showBubbleSize val="0"/>
        </c:dLbls>
        <c:marker val="1"/>
        <c:smooth val="0"/>
        <c:axId val="226883760"/>
        <c:axId val="226884152"/>
      </c:lineChart>
      <c:dateAx>
        <c:axId val="226883760"/>
        <c:scaling>
          <c:orientation val="minMax"/>
        </c:scaling>
        <c:delete val="1"/>
        <c:axPos val="b"/>
        <c:numFmt formatCode="ge" sourceLinked="1"/>
        <c:majorTickMark val="none"/>
        <c:minorTickMark val="none"/>
        <c:tickLblPos val="none"/>
        <c:crossAx val="226884152"/>
        <c:crosses val="autoZero"/>
        <c:auto val="1"/>
        <c:lblOffset val="100"/>
        <c:baseTimeUnit val="years"/>
      </c:dateAx>
      <c:valAx>
        <c:axId val="226884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8837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76.180000000000007</c:v>
                </c:pt>
                <c:pt idx="1">
                  <c:v>77.03</c:v>
                </c:pt>
                <c:pt idx="2">
                  <c:v>79.09</c:v>
                </c:pt>
                <c:pt idx="3">
                  <c:v>79.92</c:v>
                </c:pt>
                <c:pt idx="4">
                  <c:v>80.650000000000006</c:v>
                </c:pt>
              </c:numCache>
            </c:numRef>
          </c:val>
        </c:ser>
        <c:dLbls>
          <c:showLegendKey val="0"/>
          <c:showVal val="0"/>
          <c:showCatName val="0"/>
          <c:showSerName val="0"/>
          <c:showPercent val="0"/>
          <c:showBubbleSize val="0"/>
        </c:dLbls>
        <c:gapWidth val="150"/>
        <c:axId val="226885328"/>
        <c:axId val="22688572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81.3</c:v>
                </c:pt>
                <c:pt idx="1">
                  <c:v>82.2</c:v>
                </c:pt>
                <c:pt idx="2">
                  <c:v>86.28</c:v>
                </c:pt>
                <c:pt idx="3">
                  <c:v>86.43</c:v>
                </c:pt>
                <c:pt idx="4">
                  <c:v>86.43</c:v>
                </c:pt>
              </c:numCache>
            </c:numRef>
          </c:val>
          <c:smooth val="0"/>
        </c:ser>
        <c:dLbls>
          <c:showLegendKey val="0"/>
          <c:showVal val="0"/>
          <c:showCatName val="0"/>
          <c:showSerName val="0"/>
          <c:showPercent val="0"/>
          <c:showBubbleSize val="0"/>
        </c:dLbls>
        <c:marker val="1"/>
        <c:smooth val="0"/>
        <c:axId val="226885328"/>
        <c:axId val="226885720"/>
      </c:lineChart>
      <c:dateAx>
        <c:axId val="226885328"/>
        <c:scaling>
          <c:orientation val="minMax"/>
        </c:scaling>
        <c:delete val="1"/>
        <c:axPos val="b"/>
        <c:numFmt formatCode="ge" sourceLinked="1"/>
        <c:majorTickMark val="none"/>
        <c:minorTickMark val="none"/>
        <c:tickLblPos val="none"/>
        <c:crossAx val="226885720"/>
        <c:crosses val="autoZero"/>
        <c:auto val="1"/>
        <c:lblOffset val="100"/>
        <c:baseTimeUnit val="years"/>
      </c:dateAx>
      <c:valAx>
        <c:axId val="2268857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8853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64.099999999999994</c:v>
                </c:pt>
                <c:pt idx="1">
                  <c:v>69.319999999999993</c:v>
                </c:pt>
                <c:pt idx="2">
                  <c:v>67.459999999999994</c:v>
                </c:pt>
                <c:pt idx="3">
                  <c:v>64.790000000000006</c:v>
                </c:pt>
                <c:pt idx="4">
                  <c:v>68.900000000000006</c:v>
                </c:pt>
              </c:numCache>
            </c:numRef>
          </c:val>
        </c:ser>
        <c:dLbls>
          <c:showLegendKey val="0"/>
          <c:showVal val="0"/>
          <c:showCatName val="0"/>
          <c:showSerName val="0"/>
          <c:showPercent val="0"/>
          <c:showBubbleSize val="0"/>
        </c:dLbls>
        <c:gapWidth val="150"/>
        <c:axId val="226522640"/>
        <c:axId val="226523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6522640"/>
        <c:axId val="226523024"/>
      </c:lineChart>
      <c:dateAx>
        <c:axId val="226522640"/>
        <c:scaling>
          <c:orientation val="minMax"/>
        </c:scaling>
        <c:delete val="1"/>
        <c:axPos val="b"/>
        <c:numFmt formatCode="ge" sourceLinked="1"/>
        <c:majorTickMark val="none"/>
        <c:minorTickMark val="none"/>
        <c:tickLblPos val="none"/>
        <c:crossAx val="226523024"/>
        <c:crosses val="autoZero"/>
        <c:auto val="1"/>
        <c:lblOffset val="100"/>
        <c:baseTimeUnit val="years"/>
      </c:dateAx>
      <c:valAx>
        <c:axId val="226523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5226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6586376"/>
        <c:axId val="2265867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6586376"/>
        <c:axId val="226586760"/>
      </c:lineChart>
      <c:dateAx>
        <c:axId val="226586376"/>
        <c:scaling>
          <c:orientation val="minMax"/>
        </c:scaling>
        <c:delete val="1"/>
        <c:axPos val="b"/>
        <c:numFmt formatCode="ge" sourceLinked="1"/>
        <c:majorTickMark val="none"/>
        <c:minorTickMark val="none"/>
        <c:tickLblPos val="none"/>
        <c:crossAx val="226586760"/>
        <c:crosses val="autoZero"/>
        <c:auto val="1"/>
        <c:lblOffset val="100"/>
        <c:baseTimeUnit val="years"/>
      </c:dateAx>
      <c:valAx>
        <c:axId val="2265867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5863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6642720"/>
        <c:axId val="2266431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6642720"/>
        <c:axId val="226643104"/>
      </c:lineChart>
      <c:dateAx>
        <c:axId val="226642720"/>
        <c:scaling>
          <c:orientation val="minMax"/>
        </c:scaling>
        <c:delete val="1"/>
        <c:axPos val="b"/>
        <c:numFmt formatCode="ge" sourceLinked="1"/>
        <c:majorTickMark val="none"/>
        <c:minorTickMark val="none"/>
        <c:tickLblPos val="none"/>
        <c:crossAx val="226643104"/>
        <c:crosses val="autoZero"/>
        <c:auto val="1"/>
        <c:lblOffset val="100"/>
        <c:baseTimeUnit val="years"/>
      </c:dateAx>
      <c:valAx>
        <c:axId val="2266431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642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6648392"/>
        <c:axId val="226648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6648392"/>
        <c:axId val="226648784"/>
      </c:lineChart>
      <c:dateAx>
        <c:axId val="226648392"/>
        <c:scaling>
          <c:orientation val="minMax"/>
        </c:scaling>
        <c:delete val="1"/>
        <c:axPos val="b"/>
        <c:numFmt formatCode="ge" sourceLinked="1"/>
        <c:majorTickMark val="none"/>
        <c:minorTickMark val="none"/>
        <c:tickLblPos val="none"/>
        <c:crossAx val="226648784"/>
        <c:crosses val="autoZero"/>
        <c:auto val="1"/>
        <c:lblOffset val="100"/>
        <c:baseTimeUnit val="years"/>
      </c:dateAx>
      <c:valAx>
        <c:axId val="226648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6483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26649960"/>
        <c:axId val="2266503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26649960"/>
        <c:axId val="226650352"/>
      </c:lineChart>
      <c:dateAx>
        <c:axId val="226649960"/>
        <c:scaling>
          <c:orientation val="minMax"/>
        </c:scaling>
        <c:delete val="1"/>
        <c:axPos val="b"/>
        <c:numFmt formatCode="ge" sourceLinked="1"/>
        <c:majorTickMark val="none"/>
        <c:minorTickMark val="none"/>
        <c:tickLblPos val="none"/>
        <c:crossAx val="226650352"/>
        <c:crosses val="autoZero"/>
        <c:auto val="1"/>
        <c:lblOffset val="100"/>
        <c:baseTimeUnit val="years"/>
      </c:dateAx>
      <c:valAx>
        <c:axId val="2266503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649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1113.32</c:v>
                </c:pt>
                <c:pt idx="1">
                  <c:v>1093.58</c:v>
                </c:pt>
                <c:pt idx="2">
                  <c:v>1007.78</c:v>
                </c:pt>
                <c:pt idx="3">
                  <c:v>1861.3</c:v>
                </c:pt>
                <c:pt idx="4">
                  <c:v>1599.44</c:v>
                </c:pt>
              </c:numCache>
            </c:numRef>
          </c:val>
        </c:ser>
        <c:dLbls>
          <c:showLegendKey val="0"/>
          <c:showVal val="0"/>
          <c:showCatName val="0"/>
          <c:showSerName val="0"/>
          <c:showPercent val="0"/>
          <c:showBubbleSize val="0"/>
        </c:dLbls>
        <c:gapWidth val="150"/>
        <c:axId val="226798024"/>
        <c:axId val="226798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1622.51</c:v>
                </c:pt>
                <c:pt idx="1">
                  <c:v>1569.13</c:v>
                </c:pt>
                <c:pt idx="2">
                  <c:v>1504.21</c:v>
                </c:pt>
                <c:pt idx="3">
                  <c:v>1390.86</c:v>
                </c:pt>
                <c:pt idx="4">
                  <c:v>1467.94</c:v>
                </c:pt>
              </c:numCache>
            </c:numRef>
          </c:val>
          <c:smooth val="0"/>
        </c:ser>
        <c:dLbls>
          <c:showLegendKey val="0"/>
          <c:showVal val="0"/>
          <c:showCatName val="0"/>
          <c:showSerName val="0"/>
          <c:showPercent val="0"/>
          <c:showBubbleSize val="0"/>
        </c:dLbls>
        <c:marker val="1"/>
        <c:smooth val="0"/>
        <c:axId val="226798024"/>
        <c:axId val="226798416"/>
      </c:lineChart>
      <c:dateAx>
        <c:axId val="226798024"/>
        <c:scaling>
          <c:orientation val="minMax"/>
        </c:scaling>
        <c:delete val="1"/>
        <c:axPos val="b"/>
        <c:numFmt formatCode="ge" sourceLinked="1"/>
        <c:majorTickMark val="none"/>
        <c:minorTickMark val="none"/>
        <c:tickLblPos val="none"/>
        <c:crossAx val="226798416"/>
        <c:crosses val="autoZero"/>
        <c:auto val="1"/>
        <c:lblOffset val="100"/>
        <c:baseTimeUnit val="years"/>
      </c:dateAx>
      <c:valAx>
        <c:axId val="226798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7980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52.7</c:v>
                </c:pt>
                <c:pt idx="1">
                  <c:v>45.63</c:v>
                </c:pt>
                <c:pt idx="2">
                  <c:v>42.66</c:v>
                </c:pt>
                <c:pt idx="3">
                  <c:v>41.79</c:v>
                </c:pt>
                <c:pt idx="4">
                  <c:v>38.03</c:v>
                </c:pt>
              </c:numCache>
            </c:numRef>
          </c:val>
        </c:ser>
        <c:dLbls>
          <c:showLegendKey val="0"/>
          <c:showVal val="0"/>
          <c:showCatName val="0"/>
          <c:showSerName val="0"/>
          <c:showPercent val="0"/>
          <c:showBubbleSize val="0"/>
        </c:dLbls>
        <c:gapWidth val="150"/>
        <c:axId val="226799592"/>
        <c:axId val="226799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62.83</c:v>
                </c:pt>
                <c:pt idx="1">
                  <c:v>64.63</c:v>
                </c:pt>
                <c:pt idx="2">
                  <c:v>67.41</c:v>
                </c:pt>
                <c:pt idx="3">
                  <c:v>76.849999999999994</c:v>
                </c:pt>
                <c:pt idx="4">
                  <c:v>83.3</c:v>
                </c:pt>
              </c:numCache>
            </c:numRef>
          </c:val>
          <c:smooth val="0"/>
        </c:ser>
        <c:dLbls>
          <c:showLegendKey val="0"/>
          <c:showVal val="0"/>
          <c:showCatName val="0"/>
          <c:showSerName val="0"/>
          <c:showPercent val="0"/>
          <c:showBubbleSize val="0"/>
        </c:dLbls>
        <c:marker val="1"/>
        <c:smooth val="0"/>
        <c:axId val="226799592"/>
        <c:axId val="226799984"/>
      </c:lineChart>
      <c:dateAx>
        <c:axId val="226799592"/>
        <c:scaling>
          <c:orientation val="minMax"/>
        </c:scaling>
        <c:delete val="1"/>
        <c:axPos val="b"/>
        <c:numFmt formatCode="ge" sourceLinked="1"/>
        <c:majorTickMark val="none"/>
        <c:minorTickMark val="none"/>
        <c:tickLblPos val="none"/>
        <c:crossAx val="226799984"/>
        <c:crosses val="autoZero"/>
        <c:auto val="1"/>
        <c:lblOffset val="100"/>
        <c:baseTimeUnit val="years"/>
      </c:dateAx>
      <c:valAx>
        <c:axId val="226799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799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314.02999999999997</c:v>
                </c:pt>
                <c:pt idx="1">
                  <c:v>359.12</c:v>
                </c:pt>
                <c:pt idx="2">
                  <c:v>394.75</c:v>
                </c:pt>
                <c:pt idx="3">
                  <c:v>400.91</c:v>
                </c:pt>
                <c:pt idx="4">
                  <c:v>442.01</c:v>
                </c:pt>
              </c:numCache>
            </c:numRef>
          </c:val>
        </c:ser>
        <c:dLbls>
          <c:showLegendKey val="0"/>
          <c:showVal val="0"/>
          <c:showCatName val="0"/>
          <c:showSerName val="0"/>
          <c:showPercent val="0"/>
          <c:showBubbleSize val="0"/>
        </c:dLbls>
        <c:gapWidth val="150"/>
        <c:axId val="226801160"/>
        <c:axId val="2268015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250.43</c:v>
                </c:pt>
                <c:pt idx="1">
                  <c:v>245.75</c:v>
                </c:pt>
                <c:pt idx="2">
                  <c:v>216.49</c:v>
                </c:pt>
                <c:pt idx="3">
                  <c:v>198.4</c:v>
                </c:pt>
                <c:pt idx="4">
                  <c:v>184.56</c:v>
                </c:pt>
              </c:numCache>
            </c:numRef>
          </c:val>
          <c:smooth val="0"/>
        </c:ser>
        <c:dLbls>
          <c:showLegendKey val="0"/>
          <c:showVal val="0"/>
          <c:showCatName val="0"/>
          <c:showSerName val="0"/>
          <c:showPercent val="0"/>
          <c:showBubbleSize val="0"/>
        </c:dLbls>
        <c:marker val="1"/>
        <c:smooth val="0"/>
        <c:axId val="226801160"/>
        <c:axId val="226801552"/>
      </c:lineChart>
      <c:dateAx>
        <c:axId val="226801160"/>
        <c:scaling>
          <c:orientation val="minMax"/>
        </c:scaling>
        <c:delete val="1"/>
        <c:axPos val="b"/>
        <c:numFmt formatCode="ge" sourceLinked="1"/>
        <c:majorTickMark val="none"/>
        <c:minorTickMark val="none"/>
        <c:tickLblPos val="none"/>
        <c:crossAx val="226801552"/>
        <c:crosses val="autoZero"/>
        <c:auto val="1"/>
        <c:lblOffset val="100"/>
        <c:baseTimeUnit val="years"/>
      </c:dateAx>
      <c:valAx>
        <c:axId val="2268015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268011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【1,348.09】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【82.30】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【42.17】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【232.54】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8" zoomScale="70" zoomScaleNormal="70" workbookViewId="0">
      <selection activeCell="BL47" sqref="BL47:BZ63"/>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75" t="str">
        <f>データ!H6</f>
        <v>山形県　大蔵村</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c r="A8" s="2"/>
      <c r="B8" s="72" t="str">
        <f>データ!I6</f>
        <v>法非適用</v>
      </c>
      <c r="C8" s="72"/>
      <c r="D8" s="72"/>
      <c r="E8" s="72"/>
      <c r="F8" s="72"/>
      <c r="G8" s="72"/>
      <c r="H8" s="72"/>
      <c r="I8" s="72" t="str">
        <f>データ!J6</f>
        <v>下水道事業</v>
      </c>
      <c r="J8" s="72"/>
      <c r="K8" s="72"/>
      <c r="L8" s="72"/>
      <c r="M8" s="72"/>
      <c r="N8" s="72"/>
      <c r="O8" s="72"/>
      <c r="P8" s="72" t="str">
        <f>データ!K6</f>
        <v>特定環境保全公共下水道</v>
      </c>
      <c r="Q8" s="72"/>
      <c r="R8" s="72"/>
      <c r="S8" s="72"/>
      <c r="T8" s="72"/>
      <c r="U8" s="72"/>
      <c r="V8" s="72"/>
      <c r="W8" s="72" t="str">
        <f>データ!L6</f>
        <v>D1</v>
      </c>
      <c r="X8" s="72"/>
      <c r="Y8" s="72"/>
      <c r="Z8" s="72"/>
      <c r="AA8" s="72"/>
      <c r="AB8" s="72"/>
      <c r="AC8" s="72"/>
      <c r="AD8" s="73" t="s">
        <v>122</v>
      </c>
      <c r="AE8" s="73"/>
      <c r="AF8" s="73"/>
      <c r="AG8" s="73"/>
      <c r="AH8" s="73"/>
      <c r="AI8" s="73"/>
      <c r="AJ8" s="73"/>
      <c r="AK8" s="4"/>
      <c r="AL8" s="67">
        <f>データ!S6</f>
        <v>3436</v>
      </c>
      <c r="AM8" s="67"/>
      <c r="AN8" s="67"/>
      <c r="AO8" s="67"/>
      <c r="AP8" s="67"/>
      <c r="AQ8" s="67"/>
      <c r="AR8" s="67"/>
      <c r="AS8" s="67"/>
      <c r="AT8" s="66">
        <f>データ!T6</f>
        <v>211.63</v>
      </c>
      <c r="AU8" s="66"/>
      <c r="AV8" s="66"/>
      <c r="AW8" s="66"/>
      <c r="AX8" s="66"/>
      <c r="AY8" s="66"/>
      <c r="AZ8" s="66"/>
      <c r="BA8" s="66"/>
      <c r="BB8" s="66">
        <f>データ!U6</f>
        <v>16.239999999999998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c r="A10" s="2"/>
      <c r="B10" s="66" t="str">
        <f>データ!N6</f>
        <v>-</v>
      </c>
      <c r="C10" s="66"/>
      <c r="D10" s="66"/>
      <c r="E10" s="66"/>
      <c r="F10" s="66"/>
      <c r="G10" s="66"/>
      <c r="H10" s="66"/>
      <c r="I10" s="66" t="str">
        <f>データ!O6</f>
        <v>該当数値なし</v>
      </c>
      <c r="J10" s="66"/>
      <c r="K10" s="66"/>
      <c r="L10" s="66"/>
      <c r="M10" s="66"/>
      <c r="N10" s="66"/>
      <c r="O10" s="66"/>
      <c r="P10" s="66">
        <f>データ!P6</f>
        <v>55.42</v>
      </c>
      <c r="Q10" s="66"/>
      <c r="R10" s="66"/>
      <c r="S10" s="66"/>
      <c r="T10" s="66"/>
      <c r="U10" s="66"/>
      <c r="V10" s="66"/>
      <c r="W10" s="66">
        <f>データ!Q6</f>
        <v>36.79</v>
      </c>
      <c r="X10" s="66"/>
      <c r="Y10" s="66"/>
      <c r="Z10" s="66"/>
      <c r="AA10" s="66"/>
      <c r="AB10" s="66"/>
      <c r="AC10" s="66"/>
      <c r="AD10" s="67">
        <f>データ!R6</f>
        <v>3296</v>
      </c>
      <c r="AE10" s="67"/>
      <c r="AF10" s="67"/>
      <c r="AG10" s="67"/>
      <c r="AH10" s="67"/>
      <c r="AI10" s="67"/>
      <c r="AJ10" s="67"/>
      <c r="AK10" s="2"/>
      <c r="AL10" s="67">
        <f>データ!V6</f>
        <v>1886</v>
      </c>
      <c r="AM10" s="67"/>
      <c r="AN10" s="67"/>
      <c r="AO10" s="67"/>
      <c r="AP10" s="67"/>
      <c r="AQ10" s="67"/>
      <c r="AR10" s="67"/>
      <c r="AS10" s="67"/>
      <c r="AT10" s="66">
        <f>データ!W6</f>
        <v>0.79</v>
      </c>
      <c r="AU10" s="66"/>
      <c r="AV10" s="66"/>
      <c r="AW10" s="66"/>
      <c r="AX10" s="66"/>
      <c r="AY10" s="66"/>
      <c r="AZ10" s="66"/>
      <c r="BA10" s="66"/>
      <c r="BB10" s="66">
        <f>データ!X6</f>
        <v>2387.34</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123</v>
      </c>
      <c r="BM16" s="49"/>
      <c r="BN16" s="49"/>
      <c r="BO16" s="49"/>
      <c r="BP16" s="49"/>
      <c r="BQ16" s="49"/>
      <c r="BR16" s="49"/>
      <c r="BS16" s="49"/>
      <c r="BT16" s="49"/>
      <c r="BU16" s="49"/>
      <c r="BV16" s="49"/>
      <c r="BW16" s="49"/>
      <c r="BX16" s="49"/>
      <c r="BY16" s="49"/>
      <c r="BZ16" s="50"/>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124</v>
      </c>
      <c r="BM47" s="49"/>
      <c r="BN47" s="49"/>
      <c r="BO47" s="49"/>
      <c r="BP47" s="49"/>
      <c r="BQ47" s="49"/>
      <c r="BR47" s="49"/>
      <c r="BS47" s="49"/>
      <c r="BT47" s="49"/>
      <c r="BU47" s="49"/>
      <c r="BV47" s="49"/>
      <c r="BW47" s="49"/>
      <c r="BX47" s="49"/>
      <c r="BY47" s="49"/>
      <c r="BZ47" s="50"/>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121</v>
      </c>
      <c r="BM66" s="49"/>
      <c r="BN66" s="49"/>
      <c r="BO66" s="49"/>
      <c r="BP66" s="49"/>
      <c r="BQ66" s="49"/>
      <c r="BR66" s="49"/>
      <c r="BS66" s="49"/>
      <c r="BT66" s="49"/>
      <c r="BU66" s="49"/>
      <c r="BV66" s="49"/>
      <c r="BW66" s="49"/>
      <c r="BX66" s="49"/>
      <c r="BY66" s="49"/>
      <c r="BZ66" s="5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【1,348.09】</v>
      </c>
      <c r="I86" s="26" t="str">
        <f>データ!CA6</f>
        <v>【69.80】</v>
      </c>
      <c r="J86" s="26" t="str">
        <f>データ!CL6</f>
        <v>【232.54】</v>
      </c>
      <c r="K86" s="26" t="str">
        <f>データ!CW6</f>
        <v>【42.17】</v>
      </c>
      <c r="L86" s="26" t="str">
        <f>データ!DH6</f>
        <v>【82.30】</v>
      </c>
      <c r="M86" s="26" t="s">
        <v>55</v>
      </c>
      <c r="N86" s="26" t="s">
        <v>55</v>
      </c>
      <c r="O86" s="26" t="str">
        <f>データ!EO6</f>
        <v>【0.09】</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56</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57</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58</v>
      </c>
      <c r="B3" s="29" t="s">
        <v>59</v>
      </c>
      <c r="C3" s="29" t="s">
        <v>60</v>
      </c>
      <c r="D3" s="29" t="s">
        <v>61</v>
      </c>
      <c r="E3" s="29" t="s">
        <v>62</v>
      </c>
      <c r="F3" s="29" t="s">
        <v>63</v>
      </c>
      <c r="G3" s="29" t="s">
        <v>64</v>
      </c>
      <c r="H3" s="77" t="s">
        <v>65</v>
      </c>
      <c r="I3" s="78"/>
      <c r="J3" s="78"/>
      <c r="K3" s="78"/>
      <c r="L3" s="78"/>
      <c r="M3" s="78"/>
      <c r="N3" s="78"/>
      <c r="O3" s="78"/>
      <c r="P3" s="78"/>
      <c r="Q3" s="78"/>
      <c r="R3" s="78"/>
      <c r="S3" s="78"/>
      <c r="T3" s="78"/>
      <c r="U3" s="78"/>
      <c r="V3" s="78"/>
      <c r="W3" s="78"/>
      <c r="X3" s="79"/>
      <c r="Y3" s="83" t="s">
        <v>66</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67</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c r="A4" s="28" t="s">
        <v>68</v>
      </c>
      <c r="B4" s="30"/>
      <c r="C4" s="30"/>
      <c r="D4" s="30"/>
      <c r="E4" s="30"/>
      <c r="F4" s="30"/>
      <c r="G4" s="30"/>
      <c r="H4" s="80"/>
      <c r="I4" s="81"/>
      <c r="J4" s="81"/>
      <c r="K4" s="81"/>
      <c r="L4" s="81"/>
      <c r="M4" s="81"/>
      <c r="N4" s="81"/>
      <c r="O4" s="81"/>
      <c r="P4" s="81"/>
      <c r="Q4" s="81"/>
      <c r="R4" s="81"/>
      <c r="S4" s="81"/>
      <c r="T4" s="81"/>
      <c r="U4" s="81"/>
      <c r="V4" s="81"/>
      <c r="W4" s="81"/>
      <c r="X4" s="82"/>
      <c r="Y4" s="76" t="s">
        <v>69</v>
      </c>
      <c r="Z4" s="76"/>
      <c r="AA4" s="76"/>
      <c r="AB4" s="76"/>
      <c r="AC4" s="76"/>
      <c r="AD4" s="76"/>
      <c r="AE4" s="76"/>
      <c r="AF4" s="76"/>
      <c r="AG4" s="76"/>
      <c r="AH4" s="76"/>
      <c r="AI4" s="76"/>
      <c r="AJ4" s="76" t="s">
        <v>70</v>
      </c>
      <c r="AK4" s="76"/>
      <c r="AL4" s="76"/>
      <c r="AM4" s="76"/>
      <c r="AN4" s="76"/>
      <c r="AO4" s="76"/>
      <c r="AP4" s="76"/>
      <c r="AQ4" s="76"/>
      <c r="AR4" s="76"/>
      <c r="AS4" s="76"/>
      <c r="AT4" s="76"/>
      <c r="AU4" s="76" t="s">
        <v>71</v>
      </c>
      <c r="AV4" s="76"/>
      <c r="AW4" s="76"/>
      <c r="AX4" s="76"/>
      <c r="AY4" s="76"/>
      <c r="AZ4" s="76"/>
      <c r="BA4" s="76"/>
      <c r="BB4" s="76"/>
      <c r="BC4" s="76"/>
      <c r="BD4" s="76"/>
      <c r="BE4" s="76"/>
      <c r="BF4" s="76" t="s">
        <v>72</v>
      </c>
      <c r="BG4" s="76"/>
      <c r="BH4" s="76"/>
      <c r="BI4" s="76"/>
      <c r="BJ4" s="76"/>
      <c r="BK4" s="76"/>
      <c r="BL4" s="76"/>
      <c r="BM4" s="76"/>
      <c r="BN4" s="76"/>
      <c r="BO4" s="76"/>
      <c r="BP4" s="76"/>
      <c r="BQ4" s="76" t="s">
        <v>73</v>
      </c>
      <c r="BR4" s="76"/>
      <c r="BS4" s="76"/>
      <c r="BT4" s="76"/>
      <c r="BU4" s="76"/>
      <c r="BV4" s="76"/>
      <c r="BW4" s="76"/>
      <c r="BX4" s="76"/>
      <c r="BY4" s="76"/>
      <c r="BZ4" s="76"/>
      <c r="CA4" s="76"/>
      <c r="CB4" s="76" t="s">
        <v>74</v>
      </c>
      <c r="CC4" s="76"/>
      <c r="CD4" s="76"/>
      <c r="CE4" s="76"/>
      <c r="CF4" s="76"/>
      <c r="CG4" s="76"/>
      <c r="CH4" s="76"/>
      <c r="CI4" s="76"/>
      <c r="CJ4" s="76"/>
      <c r="CK4" s="76"/>
      <c r="CL4" s="76"/>
      <c r="CM4" s="76" t="s">
        <v>75</v>
      </c>
      <c r="CN4" s="76"/>
      <c r="CO4" s="76"/>
      <c r="CP4" s="76"/>
      <c r="CQ4" s="76"/>
      <c r="CR4" s="76"/>
      <c r="CS4" s="76"/>
      <c r="CT4" s="76"/>
      <c r="CU4" s="76"/>
      <c r="CV4" s="76"/>
      <c r="CW4" s="76"/>
      <c r="CX4" s="76" t="s">
        <v>76</v>
      </c>
      <c r="CY4" s="76"/>
      <c r="CZ4" s="76"/>
      <c r="DA4" s="76"/>
      <c r="DB4" s="76"/>
      <c r="DC4" s="76"/>
      <c r="DD4" s="76"/>
      <c r="DE4" s="76"/>
      <c r="DF4" s="76"/>
      <c r="DG4" s="76"/>
      <c r="DH4" s="76"/>
      <c r="DI4" s="76" t="s">
        <v>77</v>
      </c>
      <c r="DJ4" s="76"/>
      <c r="DK4" s="76"/>
      <c r="DL4" s="76"/>
      <c r="DM4" s="76"/>
      <c r="DN4" s="76"/>
      <c r="DO4" s="76"/>
      <c r="DP4" s="76"/>
      <c r="DQ4" s="76"/>
      <c r="DR4" s="76"/>
      <c r="DS4" s="76"/>
      <c r="DT4" s="76" t="s">
        <v>78</v>
      </c>
      <c r="DU4" s="76"/>
      <c r="DV4" s="76"/>
      <c r="DW4" s="76"/>
      <c r="DX4" s="76"/>
      <c r="DY4" s="76"/>
      <c r="DZ4" s="76"/>
      <c r="EA4" s="76"/>
      <c r="EB4" s="76"/>
      <c r="EC4" s="76"/>
      <c r="ED4" s="76"/>
      <c r="EE4" s="76" t="s">
        <v>79</v>
      </c>
      <c r="EF4" s="76"/>
      <c r="EG4" s="76"/>
      <c r="EH4" s="76"/>
      <c r="EI4" s="76"/>
      <c r="EJ4" s="76"/>
      <c r="EK4" s="76"/>
      <c r="EL4" s="76"/>
      <c r="EM4" s="76"/>
      <c r="EN4" s="76"/>
      <c r="EO4" s="76"/>
    </row>
    <row r="5" spans="1:145">
      <c r="A5" s="28" t="s">
        <v>80</v>
      </c>
      <c r="B5" s="31"/>
      <c r="C5" s="31"/>
      <c r="D5" s="31"/>
      <c r="E5" s="31"/>
      <c r="F5" s="31"/>
      <c r="G5" s="31"/>
      <c r="H5" s="32" t="s">
        <v>81</v>
      </c>
      <c r="I5" s="32" t="s">
        <v>82</v>
      </c>
      <c r="J5" s="32" t="s">
        <v>83</v>
      </c>
      <c r="K5" s="32" t="s">
        <v>84</v>
      </c>
      <c r="L5" s="32" t="s">
        <v>85</v>
      </c>
      <c r="M5" s="32" t="s">
        <v>5</v>
      </c>
      <c r="N5" s="32" t="s">
        <v>86</v>
      </c>
      <c r="O5" s="32" t="s">
        <v>87</v>
      </c>
      <c r="P5" s="32" t="s">
        <v>88</v>
      </c>
      <c r="Q5" s="32" t="s">
        <v>89</v>
      </c>
      <c r="R5" s="32" t="s">
        <v>90</v>
      </c>
      <c r="S5" s="32" t="s">
        <v>91</v>
      </c>
      <c r="T5" s="32" t="s">
        <v>92</v>
      </c>
      <c r="U5" s="32" t="s">
        <v>93</v>
      </c>
      <c r="V5" s="32" t="s">
        <v>94</v>
      </c>
      <c r="W5" s="32" t="s">
        <v>95</v>
      </c>
      <c r="X5" s="32" t="s">
        <v>96</v>
      </c>
      <c r="Y5" s="32" t="s">
        <v>97</v>
      </c>
      <c r="Z5" s="32" t="s">
        <v>98</v>
      </c>
      <c r="AA5" s="32" t="s">
        <v>99</v>
      </c>
      <c r="AB5" s="32" t="s">
        <v>100</v>
      </c>
      <c r="AC5" s="32" t="s">
        <v>101</v>
      </c>
      <c r="AD5" s="32" t="s">
        <v>102</v>
      </c>
      <c r="AE5" s="32" t="s">
        <v>103</v>
      </c>
      <c r="AF5" s="32" t="s">
        <v>104</v>
      </c>
      <c r="AG5" s="32" t="s">
        <v>105</v>
      </c>
      <c r="AH5" s="32" t="s">
        <v>106</v>
      </c>
      <c r="AI5" s="32" t="s">
        <v>43</v>
      </c>
      <c r="AJ5" s="32" t="s">
        <v>97</v>
      </c>
      <c r="AK5" s="32" t="s">
        <v>98</v>
      </c>
      <c r="AL5" s="32" t="s">
        <v>99</v>
      </c>
      <c r="AM5" s="32" t="s">
        <v>100</v>
      </c>
      <c r="AN5" s="32" t="s">
        <v>101</v>
      </c>
      <c r="AO5" s="32" t="s">
        <v>102</v>
      </c>
      <c r="AP5" s="32" t="s">
        <v>103</v>
      </c>
      <c r="AQ5" s="32" t="s">
        <v>104</v>
      </c>
      <c r="AR5" s="32" t="s">
        <v>105</v>
      </c>
      <c r="AS5" s="32" t="s">
        <v>106</v>
      </c>
      <c r="AT5" s="32" t="s">
        <v>107</v>
      </c>
      <c r="AU5" s="32" t="s">
        <v>97</v>
      </c>
      <c r="AV5" s="32" t="s">
        <v>98</v>
      </c>
      <c r="AW5" s="32" t="s">
        <v>99</v>
      </c>
      <c r="AX5" s="32" t="s">
        <v>100</v>
      </c>
      <c r="AY5" s="32" t="s">
        <v>101</v>
      </c>
      <c r="AZ5" s="32" t="s">
        <v>102</v>
      </c>
      <c r="BA5" s="32" t="s">
        <v>103</v>
      </c>
      <c r="BB5" s="32" t="s">
        <v>104</v>
      </c>
      <c r="BC5" s="32" t="s">
        <v>105</v>
      </c>
      <c r="BD5" s="32" t="s">
        <v>106</v>
      </c>
      <c r="BE5" s="32" t="s">
        <v>107</v>
      </c>
      <c r="BF5" s="32" t="s">
        <v>97</v>
      </c>
      <c r="BG5" s="32" t="s">
        <v>98</v>
      </c>
      <c r="BH5" s="32" t="s">
        <v>99</v>
      </c>
      <c r="BI5" s="32" t="s">
        <v>100</v>
      </c>
      <c r="BJ5" s="32" t="s">
        <v>101</v>
      </c>
      <c r="BK5" s="32" t="s">
        <v>102</v>
      </c>
      <c r="BL5" s="32" t="s">
        <v>103</v>
      </c>
      <c r="BM5" s="32" t="s">
        <v>104</v>
      </c>
      <c r="BN5" s="32" t="s">
        <v>105</v>
      </c>
      <c r="BO5" s="32" t="s">
        <v>106</v>
      </c>
      <c r="BP5" s="32" t="s">
        <v>107</v>
      </c>
      <c r="BQ5" s="32" t="s">
        <v>97</v>
      </c>
      <c r="BR5" s="32" t="s">
        <v>98</v>
      </c>
      <c r="BS5" s="32" t="s">
        <v>99</v>
      </c>
      <c r="BT5" s="32" t="s">
        <v>100</v>
      </c>
      <c r="BU5" s="32" t="s">
        <v>101</v>
      </c>
      <c r="BV5" s="32" t="s">
        <v>102</v>
      </c>
      <c r="BW5" s="32" t="s">
        <v>103</v>
      </c>
      <c r="BX5" s="32" t="s">
        <v>104</v>
      </c>
      <c r="BY5" s="32" t="s">
        <v>105</v>
      </c>
      <c r="BZ5" s="32" t="s">
        <v>106</v>
      </c>
      <c r="CA5" s="32" t="s">
        <v>107</v>
      </c>
      <c r="CB5" s="32" t="s">
        <v>97</v>
      </c>
      <c r="CC5" s="32" t="s">
        <v>98</v>
      </c>
      <c r="CD5" s="32" t="s">
        <v>99</v>
      </c>
      <c r="CE5" s="32" t="s">
        <v>100</v>
      </c>
      <c r="CF5" s="32" t="s">
        <v>101</v>
      </c>
      <c r="CG5" s="32" t="s">
        <v>102</v>
      </c>
      <c r="CH5" s="32" t="s">
        <v>103</v>
      </c>
      <c r="CI5" s="32" t="s">
        <v>104</v>
      </c>
      <c r="CJ5" s="32" t="s">
        <v>105</v>
      </c>
      <c r="CK5" s="32" t="s">
        <v>106</v>
      </c>
      <c r="CL5" s="32" t="s">
        <v>107</v>
      </c>
      <c r="CM5" s="32" t="s">
        <v>97</v>
      </c>
      <c r="CN5" s="32" t="s">
        <v>98</v>
      </c>
      <c r="CO5" s="32" t="s">
        <v>99</v>
      </c>
      <c r="CP5" s="32" t="s">
        <v>100</v>
      </c>
      <c r="CQ5" s="32" t="s">
        <v>101</v>
      </c>
      <c r="CR5" s="32" t="s">
        <v>102</v>
      </c>
      <c r="CS5" s="32" t="s">
        <v>103</v>
      </c>
      <c r="CT5" s="32" t="s">
        <v>104</v>
      </c>
      <c r="CU5" s="32" t="s">
        <v>105</v>
      </c>
      <c r="CV5" s="32" t="s">
        <v>106</v>
      </c>
      <c r="CW5" s="32" t="s">
        <v>107</v>
      </c>
      <c r="CX5" s="32" t="s">
        <v>97</v>
      </c>
      <c r="CY5" s="32" t="s">
        <v>98</v>
      </c>
      <c r="CZ5" s="32" t="s">
        <v>99</v>
      </c>
      <c r="DA5" s="32" t="s">
        <v>100</v>
      </c>
      <c r="DB5" s="32" t="s">
        <v>101</v>
      </c>
      <c r="DC5" s="32" t="s">
        <v>102</v>
      </c>
      <c r="DD5" s="32" t="s">
        <v>103</v>
      </c>
      <c r="DE5" s="32" t="s">
        <v>104</v>
      </c>
      <c r="DF5" s="32" t="s">
        <v>105</v>
      </c>
      <c r="DG5" s="32" t="s">
        <v>106</v>
      </c>
      <c r="DH5" s="32" t="s">
        <v>107</v>
      </c>
      <c r="DI5" s="32" t="s">
        <v>97</v>
      </c>
      <c r="DJ5" s="32" t="s">
        <v>98</v>
      </c>
      <c r="DK5" s="32" t="s">
        <v>99</v>
      </c>
      <c r="DL5" s="32" t="s">
        <v>100</v>
      </c>
      <c r="DM5" s="32" t="s">
        <v>101</v>
      </c>
      <c r="DN5" s="32" t="s">
        <v>102</v>
      </c>
      <c r="DO5" s="32" t="s">
        <v>103</v>
      </c>
      <c r="DP5" s="32" t="s">
        <v>104</v>
      </c>
      <c r="DQ5" s="32" t="s">
        <v>105</v>
      </c>
      <c r="DR5" s="32" t="s">
        <v>106</v>
      </c>
      <c r="DS5" s="32" t="s">
        <v>107</v>
      </c>
      <c r="DT5" s="32" t="s">
        <v>97</v>
      </c>
      <c r="DU5" s="32" t="s">
        <v>98</v>
      </c>
      <c r="DV5" s="32" t="s">
        <v>99</v>
      </c>
      <c r="DW5" s="32" t="s">
        <v>100</v>
      </c>
      <c r="DX5" s="32" t="s">
        <v>101</v>
      </c>
      <c r="DY5" s="32" t="s">
        <v>102</v>
      </c>
      <c r="DZ5" s="32" t="s">
        <v>103</v>
      </c>
      <c r="EA5" s="32" t="s">
        <v>104</v>
      </c>
      <c r="EB5" s="32" t="s">
        <v>105</v>
      </c>
      <c r="EC5" s="32" t="s">
        <v>106</v>
      </c>
      <c r="ED5" s="32" t="s">
        <v>107</v>
      </c>
      <c r="EE5" s="32" t="s">
        <v>97</v>
      </c>
      <c r="EF5" s="32" t="s">
        <v>98</v>
      </c>
      <c r="EG5" s="32" t="s">
        <v>99</v>
      </c>
      <c r="EH5" s="32" t="s">
        <v>100</v>
      </c>
      <c r="EI5" s="32" t="s">
        <v>101</v>
      </c>
      <c r="EJ5" s="32" t="s">
        <v>102</v>
      </c>
      <c r="EK5" s="32" t="s">
        <v>103</v>
      </c>
      <c r="EL5" s="32" t="s">
        <v>104</v>
      </c>
      <c r="EM5" s="32" t="s">
        <v>105</v>
      </c>
      <c r="EN5" s="32" t="s">
        <v>106</v>
      </c>
      <c r="EO5" s="32" t="s">
        <v>107</v>
      </c>
    </row>
    <row r="6" spans="1:145" s="36" customFormat="1">
      <c r="A6" s="28" t="s">
        <v>108</v>
      </c>
      <c r="B6" s="33">
        <f>B7</f>
        <v>2016</v>
      </c>
      <c r="C6" s="33">
        <f t="shared" ref="C6:X6" si="3">C7</f>
        <v>63657</v>
      </c>
      <c r="D6" s="33">
        <f t="shared" si="3"/>
        <v>47</v>
      </c>
      <c r="E6" s="33">
        <f t="shared" si="3"/>
        <v>17</v>
      </c>
      <c r="F6" s="33">
        <f t="shared" si="3"/>
        <v>4</v>
      </c>
      <c r="G6" s="33">
        <f t="shared" si="3"/>
        <v>0</v>
      </c>
      <c r="H6" s="33" t="str">
        <f t="shared" si="3"/>
        <v>山形県　大蔵村</v>
      </c>
      <c r="I6" s="33" t="str">
        <f t="shared" si="3"/>
        <v>法非適用</v>
      </c>
      <c r="J6" s="33" t="str">
        <f t="shared" si="3"/>
        <v>下水道事業</v>
      </c>
      <c r="K6" s="33" t="str">
        <f t="shared" si="3"/>
        <v>特定環境保全公共下水道</v>
      </c>
      <c r="L6" s="33" t="str">
        <f t="shared" si="3"/>
        <v>D1</v>
      </c>
      <c r="M6" s="33">
        <f t="shared" si="3"/>
        <v>0</v>
      </c>
      <c r="N6" s="34" t="str">
        <f t="shared" si="3"/>
        <v>-</v>
      </c>
      <c r="O6" s="34" t="str">
        <f t="shared" si="3"/>
        <v>該当数値なし</v>
      </c>
      <c r="P6" s="34">
        <f t="shared" si="3"/>
        <v>55.42</v>
      </c>
      <c r="Q6" s="34">
        <f t="shared" si="3"/>
        <v>36.79</v>
      </c>
      <c r="R6" s="34">
        <f t="shared" si="3"/>
        <v>3296</v>
      </c>
      <c r="S6" s="34">
        <f t="shared" si="3"/>
        <v>3436</v>
      </c>
      <c r="T6" s="34">
        <f t="shared" si="3"/>
        <v>211.63</v>
      </c>
      <c r="U6" s="34">
        <f t="shared" si="3"/>
        <v>16.239999999999998</v>
      </c>
      <c r="V6" s="34">
        <f t="shared" si="3"/>
        <v>1886</v>
      </c>
      <c r="W6" s="34">
        <f t="shared" si="3"/>
        <v>0.79</v>
      </c>
      <c r="X6" s="34">
        <f t="shared" si="3"/>
        <v>2387.34</v>
      </c>
      <c r="Y6" s="35">
        <f>IF(Y7="",NA(),Y7)</f>
        <v>64.099999999999994</v>
      </c>
      <c r="Z6" s="35">
        <f t="shared" ref="Z6:AH6" si="4">IF(Z7="",NA(),Z7)</f>
        <v>69.319999999999993</v>
      </c>
      <c r="AA6" s="35">
        <f t="shared" si="4"/>
        <v>67.459999999999994</v>
      </c>
      <c r="AB6" s="35">
        <f t="shared" si="4"/>
        <v>64.790000000000006</v>
      </c>
      <c r="AC6" s="35">
        <f t="shared" si="4"/>
        <v>68.900000000000006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1113.32</v>
      </c>
      <c r="BG6" s="35">
        <f t="shared" ref="BG6:BO6" si="7">IF(BG7="",NA(),BG7)</f>
        <v>1093.58</v>
      </c>
      <c r="BH6" s="35">
        <f t="shared" si="7"/>
        <v>1007.78</v>
      </c>
      <c r="BI6" s="35">
        <f t="shared" si="7"/>
        <v>1861.3</v>
      </c>
      <c r="BJ6" s="35">
        <f t="shared" si="7"/>
        <v>1599.44</v>
      </c>
      <c r="BK6" s="35">
        <f t="shared" si="7"/>
        <v>1622.51</v>
      </c>
      <c r="BL6" s="35">
        <f t="shared" si="7"/>
        <v>1569.13</v>
      </c>
      <c r="BM6" s="35">
        <f t="shared" si="7"/>
        <v>1504.21</v>
      </c>
      <c r="BN6" s="35">
        <f t="shared" si="7"/>
        <v>1390.86</v>
      </c>
      <c r="BO6" s="35">
        <f t="shared" si="7"/>
        <v>1467.94</v>
      </c>
      <c r="BP6" s="34" t="str">
        <f>IF(BP7="","",IF(BP7="-","【-】","【"&amp;SUBSTITUTE(TEXT(BP7,"#,##0.00"),"-","△")&amp;"】"))</f>
        <v>【1,348.09】</v>
      </c>
      <c r="BQ6" s="35">
        <f>IF(BQ7="",NA(),BQ7)</f>
        <v>52.7</v>
      </c>
      <c r="BR6" s="35">
        <f t="shared" ref="BR6:BZ6" si="8">IF(BR7="",NA(),BR7)</f>
        <v>45.63</v>
      </c>
      <c r="BS6" s="35">
        <f t="shared" si="8"/>
        <v>42.66</v>
      </c>
      <c r="BT6" s="35">
        <f t="shared" si="8"/>
        <v>41.79</v>
      </c>
      <c r="BU6" s="35">
        <f t="shared" si="8"/>
        <v>38.03</v>
      </c>
      <c r="BV6" s="35">
        <f t="shared" si="8"/>
        <v>62.83</v>
      </c>
      <c r="BW6" s="35">
        <f t="shared" si="8"/>
        <v>64.63</v>
      </c>
      <c r="BX6" s="35">
        <f t="shared" si="8"/>
        <v>67.41</v>
      </c>
      <c r="BY6" s="35">
        <f t="shared" si="8"/>
        <v>76.849999999999994</v>
      </c>
      <c r="BZ6" s="35">
        <f t="shared" si="8"/>
        <v>83.3</v>
      </c>
      <c r="CA6" s="34" t="str">
        <f>IF(CA7="","",IF(CA7="-","【-】","【"&amp;SUBSTITUTE(TEXT(CA7,"#,##0.00"),"-","△")&amp;"】"))</f>
        <v>【69.80】</v>
      </c>
      <c r="CB6" s="35">
        <f>IF(CB7="",NA(),CB7)</f>
        <v>314.02999999999997</v>
      </c>
      <c r="CC6" s="35">
        <f t="shared" ref="CC6:CK6" si="9">IF(CC7="",NA(),CC7)</f>
        <v>359.12</v>
      </c>
      <c r="CD6" s="35">
        <f t="shared" si="9"/>
        <v>394.75</v>
      </c>
      <c r="CE6" s="35">
        <f t="shared" si="9"/>
        <v>400.91</v>
      </c>
      <c r="CF6" s="35">
        <f t="shared" si="9"/>
        <v>442.01</v>
      </c>
      <c r="CG6" s="35">
        <f t="shared" si="9"/>
        <v>250.43</v>
      </c>
      <c r="CH6" s="35">
        <f t="shared" si="9"/>
        <v>245.75</v>
      </c>
      <c r="CI6" s="35">
        <f t="shared" si="9"/>
        <v>216.49</v>
      </c>
      <c r="CJ6" s="35">
        <f t="shared" si="9"/>
        <v>198.4</v>
      </c>
      <c r="CK6" s="35">
        <f t="shared" si="9"/>
        <v>184.56</v>
      </c>
      <c r="CL6" s="34" t="str">
        <f>IF(CL7="","",IF(CL7="-","【-】","【"&amp;SUBSTITUTE(TEXT(CL7,"#,##0.00"),"-","△")&amp;"】"))</f>
        <v>【232.54】</v>
      </c>
      <c r="CM6" s="35">
        <f>IF(CM7="",NA(),CM7)</f>
        <v>68.260000000000005</v>
      </c>
      <c r="CN6" s="35">
        <f t="shared" ref="CN6:CV6" si="10">IF(CN7="",NA(),CN7)</f>
        <v>74.67</v>
      </c>
      <c r="CO6" s="35">
        <f t="shared" si="10"/>
        <v>68</v>
      </c>
      <c r="CP6" s="35">
        <f t="shared" si="10"/>
        <v>75.849999999999994</v>
      </c>
      <c r="CQ6" s="35">
        <f t="shared" si="10"/>
        <v>71.59</v>
      </c>
      <c r="CR6" s="35">
        <f t="shared" si="10"/>
        <v>42.31</v>
      </c>
      <c r="CS6" s="35">
        <f t="shared" si="10"/>
        <v>43.65</v>
      </c>
      <c r="CT6" s="35">
        <f t="shared" si="10"/>
        <v>38.409999999999997</v>
      </c>
      <c r="CU6" s="35">
        <f t="shared" si="10"/>
        <v>39.25</v>
      </c>
      <c r="CV6" s="35">
        <f t="shared" si="10"/>
        <v>43.18</v>
      </c>
      <c r="CW6" s="34" t="str">
        <f>IF(CW7="","",IF(CW7="-","【-】","【"&amp;SUBSTITUTE(TEXT(CW7,"#,##0.00"),"-","△")&amp;"】"))</f>
        <v>【42.17】</v>
      </c>
      <c r="CX6" s="35">
        <f>IF(CX7="",NA(),CX7)</f>
        <v>76.180000000000007</v>
      </c>
      <c r="CY6" s="35">
        <f t="shared" ref="CY6:DG6" si="11">IF(CY7="",NA(),CY7)</f>
        <v>77.03</v>
      </c>
      <c r="CZ6" s="35">
        <f t="shared" si="11"/>
        <v>79.09</v>
      </c>
      <c r="DA6" s="35">
        <f t="shared" si="11"/>
        <v>79.92</v>
      </c>
      <c r="DB6" s="35">
        <f t="shared" si="11"/>
        <v>80.650000000000006</v>
      </c>
      <c r="DC6" s="35">
        <f t="shared" si="11"/>
        <v>81.3</v>
      </c>
      <c r="DD6" s="35">
        <f t="shared" si="11"/>
        <v>82.2</v>
      </c>
      <c r="DE6" s="35">
        <f t="shared" si="11"/>
        <v>86.28</v>
      </c>
      <c r="DF6" s="35">
        <f t="shared" si="11"/>
        <v>86.43</v>
      </c>
      <c r="DG6" s="35">
        <f t="shared" si="11"/>
        <v>86.43</v>
      </c>
      <c r="DH6" s="34" t="str">
        <f>IF(DH7="","",IF(DH7="-","【-】","【"&amp;SUBSTITUTE(TEXT(DH7,"#,##0.00"),"-","△")&amp;"】"))</f>
        <v>【82.30】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0.11</v>
      </c>
      <c r="EK6" s="35">
        <f t="shared" si="14"/>
        <v>0.05</v>
      </c>
      <c r="EL6" s="35">
        <f t="shared" si="14"/>
        <v>7.0000000000000007E-2</v>
      </c>
      <c r="EM6" s="35">
        <f t="shared" si="14"/>
        <v>0.08</v>
      </c>
      <c r="EN6" s="35">
        <f t="shared" si="14"/>
        <v>0.04</v>
      </c>
      <c r="EO6" s="34" t="str">
        <f>IF(EO7="","",IF(EO7="-","【-】","【"&amp;SUBSTITUTE(TEXT(EO7,"#,##0.00"),"-","△")&amp;"】"))</f>
        <v>【0.09】</v>
      </c>
    </row>
    <row r="7" spans="1:145" s="36" customFormat="1">
      <c r="A7" s="28"/>
      <c r="B7" s="37">
        <v>2016</v>
      </c>
      <c r="C7" s="37">
        <v>63657</v>
      </c>
      <c r="D7" s="37">
        <v>47</v>
      </c>
      <c r="E7" s="37">
        <v>17</v>
      </c>
      <c r="F7" s="37">
        <v>4</v>
      </c>
      <c r="G7" s="37">
        <v>0</v>
      </c>
      <c r="H7" s="37" t="s">
        <v>109</v>
      </c>
      <c r="I7" s="37" t="s">
        <v>110</v>
      </c>
      <c r="J7" s="37" t="s">
        <v>111</v>
      </c>
      <c r="K7" s="37" t="s">
        <v>112</v>
      </c>
      <c r="L7" s="37" t="s">
        <v>113</v>
      </c>
      <c r="M7" s="37"/>
      <c r="N7" s="38" t="s">
        <v>114</v>
      </c>
      <c r="O7" s="38" t="s">
        <v>115</v>
      </c>
      <c r="P7" s="38">
        <v>55.42</v>
      </c>
      <c r="Q7" s="38">
        <v>36.79</v>
      </c>
      <c r="R7" s="38">
        <v>3296</v>
      </c>
      <c r="S7" s="38">
        <v>3436</v>
      </c>
      <c r="T7" s="38">
        <v>211.63</v>
      </c>
      <c r="U7" s="38">
        <v>16.239999999999998</v>
      </c>
      <c r="V7" s="38">
        <v>1886</v>
      </c>
      <c r="W7" s="38">
        <v>0.79</v>
      </c>
      <c r="X7" s="38">
        <v>2387.34</v>
      </c>
      <c r="Y7" s="38">
        <v>64.099999999999994</v>
      </c>
      <c r="Z7" s="38">
        <v>69.319999999999993</v>
      </c>
      <c r="AA7" s="38">
        <v>67.459999999999994</v>
      </c>
      <c r="AB7" s="38">
        <v>64.790000000000006</v>
      </c>
      <c r="AC7" s="38">
        <v>68.900000000000006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1113.32</v>
      </c>
      <c r="BG7" s="38">
        <v>1093.58</v>
      </c>
      <c r="BH7" s="38">
        <v>1007.78</v>
      </c>
      <c r="BI7" s="38">
        <v>1861.3</v>
      </c>
      <c r="BJ7" s="38">
        <v>1599.44</v>
      </c>
      <c r="BK7" s="38">
        <v>1622.51</v>
      </c>
      <c r="BL7" s="38">
        <v>1569.13</v>
      </c>
      <c r="BM7" s="38">
        <v>1504.21</v>
      </c>
      <c r="BN7" s="38">
        <v>1390.86</v>
      </c>
      <c r="BO7" s="38">
        <v>1467.94</v>
      </c>
      <c r="BP7" s="38">
        <v>1348.09</v>
      </c>
      <c r="BQ7" s="38">
        <v>52.7</v>
      </c>
      <c r="BR7" s="38">
        <v>45.63</v>
      </c>
      <c r="BS7" s="38">
        <v>42.66</v>
      </c>
      <c r="BT7" s="38">
        <v>41.79</v>
      </c>
      <c r="BU7" s="38">
        <v>38.03</v>
      </c>
      <c r="BV7" s="38">
        <v>62.83</v>
      </c>
      <c r="BW7" s="38">
        <v>64.63</v>
      </c>
      <c r="BX7" s="38">
        <v>67.41</v>
      </c>
      <c r="BY7" s="38">
        <v>76.849999999999994</v>
      </c>
      <c r="BZ7" s="38">
        <v>83.3</v>
      </c>
      <c r="CA7" s="38">
        <v>69.8</v>
      </c>
      <c r="CB7" s="38">
        <v>314.02999999999997</v>
      </c>
      <c r="CC7" s="38">
        <v>359.12</v>
      </c>
      <c r="CD7" s="38">
        <v>394.75</v>
      </c>
      <c r="CE7" s="38">
        <v>400.91</v>
      </c>
      <c r="CF7" s="38">
        <v>442.01</v>
      </c>
      <c r="CG7" s="38">
        <v>250.43</v>
      </c>
      <c r="CH7" s="38">
        <v>245.75</v>
      </c>
      <c r="CI7" s="38">
        <v>216.49</v>
      </c>
      <c r="CJ7" s="38">
        <v>198.4</v>
      </c>
      <c r="CK7" s="38">
        <v>184.56</v>
      </c>
      <c r="CL7" s="38">
        <v>232.54</v>
      </c>
      <c r="CM7" s="38">
        <v>68.260000000000005</v>
      </c>
      <c r="CN7" s="38">
        <v>74.67</v>
      </c>
      <c r="CO7" s="38">
        <v>68</v>
      </c>
      <c r="CP7" s="38">
        <v>75.849999999999994</v>
      </c>
      <c r="CQ7" s="38">
        <v>71.59</v>
      </c>
      <c r="CR7" s="38">
        <v>42.31</v>
      </c>
      <c r="CS7" s="38">
        <v>43.65</v>
      </c>
      <c r="CT7" s="38">
        <v>38.409999999999997</v>
      </c>
      <c r="CU7" s="38">
        <v>39.25</v>
      </c>
      <c r="CV7" s="38">
        <v>43.18</v>
      </c>
      <c r="CW7" s="38">
        <v>42.17</v>
      </c>
      <c r="CX7" s="38">
        <v>76.180000000000007</v>
      </c>
      <c r="CY7" s="38">
        <v>77.03</v>
      </c>
      <c r="CZ7" s="38">
        <v>79.09</v>
      </c>
      <c r="DA7" s="38">
        <v>79.92</v>
      </c>
      <c r="DB7" s="38">
        <v>80.650000000000006</v>
      </c>
      <c r="DC7" s="38">
        <v>81.3</v>
      </c>
      <c r="DD7" s="38">
        <v>82.2</v>
      </c>
      <c r="DE7" s="38">
        <v>86.28</v>
      </c>
      <c r="DF7" s="38">
        <v>86.43</v>
      </c>
      <c r="DG7" s="38">
        <v>86.43</v>
      </c>
      <c r="DH7" s="38">
        <v>82.3</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0.11</v>
      </c>
      <c r="EK7" s="38">
        <v>0.05</v>
      </c>
      <c r="EL7" s="38">
        <v>7.0000000000000007E-2</v>
      </c>
      <c r="EM7" s="38">
        <v>0.08</v>
      </c>
      <c r="EN7" s="38">
        <v>0.04</v>
      </c>
      <c r="EO7" s="38">
        <v>0.09</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116</v>
      </c>
      <c r="C9" s="40" t="s">
        <v>117</v>
      </c>
      <c r="D9" s="40" t="s">
        <v>118</v>
      </c>
      <c r="E9" s="40" t="s">
        <v>119</v>
      </c>
      <c r="F9" s="40" t="s">
        <v>120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59</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横山 鳳夫</cp:lastModifiedBy>
  <cp:lastPrinted>2018-02-19T01:35:14Z</cp:lastPrinted>
  <dcterms:created xsi:type="dcterms:W3CDTF">2017-12-25T02:16:59Z</dcterms:created>
  <dcterms:modified xsi:type="dcterms:W3CDTF">2018-02-19T01:35:16Z</dcterms:modified>
  <cp:category/>
</cp:coreProperties>
</file>