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10.13.151.226\share\共有フォルダ\1.総務係\⑤経営企画係\○経営比較分析表\水道\H29年度経営比較分析表(上水)\"/>
    </mc:Choice>
  </mc:AlternateContent>
  <workbookProtection workbookPassword="B319" lockStructure="1"/>
  <bookViews>
    <workbookView xWindow="0" yWindow="0" windowWidth="20490" windowHeight="759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<sst xmlns="http://schemas.openxmlformats.org/spreadsheetml/2006/main" count="232" uniqueCount="120">
  <si>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</si>
  <si>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</si>
  <si>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</si>
  <si>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</si>
  <si>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</si>
  <si>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</si>
  <si>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</si>
  <si>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</si>
  <si>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</si>
  <si>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</si>
  <si>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</si>
  <si>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</si>
  <si>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</si>
  <si>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</si>
  <si>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</si>
  <si>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</si>
  <si>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</si>
  <si>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</si>
  <si>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</si>
  <si>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</si>
  <si>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</si>
  <si>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</si>
  <si>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</si>
  <si>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</si>
  <si>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</si>
  <si>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</si>
  <si>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</si>
  <si>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</si>
  <si>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</si>
  <si>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</si>
  <si>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</si>
  <si>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</si>
  <si>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</si>
  <si>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</si>
  <si>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</si>
  <si>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</si>
  <si>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</si>
  <si>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</si>
  <si>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</si>
  <si>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</si>
  <si>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</si>
  <si>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</si>
  <si>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</si>
  <si>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</si>
  <si>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</si>
  <si>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</si>
  <si>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</si>
  <si>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</si>
  <si>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</si>
  <si>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</si>
  <si>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</si>
  <si>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</si>
  <si>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</si>
  <si>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</si>
  <si>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</si>
  <si>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</si>
  <si>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</si>
  <si>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</si>
  <si>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</si>
  <si>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</si>
  <si>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</si>
  <si>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</si>
  <si>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</si>
  <si>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</si>
  <si>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</si>
  <si>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</si>
  <si>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</si>
  <si>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</si>
  <si>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</si>
  <si>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</si>
  <si>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</si>
  <si>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</si>
  <si>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</si>
  <si>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</si>
  <si>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</si>
  <si>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</si>
  <si>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</si>
  <si>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</si>
  <si>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</si>
  <si>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</si>
  <si>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</si>
  <si>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</si>
  <si>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</si>
  <si>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</si>
  <si>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</si>
  <si>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</si>
  <si>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</si>
  <si>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</si>
  <si>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</si>
  <si>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</si>
  <si>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</si>
  <si>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</si>
  <si>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</si>
  <si>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</si>
  <si>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</si>
  <si>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</si>
  <si>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</si>
  <si>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</si>
  <si>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</si>
  <si>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</si>
  <si>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</si>
  <si>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</si>
  <si>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</si>
  <si>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</si>
  <si>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</si>
  <si>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鶴岡市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</si>
  <si>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</si>
  <si>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</si>
  <si>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</si>
  <si>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</si>
  <si>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</si>
  <si>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</si>
  <si>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</si>
  <si>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</si>
  <si>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</si>
  <si>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</si>
  <si>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</si>
  <si>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①固定資産減価償却率は、類似団体平均よりも高い数値で年々増加傾向にある。施設の老朽化が進行しているため、必要な施設を見極め、有効で効率的な投資を行っていく必要がある。
②管路経年化率は類似団体平均よりも低い数値となっているが、今後も管路の更新を継続して行い、施設の維持管理に努めていく必要がある。
③管路更新率は類似団体平均より低い数値となっている。これは鶴岡市の給水区域面積が427㎞と広く、管路更新・改良に限界があるためである。そのため、効率的かつ効果的に管理運営するためにアセットマネジメントの実践に取り組む必要がある。</t>
    <phoneticPr fontId="4"/>
  </si>
  <si>
    <t>　給水人口の減少や節水型機器の普及に伴い、給水収益が年々減少しているなか、経費の一層の削減や適正な料金改定、事業実施年度の平準化などにより、今後も健全経営を堅持していく。
　なお、施設や管路の更新にあたっては、将来の水需要の予測をしっかりと立てたうえで、優先順位や効率性を考慮して計画的に行うとともに、施設の統廃合やダウンサイジングにより、適正な規模で整備していく。</t>
    <rPh sb="46" eb="48">
      <t>テキセイ</t>
    </rPh>
    <rPh sb="49" eb="51">
      <t>リョウキン</t>
    </rPh>
    <rPh sb="51" eb="53">
      <t>カイテイ</t>
    </rPh>
    <phoneticPr fontId="4"/>
  </si>
  <si>
    <t>①経常収支比率は前年度と同水準であり、類似団体よりも低い数値となっている。また、経常収益を構成する給水収益が減少傾向にあるため経営改善を図る必要がある。
②累積欠損金比率は0％で累積欠損金が発生していない状況が続いているが、給水収益が減少傾向にある中、施設の老朽化等による更新が必要となることから、継続して費用の節減が必要である。
③流動比率は100％を大きく上回り、類似団体平均よりも高い数値になっていることから、安定した経営ができている。
④企業債残高対給水収益比率は、類似団体よりも低い数値となっており、また、減少傾向が続いていることから適正な経営ができている。
⑤料金回収率はH27年度から100％を上回った。これは給水費用が給水収益で賄えている状況にあるが、依然として類似団体より低い数値となっていることから、さらなる経費節減が必要となる。
⑥給水原価は類似団体より高い数値であるが、これは鶴岡市が取水可能な水源がないため、山形県より受水(購入)しているためである。そのため、費用の安い地下水を水源とする団体よりも高い数値となっている。
⑦施設利用率は類似団体平均より低い数値となっており、配水量に比べ施設が過大である。施設更新にあたっては適正な給水人口を見込み、配水量に見合ったものに順次、改築や改良を行う必要がある。
⑧有収率は年々増加傾向にあったが、H28年度は減少し、類似団体平均より低い数値となった。今後もより一層の老朽管更新工事や計画的な漏水調査の実施を行う必要がある。</t>
    <rPh sb="589" eb="591">
      <t>ゲンショウ</t>
    </rPh>
    <rPh sb="601" eb="602">
      <t>ヒク</t>
    </rPh>
    <rPh sb="603" eb="605">
      <t>スウチ</t>
    </rPh>
    <rPh sb="610" eb="612">
      <t>コンゴ</t>
    </rPh>
    <rPh sb="615" eb="617">
      <t>イッソウ</t>
    </rPh>
    <rPh sb="638" eb="639">
      <t>オコナ</t>
    </rPh>
    <rPh sb="640" eb="64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</si>
</sst>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0.36</c:v>
                </c:pt>
                <c:pt idx="1">
                  <c:v>0.22</c:v>
                </c:pt>
                <c:pt idx="2">
                  <c:v>0.27</c:v>
                </c:pt>
                <c:pt idx="3">
                  <c:v>3.85</c:v>
                </c:pt>
                <c:pt idx="4">
                  <c:v>0.25</c:v>
                </c:pt>
              </c:numCache>
            </c:numRef>
          </c:val>
          <c:extLst>
            <c:ext xmlns:c16="http://schemas.microsoft.com/office/drawing/2014/chart" uri="{C3380CC4-5D6E-409C-BE32-E72D297353CC}">
              <c16:uniqueId val="{00000000-0E24-40F5-92E1-C3269AEE7143}"/>
            </c:ext>
          </c:extLst>
        </c:ser>
        <c:dLbls>
          <c:showLegendKey val="0"/>
          <c:showVal val="0"/>
          <c:showCatName val="0"/>
          <c:showSerName val="0"/>
          <c:showPercent val="0"/>
          <c:showBubbleSize val="0"/>
        </c:dLbls>
        <c:gapWidth val="150"/>
        <c:axId val="100333824"/>
        <c:axId val="11889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extLst>
            <c:ext xmlns:c16="http://schemas.microsoft.com/office/drawing/2014/chart" uri="{C3380CC4-5D6E-409C-BE32-E72D297353CC}">
              <c16:uniqueId val="{00000001-0E24-40F5-92E1-C3269AEE7143}"/>
            </c:ext>
          </c:extLst>
        </c:ser>
        <c:dLbls>
          <c:showLegendKey val="0"/>
          <c:showVal val="0"/>
          <c:showCatName val="0"/>
          <c:showSerName val="0"/>
          <c:showPercent val="0"/>
          <c:showBubbleSize val="0"/>
        </c:dLbls>
        <c:marker val="1"/>
        <c:smooth val="0"/>
        <c:axId val="100333824"/>
        <c:axId val="118890880"/>
      </c:lineChart>
      <c:dateAx>
        <c:axId val="100333824"/>
        <c:scaling>
          <c:orientation val="minMax"/>
        </c:scaling>
        <c:delete val="1"/>
        <c:axPos val="b"/>
        <c:numFmt formatCode="ge" sourceLinked="1"/>
        <c:majorTickMark val="none"/>
        <c:minorTickMark val="none"/>
        <c:tickLblPos val="none"/>
        <c:crossAx val="118890880"/>
        <c:crosses val="autoZero"/>
        <c:auto val="1"/>
        <c:lblOffset val="100"/>
        <c:baseTimeUnit val="years"/>
      </c:dateAx>
      <c:valAx>
        <c:axId val="11889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3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47.44</c:v>
                </c:pt>
                <c:pt idx="1">
                  <c:v>45.25</c:v>
                </c:pt>
                <c:pt idx="2">
                  <c:v>44.12</c:v>
                </c:pt>
                <c:pt idx="3">
                  <c:v>42.98</c:v>
                </c:pt>
                <c:pt idx="4">
                  <c:v>43.03</c:v>
                </c:pt>
              </c:numCache>
            </c:numRef>
          </c:val>
          <c:extLst>
            <c:ext xmlns:c16="http://schemas.microsoft.com/office/drawing/2014/chart" uri="{C3380CC4-5D6E-409C-BE32-E72D297353CC}">
              <c16:uniqueId val="{00000000-83C7-4119-8297-CDBEF6D2BBF5}"/>
            </c:ext>
          </c:extLst>
        </c:ser>
        <c:dLbls>
          <c:showLegendKey val="0"/>
          <c:showVal val="0"/>
          <c:showCatName val="0"/>
          <c:showSerName val="0"/>
          <c:showPercent val="0"/>
          <c:showBubbleSize val="0"/>
        </c:dLbls>
        <c:gapWidth val="150"/>
        <c:axId val="148540800"/>
        <c:axId val="14856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extLst>
            <c:ext xmlns:c16="http://schemas.microsoft.com/office/drawing/2014/chart" uri="{C3380CC4-5D6E-409C-BE32-E72D297353CC}">
              <c16:uniqueId val="{00000001-83C7-4119-8297-CDBEF6D2BBF5}"/>
            </c:ext>
          </c:extLst>
        </c:ser>
        <c:dLbls>
          <c:showLegendKey val="0"/>
          <c:showVal val="0"/>
          <c:showCatName val="0"/>
          <c:showSerName val="0"/>
          <c:showPercent val="0"/>
          <c:showBubbleSize val="0"/>
        </c:dLbls>
        <c:marker val="1"/>
        <c:smooth val="0"/>
        <c:axId val="148540800"/>
        <c:axId val="148563456"/>
      </c:lineChart>
      <c:dateAx>
        <c:axId val="148540800"/>
        <c:scaling>
          <c:orientation val="minMax"/>
        </c:scaling>
        <c:delete val="1"/>
        <c:axPos val="b"/>
        <c:numFmt formatCode="ge" sourceLinked="1"/>
        <c:majorTickMark val="none"/>
        <c:minorTickMark val="none"/>
        <c:tickLblPos val="none"/>
        <c:crossAx val="148563456"/>
        <c:crosses val="autoZero"/>
        <c:auto val="1"/>
        <c:lblOffset val="100"/>
        <c:baseTimeUnit val="years"/>
      </c:dateAx>
      <c:valAx>
        <c:axId val="14856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86.04</c:v>
                </c:pt>
                <c:pt idx="1">
                  <c:v>87.62</c:v>
                </c:pt>
                <c:pt idx="2">
                  <c:v>88.36</c:v>
                </c:pt>
                <c:pt idx="3">
                  <c:v>89.69</c:v>
                </c:pt>
                <c:pt idx="4">
                  <c:v>88.78</c:v>
                </c:pt>
              </c:numCache>
            </c:numRef>
          </c:val>
          <c:extLst>
            <c:ext xmlns:c16="http://schemas.microsoft.com/office/drawing/2014/chart" uri="{C3380CC4-5D6E-409C-BE32-E72D297353CC}">
              <c16:uniqueId val="{00000000-35FA-4E50-A7BE-1054094ABEF1}"/>
            </c:ext>
          </c:extLst>
        </c:ser>
        <c:dLbls>
          <c:showLegendKey val="0"/>
          <c:showVal val="0"/>
          <c:showCatName val="0"/>
          <c:showSerName val="0"/>
          <c:showPercent val="0"/>
          <c:showBubbleSize val="0"/>
        </c:dLbls>
        <c:gapWidth val="150"/>
        <c:axId val="148970496"/>
        <c:axId val="14897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extLst>
            <c:ext xmlns:c16="http://schemas.microsoft.com/office/drawing/2014/chart" uri="{C3380CC4-5D6E-409C-BE32-E72D297353CC}">
              <c16:uniqueId val="{00000001-35FA-4E50-A7BE-1054094ABEF1}"/>
            </c:ext>
          </c:extLst>
        </c:ser>
        <c:dLbls>
          <c:showLegendKey val="0"/>
          <c:showVal val="0"/>
          <c:showCatName val="0"/>
          <c:showSerName val="0"/>
          <c:showPercent val="0"/>
          <c:showBubbleSize val="0"/>
        </c:dLbls>
        <c:marker val="1"/>
        <c:smooth val="0"/>
        <c:axId val="148970496"/>
        <c:axId val="148976768"/>
      </c:lineChart>
      <c:dateAx>
        <c:axId val="148970496"/>
        <c:scaling>
          <c:orientation val="minMax"/>
        </c:scaling>
        <c:delete val="1"/>
        <c:axPos val="b"/>
        <c:numFmt formatCode="ge" sourceLinked="1"/>
        <c:majorTickMark val="none"/>
        <c:minorTickMark val="none"/>
        <c:tickLblPos val="none"/>
        <c:crossAx val="148976768"/>
        <c:crosses val="autoZero"/>
        <c:auto val="1"/>
        <c:lblOffset val="100"/>
        <c:baseTimeUnit val="years"/>
      </c:dateAx>
      <c:valAx>
        <c:axId val="14897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7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102.11</c:v>
                </c:pt>
                <c:pt idx="1">
                  <c:v>101.23</c:v>
                </c:pt>
                <c:pt idx="2">
                  <c:v>107.9</c:v>
                </c:pt>
                <c:pt idx="3">
                  <c:v>107.64</c:v>
                </c:pt>
                <c:pt idx="4">
                  <c:v>107.28</c:v>
                </c:pt>
              </c:numCache>
            </c:numRef>
          </c:val>
          <c:extLst>
            <c:ext xmlns:c16="http://schemas.microsoft.com/office/drawing/2014/chart" uri="{C3380CC4-5D6E-409C-BE32-E72D297353CC}">
              <c16:uniqueId val="{00000000-49B7-466D-A899-ACC200253407}"/>
            </c:ext>
          </c:extLst>
        </c:ser>
        <c:dLbls>
          <c:showLegendKey val="0"/>
          <c:showVal val="0"/>
          <c:showCatName val="0"/>
          <c:showSerName val="0"/>
          <c:showPercent val="0"/>
          <c:showBubbleSize val="0"/>
        </c:dLbls>
        <c:gapWidth val="150"/>
        <c:axId val="118904704"/>
        <c:axId val="1189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extLst>
            <c:ext xmlns:c16="http://schemas.microsoft.com/office/drawing/2014/chart" uri="{C3380CC4-5D6E-409C-BE32-E72D297353CC}">
              <c16:uniqueId val="{00000001-49B7-466D-A899-ACC200253407}"/>
            </c:ext>
          </c:extLst>
        </c:ser>
        <c:dLbls>
          <c:showLegendKey val="0"/>
          <c:showVal val="0"/>
          <c:showCatName val="0"/>
          <c:showSerName val="0"/>
          <c:showPercent val="0"/>
          <c:showBubbleSize val="0"/>
        </c:dLbls>
        <c:marker val="1"/>
        <c:smooth val="0"/>
        <c:axId val="118904704"/>
        <c:axId val="118910976"/>
      </c:lineChart>
      <c:dateAx>
        <c:axId val="118904704"/>
        <c:scaling>
          <c:orientation val="minMax"/>
        </c:scaling>
        <c:delete val="1"/>
        <c:axPos val="b"/>
        <c:numFmt formatCode="ge" sourceLinked="1"/>
        <c:majorTickMark val="none"/>
        <c:minorTickMark val="none"/>
        <c:tickLblPos val="none"/>
        <c:crossAx val="118910976"/>
        <c:crosses val="autoZero"/>
        <c:auto val="1"/>
        <c:lblOffset val="100"/>
        <c:baseTimeUnit val="years"/>
      </c:dateAx>
      <c:valAx>
        <c:axId val="118910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90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44.32</c:v>
                </c:pt>
                <c:pt idx="1">
                  <c:v>46.32</c:v>
                </c:pt>
                <c:pt idx="2">
                  <c:v>53.01</c:v>
                </c:pt>
                <c:pt idx="3">
                  <c:v>54.99</c:v>
                </c:pt>
                <c:pt idx="4">
                  <c:v>56.59</c:v>
                </c:pt>
              </c:numCache>
            </c:numRef>
          </c:val>
          <c:extLst>
            <c:ext xmlns:c16="http://schemas.microsoft.com/office/drawing/2014/chart" uri="{C3380CC4-5D6E-409C-BE32-E72D297353CC}">
              <c16:uniqueId val="{00000000-F562-4FE0-A26E-14D4D9337CE4}"/>
            </c:ext>
          </c:extLst>
        </c:ser>
        <c:dLbls>
          <c:showLegendKey val="0"/>
          <c:showVal val="0"/>
          <c:showCatName val="0"/>
          <c:showSerName val="0"/>
          <c:showPercent val="0"/>
          <c:showBubbleSize val="0"/>
        </c:dLbls>
        <c:gapWidth val="150"/>
        <c:axId val="118937088"/>
        <c:axId val="11893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extLst>
            <c:ext xmlns:c16="http://schemas.microsoft.com/office/drawing/2014/chart" uri="{C3380CC4-5D6E-409C-BE32-E72D297353CC}">
              <c16:uniqueId val="{00000001-F562-4FE0-A26E-14D4D9337CE4}"/>
            </c:ext>
          </c:extLst>
        </c:ser>
        <c:dLbls>
          <c:showLegendKey val="0"/>
          <c:showVal val="0"/>
          <c:showCatName val="0"/>
          <c:showSerName val="0"/>
          <c:showPercent val="0"/>
          <c:showBubbleSize val="0"/>
        </c:dLbls>
        <c:marker val="1"/>
        <c:smooth val="0"/>
        <c:axId val="118937088"/>
        <c:axId val="118939008"/>
      </c:lineChart>
      <c:dateAx>
        <c:axId val="118937088"/>
        <c:scaling>
          <c:orientation val="minMax"/>
        </c:scaling>
        <c:delete val="1"/>
        <c:axPos val="b"/>
        <c:numFmt formatCode="ge" sourceLinked="1"/>
        <c:majorTickMark val="none"/>
        <c:minorTickMark val="none"/>
        <c:tickLblPos val="none"/>
        <c:crossAx val="118939008"/>
        <c:crosses val="autoZero"/>
        <c:auto val="1"/>
        <c:lblOffset val="100"/>
        <c:baseTimeUnit val="years"/>
      </c:dateAx>
      <c:valAx>
        <c:axId val="1189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3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5.17</c:v>
                </c:pt>
                <c:pt idx="1">
                  <c:v>4.62</c:v>
                </c:pt>
                <c:pt idx="2">
                  <c:v>7.32</c:v>
                </c:pt>
                <c:pt idx="3">
                  <c:v>7.38</c:v>
                </c:pt>
                <c:pt idx="4" formatCode="#,##0.00;&quot;△&quot;#,##0.00">
                  <c:v>0</c:v>
                </c:pt>
              </c:numCache>
            </c:numRef>
          </c:val>
          <c:extLst>
            <c:ext xmlns:c16="http://schemas.microsoft.com/office/drawing/2014/chart" uri="{C3380CC4-5D6E-409C-BE32-E72D297353CC}">
              <c16:uniqueId val="{00000000-EC43-4B06-A8AF-9D3BE975897F}"/>
            </c:ext>
          </c:extLst>
        </c:ser>
        <c:dLbls>
          <c:showLegendKey val="0"/>
          <c:showVal val="0"/>
          <c:showCatName val="0"/>
          <c:showSerName val="0"/>
          <c:showPercent val="0"/>
          <c:showBubbleSize val="0"/>
        </c:dLbls>
        <c:gapWidth val="150"/>
        <c:axId val="119231616"/>
        <c:axId val="11923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extLst>
            <c:ext xmlns:c16="http://schemas.microsoft.com/office/drawing/2014/chart" uri="{C3380CC4-5D6E-409C-BE32-E72D297353CC}">
              <c16:uniqueId val="{00000001-EC43-4B06-A8AF-9D3BE975897F}"/>
            </c:ext>
          </c:extLst>
        </c:ser>
        <c:dLbls>
          <c:showLegendKey val="0"/>
          <c:showVal val="0"/>
          <c:showCatName val="0"/>
          <c:showSerName val="0"/>
          <c:showPercent val="0"/>
          <c:showBubbleSize val="0"/>
        </c:dLbls>
        <c:marker val="1"/>
        <c:smooth val="0"/>
        <c:axId val="119231616"/>
        <c:axId val="119233536"/>
      </c:lineChart>
      <c:dateAx>
        <c:axId val="119231616"/>
        <c:scaling>
          <c:orientation val="minMax"/>
        </c:scaling>
        <c:delete val="1"/>
        <c:axPos val="b"/>
        <c:numFmt formatCode="ge" sourceLinked="1"/>
        <c:majorTickMark val="none"/>
        <c:minorTickMark val="none"/>
        <c:tickLblPos val="none"/>
        <c:crossAx val="119233536"/>
        <c:crosses val="autoZero"/>
        <c:auto val="1"/>
        <c:lblOffset val="100"/>
        <c:baseTimeUnit val="years"/>
      </c:dateAx>
      <c:valAx>
        <c:axId val="1192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0D-4ECA-8084-2D302709EBD8}"/>
            </c:ext>
          </c:extLst>
        </c:ser>
        <c:dLbls>
          <c:showLegendKey val="0"/>
          <c:showVal val="0"/>
          <c:showCatName val="0"/>
          <c:showSerName val="0"/>
          <c:showPercent val="0"/>
          <c:showBubbleSize val="0"/>
        </c:dLbls>
        <c:gapWidth val="150"/>
        <c:axId val="119264384"/>
        <c:axId val="1192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extLst>
            <c:ext xmlns:c16="http://schemas.microsoft.com/office/drawing/2014/chart" uri="{C3380CC4-5D6E-409C-BE32-E72D297353CC}">
              <c16:uniqueId val="{00000001-4A0D-4ECA-8084-2D302709EBD8}"/>
            </c:ext>
          </c:extLst>
        </c:ser>
        <c:dLbls>
          <c:showLegendKey val="0"/>
          <c:showVal val="0"/>
          <c:showCatName val="0"/>
          <c:showSerName val="0"/>
          <c:showPercent val="0"/>
          <c:showBubbleSize val="0"/>
        </c:dLbls>
        <c:marker val="1"/>
        <c:smooth val="0"/>
        <c:axId val="119264384"/>
        <c:axId val="119266304"/>
      </c:lineChart>
      <c:dateAx>
        <c:axId val="119264384"/>
        <c:scaling>
          <c:orientation val="minMax"/>
        </c:scaling>
        <c:delete val="1"/>
        <c:axPos val="b"/>
        <c:numFmt formatCode="ge" sourceLinked="1"/>
        <c:majorTickMark val="none"/>
        <c:minorTickMark val="none"/>
        <c:tickLblPos val="none"/>
        <c:crossAx val="119266304"/>
        <c:crosses val="autoZero"/>
        <c:auto val="1"/>
        <c:lblOffset val="100"/>
        <c:baseTimeUnit val="years"/>
      </c:dateAx>
      <c:valAx>
        <c:axId val="119266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2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747.03</c:v>
                </c:pt>
                <c:pt idx="1">
                  <c:v>821.27</c:v>
                </c:pt>
                <c:pt idx="2">
                  <c:v>471.72</c:v>
                </c:pt>
                <c:pt idx="3">
                  <c:v>517.62</c:v>
                </c:pt>
                <c:pt idx="4">
                  <c:v>509.03</c:v>
                </c:pt>
              </c:numCache>
            </c:numRef>
          </c:val>
          <c:extLst>
            <c:ext xmlns:c16="http://schemas.microsoft.com/office/drawing/2014/chart" uri="{C3380CC4-5D6E-409C-BE32-E72D297353CC}">
              <c16:uniqueId val="{00000000-128D-4ACC-9381-D1B497C89D93}"/>
            </c:ext>
          </c:extLst>
        </c:ser>
        <c:dLbls>
          <c:showLegendKey val="0"/>
          <c:showVal val="0"/>
          <c:showCatName val="0"/>
          <c:showSerName val="0"/>
          <c:showPercent val="0"/>
          <c:showBubbleSize val="0"/>
        </c:dLbls>
        <c:gapWidth val="150"/>
        <c:axId val="146326272"/>
        <c:axId val="14632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extLst>
            <c:ext xmlns:c16="http://schemas.microsoft.com/office/drawing/2014/chart" uri="{C3380CC4-5D6E-409C-BE32-E72D297353CC}">
              <c16:uniqueId val="{00000001-128D-4ACC-9381-D1B497C89D93}"/>
            </c:ext>
          </c:extLst>
        </c:ser>
        <c:dLbls>
          <c:showLegendKey val="0"/>
          <c:showVal val="0"/>
          <c:showCatName val="0"/>
          <c:showSerName val="0"/>
          <c:showPercent val="0"/>
          <c:showBubbleSize val="0"/>
        </c:dLbls>
        <c:marker val="1"/>
        <c:smooth val="0"/>
        <c:axId val="146326272"/>
        <c:axId val="146328192"/>
      </c:lineChart>
      <c:dateAx>
        <c:axId val="146326272"/>
        <c:scaling>
          <c:orientation val="minMax"/>
        </c:scaling>
        <c:delete val="1"/>
        <c:axPos val="b"/>
        <c:numFmt formatCode="ge" sourceLinked="1"/>
        <c:majorTickMark val="none"/>
        <c:minorTickMark val="none"/>
        <c:tickLblPos val="none"/>
        <c:crossAx val="146328192"/>
        <c:crosses val="autoZero"/>
        <c:auto val="1"/>
        <c:lblOffset val="100"/>
        <c:baseTimeUnit val="years"/>
      </c:dateAx>
      <c:valAx>
        <c:axId val="146328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32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247.96</c:v>
                </c:pt>
                <c:pt idx="1">
                  <c:v>235.1</c:v>
                </c:pt>
                <c:pt idx="2">
                  <c:v>222.02</c:v>
                </c:pt>
                <c:pt idx="3">
                  <c:v>207.14</c:v>
                </c:pt>
                <c:pt idx="4">
                  <c:v>192.36</c:v>
                </c:pt>
              </c:numCache>
            </c:numRef>
          </c:val>
          <c:extLst>
            <c:ext xmlns:c16="http://schemas.microsoft.com/office/drawing/2014/chart" uri="{C3380CC4-5D6E-409C-BE32-E72D297353CC}">
              <c16:uniqueId val="{00000000-D310-4FC7-B656-BCF2008E5C5B}"/>
            </c:ext>
          </c:extLst>
        </c:ser>
        <c:dLbls>
          <c:showLegendKey val="0"/>
          <c:showVal val="0"/>
          <c:showCatName val="0"/>
          <c:showSerName val="0"/>
          <c:showPercent val="0"/>
          <c:showBubbleSize val="0"/>
        </c:dLbls>
        <c:gapWidth val="150"/>
        <c:axId val="146465152"/>
        <c:axId val="14646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extLst>
            <c:ext xmlns:c16="http://schemas.microsoft.com/office/drawing/2014/chart" uri="{C3380CC4-5D6E-409C-BE32-E72D297353CC}">
              <c16:uniqueId val="{00000001-D310-4FC7-B656-BCF2008E5C5B}"/>
            </c:ext>
          </c:extLst>
        </c:ser>
        <c:dLbls>
          <c:showLegendKey val="0"/>
          <c:showVal val="0"/>
          <c:showCatName val="0"/>
          <c:showSerName val="0"/>
          <c:showPercent val="0"/>
          <c:showBubbleSize val="0"/>
        </c:dLbls>
        <c:marker val="1"/>
        <c:smooth val="0"/>
        <c:axId val="146465152"/>
        <c:axId val="146467072"/>
      </c:lineChart>
      <c:dateAx>
        <c:axId val="146465152"/>
        <c:scaling>
          <c:orientation val="minMax"/>
        </c:scaling>
        <c:delete val="1"/>
        <c:axPos val="b"/>
        <c:numFmt formatCode="ge" sourceLinked="1"/>
        <c:majorTickMark val="none"/>
        <c:minorTickMark val="none"/>
        <c:tickLblPos val="none"/>
        <c:crossAx val="146467072"/>
        <c:crosses val="autoZero"/>
        <c:auto val="1"/>
        <c:lblOffset val="100"/>
        <c:baseTimeUnit val="years"/>
      </c:dateAx>
      <c:valAx>
        <c:axId val="146467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4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92.67</c:v>
                </c:pt>
                <c:pt idx="1">
                  <c:v>91.81</c:v>
                </c:pt>
                <c:pt idx="2">
                  <c:v>98.67</c:v>
                </c:pt>
                <c:pt idx="3">
                  <c:v>100.76</c:v>
                </c:pt>
                <c:pt idx="4">
                  <c:v>100.63</c:v>
                </c:pt>
              </c:numCache>
            </c:numRef>
          </c:val>
          <c:extLst>
            <c:ext xmlns:c16="http://schemas.microsoft.com/office/drawing/2014/chart" uri="{C3380CC4-5D6E-409C-BE32-E72D297353CC}">
              <c16:uniqueId val="{00000000-B321-4BCF-9210-B33DCD756D6C}"/>
            </c:ext>
          </c:extLst>
        </c:ser>
        <c:dLbls>
          <c:showLegendKey val="0"/>
          <c:showVal val="0"/>
          <c:showCatName val="0"/>
          <c:showSerName val="0"/>
          <c:showPercent val="0"/>
          <c:showBubbleSize val="0"/>
        </c:dLbls>
        <c:gapWidth val="150"/>
        <c:axId val="148475904"/>
        <c:axId val="14847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extLst>
            <c:ext xmlns:c16="http://schemas.microsoft.com/office/drawing/2014/chart" uri="{C3380CC4-5D6E-409C-BE32-E72D297353CC}">
              <c16:uniqueId val="{00000001-B321-4BCF-9210-B33DCD756D6C}"/>
            </c:ext>
          </c:extLst>
        </c:ser>
        <c:dLbls>
          <c:showLegendKey val="0"/>
          <c:showVal val="0"/>
          <c:showCatName val="0"/>
          <c:showSerName val="0"/>
          <c:showPercent val="0"/>
          <c:showBubbleSize val="0"/>
        </c:dLbls>
        <c:marker val="1"/>
        <c:smooth val="0"/>
        <c:axId val="148475904"/>
        <c:axId val="148477824"/>
      </c:lineChart>
      <c:dateAx>
        <c:axId val="148475904"/>
        <c:scaling>
          <c:orientation val="minMax"/>
        </c:scaling>
        <c:delete val="1"/>
        <c:axPos val="b"/>
        <c:numFmt formatCode="ge" sourceLinked="1"/>
        <c:majorTickMark val="none"/>
        <c:minorTickMark val="none"/>
        <c:tickLblPos val="none"/>
        <c:crossAx val="148477824"/>
        <c:crosses val="autoZero"/>
        <c:auto val="1"/>
        <c:lblOffset val="100"/>
        <c:baseTimeUnit val="years"/>
      </c:dateAx>
      <c:valAx>
        <c:axId val="14847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7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221.68</c:v>
                </c:pt>
                <c:pt idx="1">
                  <c:v>224.36</c:v>
                </c:pt>
                <c:pt idx="2">
                  <c:v>209.09</c:v>
                </c:pt>
                <c:pt idx="3">
                  <c:v>205.12</c:v>
                </c:pt>
                <c:pt idx="4">
                  <c:v>205.7</c:v>
                </c:pt>
              </c:numCache>
            </c:numRef>
          </c:val>
          <c:extLst>
            <c:ext xmlns:c16="http://schemas.microsoft.com/office/drawing/2014/chart" uri="{C3380CC4-5D6E-409C-BE32-E72D297353CC}">
              <c16:uniqueId val="{00000000-6373-4580-B05D-4010724B31A6}"/>
            </c:ext>
          </c:extLst>
        </c:ser>
        <c:dLbls>
          <c:showLegendKey val="0"/>
          <c:showVal val="0"/>
          <c:showCatName val="0"/>
          <c:showSerName val="0"/>
          <c:showPercent val="0"/>
          <c:showBubbleSize val="0"/>
        </c:dLbls>
        <c:gapWidth val="150"/>
        <c:axId val="148508032"/>
        <c:axId val="14851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extLst>
            <c:ext xmlns:c16="http://schemas.microsoft.com/office/drawing/2014/chart" uri="{C3380CC4-5D6E-409C-BE32-E72D297353CC}">
              <c16:uniqueId val="{00000001-6373-4580-B05D-4010724B31A6}"/>
            </c:ext>
          </c:extLst>
        </c:ser>
        <c:dLbls>
          <c:showLegendKey val="0"/>
          <c:showVal val="0"/>
          <c:showCatName val="0"/>
          <c:showSerName val="0"/>
          <c:showPercent val="0"/>
          <c:showBubbleSize val="0"/>
        </c:dLbls>
        <c:marker val="1"/>
        <c:smooth val="0"/>
        <c:axId val="148508032"/>
        <c:axId val="148510208"/>
      </c:lineChart>
      <c:dateAx>
        <c:axId val="148508032"/>
        <c:scaling>
          <c:orientation val="minMax"/>
        </c:scaling>
        <c:delete val="1"/>
        <c:axPos val="b"/>
        <c:numFmt formatCode="ge" sourceLinked="1"/>
        <c:majorTickMark val="none"/>
        <c:minorTickMark val="none"/>
        <c:tickLblPos val="none"/>
        <c:crossAx val="148510208"/>
        <c:crosses val="autoZero"/>
        <c:auto val="1"/>
        <c:lblOffset val="100"/>
        <c:baseTimeUnit val="years"/>
      </c:dateAx>
      <c:valAx>
        <c:axId val="14851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31" zoomScale="86" zoomScaleNormal="86"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山形県　鶴岡市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4" t="s">
        <v>116</v>
      </c>
      <c r="AE8" s="84"/>
      <c r="AF8" s="84"/>
      <c r="AG8" s="84"/>
      <c r="AH8" s="84"/>
      <c r="AI8" s="84"/>
      <c r="AJ8" s="84"/>
      <c r="AK8" s="5"/>
      <c r="AL8" s="71">
        <f>データ!$R$6</f>
        <v>130108</v>
      </c>
      <c r="AM8" s="71"/>
      <c r="AN8" s="71"/>
      <c r="AO8" s="71"/>
      <c r="AP8" s="71"/>
      <c r="AQ8" s="71"/>
      <c r="AR8" s="71"/>
      <c r="AS8" s="71"/>
      <c r="AT8" s="67">
        <f>データ!$S$6</f>
        <v>1311.53</v>
      </c>
      <c r="AU8" s="68"/>
      <c r="AV8" s="68"/>
      <c r="AW8" s="68"/>
      <c r="AX8" s="68"/>
      <c r="AY8" s="68"/>
      <c r="AZ8" s="68"/>
      <c r="BA8" s="68"/>
      <c r="BB8" s="70">
        <f>データ!$T$6</f>
        <v>99.2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72.959999999999994</v>
      </c>
      <c r="J10" s="68"/>
      <c r="K10" s="68"/>
      <c r="L10" s="68"/>
      <c r="M10" s="68"/>
      <c r="N10" s="68"/>
      <c r="O10" s="69"/>
      <c r="P10" s="70">
        <f>データ!$P$6</f>
        <v>99.45</v>
      </c>
      <c r="Q10" s="70"/>
      <c r="R10" s="70"/>
      <c r="S10" s="70"/>
      <c r="T10" s="70"/>
      <c r="U10" s="70"/>
      <c r="V10" s="70"/>
      <c r="W10" s="71">
        <f>データ!$Q$6</f>
        <v>3823</v>
      </c>
      <c r="X10" s="71"/>
      <c r="Y10" s="71"/>
      <c r="Z10" s="71"/>
      <c r="AA10" s="71"/>
      <c r="AB10" s="71"/>
      <c r="AC10" s="71"/>
      <c r="AD10" s="2"/>
      <c r="AE10" s="2"/>
      <c r="AF10" s="2"/>
      <c r="AG10" s="2"/>
      <c r="AH10" s="5"/>
      <c r="AI10" s="5"/>
      <c r="AJ10" s="5"/>
      <c r="AK10" s="5"/>
      <c r="AL10" s="71">
        <f>データ!$U$6</f>
        <v>136192</v>
      </c>
      <c r="AM10" s="71"/>
      <c r="AN10" s="71"/>
      <c r="AO10" s="71"/>
      <c r="AP10" s="71"/>
      <c r="AQ10" s="71"/>
      <c r="AR10" s="71"/>
      <c r="AS10" s="71"/>
      <c r="AT10" s="67">
        <f>データ!$V$6</f>
        <v>427</v>
      </c>
      <c r="AU10" s="68"/>
      <c r="AV10" s="68"/>
      <c r="AW10" s="68"/>
      <c r="AX10" s="68"/>
      <c r="AY10" s="68"/>
      <c r="AZ10" s="68"/>
      <c r="BA10" s="68"/>
      <c r="BB10" s="70">
        <f>データ!$W$6</f>
        <v>318.95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96" t="s">
        <v>119</v>
      </c>
      <c r="BM16" s="97"/>
      <c r="BN16" s="97"/>
      <c r="BO16" s="97"/>
      <c r="BP16" s="97"/>
      <c r="BQ16" s="97"/>
      <c r="BR16" s="97"/>
      <c r="BS16" s="97"/>
      <c r="BT16" s="97"/>
      <c r="BU16" s="97"/>
      <c r="BV16" s="97"/>
      <c r="BW16" s="97"/>
      <c r="BX16" s="97"/>
      <c r="BY16" s="97"/>
      <c r="BZ16" s="98"/>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96"/>
      <c r="BM17" s="97"/>
      <c r="BN17" s="97"/>
      <c r="BO17" s="97"/>
      <c r="BP17" s="97"/>
      <c r="BQ17" s="97"/>
      <c r="BR17" s="97"/>
      <c r="BS17" s="97"/>
      <c r="BT17" s="97"/>
      <c r="BU17" s="97"/>
      <c r="BV17" s="97"/>
      <c r="BW17" s="97"/>
      <c r="BX17" s="97"/>
      <c r="BY17" s="97"/>
      <c r="BZ17" s="98"/>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96"/>
      <c r="BM18" s="97"/>
      <c r="BN18" s="97"/>
      <c r="BO18" s="97"/>
      <c r="BP18" s="97"/>
      <c r="BQ18" s="97"/>
      <c r="BR18" s="97"/>
      <c r="BS18" s="97"/>
      <c r="BT18" s="97"/>
      <c r="BU18" s="97"/>
      <c r="BV18" s="97"/>
      <c r="BW18" s="97"/>
      <c r="BX18" s="97"/>
      <c r="BY18" s="97"/>
      <c r="BZ18" s="98"/>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96"/>
      <c r="BM19" s="97"/>
      <c r="BN19" s="97"/>
      <c r="BO19" s="97"/>
      <c r="BP19" s="97"/>
      <c r="BQ19" s="97"/>
      <c r="BR19" s="97"/>
      <c r="BS19" s="97"/>
      <c r="BT19" s="97"/>
      <c r="BU19" s="97"/>
      <c r="BV19" s="97"/>
      <c r="BW19" s="97"/>
      <c r="BX19" s="97"/>
      <c r="BY19" s="97"/>
      <c r="BZ19" s="98"/>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96"/>
      <c r="BM20" s="97"/>
      <c r="BN20" s="97"/>
      <c r="BO20" s="97"/>
      <c r="BP20" s="97"/>
      <c r="BQ20" s="97"/>
      <c r="BR20" s="97"/>
      <c r="BS20" s="97"/>
      <c r="BT20" s="97"/>
      <c r="BU20" s="97"/>
      <c r="BV20" s="97"/>
      <c r="BW20" s="97"/>
      <c r="BX20" s="97"/>
      <c r="BY20" s="97"/>
      <c r="BZ20" s="98"/>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96"/>
      <c r="BM21" s="97"/>
      <c r="BN21" s="97"/>
      <c r="BO21" s="97"/>
      <c r="BP21" s="97"/>
      <c r="BQ21" s="97"/>
      <c r="BR21" s="97"/>
      <c r="BS21" s="97"/>
      <c r="BT21" s="97"/>
      <c r="BU21" s="97"/>
      <c r="BV21" s="97"/>
      <c r="BW21" s="97"/>
      <c r="BX21" s="97"/>
      <c r="BY21" s="97"/>
      <c r="BZ21" s="98"/>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96"/>
      <c r="BM22" s="97"/>
      <c r="BN22" s="97"/>
      <c r="BO22" s="97"/>
      <c r="BP22" s="97"/>
      <c r="BQ22" s="97"/>
      <c r="BR22" s="97"/>
      <c r="BS22" s="97"/>
      <c r="BT22" s="97"/>
      <c r="BU22" s="97"/>
      <c r="BV22" s="97"/>
      <c r="BW22" s="97"/>
      <c r="BX22" s="97"/>
      <c r="BY22" s="97"/>
      <c r="BZ22" s="98"/>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96"/>
      <c r="BM23" s="97"/>
      <c r="BN23" s="97"/>
      <c r="BO23" s="97"/>
      <c r="BP23" s="97"/>
      <c r="BQ23" s="97"/>
      <c r="BR23" s="97"/>
      <c r="BS23" s="97"/>
      <c r="BT23" s="97"/>
      <c r="BU23" s="97"/>
      <c r="BV23" s="97"/>
      <c r="BW23" s="97"/>
      <c r="BX23" s="97"/>
      <c r="BY23" s="97"/>
      <c r="BZ23" s="98"/>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96"/>
      <c r="BM24" s="97"/>
      <c r="BN24" s="97"/>
      <c r="BO24" s="97"/>
      <c r="BP24" s="97"/>
      <c r="BQ24" s="97"/>
      <c r="BR24" s="97"/>
      <c r="BS24" s="97"/>
      <c r="BT24" s="97"/>
      <c r="BU24" s="97"/>
      <c r="BV24" s="97"/>
      <c r="BW24" s="97"/>
      <c r="BX24" s="97"/>
      <c r="BY24" s="97"/>
      <c r="BZ24" s="98"/>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96"/>
      <c r="BM25" s="97"/>
      <c r="BN25" s="97"/>
      <c r="BO25" s="97"/>
      <c r="BP25" s="97"/>
      <c r="BQ25" s="97"/>
      <c r="BR25" s="97"/>
      <c r="BS25" s="97"/>
      <c r="BT25" s="97"/>
      <c r="BU25" s="97"/>
      <c r="BV25" s="97"/>
      <c r="BW25" s="97"/>
      <c r="BX25" s="97"/>
      <c r="BY25" s="97"/>
      <c r="BZ25" s="98"/>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96"/>
      <c r="BM26" s="97"/>
      <c r="BN26" s="97"/>
      <c r="BO26" s="97"/>
      <c r="BP26" s="97"/>
      <c r="BQ26" s="97"/>
      <c r="BR26" s="97"/>
      <c r="BS26" s="97"/>
      <c r="BT26" s="97"/>
      <c r="BU26" s="97"/>
      <c r="BV26" s="97"/>
      <c r="BW26" s="97"/>
      <c r="BX26" s="97"/>
      <c r="BY26" s="97"/>
      <c r="BZ26" s="98"/>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96"/>
      <c r="BM27" s="97"/>
      <c r="BN27" s="97"/>
      <c r="BO27" s="97"/>
      <c r="BP27" s="97"/>
      <c r="BQ27" s="97"/>
      <c r="BR27" s="97"/>
      <c r="BS27" s="97"/>
      <c r="BT27" s="97"/>
      <c r="BU27" s="97"/>
      <c r="BV27" s="97"/>
      <c r="BW27" s="97"/>
      <c r="BX27" s="97"/>
      <c r="BY27" s="97"/>
      <c r="BZ27" s="98"/>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96"/>
      <c r="BM28" s="97"/>
      <c r="BN28" s="97"/>
      <c r="BO28" s="97"/>
      <c r="BP28" s="97"/>
      <c r="BQ28" s="97"/>
      <c r="BR28" s="97"/>
      <c r="BS28" s="97"/>
      <c r="BT28" s="97"/>
      <c r="BU28" s="97"/>
      <c r="BV28" s="97"/>
      <c r="BW28" s="97"/>
      <c r="BX28" s="97"/>
      <c r="BY28" s="97"/>
      <c r="BZ28" s="98"/>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96"/>
      <c r="BM29" s="97"/>
      <c r="BN29" s="97"/>
      <c r="BO29" s="97"/>
      <c r="BP29" s="97"/>
      <c r="BQ29" s="97"/>
      <c r="BR29" s="97"/>
      <c r="BS29" s="97"/>
      <c r="BT29" s="97"/>
      <c r="BU29" s="97"/>
      <c r="BV29" s="97"/>
      <c r="BW29" s="97"/>
      <c r="BX29" s="97"/>
      <c r="BY29" s="97"/>
      <c r="BZ29" s="98"/>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96"/>
      <c r="BM30" s="97"/>
      <c r="BN30" s="97"/>
      <c r="BO30" s="97"/>
      <c r="BP30" s="97"/>
      <c r="BQ30" s="97"/>
      <c r="BR30" s="97"/>
      <c r="BS30" s="97"/>
      <c r="BT30" s="97"/>
      <c r="BU30" s="97"/>
      <c r="BV30" s="97"/>
      <c r="BW30" s="97"/>
      <c r="BX30" s="97"/>
      <c r="BY30" s="97"/>
      <c r="BZ30" s="98"/>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96"/>
      <c r="BM31" s="97"/>
      <c r="BN31" s="97"/>
      <c r="BO31" s="97"/>
      <c r="BP31" s="97"/>
      <c r="BQ31" s="97"/>
      <c r="BR31" s="97"/>
      <c r="BS31" s="97"/>
      <c r="BT31" s="97"/>
      <c r="BU31" s="97"/>
      <c r="BV31" s="97"/>
      <c r="BW31" s="97"/>
      <c r="BX31" s="97"/>
      <c r="BY31" s="97"/>
      <c r="BZ31" s="98"/>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96"/>
      <c r="BM32" s="97"/>
      <c r="BN32" s="97"/>
      <c r="BO32" s="97"/>
      <c r="BP32" s="97"/>
      <c r="BQ32" s="97"/>
      <c r="BR32" s="97"/>
      <c r="BS32" s="97"/>
      <c r="BT32" s="97"/>
      <c r="BU32" s="97"/>
      <c r="BV32" s="97"/>
      <c r="BW32" s="97"/>
      <c r="BX32" s="97"/>
      <c r="BY32" s="97"/>
      <c r="BZ32" s="98"/>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96"/>
      <c r="BM33" s="97"/>
      <c r="BN33" s="97"/>
      <c r="BO33" s="97"/>
      <c r="BP33" s="97"/>
      <c r="BQ33" s="97"/>
      <c r="BR33" s="97"/>
      <c r="BS33" s="97"/>
      <c r="BT33" s="97"/>
      <c r="BU33" s="97"/>
      <c r="BV33" s="97"/>
      <c r="BW33" s="97"/>
      <c r="BX33" s="97"/>
      <c r="BY33" s="97"/>
      <c r="BZ33" s="98"/>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96"/>
      <c r="BM34" s="97"/>
      <c r="BN34" s="97"/>
      <c r="BO34" s="97"/>
      <c r="BP34" s="97"/>
      <c r="BQ34" s="97"/>
      <c r="BR34" s="97"/>
      <c r="BS34" s="97"/>
      <c r="BT34" s="97"/>
      <c r="BU34" s="97"/>
      <c r="BV34" s="97"/>
      <c r="BW34" s="97"/>
      <c r="BX34" s="97"/>
      <c r="BY34" s="97"/>
      <c r="BZ34" s="98"/>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96"/>
      <c r="BM35" s="97"/>
      <c r="BN35" s="97"/>
      <c r="BO35" s="97"/>
      <c r="BP35" s="97"/>
      <c r="BQ35" s="97"/>
      <c r="BR35" s="97"/>
      <c r="BS35" s="97"/>
      <c r="BT35" s="97"/>
      <c r="BU35" s="97"/>
      <c r="BV35" s="97"/>
      <c r="BW35" s="97"/>
      <c r="BX35" s="97"/>
      <c r="BY35" s="97"/>
      <c r="BZ35" s="98"/>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96"/>
      <c r="BM36" s="97"/>
      <c r="BN36" s="97"/>
      <c r="BO36" s="97"/>
      <c r="BP36" s="97"/>
      <c r="BQ36" s="97"/>
      <c r="BR36" s="97"/>
      <c r="BS36" s="97"/>
      <c r="BT36" s="97"/>
      <c r="BU36" s="97"/>
      <c r="BV36" s="97"/>
      <c r="BW36" s="97"/>
      <c r="BX36" s="97"/>
      <c r="BY36" s="97"/>
      <c r="BZ36" s="98"/>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96"/>
      <c r="BM37" s="97"/>
      <c r="BN37" s="97"/>
      <c r="BO37" s="97"/>
      <c r="BP37" s="97"/>
      <c r="BQ37" s="97"/>
      <c r="BR37" s="97"/>
      <c r="BS37" s="97"/>
      <c r="BT37" s="97"/>
      <c r="BU37" s="97"/>
      <c r="BV37" s="97"/>
      <c r="BW37" s="97"/>
      <c r="BX37" s="97"/>
      <c r="BY37" s="97"/>
      <c r="BZ37" s="98"/>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96"/>
      <c r="BM38" s="97"/>
      <c r="BN38" s="97"/>
      <c r="BO38" s="97"/>
      <c r="BP38" s="97"/>
      <c r="BQ38" s="97"/>
      <c r="BR38" s="97"/>
      <c r="BS38" s="97"/>
      <c r="BT38" s="97"/>
      <c r="BU38" s="97"/>
      <c r="BV38" s="97"/>
      <c r="BW38" s="97"/>
      <c r="BX38" s="97"/>
      <c r="BY38" s="97"/>
      <c r="BZ38" s="98"/>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96"/>
      <c r="BM39" s="97"/>
      <c r="BN39" s="97"/>
      <c r="BO39" s="97"/>
      <c r="BP39" s="97"/>
      <c r="BQ39" s="97"/>
      <c r="BR39" s="97"/>
      <c r="BS39" s="97"/>
      <c r="BT39" s="97"/>
      <c r="BU39" s="97"/>
      <c r="BV39" s="97"/>
      <c r="BW39" s="97"/>
      <c r="BX39" s="97"/>
      <c r="BY39" s="97"/>
      <c r="BZ39" s="98"/>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96"/>
      <c r="BM40" s="97"/>
      <c r="BN40" s="97"/>
      <c r="BO40" s="97"/>
      <c r="BP40" s="97"/>
      <c r="BQ40" s="97"/>
      <c r="BR40" s="97"/>
      <c r="BS40" s="97"/>
      <c r="BT40" s="97"/>
      <c r="BU40" s="97"/>
      <c r="BV40" s="97"/>
      <c r="BW40" s="97"/>
      <c r="BX40" s="97"/>
      <c r="BY40" s="97"/>
      <c r="BZ40" s="98"/>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96"/>
      <c r="BM41" s="97"/>
      <c r="BN41" s="97"/>
      <c r="BO41" s="97"/>
      <c r="BP41" s="97"/>
      <c r="BQ41" s="97"/>
      <c r="BR41" s="97"/>
      <c r="BS41" s="97"/>
      <c r="BT41" s="97"/>
      <c r="BU41" s="97"/>
      <c r="BV41" s="97"/>
      <c r="BW41" s="97"/>
      <c r="BX41" s="97"/>
      <c r="BY41" s="97"/>
      <c r="BZ41" s="98"/>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96"/>
      <c r="BM42" s="97"/>
      <c r="BN42" s="97"/>
      <c r="BO42" s="97"/>
      <c r="BP42" s="97"/>
      <c r="BQ42" s="97"/>
      <c r="BR42" s="97"/>
      <c r="BS42" s="97"/>
      <c r="BT42" s="97"/>
      <c r="BU42" s="97"/>
      <c r="BV42" s="97"/>
      <c r="BW42" s="97"/>
      <c r="BX42" s="97"/>
      <c r="BY42" s="97"/>
      <c r="BZ42" s="98"/>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96"/>
      <c r="BM43" s="97"/>
      <c r="BN43" s="97"/>
      <c r="BO43" s="97"/>
      <c r="BP43" s="97"/>
      <c r="BQ43" s="97"/>
      <c r="BR43" s="97"/>
      <c r="BS43" s="97"/>
      <c r="BT43" s="97"/>
      <c r="BU43" s="97"/>
      <c r="BV43" s="97"/>
      <c r="BW43" s="97"/>
      <c r="BX43" s="97"/>
      <c r="BY43" s="97"/>
      <c r="BZ43" s="98"/>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96"/>
      <c r="BM44" s="97"/>
      <c r="BN44" s="97"/>
      <c r="BO44" s="97"/>
      <c r="BP44" s="97"/>
      <c r="BQ44" s="97"/>
      <c r="BR44" s="97"/>
      <c r="BS44" s="97"/>
      <c r="BT44" s="97"/>
      <c r="BU44" s="97"/>
      <c r="BV44" s="97"/>
      <c r="BW44" s="97"/>
      <c r="BX44" s="97"/>
      <c r="BY44" s="97"/>
      <c r="BZ44" s="98"/>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62031</v>
      </c>
      <c r="D6" s="34">
        <f t="shared" si="3"/>
        <v>46</v>
      </c>
      <c r="E6" s="34">
        <f t="shared" si="3"/>
        <v>1</v>
      </c>
      <c r="F6" s="34">
        <f t="shared" si="3"/>
        <v>0</v>
      </c>
      <c r="G6" s="34">
        <f t="shared" si="3"/>
        <v>1</v>
      </c>
      <c r="H6" s="34" t="str">
        <f t="shared" si="3"/>
        <v>山形県　鶴岡市</v>
      </c>
      <c r="I6" s="34" t="str">
        <f t="shared" si="3"/>
        <v>法適用</v>
      </c>
      <c r="J6" s="34" t="str">
        <f t="shared" si="3"/>
        <v>水道事業</v>
      </c>
      <c r="K6" s="34" t="str">
        <f t="shared" si="3"/>
        <v>末端給水事業</v>
      </c>
      <c r="L6" s="34" t="str">
        <f t="shared" si="3"/>
        <v>A3</v>
      </c>
      <c r="M6" s="34">
        <f t="shared" si="3"/>
        <v>0</v>
      </c>
      <c r="N6" s="35" t="str">
        <f t="shared" si="3"/>
        <v>-</v>
      </c>
      <c r="O6" s="35">
        <f t="shared" si="3"/>
        <v>72.959999999999994</v>
      </c>
      <c r="P6" s="35">
        <f t="shared" si="3"/>
        <v>99.45</v>
      </c>
      <c r="Q6" s="35">
        <f t="shared" si="3"/>
        <v>3823</v>
      </c>
      <c r="R6" s="35">
        <f t="shared" si="3"/>
        <v>130108</v>
      </c>
      <c r="S6" s="35">
        <f t="shared" si="3"/>
        <v>1311.53</v>
      </c>
      <c r="T6" s="35">
        <f t="shared" si="3"/>
        <v>99.2</v>
      </c>
      <c r="U6" s="35">
        <f t="shared" si="3"/>
        <v>136192</v>
      </c>
      <c r="V6" s="35">
        <f t="shared" si="3"/>
        <v>427</v>
      </c>
      <c r="W6" s="35">
        <f t="shared" si="3"/>
        <v>318.95</v>
      </c>
      <c r="X6" s="36">
        <f>IF(X7="",NA(),X7)</f>
        <v>102.11</v>
      </c>
      <c r="Y6" s="36">
        <f t="shared" ref="Y6:AG6" si="4">IF(Y7="",NA(),Y7)</f>
        <v>101.23</v>
      </c>
      <c r="Z6" s="36">
        <f t="shared" si="4"/>
        <v>107.9</v>
      </c>
      <c r="AA6" s="36">
        <f t="shared" si="4"/>
        <v>107.64</v>
      </c>
      <c r="AB6" s="36">
        <f t="shared" si="4"/>
        <v>107.28</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747.03</v>
      </c>
      <c r="AU6" s="36">
        <f t="shared" ref="AU6:BC6" si="6">IF(AU7="",NA(),AU7)</f>
        <v>821.27</v>
      </c>
      <c r="AV6" s="36">
        <f t="shared" si="6"/>
        <v>471.72</v>
      </c>
      <c r="AW6" s="36">
        <f t="shared" si="6"/>
        <v>517.62</v>
      </c>
      <c r="AX6" s="36">
        <f t="shared" si="6"/>
        <v>509.03</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247.96</v>
      </c>
      <c r="BF6" s="36">
        <f t="shared" ref="BF6:BN6" si="7">IF(BF7="",NA(),BF7)</f>
        <v>235.1</v>
      </c>
      <c r="BG6" s="36">
        <f t="shared" si="7"/>
        <v>222.02</v>
      </c>
      <c r="BH6" s="36">
        <f t="shared" si="7"/>
        <v>207.14</v>
      </c>
      <c r="BI6" s="36">
        <f t="shared" si="7"/>
        <v>192.36</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92.67</v>
      </c>
      <c r="BQ6" s="36">
        <f t="shared" ref="BQ6:BY6" si="8">IF(BQ7="",NA(),BQ7)</f>
        <v>91.81</v>
      </c>
      <c r="BR6" s="36">
        <f t="shared" si="8"/>
        <v>98.67</v>
      </c>
      <c r="BS6" s="36">
        <f t="shared" si="8"/>
        <v>100.76</v>
      </c>
      <c r="BT6" s="36">
        <f t="shared" si="8"/>
        <v>100.63</v>
      </c>
      <c r="BU6" s="36">
        <f t="shared" si="8"/>
        <v>100.16</v>
      </c>
      <c r="BV6" s="36">
        <f t="shared" si="8"/>
        <v>100.07</v>
      </c>
      <c r="BW6" s="36">
        <f t="shared" si="8"/>
        <v>106.22</v>
      </c>
      <c r="BX6" s="36">
        <f t="shared" si="8"/>
        <v>106.69</v>
      </c>
      <c r="BY6" s="36">
        <f t="shared" si="8"/>
        <v>106.52</v>
      </c>
      <c r="BZ6" s="35" t="str">
        <f>IF(BZ7="","",IF(BZ7="-","【-】","【"&amp;SUBSTITUTE(TEXT(BZ7,"#,##0.00"),"-","△")&amp;"】"))</f>
        <v>【105.59】</v>
      </c>
      <c r="CA6" s="36">
        <f>IF(CA7="",NA(),CA7)</f>
        <v>221.68</v>
      </c>
      <c r="CB6" s="36">
        <f t="shared" ref="CB6:CJ6" si="9">IF(CB7="",NA(),CB7)</f>
        <v>224.36</v>
      </c>
      <c r="CC6" s="36">
        <f t="shared" si="9"/>
        <v>209.09</v>
      </c>
      <c r="CD6" s="36">
        <f t="shared" si="9"/>
        <v>205.12</v>
      </c>
      <c r="CE6" s="36">
        <f t="shared" si="9"/>
        <v>205.7</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47.44</v>
      </c>
      <c r="CM6" s="36">
        <f t="shared" ref="CM6:CU6" si="10">IF(CM7="",NA(),CM7)</f>
        <v>45.25</v>
      </c>
      <c r="CN6" s="36">
        <f t="shared" si="10"/>
        <v>44.12</v>
      </c>
      <c r="CO6" s="36">
        <f t="shared" si="10"/>
        <v>42.98</v>
      </c>
      <c r="CP6" s="36">
        <f t="shared" si="10"/>
        <v>43.03</v>
      </c>
      <c r="CQ6" s="36">
        <f t="shared" si="10"/>
        <v>62.5</v>
      </c>
      <c r="CR6" s="36">
        <f t="shared" si="10"/>
        <v>62.45</v>
      </c>
      <c r="CS6" s="36">
        <f t="shared" si="10"/>
        <v>62.12</v>
      </c>
      <c r="CT6" s="36">
        <f t="shared" si="10"/>
        <v>62.26</v>
      </c>
      <c r="CU6" s="36">
        <f t="shared" si="10"/>
        <v>62.1</v>
      </c>
      <c r="CV6" s="35" t="str">
        <f>IF(CV7="","",IF(CV7="-","【-】","【"&amp;SUBSTITUTE(TEXT(CV7,"#,##0.00"),"-","△")&amp;"】"))</f>
        <v>【59.94】</v>
      </c>
      <c r="CW6" s="36">
        <f>IF(CW7="",NA(),CW7)</f>
        <v>86.04</v>
      </c>
      <c r="CX6" s="36">
        <f t="shared" ref="CX6:DF6" si="11">IF(CX7="",NA(),CX7)</f>
        <v>87.62</v>
      </c>
      <c r="CY6" s="36">
        <f t="shared" si="11"/>
        <v>88.36</v>
      </c>
      <c r="CZ6" s="36">
        <f t="shared" si="11"/>
        <v>89.69</v>
      </c>
      <c r="DA6" s="36">
        <f t="shared" si="11"/>
        <v>88.78</v>
      </c>
      <c r="DB6" s="36">
        <f t="shared" si="11"/>
        <v>89.62</v>
      </c>
      <c r="DC6" s="36">
        <f t="shared" si="11"/>
        <v>89.76</v>
      </c>
      <c r="DD6" s="36">
        <f t="shared" si="11"/>
        <v>89.45</v>
      </c>
      <c r="DE6" s="36">
        <f t="shared" si="11"/>
        <v>89.5</v>
      </c>
      <c r="DF6" s="36">
        <f t="shared" si="11"/>
        <v>89.52</v>
      </c>
      <c r="DG6" s="35" t="str">
        <f>IF(DG7="","",IF(DG7="-","【-】","【"&amp;SUBSTITUTE(TEXT(DG7,"#,##0.00"),"-","△")&amp;"】"))</f>
        <v>【90.22】</v>
      </c>
      <c r="DH6" s="36">
        <f>IF(DH7="",NA(),DH7)</f>
        <v>44.32</v>
      </c>
      <c r="DI6" s="36">
        <f t="shared" ref="DI6:DQ6" si="12">IF(DI7="",NA(),DI7)</f>
        <v>46.32</v>
      </c>
      <c r="DJ6" s="36">
        <f t="shared" si="12"/>
        <v>53.01</v>
      </c>
      <c r="DK6" s="36">
        <f t="shared" si="12"/>
        <v>54.99</v>
      </c>
      <c r="DL6" s="36">
        <f t="shared" si="12"/>
        <v>56.59</v>
      </c>
      <c r="DM6" s="36">
        <f t="shared" si="12"/>
        <v>40.21</v>
      </c>
      <c r="DN6" s="36">
        <f t="shared" si="12"/>
        <v>41.12</v>
      </c>
      <c r="DO6" s="36">
        <f t="shared" si="12"/>
        <v>44.91</v>
      </c>
      <c r="DP6" s="36">
        <f t="shared" si="12"/>
        <v>45.89</v>
      </c>
      <c r="DQ6" s="36">
        <f t="shared" si="12"/>
        <v>46.58</v>
      </c>
      <c r="DR6" s="35" t="str">
        <f>IF(DR7="","",IF(DR7="-","【-】","【"&amp;SUBSTITUTE(TEXT(DR7,"#,##0.00"),"-","△")&amp;"】"))</f>
        <v>【47.91】</v>
      </c>
      <c r="DS6" s="36">
        <f>IF(DS7="",NA(),DS7)</f>
        <v>5.17</v>
      </c>
      <c r="DT6" s="36">
        <f t="shared" ref="DT6:EB6" si="13">IF(DT7="",NA(),DT7)</f>
        <v>4.62</v>
      </c>
      <c r="DU6" s="36">
        <f t="shared" si="13"/>
        <v>7.32</v>
      </c>
      <c r="DV6" s="36">
        <f t="shared" si="13"/>
        <v>7.38</v>
      </c>
      <c r="DW6" s="35">
        <f t="shared" si="13"/>
        <v>0</v>
      </c>
      <c r="DX6" s="36">
        <f t="shared" si="13"/>
        <v>10.19</v>
      </c>
      <c r="DY6" s="36">
        <f t="shared" si="13"/>
        <v>10.9</v>
      </c>
      <c r="DZ6" s="36">
        <f t="shared" si="13"/>
        <v>12.03</v>
      </c>
      <c r="EA6" s="36">
        <f t="shared" si="13"/>
        <v>13.14</v>
      </c>
      <c r="EB6" s="36">
        <f t="shared" si="13"/>
        <v>14.45</v>
      </c>
      <c r="EC6" s="35" t="str">
        <f>IF(EC7="","",IF(EC7="-","【-】","【"&amp;SUBSTITUTE(TEXT(EC7,"#,##0.00"),"-","△")&amp;"】"))</f>
        <v>【15.00】</v>
      </c>
      <c r="ED6" s="36">
        <f>IF(ED7="",NA(),ED7)</f>
        <v>0.36</v>
      </c>
      <c r="EE6" s="36">
        <f t="shared" ref="EE6:EM6" si="14">IF(EE7="",NA(),EE7)</f>
        <v>0.22</v>
      </c>
      <c r="EF6" s="36">
        <f t="shared" si="14"/>
        <v>0.27</v>
      </c>
      <c r="EG6" s="36">
        <f t="shared" si="14"/>
        <v>3.85</v>
      </c>
      <c r="EH6" s="36">
        <f t="shared" si="14"/>
        <v>0.25</v>
      </c>
      <c r="EI6" s="36">
        <f t="shared" si="14"/>
        <v>0.88</v>
      </c>
      <c r="EJ6" s="36">
        <f t="shared" si="14"/>
        <v>0.85</v>
      </c>
      <c r="EK6" s="36">
        <f t="shared" si="14"/>
        <v>0.75</v>
      </c>
      <c r="EL6" s="36">
        <f t="shared" si="14"/>
        <v>0.95</v>
      </c>
      <c r="EM6" s="36">
        <f t="shared" si="14"/>
        <v>0.74</v>
      </c>
      <c r="EN6" s="35" t="str">
        <f>IF(EN7="","",IF(EN7="-","【-】","【"&amp;SUBSTITUTE(TEXT(EN7,"#,##0.00"),"-","△")&amp;"】"))</f>
        <v>【0.76】</v>
      </c>
    </row>
    <row r="7" spans="1:144" s="37" customFormat="1" x14ac:dyDescent="0.15">
      <c r="A7" s="29"/>
      <c r="B7" s="38">
        <v>2016</v>
      </c>
      <c r="C7" s="38">
        <v>62031</v>
      </c>
      <c r="D7" s="38">
        <v>46</v>
      </c>
      <c r="E7" s="38">
        <v>1</v>
      </c>
      <c r="F7" s="38">
        <v>0</v>
      </c>
      <c r="G7" s="38">
        <v>1</v>
      </c>
      <c r="H7" s="38" t="s">
        <v>105</v>
      </c>
      <c r="I7" s="38" t="s">
        <v>106</v>
      </c>
      <c r="J7" s="38" t="s">
        <v>107</v>
      </c>
      <c r="K7" s="38" t="s">
        <v>108</v>
      </c>
      <c r="L7" s="38" t="s">
        <v>109</v>
      </c>
      <c r="M7" s="38"/>
      <c r="N7" s="39" t="s">
        <v>110</v>
      </c>
      <c r="O7" s="39">
        <v>72.959999999999994</v>
      </c>
      <c r="P7" s="39">
        <v>99.45</v>
      </c>
      <c r="Q7" s="39">
        <v>3823</v>
      </c>
      <c r="R7" s="39">
        <v>130108</v>
      </c>
      <c r="S7" s="39">
        <v>1311.53</v>
      </c>
      <c r="T7" s="39">
        <v>99.2</v>
      </c>
      <c r="U7" s="39">
        <v>136192</v>
      </c>
      <c r="V7" s="39">
        <v>427</v>
      </c>
      <c r="W7" s="39">
        <v>318.95</v>
      </c>
      <c r="X7" s="39">
        <v>102.11</v>
      </c>
      <c r="Y7" s="39">
        <v>101.23</v>
      </c>
      <c r="Z7" s="39">
        <v>107.9</v>
      </c>
      <c r="AA7" s="39">
        <v>107.64</v>
      </c>
      <c r="AB7" s="39">
        <v>107.28</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747.03</v>
      </c>
      <c r="AU7" s="39">
        <v>821.27</v>
      </c>
      <c r="AV7" s="39">
        <v>471.72</v>
      </c>
      <c r="AW7" s="39">
        <v>517.62</v>
      </c>
      <c r="AX7" s="39">
        <v>509.03</v>
      </c>
      <c r="AY7" s="39">
        <v>633.30999999999995</v>
      </c>
      <c r="AZ7" s="39">
        <v>648.09</v>
      </c>
      <c r="BA7" s="39">
        <v>344.19</v>
      </c>
      <c r="BB7" s="39">
        <v>352.05</v>
      </c>
      <c r="BC7" s="39">
        <v>349.04</v>
      </c>
      <c r="BD7" s="39">
        <v>262.87</v>
      </c>
      <c r="BE7" s="39">
        <v>247.96</v>
      </c>
      <c r="BF7" s="39">
        <v>235.1</v>
      </c>
      <c r="BG7" s="39">
        <v>222.02</v>
      </c>
      <c r="BH7" s="39">
        <v>207.14</v>
      </c>
      <c r="BI7" s="39">
        <v>192.36</v>
      </c>
      <c r="BJ7" s="39">
        <v>257.41000000000003</v>
      </c>
      <c r="BK7" s="39">
        <v>253.86</v>
      </c>
      <c r="BL7" s="39">
        <v>252.09</v>
      </c>
      <c r="BM7" s="39">
        <v>250.76</v>
      </c>
      <c r="BN7" s="39">
        <v>254.54</v>
      </c>
      <c r="BO7" s="39">
        <v>270.87</v>
      </c>
      <c r="BP7" s="39">
        <v>92.67</v>
      </c>
      <c r="BQ7" s="39">
        <v>91.81</v>
      </c>
      <c r="BR7" s="39">
        <v>98.67</v>
      </c>
      <c r="BS7" s="39">
        <v>100.76</v>
      </c>
      <c r="BT7" s="39">
        <v>100.63</v>
      </c>
      <c r="BU7" s="39">
        <v>100.16</v>
      </c>
      <c r="BV7" s="39">
        <v>100.07</v>
      </c>
      <c r="BW7" s="39">
        <v>106.22</v>
      </c>
      <c r="BX7" s="39">
        <v>106.69</v>
      </c>
      <c r="BY7" s="39">
        <v>106.52</v>
      </c>
      <c r="BZ7" s="39">
        <v>105.59</v>
      </c>
      <c r="CA7" s="39">
        <v>221.68</v>
      </c>
      <c r="CB7" s="39">
        <v>224.36</v>
      </c>
      <c r="CC7" s="39">
        <v>209.09</v>
      </c>
      <c r="CD7" s="39">
        <v>205.12</v>
      </c>
      <c r="CE7" s="39">
        <v>205.7</v>
      </c>
      <c r="CF7" s="39">
        <v>166.17</v>
      </c>
      <c r="CG7" s="39">
        <v>164.93</v>
      </c>
      <c r="CH7" s="39">
        <v>155.22999999999999</v>
      </c>
      <c r="CI7" s="39">
        <v>154.91999999999999</v>
      </c>
      <c r="CJ7" s="39">
        <v>155.80000000000001</v>
      </c>
      <c r="CK7" s="39">
        <v>163.27000000000001</v>
      </c>
      <c r="CL7" s="39">
        <v>47.44</v>
      </c>
      <c r="CM7" s="39">
        <v>45.25</v>
      </c>
      <c r="CN7" s="39">
        <v>44.12</v>
      </c>
      <c r="CO7" s="39">
        <v>42.98</v>
      </c>
      <c r="CP7" s="39">
        <v>43.03</v>
      </c>
      <c r="CQ7" s="39">
        <v>62.5</v>
      </c>
      <c r="CR7" s="39">
        <v>62.45</v>
      </c>
      <c r="CS7" s="39">
        <v>62.12</v>
      </c>
      <c r="CT7" s="39">
        <v>62.26</v>
      </c>
      <c r="CU7" s="39">
        <v>62.1</v>
      </c>
      <c r="CV7" s="39">
        <v>59.94</v>
      </c>
      <c r="CW7" s="39">
        <v>86.04</v>
      </c>
      <c r="CX7" s="39">
        <v>87.62</v>
      </c>
      <c r="CY7" s="39">
        <v>88.36</v>
      </c>
      <c r="CZ7" s="39">
        <v>89.69</v>
      </c>
      <c r="DA7" s="39">
        <v>88.78</v>
      </c>
      <c r="DB7" s="39">
        <v>89.62</v>
      </c>
      <c r="DC7" s="39">
        <v>89.76</v>
      </c>
      <c r="DD7" s="39">
        <v>89.45</v>
      </c>
      <c r="DE7" s="39">
        <v>89.5</v>
      </c>
      <c r="DF7" s="39">
        <v>89.52</v>
      </c>
      <c r="DG7" s="39">
        <v>90.22</v>
      </c>
      <c r="DH7" s="39">
        <v>44.32</v>
      </c>
      <c r="DI7" s="39">
        <v>46.32</v>
      </c>
      <c r="DJ7" s="39">
        <v>53.01</v>
      </c>
      <c r="DK7" s="39">
        <v>54.99</v>
      </c>
      <c r="DL7" s="39">
        <v>56.59</v>
      </c>
      <c r="DM7" s="39">
        <v>40.21</v>
      </c>
      <c r="DN7" s="39">
        <v>41.12</v>
      </c>
      <c r="DO7" s="39">
        <v>44.91</v>
      </c>
      <c r="DP7" s="39">
        <v>45.89</v>
      </c>
      <c r="DQ7" s="39">
        <v>46.58</v>
      </c>
      <c r="DR7" s="39">
        <v>47.91</v>
      </c>
      <c r="DS7" s="39">
        <v>5.17</v>
      </c>
      <c r="DT7" s="39">
        <v>4.62</v>
      </c>
      <c r="DU7" s="39">
        <v>7.32</v>
      </c>
      <c r="DV7" s="39">
        <v>7.38</v>
      </c>
      <c r="DW7" s="39">
        <v>0</v>
      </c>
      <c r="DX7" s="39">
        <v>10.19</v>
      </c>
      <c r="DY7" s="39">
        <v>10.9</v>
      </c>
      <c r="DZ7" s="39">
        <v>12.03</v>
      </c>
      <c r="EA7" s="39">
        <v>13.14</v>
      </c>
      <c r="EB7" s="39">
        <v>14.45</v>
      </c>
      <c r="EC7" s="39">
        <v>15</v>
      </c>
      <c r="ED7" s="39">
        <v>0.36</v>
      </c>
      <c r="EE7" s="39">
        <v>0.22</v>
      </c>
      <c r="EF7" s="39">
        <v>0.27</v>
      </c>
      <c r="EG7" s="39">
        <v>3.85</v>
      </c>
      <c r="EH7" s="39">
        <v>0.25</v>
      </c>
      <c r="EI7" s="39">
        <v>0.88</v>
      </c>
      <c r="EJ7" s="39">
        <v>0.85</v>
      </c>
      <c r="EK7" s="39">
        <v>0.75</v>
      </c>
      <c r="EL7" s="39">
        <v>0.95</v>
      </c>
      <c r="EM7" s="39">
        <v>0.74</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83011</cp:lastModifiedBy>
  <cp:lastPrinted>2018-02-06T06:22:35Z</cp:lastPrinted>
  <dcterms:created xsi:type="dcterms:W3CDTF">2017-12-25T01:22:22Z</dcterms:created>
  <dcterms:modified xsi:type="dcterms:W3CDTF">2018-02-06T06:23:30Z</dcterms:modified>
  <cp:category/>
</cp:coreProperties>
</file>