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<sst xmlns="http://schemas.openxmlformats.org/spreadsheetml/2006/main" count="232" uniqueCount="120">
  <si>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</si>
  <si>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</si>
  <si>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</si>
  <si>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</si>
  <si>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</si>
  <si>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</si>
  <si>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</si>
  <si>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</si>
  <si>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</si>
  <si>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</si>
  <si>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</si>
  <si>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</si>
  <si>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</si>
  <si>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</si>
  <si>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</si>
  <si>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</si>
  <si>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</si>
  <si>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</si>
  <si>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</si>
  <si>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</si>
  <si>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</si>
  <si>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</si>
  <si>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</si>
  <si>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</si>
  <si>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</si>
  <si>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</si>
  <si>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</si>
  <si>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</si>
  <si>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</si>
  <si>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</si>
  <si>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</si>
  <si>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</si>
  <si>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</si>
  <si>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</si>
  <si>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</si>
  <si>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</si>
  <si>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</si>
  <si>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</si>
  <si>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</si>
  <si>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</si>
  <si>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</si>
  <si>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</si>
  <si>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</si>
  <si>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</si>
  <si>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</si>
  <si>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</si>
  <si>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</si>
  <si>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</si>
  <si>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</si>
  <si>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</si>
  <si>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</si>
  <si>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</si>
  <si>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</si>
  <si>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</si>
  <si>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</si>
  <si>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</si>
  <si>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</si>
  <si>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</si>
  <si>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</si>
  <si>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</si>
  <si>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</si>
  <si>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</si>
  <si>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</si>
  <si>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</si>
  <si>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</si>
  <si>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</si>
  <si>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</si>
  <si>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</si>
  <si>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</si>
  <si>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</si>
  <si>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</si>
  <si>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</si>
  <si>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</si>
  <si>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</si>
  <si>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</si>
  <si>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</si>
  <si>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</si>
  <si>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</si>
  <si>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</si>
  <si>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</si>
  <si>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</si>
  <si>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</si>
  <si>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</si>
  <si>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</si>
  <si>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</si>
  <si>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</si>
  <si>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</si>
  <si>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</si>
  <si>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</si>
  <si>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</si>
  <si>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</si>
  <si>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</si>
  <si>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</si>
  <si>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</si>
  <si>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</si>
  <si>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</si>
  <si>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</si>
  <si>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</si>
  <si>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</si>
  <si>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</si>
  <si>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</si>
  <si>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</si>
  <si>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</si>
  <si>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</si>
  <si>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</si>
  <si>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天童市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</si>
  <si>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</si>
  <si>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</si>
  <si>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</si>
  <si>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</si>
  <si>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</si>
  <si>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</si>
  <si>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</si>
  <si>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</si>
  <si>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</si>
  <si>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</si>
  <si>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①）は、償却資産における減価償却済の部分の割合を示すもので、毎年度上昇し続けている。当年度は40.33％であり、前年度と比較すると1.4ポイント増加した。老朽化の度合いは類似団体より低いが、上昇傾向にある。法定耐用年数を超えた管路延長の割合を示す管路経年化率（②）は、類似団体より低いが、年々上昇している。当年度に更新した管路延長の割合を示す管路更新率（③）は、前年度より減少し、かつ類似団体よりも低い値となっている。平均して1％の更新率となるよう、更新計画に基づいた更新投資を行っていく。</t>
    <rPh sb="0" eb="2">
      <t>ユウケイ</t>
    </rPh>
    <rPh sb="2" eb="4">
      <t>コテイ</t>
    </rPh>
    <rPh sb="4" eb="6">
      <t>シサン</t>
    </rPh>
    <rPh sb="6" eb="8">
      <t>ゲンカ</t>
    </rPh>
    <rPh sb="8" eb="10">
      <t>ショウキャク</t>
    </rPh>
    <rPh sb="10" eb="11">
      <t>リツ</t>
    </rPh>
    <rPh sb="16" eb="18">
      <t>ショウキャク</t>
    </rPh>
    <rPh sb="18" eb="20">
      <t>シサン</t>
    </rPh>
    <rPh sb="24" eb="26">
      <t>ゲンカ</t>
    </rPh>
    <rPh sb="26" eb="28">
      <t>ショウキャク</t>
    </rPh>
    <rPh sb="28" eb="29">
      <t>スミ</t>
    </rPh>
    <rPh sb="30" eb="32">
      <t>ブブン</t>
    </rPh>
    <rPh sb="33" eb="35">
      <t>ワリアイ</t>
    </rPh>
    <rPh sb="36" eb="37">
      <t>シメ</t>
    </rPh>
    <rPh sb="42" eb="45">
      <t>マイネンド</t>
    </rPh>
    <rPh sb="45" eb="47">
      <t>ジョウショウ</t>
    </rPh>
    <rPh sb="48" eb="49">
      <t>ツヅ</t>
    </rPh>
    <rPh sb="54" eb="57">
      <t>トウネンド</t>
    </rPh>
    <rPh sb="68" eb="71">
      <t>ゼンネンド</t>
    </rPh>
    <rPh sb="72" eb="74">
      <t>ヒカク</t>
    </rPh>
    <rPh sb="84" eb="86">
      <t>ゾウカ</t>
    </rPh>
    <rPh sb="89" eb="92">
      <t>ロウキュウカ</t>
    </rPh>
    <rPh sb="93" eb="95">
      <t>ドア</t>
    </rPh>
    <rPh sb="97" eb="99">
      <t>ルイジ</t>
    </rPh>
    <rPh sb="99" eb="101">
      <t>ダンタイ</t>
    </rPh>
    <rPh sb="103" eb="104">
      <t>ヒク</t>
    </rPh>
    <rPh sb="107" eb="109">
      <t>ジョウショウ</t>
    </rPh>
    <rPh sb="109" eb="111">
      <t>ケイコウ</t>
    </rPh>
    <rPh sb="115" eb="117">
      <t>ホウテイ</t>
    </rPh>
    <rPh sb="117" eb="119">
      <t>タイヨウ</t>
    </rPh>
    <rPh sb="119" eb="121">
      <t>ネンスウ</t>
    </rPh>
    <rPh sb="122" eb="123">
      <t>コ</t>
    </rPh>
    <rPh sb="125" eb="127">
      <t>カンロ</t>
    </rPh>
    <rPh sb="127" eb="129">
      <t>エンチョウ</t>
    </rPh>
    <rPh sb="130" eb="132">
      <t>ワリアイ</t>
    </rPh>
    <rPh sb="133" eb="134">
      <t>シメ</t>
    </rPh>
    <rPh sb="135" eb="137">
      <t>カンロ</t>
    </rPh>
    <rPh sb="137" eb="140">
      <t>ケイネンカ</t>
    </rPh>
    <rPh sb="140" eb="141">
      <t>リツ</t>
    </rPh>
    <rPh sb="146" eb="148">
      <t>ルイジ</t>
    </rPh>
    <rPh sb="148" eb="150">
      <t>ダンタイ</t>
    </rPh>
    <rPh sb="152" eb="153">
      <t>ヒク</t>
    </rPh>
    <rPh sb="156" eb="158">
      <t>ネンネン</t>
    </rPh>
    <rPh sb="158" eb="160">
      <t>ジョウショウ</t>
    </rPh>
    <rPh sb="165" eb="168">
      <t>トウネンド</t>
    </rPh>
    <rPh sb="169" eb="171">
      <t>コウシン</t>
    </rPh>
    <rPh sb="173" eb="175">
      <t>カンロ</t>
    </rPh>
    <rPh sb="175" eb="177">
      <t>エンチョウ</t>
    </rPh>
    <rPh sb="178" eb="180">
      <t>ワリアイ</t>
    </rPh>
    <rPh sb="181" eb="182">
      <t>シメ</t>
    </rPh>
    <rPh sb="183" eb="185">
      <t>カンロ</t>
    </rPh>
    <rPh sb="185" eb="187">
      <t>コウシン</t>
    </rPh>
    <rPh sb="187" eb="188">
      <t>リツ</t>
    </rPh>
    <rPh sb="193" eb="196">
      <t>ゼンネンド</t>
    </rPh>
    <rPh sb="198" eb="200">
      <t>ゲンショウ</t>
    </rPh>
    <rPh sb="204" eb="206">
      <t>ルイジ</t>
    </rPh>
    <rPh sb="206" eb="208">
      <t>ダンタイ</t>
    </rPh>
    <rPh sb="211" eb="212">
      <t>ヒク</t>
    </rPh>
    <rPh sb="213" eb="214">
      <t>アタイ</t>
    </rPh>
    <rPh sb="221" eb="223">
      <t>ヘイキン</t>
    </rPh>
    <rPh sb="228" eb="230">
      <t>コウシン</t>
    </rPh>
    <rPh sb="230" eb="231">
      <t>リツ</t>
    </rPh>
    <rPh sb="237" eb="239">
      <t>コウシン</t>
    </rPh>
    <rPh sb="239" eb="241">
      <t>ケイカク</t>
    </rPh>
    <rPh sb="242" eb="243">
      <t>モト</t>
    </rPh>
    <rPh sb="246" eb="248">
      <t>コウシン</t>
    </rPh>
    <rPh sb="248" eb="250">
      <t>トウシ</t>
    </rPh>
    <rPh sb="251" eb="252">
      <t>オコナ</t>
    </rPh>
    <phoneticPr fontId="4"/>
  </si>
  <si>
    <t>経常収支比率、料金回収率、流動比率等が比較的高いことから、現状は給水収益を主とした適切な経営状況である。しかしながら、今後、給水収益の増加を見込むことができない状況でも管路の更新投資と適切な維持管理を実施する必要があるため、更なる経費の削減等を行い、現在の有収率を維持しつつ持続的な経営を行う。</t>
    <rPh sb="0" eb="2">
      <t>ケイジョウ</t>
    </rPh>
    <rPh sb="2" eb="4">
      <t>シュウシ</t>
    </rPh>
    <rPh sb="4" eb="6">
      <t>ヒリツ</t>
    </rPh>
    <rPh sb="7" eb="9">
      <t>リョウキン</t>
    </rPh>
    <rPh sb="9" eb="11">
      <t>カイシュウ</t>
    </rPh>
    <rPh sb="11" eb="12">
      <t>リツ</t>
    </rPh>
    <rPh sb="13" eb="15">
      <t>リュウドウ</t>
    </rPh>
    <rPh sb="15" eb="17">
      <t>ヒリツ</t>
    </rPh>
    <rPh sb="17" eb="18">
      <t>トウ</t>
    </rPh>
    <rPh sb="19" eb="22">
      <t>ヒカクテキ</t>
    </rPh>
    <rPh sb="22" eb="23">
      <t>タカ</t>
    </rPh>
    <rPh sb="29" eb="31">
      <t>ゲンジョウ</t>
    </rPh>
    <rPh sb="32" eb="34">
      <t>キュウスイ</t>
    </rPh>
    <rPh sb="34" eb="36">
      <t>シュウエキ</t>
    </rPh>
    <rPh sb="37" eb="38">
      <t>シュ</t>
    </rPh>
    <rPh sb="41" eb="43">
      <t>テキセツ</t>
    </rPh>
    <rPh sb="44" eb="46">
      <t>ケイエイ</t>
    </rPh>
    <rPh sb="46" eb="48">
      <t>ジョウキョウ</t>
    </rPh>
    <rPh sb="59" eb="61">
      <t>コンゴ</t>
    </rPh>
    <rPh sb="62" eb="64">
      <t>キュウスイ</t>
    </rPh>
    <rPh sb="64" eb="66">
      <t>シュウエキ</t>
    </rPh>
    <rPh sb="67" eb="69">
      <t>ゾウカ</t>
    </rPh>
    <rPh sb="70" eb="72">
      <t>ミコ</t>
    </rPh>
    <rPh sb="80" eb="82">
      <t>ジョウキョウ</t>
    </rPh>
    <rPh sb="84" eb="86">
      <t>カンロ</t>
    </rPh>
    <rPh sb="87" eb="89">
      <t>コウシン</t>
    </rPh>
    <rPh sb="89" eb="91">
      <t>トウシ</t>
    </rPh>
    <rPh sb="92" eb="94">
      <t>テキセツ</t>
    </rPh>
    <rPh sb="95" eb="97">
      <t>イジ</t>
    </rPh>
    <rPh sb="97" eb="99">
      <t>カンリ</t>
    </rPh>
    <rPh sb="100" eb="102">
      <t>ジッシ</t>
    </rPh>
    <rPh sb="104" eb="106">
      <t>ヒツヨウ</t>
    </rPh>
    <rPh sb="112" eb="113">
      <t>サラ</t>
    </rPh>
    <rPh sb="115" eb="117">
      <t>ケイヒ</t>
    </rPh>
    <rPh sb="118" eb="120">
      <t>サクゲン</t>
    </rPh>
    <rPh sb="120" eb="121">
      <t>トウ</t>
    </rPh>
    <rPh sb="122" eb="123">
      <t>オコナ</t>
    </rPh>
    <rPh sb="125" eb="127">
      <t>ゲンザイ</t>
    </rPh>
    <rPh sb="128" eb="130">
      <t>ユウシュウ</t>
    </rPh>
    <rPh sb="130" eb="131">
      <t>リツ</t>
    </rPh>
    <rPh sb="132" eb="134">
      <t>イジ</t>
    </rPh>
    <rPh sb="137" eb="140">
      <t>ジゾクテキ</t>
    </rPh>
    <rPh sb="141" eb="143">
      <t>ケイエイ</t>
    </rPh>
    <rPh sb="144" eb="145">
      <t>オコナ</t>
    </rPh>
    <phoneticPr fontId="4"/>
  </si>
  <si>
    <t>非設置</t>
    <rPh sb="0" eb="1">
      <t>ヒ</t>
    </rPh>
    <rPh sb="1" eb="3">
      <t>セッチ</t>
    </rPh>
    <phoneticPr fontId="4"/>
  </si>
  <si>
    <t>経常収支比率（①）や料金回収率（⑤）は類似団体と比較して高い数値となっている。経常収支比率は前年度から3ポイント以上、料金回収率は前年度から2ポイント以上共に増加しており、給水に係る費用が給水収益によって適切に賄われている状況にある。今後も健全な経営を行うために費用削減を続け、適切な更新投資に充てる財源の確保を行う。　　　　　　　　　　　　　　　　　　　　　　　　　　　　　　　　　　　　　　　　　　　　　　　　　　　　　　　　　　　　　　　　　　　　　　　　　　　　　　　　　　　　　　　流動比率（流動資産/流動負債、③）は短期債務に対する支払能力を表し、今年度も100％を上回っているが、前年度と比較して大きく減少している。これは、企業債償還額などの28年度における流動負債の増加が原因である。　　　　　　　　　　　　　　　　　　　　企業債残高対給水収益比率（④）は、給水収益の維持と企業債の計画的な償還により類似団体より低い値を維持している。給水原価（⑥）は類似団体より高い値となっているが、費用の低減により前年度より減少している。　　　　　　　　　　　　　　　　　　　　　施設利用率（⑦）や有収率（⑧）は類似団体より高い値を維持し続けている。これは、適切な更新と漏水調査業務等により予防的に管路の維持を実施しているためである。今後も管路の更新を適切に行い、現在の高い水準を維持していく。</t>
    <rPh sb="0" eb="2">
      <t>ケイジョウ</t>
    </rPh>
    <rPh sb="2" eb="4">
      <t>シュウシ</t>
    </rPh>
    <rPh sb="4" eb="6">
      <t>ヒリツ</t>
    </rPh>
    <rPh sb="10" eb="12">
      <t>リョウキン</t>
    </rPh>
    <rPh sb="12" eb="14">
      <t>カイシュウ</t>
    </rPh>
    <rPh sb="14" eb="15">
      <t>リツ</t>
    </rPh>
    <rPh sb="19" eb="21">
      <t>ルイジ</t>
    </rPh>
    <rPh sb="21" eb="23">
      <t>ダンタイ</t>
    </rPh>
    <rPh sb="24" eb="26">
      <t>ヒカク</t>
    </rPh>
    <rPh sb="28" eb="29">
      <t>タカ</t>
    </rPh>
    <rPh sb="30" eb="32">
      <t>スウチ</t>
    </rPh>
    <rPh sb="39" eb="41">
      <t>ケイジョウ</t>
    </rPh>
    <rPh sb="41" eb="43">
      <t>シュウシ</t>
    </rPh>
    <rPh sb="43" eb="45">
      <t>ヒリツ</t>
    </rPh>
    <rPh sb="46" eb="48">
      <t>ゼンネン</t>
    </rPh>
    <rPh sb="48" eb="49">
      <t>ド</t>
    </rPh>
    <rPh sb="56" eb="58">
      <t>イジョウ</t>
    </rPh>
    <rPh sb="59" eb="61">
      <t>リョウキン</t>
    </rPh>
    <rPh sb="61" eb="63">
      <t>カイシュウ</t>
    </rPh>
    <rPh sb="63" eb="64">
      <t>リツ</t>
    </rPh>
    <rPh sb="65" eb="67">
      <t>ゼンネン</t>
    </rPh>
    <rPh sb="67" eb="68">
      <t>ド</t>
    </rPh>
    <rPh sb="75" eb="77">
      <t>イジョウ</t>
    </rPh>
    <rPh sb="77" eb="78">
      <t>トモ</t>
    </rPh>
    <rPh sb="79" eb="81">
      <t>ゾウカ</t>
    </rPh>
    <rPh sb="86" eb="88">
      <t>キュウスイ</t>
    </rPh>
    <rPh sb="89" eb="90">
      <t>カカ</t>
    </rPh>
    <rPh sb="91" eb="93">
      <t>ヒヨウ</t>
    </rPh>
    <rPh sb="94" eb="96">
      <t>キュウスイ</t>
    </rPh>
    <rPh sb="96" eb="98">
      <t>シュウエキ</t>
    </rPh>
    <rPh sb="102" eb="104">
      <t>テキセツ</t>
    </rPh>
    <rPh sb="105" eb="106">
      <t>マカナ</t>
    </rPh>
    <rPh sb="111" eb="113">
      <t>ジョウキョウ</t>
    </rPh>
    <rPh sb="117" eb="119">
      <t>コンゴ</t>
    </rPh>
    <rPh sb="120" eb="122">
      <t>ケンゼン</t>
    </rPh>
    <rPh sb="123" eb="125">
      <t>ケイエイ</t>
    </rPh>
    <rPh sb="126" eb="127">
      <t>オコナ</t>
    </rPh>
    <rPh sb="131" eb="133">
      <t>ヒヨウ</t>
    </rPh>
    <rPh sb="133" eb="135">
      <t>サクゲン</t>
    </rPh>
    <rPh sb="136" eb="137">
      <t>ツヅ</t>
    </rPh>
    <rPh sb="139" eb="141">
      <t>テキセツ</t>
    </rPh>
    <rPh sb="142" eb="144">
      <t>コウシン</t>
    </rPh>
    <rPh sb="144" eb="146">
      <t>トウシ</t>
    </rPh>
    <rPh sb="147" eb="148">
      <t>ア</t>
    </rPh>
    <rPh sb="150" eb="152">
      <t>ザイゲン</t>
    </rPh>
    <rPh sb="153" eb="155">
      <t>カクホ</t>
    </rPh>
    <rPh sb="156" eb="157">
      <t>オコナ</t>
    </rPh>
    <rPh sb="246" eb="248">
      <t>リュウドウ</t>
    </rPh>
    <rPh sb="248" eb="250">
      <t>ヒリツ</t>
    </rPh>
    <rPh sb="251" eb="253">
      <t>リュウドウ</t>
    </rPh>
    <rPh sb="253" eb="255">
      <t>シサン</t>
    </rPh>
    <rPh sb="256" eb="258">
      <t>リュウドウ</t>
    </rPh>
    <rPh sb="258" eb="260">
      <t>フサイ</t>
    </rPh>
    <rPh sb="264" eb="266">
      <t>タンキ</t>
    </rPh>
    <rPh sb="266" eb="268">
      <t>サイム</t>
    </rPh>
    <rPh sb="269" eb="270">
      <t>タイ</t>
    </rPh>
    <rPh sb="272" eb="274">
      <t>シハライ</t>
    </rPh>
    <rPh sb="274" eb="276">
      <t>ノウリョク</t>
    </rPh>
    <rPh sb="277" eb="278">
      <t>アラワ</t>
    </rPh>
    <rPh sb="280" eb="283">
      <t>コンネンド</t>
    </rPh>
    <rPh sb="289" eb="291">
      <t>ウワマワ</t>
    </rPh>
    <rPh sb="297" eb="300">
      <t>ゼンネンド</t>
    </rPh>
    <rPh sb="301" eb="303">
      <t>ヒカク</t>
    </rPh>
    <rPh sb="305" eb="306">
      <t>オオ</t>
    </rPh>
    <rPh sb="308" eb="310">
      <t>ゲンショウ</t>
    </rPh>
    <rPh sb="319" eb="321">
      <t>キギョウ</t>
    </rPh>
    <rPh sb="321" eb="322">
      <t>サイ</t>
    </rPh>
    <rPh sb="330" eb="332">
      <t>ネンド</t>
    </rPh>
    <rPh sb="370" eb="372">
      <t>キギョウ</t>
    </rPh>
    <rPh sb="372" eb="373">
      <t>サイ</t>
    </rPh>
    <rPh sb="373" eb="375">
      <t>ザンダカ</t>
    </rPh>
    <rPh sb="375" eb="376">
      <t>タイ</t>
    </rPh>
    <rPh sb="376" eb="378">
      <t>キュウスイ</t>
    </rPh>
    <rPh sb="378" eb="380">
      <t>シュウエキ</t>
    </rPh>
    <rPh sb="380" eb="382">
      <t>ヒリツ</t>
    </rPh>
    <rPh sb="387" eb="389">
      <t>キュウスイ</t>
    </rPh>
    <rPh sb="389" eb="391">
      <t>シュウエキ</t>
    </rPh>
    <rPh sb="392" eb="394">
      <t>イジ</t>
    </rPh>
    <rPh sb="395" eb="397">
      <t>キギョウ</t>
    </rPh>
    <rPh sb="397" eb="398">
      <t>サイ</t>
    </rPh>
    <rPh sb="399" eb="402">
      <t>ケイカクテキ</t>
    </rPh>
    <rPh sb="403" eb="405">
      <t>ショウカン</t>
    </rPh>
    <rPh sb="408" eb="410">
      <t>ルイジ</t>
    </rPh>
    <rPh sb="410" eb="412">
      <t>ダンタイ</t>
    </rPh>
    <rPh sb="414" eb="415">
      <t>ヒク</t>
    </rPh>
    <rPh sb="416" eb="417">
      <t>アタイ</t>
    </rPh>
    <rPh sb="418" eb="420">
      <t>イジ</t>
    </rPh>
    <rPh sb="425" eb="427">
      <t>キュウスイ</t>
    </rPh>
    <rPh sb="427" eb="429">
      <t>ゲンカ</t>
    </rPh>
    <rPh sb="433" eb="435">
      <t>ルイジ</t>
    </rPh>
    <rPh sb="435" eb="437">
      <t>ダンタイ</t>
    </rPh>
    <rPh sb="439" eb="440">
      <t>タカ</t>
    </rPh>
    <rPh sb="441" eb="442">
      <t>アタイ</t>
    </rPh>
    <rPh sb="450" eb="452">
      <t>ヒヨウ</t>
    </rPh>
    <rPh sb="453" eb="455">
      <t>テイゲン</t>
    </rPh>
    <rPh sb="458" eb="461">
      <t>ゼンネンド</t>
    </rPh>
    <rPh sb="463" eb="465">
      <t>ゲンショウ</t>
    </rPh>
    <rPh sb="491" eb="493">
      <t>シセツ</t>
    </rPh>
    <rPh sb="493" eb="496">
      <t>リヨウリツ</t>
    </rPh>
    <rPh sb="500" eb="502">
      <t>ユウシュウ</t>
    </rPh>
    <rPh sb="502" eb="503">
      <t>リツ</t>
    </rPh>
    <rPh sb="507" eb="509">
      <t>ルイジ</t>
    </rPh>
    <rPh sb="509" eb="511">
      <t>ダンタイ</t>
    </rPh>
    <rPh sb="513" eb="514">
      <t>タカ</t>
    </rPh>
    <rPh sb="515" eb="516">
      <t>アタイ</t>
    </rPh>
    <rPh sb="517" eb="519">
      <t>イジ</t>
    </rPh>
    <rPh sb="520" eb="521">
      <t>ツヅ</t>
    </rPh>
    <rPh sb="530" eb="532">
      <t>テキセツ</t>
    </rPh>
    <rPh sb="533" eb="535">
      <t>コウシン</t>
    </rPh>
    <rPh sb="536" eb="538">
      <t>ロウスイ</t>
    </rPh>
    <rPh sb="538" eb="540">
      <t>チョウサ</t>
    </rPh>
    <rPh sb="540" eb="542">
      <t>ギョウム</t>
    </rPh>
    <rPh sb="542" eb="543">
      <t>トウ</t>
    </rPh>
    <rPh sb="546" eb="549">
      <t>ヨボウテキ</t>
    </rPh>
    <rPh sb="550" eb="552">
      <t>カンロ</t>
    </rPh>
    <rPh sb="553" eb="555">
      <t>イジ</t>
    </rPh>
    <rPh sb="556" eb="558">
      <t>ジッシ</t>
    </rPh>
    <rPh sb="568" eb="570">
      <t>コンゴ</t>
    </rPh>
    <rPh sb="571" eb="573">
      <t>カンロ</t>
    </rPh>
    <rPh sb="574" eb="576">
      <t>コウシン</t>
    </rPh>
    <rPh sb="577" eb="579">
      <t>テキセツ</t>
    </rPh>
    <rPh sb="580" eb="581">
      <t>オコナ</t>
    </rPh>
    <rPh sb="583" eb="585">
      <t>ゲンザイ</t>
    </rPh>
    <rPh sb="586" eb="587">
      <t>タカ</t>
    </rPh>
    <rPh sb="588" eb="590">
      <t>スイジュン</t>
    </rPh>
    <rPh sb="591" eb="593">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</si>
</sst>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1.24</c:v>
                </c:pt>
                <c:pt idx="1">
                  <c:v>0.9</c:v>
                </c:pt>
                <c:pt idx="2">
                  <c:v>0.49</c:v>
                </c:pt>
                <c:pt idx="3">
                  <c:v>0.62</c:v>
                </c:pt>
                <c:pt idx="4">
                  <c:v>0.48</c:v>
                </c:pt>
              </c:numCache>
            </c:numRef>
          </c:val>
        </c:ser>
        <c:dLbls>
          <c:showLegendKey val="0"/>
          <c:showVal val="0"/>
          <c:showCatName val="0"/>
          <c:showSerName val="0"/>
          <c:showPercent val="0"/>
          <c:showBubbleSize val="0"/>
        </c:dLbls>
        <c:gapWidth val="150"/>
        <c:axId val="106300928"/>
        <c:axId val="1063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06300928"/>
        <c:axId val="106302848"/>
      </c:lineChart>
      <c:dateAx>
        <c:axId val="106300928"/>
        <c:scaling>
          <c:orientation val="minMax"/>
        </c:scaling>
        <c:delete val="1"/>
        <c:axPos val="b"/>
        <c:numFmt formatCode="ge" sourceLinked="1"/>
        <c:majorTickMark val="none"/>
        <c:minorTickMark val="none"/>
        <c:tickLblPos val="none"/>
        <c:crossAx val="106302848"/>
        <c:crosses val="autoZero"/>
        <c:auto val="1"/>
        <c:lblOffset val="100"/>
        <c:baseTimeUnit val="years"/>
      </c:dateAx>
      <c:valAx>
        <c:axId val="1063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73.41</c:v>
                </c:pt>
                <c:pt idx="1">
                  <c:v>70.83</c:v>
                </c:pt>
                <c:pt idx="2">
                  <c:v>71.95</c:v>
                </c:pt>
                <c:pt idx="3">
                  <c:v>71.05</c:v>
                </c:pt>
                <c:pt idx="4">
                  <c:v>72.37</c:v>
                </c:pt>
              </c:numCache>
            </c:numRef>
          </c:val>
        </c:ser>
        <c:dLbls>
          <c:showLegendKey val="0"/>
          <c:showVal val="0"/>
          <c:showCatName val="0"/>
          <c:showSerName val="0"/>
          <c:showPercent val="0"/>
          <c:showBubbleSize val="0"/>
        </c:dLbls>
        <c:gapWidth val="150"/>
        <c:axId val="111306624"/>
        <c:axId val="1113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11306624"/>
        <c:axId val="111321088"/>
      </c:lineChart>
      <c:dateAx>
        <c:axId val="111306624"/>
        <c:scaling>
          <c:orientation val="minMax"/>
        </c:scaling>
        <c:delete val="1"/>
        <c:axPos val="b"/>
        <c:numFmt formatCode="ge" sourceLinked="1"/>
        <c:majorTickMark val="none"/>
        <c:minorTickMark val="none"/>
        <c:tickLblPos val="none"/>
        <c:crossAx val="111321088"/>
        <c:crosses val="autoZero"/>
        <c:auto val="1"/>
        <c:lblOffset val="100"/>
        <c:baseTimeUnit val="years"/>
      </c:dateAx>
      <c:valAx>
        <c:axId val="1113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93.34</c:v>
                </c:pt>
                <c:pt idx="1">
                  <c:v>92.42</c:v>
                </c:pt>
                <c:pt idx="2">
                  <c:v>92.82</c:v>
                </c:pt>
                <c:pt idx="3">
                  <c:v>92.38</c:v>
                </c:pt>
                <c:pt idx="4">
                  <c:v>91.59</c:v>
                </c:pt>
              </c:numCache>
            </c:numRef>
          </c:val>
        </c:ser>
        <c:dLbls>
          <c:showLegendKey val="0"/>
          <c:showVal val="0"/>
          <c:showCatName val="0"/>
          <c:showSerName val="0"/>
          <c:showPercent val="0"/>
          <c:showBubbleSize val="0"/>
        </c:dLbls>
        <c:gapWidth val="150"/>
        <c:axId val="111347200"/>
        <c:axId val="1113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11347200"/>
        <c:axId val="111349120"/>
      </c:lineChart>
      <c:dateAx>
        <c:axId val="111347200"/>
        <c:scaling>
          <c:orientation val="minMax"/>
        </c:scaling>
        <c:delete val="1"/>
        <c:axPos val="b"/>
        <c:numFmt formatCode="ge" sourceLinked="1"/>
        <c:majorTickMark val="none"/>
        <c:minorTickMark val="none"/>
        <c:tickLblPos val="none"/>
        <c:crossAx val="111349120"/>
        <c:crosses val="autoZero"/>
        <c:auto val="1"/>
        <c:lblOffset val="100"/>
        <c:baseTimeUnit val="years"/>
      </c:dateAx>
      <c:valAx>
        <c:axId val="1113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113.92</c:v>
                </c:pt>
                <c:pt idx="1">
                  <c:v>110.01</c:v>
                </c:pt>
                <c:pt idx="2">
                  <c:v>117.44</c:v>
                </c:pt>
                <c:pt idx="3">
                  <c:v>116.27</c:v>
                </c:pt>
                <c:pt idx="4">
                  <c:v>119.62</c:v>
                </c:pt>
              </c:numCache>
            </c:numRef>
          </c:val>
        </c:ser>
        <c:dLbls>
          <c:showLegendKey val="0"/>
          <c:showVal val="0"/>
          <c:showCatName val="0"/>
          <c:showSerName val="0"/>
          <c:showPercent val="0"/>
          <c:showBubbleSize val="0"/>
        </c:dLbls>
        <c:gapWidth val="150"/>
        <c:axId val="106337408"/>
        <c:axId val="1063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6337408"/>
        <c:axId val="106339328"/>
      </c:lineChart>
      <c:dateAx>
        <c:axId val="106337408"/>
        <c:scaling>
          <c:orientation val="minMax"/>
        </c:scaling>
        <c:delete val="1"/>
        <c:axPos val="b"/>
        <c:numFmt formatCode="ge" sourceLinked="1"/>
        <c:majorTickMark val="none"/>
        <c:minorTickMark val="none"/>
        <c:tickLblPos val="none"/>
        <c:crossAx val="106339328"/>
        <c:crosses val="autoZero"/>
        <c:auto val="1"/>
        <c:lblOffset val="100"/>
        <c:baseTimeUnit val="years"/>
      </c:dateAx>
      <c:valAx>
        <c:axId val="10633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3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35.450000000000003</c:v>
                </c:pt>
                <c:pt idx="1">
                  <c:v>36.19</c:v>
                </c:pt>
                <c:pt idx="2">
                  <c:v>37.71</c:v>
                </c:pt>
                <c:pt idx="3">
                  <c:v>38.93</c:v>
                </c:pt>
                <c:pt idx="4">
                  <c:v>40.33</c:v>
                </c:pt>
              </c:numCache>
            </c:numRef>
          </c:val>
        </c:ser>
        <c:dLbls>
          <c:showLegendKey val="0"/>
          <c:showVal val="0"/>
          <c:showCatName val="0"/>
          <c:showSerName val="0"/>
          <c:showPercent val="0"/>
          <c:showBubbleSize val="0"/>
        </c:dLbls>
        <c:gapWidth val="150"/>
        <c:axId val="107684608"/>
        <c:axId val="1076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7684608"/>
        <c:axId val="107686528"/>
      </c:lineChart>
      <c:dateAx>
        <c:axId val="107684608"/>
        <c:scaling>
          <c:orientation val="minMax"/>
        </c:scaling>
        <c:delete val="1"/>
        <c:axPos val="b"/>
        <c:numFmt formatCode="ge" sourceLinked="1"/>
        <c:majorTickMark val="none"/>
        <c:minorTickMark val="none"/>
        <c:tickLblPos val="none"/>
        <c:crossAx val="107686528"/>
        <c:crosses val="autoZero"/>
        <c:auto val="1"/>
        <c:lblOffset val="100"/>
        <c:baseTimeUnit val="years"/>
      </c:dateAx>
      <c:valAx>
        <c:axId val="1076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3.88</c:v>
                </c:pt>
                <c:pt idx="1">
                  <c:v>4.1100000000000003</c:v>
                </c:pt>
                <c:pt idx="2">
                  <c:v>4.1399999999999997</c:v>
                </c:pt>
                <c:pt idx="3">
                  <c:v>6.22</c:v>
                </c:pt>
                <c:pt idx="4">
                  <c:v>6.92</c:v>
                </c:pt>
              </c:numCache>
            </c:numRef>
          </c:val>
        </c:ser>
        <c:dLbls>
          <c:showLegendKey val="0"/>
          <c:showVal val="0"/>
          <c:showCatName val="0"/>
          <c:showSerName val="0"/>
          <c:showPercent val="0"/>
          <c:showBubbleSize val="0"/>
        </c:dLbls>
        <c:gapWidth val="150"/>
        <c:axId val="107733376"/>
        <c:axId val="1077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7733376"/>
        <c:axId val="107735296"/>
      </c:lineChart>
      <c:dateAx>
        <c:axId val="107733376"/>
        <c:scaling>
          <c:orientation val="minMax"/>
        </c:scaling>
        <c:delete val="1"/>
        <c:axPos val="b"/>
        <c:numFmt formatCode="ge" sourceLinked="1"/>
        <c:majorTickMark val="none"/>
        <c:minorTickMark val="none"/>
        <c:tickLblPos val="none"/>
        <c:crossAx val="107735296"/>
        <c:crosses val="autoZero"/>
        <c:auto val="1"/>
        <c:lblOffset val="100"/>
        <c:baseTimeUnit val="years"/>
      </c:dateAx>
      <c:valAx>
        <c:axId val="1077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110592"/>
        <c:axId val="1081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8110592"/>
        <c:axId val="108112512"/>
      </c:lineChart>
      <c:dateAx>
        <c:axId val="108110592"/>
        <c:scaling>
          <c:orientation val="minMax"/>
        </c:scaling>
        <c:delete val="1"/>
        <c:axPos val="b"/>
        <c:numFmt formatCode="ge" sourceLinked="1"/>
        <c:majorTickMark val="none"/>
        <c:minorTickMark val="none"/>
        <c:tickLblPos val="none"/>
        <c:crossAx val="108112512"/>
        <c:crosses val="autoZero"/>
        <c:auto val="1"/>
        <c:lblOffset val="100"/>
        <c:baseTimeUnit val="years"/>
      </c:dateAx>
      <c:valAx>
        <c:axId val="10811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1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1431.84</c:v>
                </c:pt>
                <c:pt idx="1">
                  <c:v>1295.96</c:v>
                </c:pt>
                <c:pt idx="2">
                  <c:v>522.15</c:v>
                </c:pt>
                <c:pt idx="3">
                  <c:v>517.07000000000005</c:v>
                </c:pt>
                <c:pt idx="4">
                  <c:v>395.37</c:v>
                </c:pt>
              </c:numCache>
            </c:numRef>
          </c:val>
        </c:ser>
        <c:dLbls>
          <c:showLegendKey val="0"/>
          <c:showVal val="0"/>
          <c:showCatName val="0"/>
          <c:showSerName val="0"/>
          <c:showPercent val="0"/>
          <c:showBubbleSize val="0"/>
        </c:dLbls>
        <c:gapWidth val="150"/>
        <c:axId val="109199744"/>
        <c:axId val="1092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9199744"/>
        <c:axId val="109201664"/>
      </c:lineChart>
      <c:dateAx>
        <c:axId val="109199744"/>
        <c:scaling>
          <c:orientation val="minMax"/>
        </c:scaling>
        <c:delete val="1"/>
        <c:axPos val="b"/>
        <c:numFmt formatCode="ge" sourceLinked="1"/>
        <c:majorTickMark val="none"/>
        <c:minorTickMark val="none"/>
        <c:tickLblPos val="none"/>
        <c:crossAx val="109201664"/>
        <c:crosses val="autoZero"/>
        <c:auto val="1"/>
        <c:lblOffset val="100"/>
        <c:baseTimeUnit val="years"/>
      </c:dateAx>
      <c:valAx>
        <c:axId val="10920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1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221.27</c:v>
                </c:pt>
                <c:pt idx="1">
                  <c:v>230.58</c:v>
                </c:pt>
                <c:pt idx="2">
                  <c:v>213.01</c:v>
                </c:pt>
                <c:pt idx="3">
                  <c:v>206.44</c:v>
                </c:pt>
                <c:pt idx="4">
                  <c:v>195.63</c:v>
                </c:pt>
              </c:numCache>
            </c:numRef>
          </c:val>
        </c:ser>
        <c:dLbls>
          <c:showLegendKey val="0"/>
          <c:showVal val="0"/>
          <c:showCatName val="0"/>
          <c:showSerName val="0"/>
          <c:showPercent val="0"/>
          <c:showBubbleSize val="0"/>
        </c:dLbls>
        <c:gapWidth val="150"/>
        <c:axId val="109232128"/>
        <c:axId val="1092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9232128"/>
        <c:axId val="109234048"/>
      </c:lineChart>
      <c:dateAx>
        <c:axId val="109232128"/>
        <c:scaling>
          <c:orientation val="minMax"/>
        </c:scaling>
        <c:delete val="1"/>
        <c:axPos val="b"/>
        <c:numFmt formatCode="ge" sourceLinked="1"/>
        <c:majorTickMark val="none"/>
        <c:minorTickMark val="none"/>
        <c:tickLblPos val="none"/>
        <c:crossAx val="109234048"/>
        <c:crosses val="autoZero"/>
        <c:auto val="1"/>
        <c:lblOffset val="100"/>
        <c:baseTimeUnit val="years"/>
      </c:dateAx>
      <c:valAx>
        <c:axId val="10923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2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110.04</c:v>
                </c:pt>
                <c:pt idx="1">
                  <c:v>104.66</c:v>
                </c:pt>
                <c:pt idx="2">
                  <c:v>111.64</c:v>
                </c:pt>
                <c:pt idx="3">
                  <c:v>113.22</c:v>
                </c:pt>
                <c:pt idx="4">
                  <c:v>116.15</c:v>
                </c:pt>
              </c:numCache>
            </c:numRef>
          </c:val>
        </c:ser>
        <c:dLbls>
          <c:showLegendKey val="0"/>
          <c:showVal val="0"/>
          <c:showCatName val="0"/>
          <c:showSerName val="0"/>
          <c:showPercent val="0"/>
          <c:showBubbleSize val="0"/>
        </c:dLbls>
        <c:gapWidth val="150"/>
        <c:axId val="109870080"/>
        <c:axId val="1098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09870080"/>
        <c:axId val="109872256"/>
      </c:lineChart>
      <c:dateAx>
        <c:axId val="109870080"/>
        <c:scaling>
          <c:orientation val="minMax"/>
        </c:scaling>
        <c:delete val="1"/>
        <c:axPos val="b"/>
        <c:numFmt formatCode="ge" sourceLinked="1"/>
        <c:majorTickMark val="none"/>
        <c:minorTickMark val="none"/>
        <c:tickLblPos val="none"/>
        <c:crossAx val="109872256"/>
        <c:crosses val="autoZero"/>
        <c:auto val="1"/>
        <c:lblOffset val="100"/>
        <c:baseTimeUnit val="years"/>
      </c:dateAx>
      <c:valAx>
        <c:axId val="1098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193.96</c:v>
                </c:pt>
                <c:pt idx="1">
                  <c:v>204.68</c:v>
                </c:pt>
                <c:pt idx="2">
                  <c:v>193.21</c:v>
                </c:pt>
                <c:pt idx="3">
                  <c:v>191.16</c:v>
                </c:pt>
                <c:pt idx="4">
                  <c:v>186.64</c:v>
                </c:pt>
              </c:numCache>
            </c:numRef>
          </c:val>
        </c:ser>
        <c:dLbls>
          <c:showLegendKey val="0"/>
          <c:showVal val="0"/>
          <c:showCatName val="0"/>
          <c:showSerName val="0"/>
          <c:showPercent val="0"/>
          <c:showBubbleSize val="0"/>
        </c:dLbls>
        <c:gapWidth val="150"/>
        <c:axId val="109897984"/>
        <c:axId val="1112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9897984"/>
        <c:axId val="111288704"/>
      </c:lineChart>
      <c:dateAx>
        <c:axId val="109897984"/>
        <c:scaling>
          <c:orientation val="minMax"/>
        </c:scaling>
        <c:delete val="1"/>
        <c:axPos val="b"/>
        <c:numFmt formatCode="ge" sourceLinked="1"/>
        <c:majorTickMark val="none"/>
        <c:minorTickMark val="none"/>
        <c:tickLblPos val="none"/>
        <c:crossAx val="111288704"/>
        <c:crosses val="autoZero"/>
        <c:auto val="1"/>
        <c:lblOffset val="100"/>
        <c:baseTimeUnit val="years"/>
      </c:dateAx>
      <c:valAx>
        <c:axId val="1112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R37" sqref="AR3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山形県　天童市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118</v>
      </c>
      <c r="AE8" s="84"/>
      <c r="AF8" s="84"/>
      <c r="AG8" s="84"/>
      <c r="AH8" s="84"/>
      <c r="AI8" s="84"/>
      <c r="AJ8" s="84"/>
      <c r="AK8" s="5"/>
      <c r="AL8" s="71">
        <f>データ!$R$6</f>
        <v>62164</v>
      </c>
      <c r="AM8" s="71"/>
      <c r="AN8" s="71"/>
      <c r="AO8" s="71"/>
      <c r="AP8" s="71"/>
      <c r="AQ8" s="71"/>
      <c r="AR8" s="71"/>
      <c r="AS8" s="71"/>
      <c r="AT8" s="67">
        <f>データ!$S$6</f>
        <v>113.01</v>
      </c>
      <c r="AU8" s="68"/>
      <c r="AV8" s="68"/>
      <c r="AW8" s="68"/>
      <c r="AX8" s="68"/>
      <c r="AY8" s="68"/>
      <c r="AZ8" s="68"/>
      <c r="BA8" s="68"/>
      <c r="BB8" s="70">
        <f>データ!$T$6</f>
        <v>550.08000000000004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79.64</v>
      </c>
      <c r="J10" s="68"/>
      <c r="K10" s="68"/>
      <c r="L10" s="68"/>
      <c r="M10" s="68"/>
      <c r="N10" s="68"/>
      <c r="O10" s="69"/>
      <c r="P10" s="70">
        <f>データ!$P$6</f>
        <v>99.55</v>
      </c>
      <c r="Q10" s="70"/>
      <c r="R10" s="70"/>
      <c r="S10" s="70"/>
      <c r="T10" s="70"/>
      <c r="U10" s="70"/>
      <c r="V10" s="70"/>
      <c r="W10" s="71">
        <f>データ!$Q$6</f>
        <v>3996</v>
      </c>
      <c r="X10" s="71"/>
      <c r="Y10" s="71"/>
      <c r="Z10" s="71"/>
      <c r="AA10" s="71"/>
      <c r="AB10" s="71"/>
      <c r="AC10" s="71"/>
      <c r="AD10" s="2"/>
      <c r="AE10" s="2"/>
      <c r="AF10" s="2"/>
      <c r="AG10" s="2"/>
      <c r="AH10" s="5"/>
      <c r="AI10" s="5"/>
      <c r="AJ10" s="5"/>
      <c r="AK10" s="5"/>
      <c r="AL10" s="71">
        <f>データ!$U$6</f>
        <v>61755</v>
      </c>
      <c r="AM10" s="71"/>
      <c r="AN10" s="71"/>
      <c r="AO10" s="71"/>
      <c r="AP10" s="71"/>
      <c r="AQ10" s="71"/>
      <c r="AR10" s="71"/>
      <c r="AS10" s="71"/>
      <c r="AT10" s="67">
        <f>データ!$V$6</f>
        <v>106.54</v>
      </c>
      <c r="AU10" s="68"/>
      <c r="AV10" s="68"/>
      <c r="AW10" s="68"/>
      <c r="AX10" s="68"/>
      <c r="AY10" s="68"/>
      <c r="AZ10" s="68"/>
      <c r="BA10" s="68"/>
      <c r="BB10" s="70">
        <f>データ!$W$6</f>
        <v>579.64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62103</v>
      </c>
      <c r="D6" s="34">
        <f t="shared" si="3"/>
        <v>46</v>
      </c>
      <c r="E6" s="34">
        <f t="shared" si="3"/>
        <v>1</v>
      </c>
      <c r="F6" s="34">
        <f t="shared" si="3"/>
        <v>0</v>
      </c>
      <c r="G6" s="34">
        <f t="shared" si="3"/>
        <v>1</v>
      </c>
      <c r="H6" s="34" t="str">
        <f t="shared" si="3"/>
        <v>山形県　天童市</v>
      </c>
      <c r="I6" s="34" t="str">
        <f t="shared" si="3"/>
        <v>法適用</v>
      </c>
      <c r="J6" s="34" t="str">
        <f t="shared" si="3"/>
        <v>水道事業</v>
      </c>
      <c r="K6" s="34" t="str">
        <f t="shared" si="3"/>
        <v>末端給水事業</v>
      </c>
      <c r="L6" s="34" t="str">
        <f t="shared" si="3"/>
        <v>A4</v>
      </c>
      <c r="M6" s="34">
        <f t="shared" si="3"/>
        <v>0</v>
      </c>
      <c r="N6" s="35" t="str">
        <f t="shared" si="3"/>
        <v>-</v>
      </c>
      <c r="O6" s="35">
        <f t="shared" si="3"/>
        <v>79.64</v>
      </c>
      <c r="P6" s="35">
        <f t="shared" si="3"/>
        <v>99.55</v>
      </c>
      <c r="Q6" s="35">
        <f t="shared" si="3"/>
        <v>3996</v>
      </c>
      <c r="R6" s="35">
        <f t="shared" si="3"/>
        <v>62164</v>
      </c>
      <c r="S6" s="35">
        <f t="shared" si="3"/>
        <v>113.01</v>
      </c>
      <c r="T6" s="35">
        <f t="shared" si="3"/>
        <v>550.08000000000004</v>
      </c>
      <c r="U6" s="35">
        <f t="shared" si="3"/>
        <v>61755</v>
      </c>
      <c r="V6" s="35">
        <f t="shared" si="3"/>
        <v>106.54</v>
      </c>
      <c r="W6" s="35">
        <f t="shared" si="3"/>
        <v>579.64</v>
      </c>
      <c r="X6" s="36">
        <f>IF(X7="",NA(),X7)</f>
        <v>113.92</v>
      </c>
      <c r="Y6" s="36">
        <f t="shared" ref="Y6:AG6" si="4">IF(Y7="",NA(),Y7)</f>
        <v>110.01</v>
      </c>
      <c r="Z6" s="36">
        <f t="shared" si="4"/>
        <v>117.44</v>
      </c>
      <c r="AA6" s="36">
        <f t="shared" si="4"/>
        <v>116.27</v>
      </c>
      <c r="AB6" s="36">
        <f t="shared" si="4"/>
        <v>119.62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1431.84</v>
      </c>
      <c r="AU6" s="36">
        <f t="shared" ref="AU6:BC6" si="6">IF(AU7="",NA(),AU7)</f>
        <v>1295.96</v>
      </c>
      <c r="AV6" s="36">
        <f t="shared" si="6"/>
        <v>522.15</v>
      </c>
      <c r="AW6" s="36">
        <f t="shared" si="6"/>
        <v>517.07000000000005</v>
      </c>
      <c r="AX6" s="36">
        <f t="shared" si="6"/>
        <v>395.37</v>
      </c>
      <c r="AY6" s="36">
        <f t="shared" si="6"/>
        <v>701</v>
      </c>
      <c r="AZ6" s="36">
        <f t="shared" si="6"/>
        <v>739.59</v>
      </c>
      <c r="BA6" s="36">
        <f t="shared" si="6"/>
        <v>335.95</v>
      </c>
      <c r="BB6" s="36">
        <f t="shared" si="6"/>
        <v>346.59</v>
      </c>
      <c r="BC6" s="36">
        <f t="shared" si="6"/>
        <v>357.82</v>
      </c>
      <c r="BD6" s="35" t="str">
        <f>IF(BD7="","",IF(BD7="-","【-】","【"&amp;SUBSTITUTE(TEXT(BD7,"#,##0.00"),"-","△")&amp;"】"))</f>
        <v>【262.87】</v>
      </c>
      <c r="BE6" s="36">
        <f>IF(BE7="",NA(),BE7)</f>
        <v>221.27</v>
      </c>
      <c r="BF6" s="36">
        <f t="shared" ref="BF6:BN6" si="7">IF(BF7="",NA(),BF7)</f>
        <v>230.58</v>
      </c>
      <c r="BG6" s="36">
        <f t="shared" si="7"/>
        <v>213.01</v>
      </c>
      <c r="BH6" s="36">
        <f t="shared" si="7"/>
        <v>206.44</v>
      </c>
      <c r="BI6" s="36">
        <f t="shared" si="7"/>
        <v>195.63</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110.04</v>
      </c>
      <c r="BQ6" s="36">
        <f t="shared" ref="BQ6:BY6" si="8">IF(BQ7="",NA(),BQ7)</f>
        <v>104.66</v>
      </c>
      <c r="BR6" s="36">
        <f t="shared" si="8"/>
        <v>111.64</v>
      </c>
      <c r="BS6" s="36">
        <f t="shared" si="8"/>
        <v>113.22</v>
      </c>
      <c r="BT6" s="36">
        <f t="shared" si="8"/>
        <v>116.15</v>
      </c>
      <c r="BU6" s="36">
        <f t="shared" si="8"/>
        <v>100.27</v>
      </c>
      <c r="BV6" s="36">
        <f t="shared" si="8"/>
        <v>99.46</v>
      </c>
      <c r="BW6" s="36">
        <f t="shared" si="8"/>
        <v>105.21</v>
      </c>
      <c r="BX6" s="36">
        <f t="shared" si="8"/>
        <v>105.71</v>
      </c>
      <c r="BY6" s="36">
        <f t="shared" si="8"/>
        <v>106.01</v>
      </c>
      <c r="BZ6" s="35" t="str">
        <f>IF(BZ7="","",IF(BZ7="-","【-】","【"&amp;SUBSTITUTE(TEXT(BZ7,"#,##0.00"),"-","△")&amp;"】"))</f>
        <v>【105.59】</v>
      </c>
      <c r="CA6" s="36">
        <f>IF(CA7="",NA(),CA7)</f>
        <v>193.96</v>
      </c>
      <c r="CB6" s="36">
        <f t="shared" ref="CB6:CJ6" si="9">IF(CB7="",NA(),CB7)</f>
        <v>204.68</v>
      </c>
      <c r="CC6" s="36">
        <f t="shared" si="9"/>
        <v>193.21</v>
      </c>
      <c r="CD6" s="36">
        <f t="shared" si="9"/>
        <v>191.16</v>
      </c>
      <c r="CE6" s="36">
        <f t="shared" si="9"/>
        <v>186.64</v>
      </c>
      <c r="CF6" s="36">
        <f t="shared" si="9"/>
        <v>169.62</v>
      </c>
      <c r="CG6" s="36">
        <f t="shared" si="9"/>
        <v>171.78</v>
      </c>
      <c r="CH6" s="36">
        <f t="shared" si="9"/>
        <v>162.59</v>
      </c>
      <c r="CI6" s="36">
        <f t="shared" si="9"/>
        <v>162.15</v>
      </c>
      <c r="CJ6" s="36">
        <f t="shared" si="9"/>
        <v>162.24</v>
      </c>
      <c r="CK6" s="35" t="str">
        <f>IF(CK7="","",IF(CK7="-","【-】","【"&amp;SUBSTITUTE(TEXT(CK7,"#,##0.00"),"-","△")&amp;"】"))</f>
        <v>【163.27】</v>
      </c>
      <c r="CL6" s="36">
        <f>IF(CL7="",NA(),CL7)</f>
        <v>73.41</v>
      </c>
      <c r="CM6" s="36">
        <f t="shared" ref="CM6:CU6" si="10">IF(CM7="",NA(),CM7)</f>
        <v>70.83</v>
      </c>
      <c r="CN6" s="36">
        <f t="shared" si="10"/>
        <v>71.95</v>
      </c>
      <c r="CO6" s="36">
        <f t="shared" si="10"/>
        <v>71.05</v>
      </c>
      <c r="CP6" s="36">
        <f t="shared" si="10"/>
        <v>72.37</v>
      </c>
      <c r="CQ6" s="36">
        <f t="shared" si="10"/>
        <v>59.88</v>
      </c>
      <c r="CR6" s="36">
        <f t="shared" si="10"/>
        <v>59.68</v>
      </c>
      <c r="CS6" s="36">
        <f t="shared" si="10"/>
        <v>59.17</v>
      </c>
      <c r="CT6" s="36">
        <f t="shared" si="10"/>
        <v>59.34</v>
      </c>
      <c r="CU6" s="36">
        <f t="shared" si="10"/>
        <v>59.11</v>
      </c>
      <c r="CV6" s="35" t="str">
        <f>IF(CV7="","",IF(CV7="-","【-】","【"&amp;SUBSTITUTE(TEXT(CV7,"#,##0.00"),"-","△")&amp;"】"))</f>
        <v>【59.94】</v>
      </c>
      <c r="CW6" s="36">
        <f>IF(CW7="",NA(),CW7)</f>
        <v>93.34</v>
      </c>
      <c r="CX6" s="36">
        <f t="shared" ref="CX6:DF6" si="11">IF(CX7="",NA(),CX7)</f>
        <v>92.42</v>
      </c>
      <c r="CY6" s="36">
        <f t="shared" si="11"/>
        <v>92.82</v>
      </c>
      <c r="CZ6" s="36">
        <f t="shared" si="11"/>
        <v>92.38</v>
      </c>
      <c r="DA6" s="36">
        <f t="shared" si="11"/>
        <v>91.59</v>
      </c>
      <c r="DB6" s="36">
        <f t="shared" si="11"/>
        <v>87.65</v>
      </c>
      <c r="DC6" s="36">
        <f t="shared" si="11"/>
        <v>87.63</v>
      </c>
      <c r="DD6" s="36">
        <f t="shared" si="11"/>
        <v>87.6</v>
      </c>
      <c r="DE6" s="36">
        <f t="shared" si="11"/>
        <v>87.74</v>
      </c>
      <c r="DF6" s="36">
        <f t="shared" si="11"/>
        <v>87.91</v>
      </c>
      <c r="DG6" s="35" t="str">
        <f>IF(DG7="","",IF(DG7="-","【-】","【"&amp;SUBSTITUTE(TEXT(DG7,"#,##0.00"),"-","△")&amp;"】"))</f>
        <v>【90.22】</v>
      </c>
      <c r="DH6" s="36">
        <f>IF(DH7="",NA(),DH7)</f>
        <v>35.450000000000003</v>
      </c>
      <c r="DI6" s="36">
        <f t="shared" ref="DI6:DQ6" si="12">IF(DI7="",NA(),DI7)</f>
        <v>36.19</v>
      </c>
      <c r="DJ6" s="36">
        <f t="shared" si="12"/>
        <v>37.71</v>
      </c>
      <c r="DK6" s="36">
        <f t="shared" si="12"/>
        <v>38.93</v>
      </c>
      <c r="DL6" s="36">
        <f t="shared" si="12"/>
        <v>40.33</v>
      </c>
      <c r="DM6" s="36">
        <f t="shared" si="12"/>
        <v>38.69</v>
      </c>
      <c r="DN6" s="36">
        <f t="shared" si="12"/>
        <v>39.65</v>
      </c>
      <c r="DO6" s="36">
        <f t="shared" si="12"/>
        <v>45.25</v>
      </c>
      <c r="DP6" s="36">
        <f t="shared" si="12"/>
        <v>46.27</v>
      </c>
      <c r="DQ6" s="36">
        <f t="shared" si="12"/>
        <v>46.88</v>
      </c>
      <c r="DR6" s="35" t="str">
        <f>IF(DR7="","",IF(DR7="-","【-】","【"&amp;SUBSTITUTE(TEXT(DR7,"#,##0.00"),"-","△")&amp;"】"))</f>
        <v>【47.91】</v>
      </c>
      <c r="DS6" s="36">
        <f>IF(DS7="",NA(),DS7)</f>
        <v>3.88</v>
      </c>
      <c r="DT6" s="36">
        <f t="shared" ref="DT6:EB6" si="13">IF(DT7="",NA(),DT7)</f>
        <v>4.1100000000000003</v>
      </c>
      <c r="DU6" s="36">
        <f t="shared" si="13"/>
        <v>4.1399999999999997</v>
      </c>
      <c r="DV6" s="36">
        <f t="shared" si="13"/>
        <v>6.22</v>
      </c>
      <c r="DW6" s="36">
        <f t="shared" si="13"/>
        <v>6.92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1.24</v>
      </c>
      <c r="EE6" s="36">
        <f t="shared" ref="EE6:EM6" si="14">IF(EE7="",NA(),EE7)</f>
        <v>0.9</v>
      </c>
      <c r="EF6" s="36">
        <f t="shared" si="14"/>
        <v>0.49</v>
      </c>
      <c r="EG6" s="36">
        <f t="shared" si="14"/>
        <v>0.62</v>
      </c>
      <c r="EH6" s="36">
        <f t="shared" si="14"/>
        <v>0.48</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62103</v>
      </c>
      <c r="D7" s="38">
        <v>46</v>
      </c>
      <c r="E7" s="38">
        <v>1</v>
      </c>
      <c r="F7" s="38">
        <v>0</v>
      </c>
      <c r="G7" s="38">
        <v>1</v>
      </c>
      <c r="H7" s="38" t="s">
        <v>105</v>
      </c>
      <c r="I7" s="38" t="s">
        <v>106</v>
      </c>
      <c r="J7" s="38" t="s">
        <v>107</v>
      </c>
      <c r="K7" s="38" t="s">
        <v>108</v>
      </c>
      <c r="L7" s="38" t="s">
        <v>109</v>
      </c>
      <c r="M7" s="38"/>
      <c r="N7" s="39" t="s">
        <v>110</v>
      </c>
      <c r="O7" s="39">
        <v>79.64</v>
      </c>
      <c r="P7" s="39">
        <v>99.55</v>
      </c>
      <c r="Q7" s="39">
        <v>3996</v>
      </c>
      <c r="R7" s="39">
        <v>62164</v>
      </c>
      <c r="S7" s="39">
        <v>113.01</v>
      </c>
      <c r="T7" s="39">
        <v>550.08000000000004</v>
      </c>
      <c r="U7" s="39">
        <v>61755</v>
      </c>
      <c r="V7" s="39">
        <v>106.54</v>
      </c>
      <c r="W7" s="39">
        <v>579.64</v>
      </c>
      <c r="X7" s="39">
        <v>113.92</v>
      </c>
      <c r="Y7" s="39">
        <v>110.01</v>
      </c>
      <c r="Z7" s="39">
        <v>117.44</v>
      </c>
      <c r="AA7" s="39">
        <v>116.27</v>
      </c>
      <c r="AB7" s="39">
        <v>119.62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1431.84</v>
      </c>
      <c r="AU7" s="39">
        <v>1295.96</v>
      </c>
      <c r="AV7" s="39">
        <v>522.15</v>
      </c>
      <c r="AW7" s="39">
        <v>517.07000000000005</v>
      </c>
      <c r="AX7" s="39">
        <v>395.37</v>
      </c>
      <c r="AY7" s="39">
        <v>701</v>
      </c>
      <c r="AZ7" s="39">
        <v>739.59</v>
      </c>
      <c r="BA7" s="39">
        <v>335.95</v>
      </c>
      <c r="BB7" s="39">
        <v>346.59</v>
      </c>
      <c r="BC7" s="39">
        <v>357.82</v>
      </c>
      <c r="BD7" s="39">
        <v>262.87</v>
      </c>
      <c r="BE7" s="39">
        <v>221.27</v>
      </c>
      <c r="BF7" s="39">
        <v>230.58</v>
      </c>
      <c r="BG7" s="39">
        <v>213.01</v>
      </c>
      <c r="BH7" s="39">
        <v>206.44</v>
      </c>
      <c r="BI7" s="39">
        <v>195.63</v>
      </c>
      <c r="BJ7" s="39">
        <v>330.99</v>
      </c>
      <c r="BK7" s="39">
        <v>324.08999999999997</v>
      </c>
      <c r="BL7" s="39">
        <v>319.82</v>
      </c>
      <c r="BM7" s="39">
        <v>312.02999999999997</v>
      </c>
      <c r="BN7" s="39">
        <v>307.45999999999998</v>
      </c>
      <c r="BO7" s="39">
        <v>270.87</v>
      </c>
      <c r="BP7" s="39">
        <v>110.04</v>
      </c>
      <c r="BQ7" s="39">
        <v>104.66</v>
      </c>
      <c r="BR7" s="39">
        <v>111.64</v>
      </c>
      <c r="BS7" s="39">
        <v>113.22</v>
      </c>
      <c r="BT7" s="39">
        <v>116.15</v>
      </c>
      <c r="BU7" s="39">
        <v>100.27</v>
      </c>
      <c r="BV7" s="39">
        <v>99.46</v>
      </c>
      <c r="BW7" s="39">
        <v>105.21</v>
      </c>
      <c r="BX7" s="39">
        <v>105.71</v>
      </c>
      <c r="BY7" s="39">
        <v>106.01</v>
      </c>
      <c r="BZ7" s="39">
        <v>105.59</v>
      </c>
      <c r="CA7" s="39">
        <v>193.96</v>
      </c>
      <c r="CB7" s="39">
        <v>204.68</v>
      </c>
      <c r="CC7" s="39">
        <v>193.21</v>
      </c>
      <c r="CD7" s="39">
        <v>191.16</v>
      </c>
      <c r="CE7" s="39">
        <v>186.64</v>
      </c>
      <c r="CF7" s="39">
        <v>169.62</v>
      </c>
      <c r="CG7" s="39">
        <v>171.78</v>
      </c>
      <c r="CH7" s="39">
        <v>162.59</v>
      </c>
      <c r="CI7" s="39">
        <v>162.15</v>
      </c>
      <c r="CJ7" s="39">
        <v>162.24</v>
      </c>
      <c r="CK7" s="39">
        <v>163.27000000000001</v>
      </c>
      <c r="CL7" s="39">
        <v>73.41</v>
      </c>
      <c r="CM7" s="39">
        <v>70.83</v>
      </c>
      <c r="CN7" s="39">
        <v>71.95</v>
      </c>
      <c r="CO7" s="39">
        <v>71.05</v>
      </c>
      <c r="CP7" s="39">
        <v>72.37</v>
      </c>
      <c r="CQ7" s="39">
        <v>59.88</v>
      </c>
      <c r="CR7" s="39">
        <v>59.68</v>
      </c>
      <c r="CS7" s="39">
        <v>59.17</v>
      </c>
      <c r="CT7" s="39">
        <v>59.34</v>
      </c>
      <c r="CU7" s="39">
        <v>59.11</v>
      </c>
      <c r="CV7" s="39">
        <v>59.94</v>
      </c>
      <c r="CW7" s="39">
        <v>93.34</v>
      </c>
      <c r="CX7" s="39">
        <v>92.42</v>
      </c>
      <c r="CY7" s="39">
        <v>92.82</v>
      </c>
      <c r="CZ7" s="39">
        <v>92.38</v>
      </c>
      <c r="DA7" s="39">
        <v>91.59</v>
      </c>
      <c r="DB7" s="39">
        <v>87.65</v>
      </c>
      <c r="DC7" s="39">
        <v>87.63</v>
      </c>
      <c r="DD7" s="39">
        <v>87.6</v>
      </c>
      <c r="DE7" s="39">
        <v>87.74</v>
      </c>
      <c r="DF7" s="39">
        <v>87.91</v>
      </c>
      <c r="DG7" s="39">
        <v>90.22</v>
      </c>
      <c r="DH7" s="39">
        <v>35.450000000000003</v>
      </c>
      <c r="DI7" s="39">
        <v>36.19</v>
      </c>
      <c r="DJ7" s="39">
        <v>37.71</v>
      </c>
      <c r="DK7" s="39">
        <v>38.93</v>
      </c>
      <c r="DL7" s="39">
        <v>40.33</v>
      </c>
      <c r="DM7" s="39">
        <v>38.69</v>
      </c>
      <c r="DN7" s="39">
        <v>39.65</v>
      </c>
      <c r="DO7" s="39">
        <v>45.25</v>
      </c>
      <c r="DP7" s="39">
        <v>46.27</v>
      </c>
      <c r="DQ7" s="39">
        <v>46.88</v>
      </c>
      <c r="DR7" s="39">
        <v>47.91</v>
      </c>
      <c r="DS7" s="39">
        <v>3.88</v>
      </c>
      <c r="DT7" s="39">
        <v>4.1100000000000003</v>
      </c>
      <c r="DU7" s="39">
        <v>4.1399999999999997</v>
      </c>
      <c r="DV7" s="39">
        <v>6.22</v>
      </c>
      <c r="DW7" s="39">
        <v>6.92</v>
      </c>
      <c r="DX7" s="39">
        <v>8.4</v>
      </c>
      <c r="DY7" s="39">
        <v>9.7100000000000009</v>
      </c>
      <c r="DZ7" s="39">
        <v>10.71</v>
      </c>
      <c r="EA7" s="39">
        <v>10.93</v>
      </c>
      <c r="EB7" s="39">
        <v>13.39</v>
      </c>
      <c r="EC7" s="39">
        <v>15</v>
      </c>
      <c r="ED7" s="39">
        <v>1.24</v>
      </c>
      <c r="EE7" s="39">
        <v>0.9</v>
      </c>
      <c r="EF7" s="39">
        <v>0.49</v>
      </c>
      <c r="EG7" s="39">
        <v>0.62</v>
      </c>
      <c r="EH7" s="39">
        <v>0.48</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2018-02-20T08:59:49Z</cp:lastPrinted>
  <dcterms:created xsi:type="dcterms:W3CDTF">2017-12-25T01:22:29Z</dcterms:created>
  <dcterms:modified xsi:type="dcterms:W3CDTF">2018-02-20T08:59:51Z</dcterms:modified>
</cp:coreProperties>
</file>