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shikawasv1\共有\07建設水道課\11管理係\管理係　(堀江)\調査物\H28\【水道・簡水】2016経営比較分析表\【経営比較分析表】2016_063223_46_010\"/>
    </mc:Choice>
  </mc:AlternateContent>
  <workbookProtection workbookPassword="B319" lockStructure="1"/>
  <bookViews>
    <workbookView xWindow="0" yWindow="0" windowWidth="24000" windowHeight="921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P6" i="5"/>
  <c r="P10" i="4" s="1"/>
  <c r="O6" i="5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BB10" i="4"/>
  <c r="AT10" i="4"/>
  <c r="AL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<sst xmlns="http://schemas.openxmlformats.org/spreadsheetml/2006/main" count="232" uniqueCount="120">
  <si>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</si>
  <si>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</si>
  <si>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</si>
  <si>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</si>
  <si>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</si>
  <si>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</si>
  <si>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</si>
  <si>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</si>
  <si>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</si>
  <si>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</si>
  <si>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</si>
  <si>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</si>
  <si>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</si>
  <si>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</si>
  <si>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</si>
  <si>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</si>
  <si>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</si>
  <si>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</si>
  <si>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</si>
  <si>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</si>
  <si>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</si>
  <si>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</si>
  <si>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</si>
  <si>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</si>
  <si>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</si>
  <si>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</si>
  <si>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</si>
  <si>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</si>
  <si>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</si>
  <si>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</si>
  <si>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</si>
  <si>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</si>
  <si>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</si>
  <si>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</si>
  <si>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</si>
  <si>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</si>
  <si>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</si>
  <si>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</si>
  <si>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</si>
  <si>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</si>
  <si>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</si>
  <si>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</si>
  <si>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</si>
  <si>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</si>
  <si>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</si>
  <si>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</si>
  <si>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</si>
  <si>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</si>
  <si>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</si>
  <si>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</si>
  <si>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</si>
  <si>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</si>
  <si>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</si>
  <si>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</si>
  <si>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</si>
  <si>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</si>
  <si>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</si>
  <si>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</si>
  <si>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</si>
  <si>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</si>
  <si>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</si>
  <si>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</si>
  <si>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</si>
  <si>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</si>
  <si>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</si>
  <si>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</si>
  <si>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</si>
  <si>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</si>
  <si>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</si>
  <si>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</si>
  <si>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</si>
  <si>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</si>
  <si>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</si>
  <si>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</si>
  <si>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</si>
  <si>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</si>
  <si>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</si>
  <si>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</si>
  <si>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</si>
  <si>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</si>
  <si>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</si>
  <si>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</si>
  <si>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</si>
  <si>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</si>
  <si>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</si>
  <si>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</si>
  <si>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</si>
  <si>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</si>
  <si>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</si>
  <si>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</si>
  <si>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</si>
  <si>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</si>
  <si>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</si>
  <si>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</si>
  <si>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</si>
  <si>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</si>
  <si>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</si>
  <si>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</si>
  <si>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</si>
  <si>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</si>
  <si>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</si>
  <si>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</si>
  <si>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</si>
  <si>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</si>
  <si>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</si>
  <si>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山形県　西川町</t>
  </si>
  <si>
    <t>法適用</t>
  </si>
  <si>
    <t>水道事業</t>
  </si>
  <si>
    <t>末端給水事業</t>
  </si>
  <si>
    <t>A9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</si>
  <si>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</si>
  <si>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</si>
  <si>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</si>
  <si>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</si>
  <si>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</si>
  <si>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</si>
  <si>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</si>
  <si>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平成29年度に簡易水道との統合を行うため、料金の改定を視野に入れながら、更なる費用削減や設備投資のための財源確保、財政計画や投資計画を見直し、早急に経営改善を図っていく必要がある。</t>
    <rPh sb="1" eb="3">
      <t>ヘイセイ</t>
    </rPh>
    <rPh sb="5" eb="7">
      <t>ネンド</t>
    </rPh>
    <rPh sb="8" eb="10">
      <t>カンイ</t>
    </rPh>
    <rPh sb="10" eb="12">
      <t>スイドウ</t>
    </rPh>
    <rPh sb="14" eb="16">
      <t>トウゴウ</t>
    </rPh>
    <rPh sb="17" eb="18">
      <t>オコナ</t>
    </rPh>
    <rPh sb="22" eb="24">
      <t>リョウキン</t>
    </rPh>
    <rPh sb="25" eb="27">
      <t>カイテイ</t>
    </rPh>
    <rPh sb="28" eb="30">
      <t>シヤ</t>
    </rPh>
    <rPh sb="31" eb="32">
      <t>イ</t>
    </rPh>
    <rPh sb="37" eb="38">
      <t>サラ</t>
    </rPh>
    <rPh sb="40" eb="42">
      <t>ヒヨウ</t>
    </rPh>
    <rPh sb="42" eb="44">
      <t>サクゲン</t>
    </rPh>
    <rPh sb="45" eb="47">
      <t>セツビ</t>
    </rPh>
    <rPh sb="47" eb="49">
      <t>トウシ</t>
    </rPh>
    <rPh sb="53" eb="55">
      <t>ザイゲン</t>
    </rPh>
    <rPh sb="55" eb="57">
      <t>カクホ</t>
    </rPh>
    <rPh sb="58" eb="60">
      <t>ザイセイ</t>
    </rPh>
    <rPh sb="60" eb="62">
      <t>ケイカク</t>
    </rPh>
    <rPh sb="63" eb="65">
      <t>トウシ</t>
    </rPh>
    <rPh sb="65" eb="67">
      <t>ケイカク</t>
    </rPh>
    <rPh sb="68" eb="70">
      <t>ミナオ</t>
    </rPh>
    <rPh sb="72" eb="74">
      <t>ソウキュウ</t>
    </rPh>
    <rPh sb="75" eb="77">
      <t>ケイエイ</t>
    </rPh>
    <rPh sb="77" eb="79">
      <t>カイゼン</t>
    </rPh>
    <rPh sb="80" eb="81">
      <t>ハカ</t>
    </rPh>
    <rPh sb="85" eb="87">
      <t>ヒツヨウ</t>
    </rPh>
    <phoneticPr fontId="4"/>
  </si>
  <si>
    <t>　単年度収支は黒字であるものの、少子高齢化による人口減少や企業の節水等により、年々給水収益が減少しており、「経常収支比率」は類似団体と比較して低くなっている。
　「企業債残高対給水収益比率」が類似団体と比較して高く、設備の更新を企業債に依存しているため、その償還が多額になっており経営を圧迫している。
　「給水原価」は、経常費用が減少し年間有収水量が増加したため前年度より減少し、類似団体と比較して低くなっているが、維持管理費の削減等、今後も経営改善が必要である。
　水道施設の老朽化による漏水件数が年々増加傾向にあり、「有収率」が類似団体と比較して低い要因となっている。</t>
    <rPh sb="1" eb="4">
      <t>タンネンド</t>
    </rPh>
    <rPh sb="4" eb="6">
      <t>シュウシ</t>
    </rPh>
    <rPh sb="7" eb="9">
      <t>クロジ</t>
    </rPh>
    <rPh sb="16" eb="18">
      <t>ショウシ</t>
    </rPh>
    <rPh sb="18" eb="21">
      <t>コウレイカ</t>
    </rPh>
    <rPh sb="24" eb="26">
      <t>ジンコウ</t>
    </rPh>
    <rPh sb="26" eb="28">
      <t>ゲンショウ</t>
    </rPh>
    <rPh sb="29" eb="31">
      <t>キギョウ</t>
    </rPh>
    <rPh sb="32" eb="34">
      <t>セッスイ</t>
    </rPh>
    <rPh sb="34" eb="35">
      <t>トウ</t>
    </rPh>
    <rPh sb="39" eb="41">
      <t>ネンネン</t>
    </rPh>
    <rPh sb="41" eb="43">
      <t>キュウスイ</t>
    </rPh>
    <rPh sb="43" eb="45">
      <t>シュウエキ</t>
    </rPh>
    <rPh sb="46" eb="48">
      <t>ゲンショウ</t>
    </rPh>
    <rPh sb="54" eb="56">
      <t>ケイジョウ</t>
    </rPh>
    <rPh sb="56" eb="58">
      <t>シュウシ</t>
    </rPh>
    <rPh sb="58" eb="60">
      <t>ヒリツ</t>
    </rPh>
    <rPh sb="62" eb="64">
      <t>ルイジ</t>
    </rPh>
    <rPh sb="64" eb="66">
      <t>ダンタイ</t>
    </rPh>
    <rPh sb="67" eb="69">
      <t>ヒカク</t>
    </rPh>
    <rPh sb="71" eb="72">
      <t>ヒク</t>
    </rPh>
    <rPh sb="82" eb="84">
      <t>キギョウ</t>
    </rPh>
    <rPh sb="84" eb="85">
      <t>サイ</t>
    </rPh>
    <rPh sb="85" eb="87">
      <t>ザンダカ</t>
    </rPh>
    <rPh sb="87" eb="88">
      <t>タイ</t>
    </rPh>
    <rPh sb="88" eb="90">
      <t>キュウスイ</t>
    </rPh>
    <rPh sb="90" eb="92">
      <t>シュウエキ</t>
    </rPh>
    <rPh sb="92" eb="94">
      <t>ヒリツ</t>
    </rPh>
    <rPh sb="96" eb="98">
      <t>ルイジ</t>
    </rPh>
    <rPh sb="98" eb="100">
      <t>ダンタイ</t>
    </rPh>
    <rPh sb="101" eb="103">
      <t>ヒカク</t>
    </rPh>
    <rPh sb="105" eb="106">
      <t>タカ</t>
    </rPh>
    <rPh sb="108" eb="110">
      <t>セツビ</t>
    </rPh>
    <rPh sb="111" eb="113">
      <t>コウシン</t>
    </rPh>
    <rPh sb="114" eb="116">
      <t>キギョウ</t>
    </rPh>
    <rPh sb="116" eb="117">
      <t>サイ</t>
    </rPh>
    <rPh sb="118" eb="120">
      <t>イゾン</t>
    </rPh>
    <rPh sb="129" eb="131">
      <t>ショウカン</t>
    </rPh>
    <rPh sb="132" eb="134">
      <t>タガク</t>
    </rPh>
    <rPh sb="140" eb="142">
      <t>ケイエイ</t>
    </rPh>
    <rPh sb="143" eb="145">
      <t>アッパク</t>
    </rPh>
    <rPh sb="153" eb="155">
      <t>キュウスイ</t>
    </rPh>
    <rPh sb="155" eb="157">
      <t>ゲンカ</t>
    </rPh>
    <rPh sb="160" eb="162">
      <t>ケイジョウ</t>
    </rPh>
    <rPh sb="162" eb="164">
      <t>ヒヨウ</t>
    </rPh>
    <rPh sb="165" eb="167">
      <t>ゲンショウ</t>
    </rPh>
    <rPh sb="168" eb="170">
      <t>ネンカン</t>
    </rPh>
    <rPh sb="170" eb="172">
      <t>ユウシュウ</t>
    </rPh>
    <rPh sb="172" eb="174">
      <t>スイリョウ</t>
    </rPh>
    <rPh sb="175" eb="177">
      <t>ゾウカ</t>
    </rPh>
    <rPh sb="181" eb="184">
      <t>ゼンネンド</t>
    </rPh>
    <rPh sb="186" eb="188">
      <t>ゲンショウ</t>
    </rPh>
    <rPh sb="190" eb="192">
      <t>ルイジ</t>
    </rPh>
    <rPh sb="192" eb="194">
      <t>ダンタイ</t>
    </rPh>
    <rPh sb="195" eb="197">
      <t>ヒカク</t>
    </rPh>
    <rPh sb="199" eb="200">
      <t>ヒク</t>
    </rPh>
    <rPh sb="208" eb="210">
      <t>イジ</t>
    </rPh>
    <rPh sb="210" eb="213">
      <t>カンリヒ</t>
    </rPh>
    <rPh sb="214" eb="216">
      <t>サクゲン</t>
    </rPh>
    <rPh sb="216" eb="217">
      <t>トウ</t>
    </rPh>
    <rPh sb="218" eb="220">
      <t>コンゴ</t>
    </rPh>
    <rPh sb="221" eb="223">
      <t>ケイエイ</t>
    </rPh>
    <rPh sb="223" eb="225">
      <t>カイゼン</t>
    </rPh>
    <rPh sb="226" eb="228">
      <t>ヒツヨウ</t>
    </rPh>
    <rPh sb="234" eb="236">
      <t>スイドウ</t>
    </rPh>
    <rPh sb="236" eb="238">
      <t>シセツ</t>
    </rPh>
    <rPh sb="239" eb="242">
      <t>ロウキュウカ</t>
    </rPh>
    <rPh sb="245" eb="247">
      <t>ロウスイ</t>
    </rPh>
    <rPh sb="247" eb="249">
      <t>ケンスウ</t>
    </rPh>
    <rPh sb="250" eb="252">
      <t>ネンネン</t>
    </rPh>
    <rPh sb="252" eb="254">
      <t>ゾウカ</t>
    </rPh>
    <rPh sb="254" eb="256">
      <t>ケイコウ</t>
    </rPh>
    <rPh sb="261" eb="264">
      <t>ユウシュウリツ</t>
    </rPh>
    <rPh sb="266" eb="268">
      <t>ルイジ</t>
    </rPh>
    <rPh sb="268" eb="270">
      <t>ダンタイ</t>
    </rPh>
    <rPh sb="271" eb="273">
      <t>ヒカク</t>
    </rPh>
    <rPh sb="275" eb="276">
      <t>ヒク</t>
    </rPh>
    <rPh sb="277" eb="279">
      <t>ヨウイン</t>
    </rPh>
    <phoneticPr fontId="4"/>
  </si>
  <si>
    <t>　法定耐用年数を超えた管路の割合が上昇し、漏水の原因になっている。類似団体と比較しても、その割合は大きく、計画的な管路更新の必要性が高い。早急な検討が必要となっている。
　「管路更新率」は、配水管の新設を行ったため前年度より上昇し、類似団体と比較しても上回っている。</t>
    <rPh sb="1" eb="3">
      <t>ホウテイ</t>
    </rPh>
    <rPh sb="3" eb="5">
      <t>タイヨウ</t>
    </rPh>
    <rPh sb="5" eb="7">
      <t>ネンスウ</t>
    </rPh>
    <rPh sb="8" eb="9">
      <t>コ</t>
    </rPh>
    <rPh sb="11" eb="13">
      <t>カンロ</t>
    </rPh>
    <rPh sb="14" eb="16">
      <t>ワリアイ</t>
    </rPh>
    <rPh sb="17" eb="19">
      <t>ジョウショウ</t>
    </rPh>
    <rPh sb="21" eb="23">
      <t>ロウスイ</t>
    </rPh>
    <rPh sb="24" eb="26">
      <t>ゲンイン</t>
    </rPh>
    <rPh sb="33" eb="35">
      <t>ルイジ</t>
    </rPh>
    <rPh sb="35" eb="37">
      <t>ダンタイ</t>
    </rPh>
    <rPh sb="38" eb="40">
      <t>ヒカク</t>
    </rPh>
    <rPh sb="46" eb="48">
      <t>ワリアイ</t>
    </rPh>
    <rPh sb="49" eb="50">
      <t>オオ</t>
    </rPh>
    <rPh sb="53" eb="56">
      <t>ケイカクテキ</t>
    </rPh>
    <rPh sb="57" eb="59">
      <t>カンロ</t>
    </rPh>
    <rPh sb="59" eb="61">
      <t>コウシン</t>
    </rPh>
    <rPh sb="62" eb="65">
      <t>ヒツヨウセイ</t>
    </rPh>
    <rPh sb="66" eb="67">
      <t>タカ</t>
    </rPh>
    <rPh sb="69" eb="71">
      <t>ソウキュウ</t>
    </rPh>
    <rPh sb="72" eb="74">
      <t>ケントウ</t>
    </rPh>
    <rPh sb="75" eb="77">
      <t>ヒツヨウ</t>
    </rPh>
    <rPh sb="87" eb="89">
      <t>カンロ</t>
    </rPh>
    <rPh sb="89" eb="91">
      <t>コウシン</t>
    </rPh>
    <rPh sb="91" eb="92">
      <t>リツ</t>
    </rPh>
    <rPh sb="95" eb="98">
      <t>ハイスイカン</t>
    </rPh>
    <rPh sb="99" eb="101">
      <t>シンセツ</t>
    </rPh>
    <rPh sb="102" eb="103">
      <t>オコナ</t>
    </rPh>
    <rPh sb="107" eb="110">
      <t>ゼンネンド</t>
    </rPh>
    <rPh sb="112" eb="114">
      <t>ジョウショウ</t>
    </rPh>
    <rPh sb="116" eb="118">
      <t>ルイジ</t>
    </rPh>
    <rPh sb="118" eb="120">
      <t>ダンタイ</t>
    </rPh>
    <rPh sb="121" eb="123">
      <t>ヒカク</t>
    </rPh>
    <rPh sb="126" eb="127">
      <t>ウワ</t>
    </rPh>
    <rPh sb="127" eb="128">
      <t>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</si>
</sst>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 formatCode="#,##0.00;&quot;△&quot;#,##0.00">
                  <c:v>0</c:v>
                </c:pt>
                <c:pt idx="3">
                  <c:v>0.16</c:v>
                </c:pt>
                <c:pt idx="4">
                  <c:v>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20232"/>
        <c:axId val="270695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0.56000000000000005</c:v>
                </c:pt>
                <c:pt idx="3">
                  <c:v>0.65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20232"/>
        <c:axId val="270695608"/>
      </c:lineChart>
      <c:dateAx>
        <c:axId val="335420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695608"/>
        <c:crosses val="autoZero"/>
        <c:auto val="1"/>
        <c:lblOffset val="100"/>
        <c:baseTimeUnit val="years"/>
      </c:dateAx>
      <c:valAx>
        <c:axId val="270695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420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74.319999999999993</c:v>
                </c:pt>
                <c:pt idx="1">
                  <c:v>73.989999999999995</c:v>
                </c:pt>
                <c:pt idx="2">
                  <c:v>84.27</c:v>
                </c:pt>
                <c:pt idx="3">
                  <c:v>85.3</c:v>
                </c:pt>
                <c:pt idx="4">
                  <c:v>78.78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571536"/>
        <c:axId val="336568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49.77</c:v>
                </c:pt>
                <c:pt idx="2">
                  <c:v>49.22</c:v>
                </c:pt>
                <c:pt idx="3">
                  <c:v>49.08</c:v>
                </c:pt>
                <c:pt idx="4">
                  <c:v>41.09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71536"/>
        <c:axId val="336568008"/>
      </c:lineChart>
      <c:dateAx>
        <c:axId val="33657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568008"/>
        <c:crosses val="autoZero"/>
        <c:auto val="1"/>
        <c:lblOffset val="100"/>
        <c:baseTimeUnit val="years"/>
      </c:dateAx>
      <c:valAx>
        <c:axId val="336568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57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73.08</c:v>
                </c:pt>
                <c:pt idx="1">
                  <c:v>71.06</c:v>
                </c:pt>
                <c:pt idx="2">
                  <c:v>68.819999999999993</c:v>
                </c:pt>
                <c:pt idx="3">
                  <c:v>66.459999999999994</c:v>
                </c:pt>
                <c:pt idx="4">
                  <c:v>72.650000000000006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126584"/>
        <c:axId val="33612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79.98</c:v>
                </c:pt>
                <c:pt idx="2">
                  <c:v>79.48</c:v>
                </c:pt>
                <c:pt idx="3">
                  <c:v>79.3</c:v>
                </c:pt>
                <c:pt idx="4">
                  <c:v>75.91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26584"/>
        <c:axId val="336126976"/>
      </c:lineChart>
      <c:dateAx>
        <c:axId val="336126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126976"/>
        <c:crosses val="autoZero"/>
        <c:auto val="1"/>
        <c:lblOffset val="100"/>
        <c:baseTimeUnit val="years"/>
      </c:dateAx>
      <c:valAx>
        <c:axId val="33612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126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107.88</c:v>
                </c:pt>
                <c:pt idx="1">
                  <c:v>106.61</c:v>
                </c:pt>
                <c:pt idx="2">
                  <c:v>104.7</c:v>
                </c:pt>
                <c:pt idx="3">
                  <c:v>101.45</c:v>
                </c:pt>
                <c:pt idx="4">
                  <c:v>103.8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123840"/>
        <c:axId val="33612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105.53</c:v>
                </c:pt>
                <c:pt idx="2">
                  <c:v>107.2</c:v>
                </c:pt>
                <c:pt idx="3">
                  <c:v>106.62</c:v>
                </c:pt>
                <c:pt idx="4">
                  <c:v>114.74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23840"/>
        <c:axId val="336125408"/>
      </c:lineChart>
      <c:dateAx>
        <c:axId val="33612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125408"/>
        <c:crosses val="autoZero"/>
        <c:auto val="1"/>
        <c:lblOffset val="100"/>
        <c:baseTimeUnit val="years"/>
      </c:dateAx>
      <c:valAx>
        <c:axId val="33612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12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29.32</c:v>
                </c:pt>
                <c:pt idx="1">
                  <c:v>30.64</c:v>
                </c:pt>
                <c:pt idx="2">
                  <c:v>39.200000000000003</c:v>
                </c:pt>
                <c:pt idx="3">
                  <c:v>41.02</c:v>
                </c:pt>
                <c:pt idx="4">
                  <c:v>42.59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125016"/>
        <c:axId val="33612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36.43</c:v>
                </c:pt>
                <c:pt idx="2">
                  <c:v>46.12</c:v>
                </c:pt>
                <c:pt idx="3">
                  <c:v>47.44</c:v>
                </c:pt>
                <c:pt idx="4">
                  <c:v>52.4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25016"/>
        <c:axId val="336127760"/>
      </c:lineChart>
      <c:dateAx>
        <c:axId val="336125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127760"/>
        <c:crosses val="autoZero"/>
        <c:auto val="1"/>
        <c:lblOffset val="100"/>
        <c:baseTimeUnit val="years"/>
      </c:dateAx>
      <c:valAx>
        <c:axId val="33612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12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9.76</c:v>
                </c:pt>
                <c:pt idx="1">
                  <c:v>9.68</c:v>
                </c:pt>
                <c:pt idx="2">
                  <c:v>9.69</c:v>
                </c:pt>
                <c:pt idx="3">
                  <c:v>9.26</c:v>
                </c:pt>
                <c:pt idx="4">
                  <c:v>10.26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129720"/>
        <c:axId val="33612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8.7200000000000006</c:v>
                </c:pt>
                <c:pt idx="2">
                  <c:v>9.86</c:v>
                </c:pt>
                <c:pt idx="3">
                  <c:v>11.16</c:v>
                </c:pt>
                <c:pt idx="4">
                  <c:v>14.01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29720"/>
        <c:axId val="336129328"/>
      </c:lineChart>
      <c:dateAx>
        <c:axId val="336129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129328"/>
        <c:crosses val="autoZero"/>
        <c:auto val="1"/>
        <c:lblOffset val="100"/>
        <c:baseTimeUnit val="years"/>
      </c:dateAx>
      <c:valAx>
        <c:axId val="33612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129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128152"/>
        <c:axId val="336130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28.31</c:v>
                </c:pt>
                <c:pt idx="2">
                  <c:v>13.46</c:v>
                </c:pt>
                <c:pt idx="3">
                  <c:v>12.59</c:v>
                </c:pt>
                <c:pt idx="4">
                  <c:v>27.19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28152"/>
        <c:axId val="336130504"/>
      </c:lineChart>
      <c:dateAx>
        <c:axId val="336128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130504"/>
        <c:crosses val="autoZero"/>
        <c:auto val="1"/>
        <c:lblOffset val="100"/>
        <c:baseTimeUnit val="years"/>
      </c:dateAx>
      <c:valAx>
        <c:axId val="336130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128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194.18</c:v>
                </c:pt>
                <c:pt idx="1">
                  <c:v>2171.96</c:v>
                </c:pt>
                <c:pt idx="2">
                  <c:v>425.39</c:v>
                </c:pt>
                <c:pt idx="3">
                  <c:v>370.39</c:v>
                </c:pt>
                <c:pt idx="4">
                  <c:v>551.29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569576"/>
        <c:axId val="33656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1164.51</c:v>
                </c:pt>
                <c:pt idx="2">
                  <c:v>434.72</c:v>
                </c:pt>
                <c:pt idx="3">
                  <c:v>416.14</c:v>
                </c:pt>
                <c:pt idx="4">
                  <c:v>477.44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69576"/>
        <c:axId val="336569184"/>
      </c:lineChart>
      <c:dateAx>
        <c:axId val="336569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569184"/>
        <c:crosses val="autoZero"/>
        <c:auto val="1"/>
        <c:lblOffset val="100"/>
        <c:baseTimeUnit val="years"/>
      </c:dateAx>
      <c:valAx>
        <c:axId val="336569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569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575.74</c:v>
                </c:pt>
                <c:pt idx="1">
                  <c:v>565.96</c:v>
                </c:pt>
                <c:pt idx="2">
                  <c:v>536.77</c:v>
                </c:pt>
                <c:pt idx="3">
                  <c:v>543.27</c:v>
                </c:pt>
                <c:pt idx="4">
                  <c:v>542.75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567224"/>
        <c:axId val="336568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498.27</c:v>
                </c:pt>
                <c:pt idx="2">
                  <c:v>495.76</c:v>
                </c:pt>
                <c:pt idx="3">
                  <c:v>487.22</c:v>
                </c:pt>
                <c:pt idx="4">
                  <c:v>485.75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67224"/>
        <c:axId val="336568792"/>
      </c:lineChart>
      <c:dateAx>
        <c:axId val="336567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568792"/>
        <c:crosses val="autoZero"/>
        <c:auto val="1"/>
        <c:lblOffset val="100"/>
        <c:baseTimeUnit val="years"/>
      </c:dateAx>
      <c:valAx>
        <c:axId val="336568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567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105.06</c:v>
                </c:pt>
                <c:pt idx="1">
                  <c:v>104.1</c:v>
                </c:pt>
                <c:pt idx="2">
                  <c:v>102.16</c:v>
                </c:pt>
                <c:pt idx="3">
                  <c:v>99.08</c:v>
                </c:pt>
                <c:pt idx="4">
                  <c:v>101.83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566440"/>
        <c:axId val="33657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90.64</c:v>
                </c:pt>
                <c:pt idx="2">
                  <c:v>93.66</c:v>
                </c:pt>
                <c:pt idx="3">
                  <c:v>92.76</c:v>
                </c:pt>
                <c:pt idx="4">
                  <c:v>83.59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66440"/>
        <c:axId val="336573104"/>
      </c:lineChart>
      <c:dateAx>
        <c:axId val="336566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573104"/>
        <c:crosses val="autoZero"/>
        <c:auto val="1"/>
        <c:lblOffset val="100"/>
        <c:baseTimeUnit val="years"/>
      </c:dateAx>
      <c:valAx>
        <c:axId val="33657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566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200.31</c:v>
                </c:pt>
                <c:pt idx="1">
                  <c:v>202.95</c:v>
                </c:pt>
                <c:pt idx="2">
                  <c:v>208.98</c:v>
                </c:pt>
                <c:pt idx="3">
                  <c:v>212.8</c:v>
                </c:pt>
                <c:pt idx="4">
                  <c:v>207.87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572712"/>
        <c:axId val="33656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213.52</c:v>
                </c:pt>
                <c:pt idx="2">
                  <c:v>208.21</c:v>
                </c:pt>
                <c:pt idx="3">
                  <c:v>208.67</c:v>
                </c:pt>
                <c:pt idx="4">
                  <c:v>230.22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72712"/>
        <c:axId val="336566832"/>
      </c:lineChart>
      <c:dateAx>
        <c:axId val="336572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566832"/>
        <c:crosses val="autoZero"/>
        <c:auto val="1"/>
        <c:lblOffset val="100"/>
        <c:baseTimeUnit val="years"/>
      </c:dateAx>
      <c:valAx>
        <c:axId val="33656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572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C45" zoomScaleNormal="100" workbookViewId="0">
      <selection activeCell="BL47" sqref="BL47:BZ6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山形県　西川町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A9</v>
      </c>
      <c r="X8" s="59"/>
      <c r="Y8" s="59"/>
      <c r="Z8" s="59"/>
      <c r="AA8" s="59"/>
      <c r="AB8" s="59"/>
      <c r="AC8" s="59"/>
      <c r="AD8" s="60" t="s">
        <v>116</v>
      </c>
      <c r="AE8" s="60"/>
      <c r="AF8" s="60"/>
      <c r="AG8" s="60"/>
      <c r="AH8" s="60"/>
      <c r="AI8" s="60"/>
      <c r="AJ8" s="60"/>
      <c r="AK8" s="5"/>
      <c r="AL8" s="61">
        <f>データ!$R$6</f>
        <v>5706</v>
      </c>
      <c r="AM8" s="61"/>
      <c r="AN8" s="61"/>
      <c r="AO8" s="61"/>
      <c r="AP8" s="61"/>
      <c r="AQ8" s="61"/>
      <c r="AR8" s="61"/>
      <c r="AS8" s="61"/>
      <c r="AT8" s="51">
        <f>データ!$S$6</f>
        <v>393.19</v>
      </c>
      <c r="AU8" s="52"/>
      <c r="AV8" s="52"/>
      <c r="AW8" s="52"/>
      <c r="AX8" s="52"/>
      <c r="AY8" s="52"/>
      <c r="AZ8" s="52"/>
      <c r="BA8" s="52"/>
      <c r="BB8" s="53">
        <f>データ!$T$6</f>
        <v>14.51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67.87</v>
      </c>
      <c r="J10" s="52"/>
      <c r="K10" s="52"/>
      <c r="L10" s="52"/>
      <c r="M10" s="52"/>
      <c r="N10" s="52"/>
      <c r="O10" s="64"/>
      <c r="P10" s="53">
        <f>データ!$P$6</f>
        <v>87.42</v>
      </c>
      <c r="Q10" s="53"/>
      <c r="R10" s="53"/>
      <c r="S10" s="53"/>
      <c r="T10" s="53"/>
      <c r="U10" s="53"/>
      <c r="V10" s="53"/>
      <c r="W10" s="61">
        <f>データ!$Q$6</f>
        <v>4190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4935</v>
      </c>
      <c r="AM10" s="61"/>
      <c r="AN10" s="61"/>
      <c r="AO10" s="61"/>
      <c r="AP10" s="61"/>
      <c r="AQ10" s="61"/>
      <c r="AR10" s="61"/>
      <c r="AS10" s="61"/>
      <c r="AT10" s="51">
        <f>データ!$V$6</f>
        <v>8.4</v>
      </c>
      <c r="AU10" s="52"/>
      <c r="AV10" s="52"/>
      <c r="AW10" s="52"/>
      <c r="AX10" s="52"/>
      <c r="AY10" s="52"/>
      <c r="AZ10" s="52"/>
      <c r="BA10" s="52"/>
      <c r="BB10" s="53">
        <f>データ!$W$6</f>
        <v>587.5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119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117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63223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山形県　西川町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A9</v>
      </c>
      <c r="M6" s="34">
        <f t="shared" si="3"/>
        <v>0</v>
      </c>
      <c r="N6" s="35" t="str">
        <f t="shared" si="3"/>
        <v>-</v>
      </c>
      <c r="O6" s="35">
        <f t="shared" si="3"/>
        <v>67.87</v>
      </c>
      <c r="P6" s="35">
        <f t="shared" si="3"/>
        <v>87.42</v>
      </c>
      <c r="Q6" s="35">
        <f t="shared" si="3"/>
        <v>4190</v>
      </c>
      <c r="R6" s="35">
        <f t="shared" si="3"/>
        <v>5706</v>
      </c>
      <c r="S6" s="35">
        <f t="shared" si="3"/>
        <v>393.19</v>
      </c>
      <c r="T6" s="35">
        <f t="shared" si="3"/>
        <v>14.51</v>
      </c>
      <c r="U6" s="35">
        <f t="shared" si="3"/>
        <v>4935</v>
      </c>
      <c r="V6" s="35">
        <f t="shared" si="3"/>
        <v>8.4</v>
      </c>
      <c r="W6" s="35">
        <f t="shared" si="3"/>
        <v>587.5</v>
      </c>
      <c r="X6" s="36">
        <f>IF(X7="",NA(),X7)</f>
        <v>107.88</v>
      </c>
      <c r="Y6" s="36">
        <f t="shared" ref="Y6:AG6" si="4">IF(Y7="",NA(),Y7)</f>
        <v>106.61</v>
      </c>
      <c r="Z6" s="36">
        <f t="shared" si="4"/>
        <v>104.7</v>
      </c>
      <c r="AA6" s="36">
        <f t="shared" si="4"/>
        <v>101.45</v>
      </c>
      <c r="AB6" s="36">
        <f t="shared" si="4"/>
        <v>103.8</v>
      </c>
      <c r="AC6" s="36">
        <f t="shared" si="4"/>
        <v>104.95</v>
      </c>
      <c r="AD6" s="36">
        <f t="shared" si="4"/>
        <v>105.53</v>
      </c>
      <c r="AE6" s="36">
        <f t="shared" si="4"/>
        <v>107.2</v>
      </c>
      <c r="AF6" s="36">
        <f t="shared" si="4"/>
        <v>106.62</v>
      </c>
      <c r="AG6" s="36">
        <f t="shared" si="4"/>
        <v>114.74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26.81</v>
      </c>
      <c r="AO6" s="36">
        <f t="shared" si="5"/>
        <v>28.31</v>
      </c>
      <c r="AP6" s="36">
        <f t="shared" si="5"/>
        <v>13.46</v>
      </c>
      <c r="AQ6" s="36">
        <f t="shared" si="5"/>
        <v>12.59</v>
      </c>
      <c r="AR6" s="36">
        <f t="shared" si="5"/>
        <v>27.19</v>
      </c>
      <c r="AS6" s="35" t="str">
        <f>IF(AS7="","",IF(AS7="-","【-】","【"&amp;SUBSTITUTE(TEXT(AS7,"#,##0.00"),"-","△")&amp;"】"))</f>
        <v>【0.79】</v>
      </c>
      <c r="AT6" s="36">
        <f>IF(AT7="",NA(),AT7)</f>
        <v>194.18</v>
      </c>
      <c r="AU6" s="36">
        <f t="shared" ref="AU6:BC6" si="6">IF(AU7="",NA(),AU7)</f>
        <v>2171.96</v>
      </c>
      <c r="AV6" s="36">
        <f t="shared" si="6"/>
        <v>425.39</v>
      </c>
      <c r="AW6" s="36">
        <f t="shared" si="6"/>
        <v>370.39</v>
      </c>
      <c r="AX6" s="36">
        <f t="shared" si="6"/>
        <v>551.29</v>
      </c>
      <c r="AY6" s="36">
        <f t="shared" si="6"/>
        <v>1002.64</v>
      </c>
      <c r="AZ6" s="36">
        <f t="shared" si="6"/>
        <v>1164.51</v>
      </c>
      <c r="BA6" s="36">
        <f t="shared" si="6"/>
        <v>434.72</v>
      </c>
      <c r="BB6" s="36">
        <f t="shared" si="6"/>
        <v>416.14</v>
      </c>
      <c r="BC6" s="36">
        <f t="shared" si="6"/>
        <v>477.44</v>
      </c>
      <c r="BD6" s="35" t="str">
        <f>IF(BD7="","",IF(BD7="-","【-】","【"&amp;SUBSTITUTE(TEXT(BD7,"#,##0.00"),"-","△")&amp;"】"))</f>
        <v>【262.87】</v>
      </c>
      <c r="BE6" s="36">
        <f>IF(BE7="",NA(),BE7)</f>
        <v>575.74</v>
      </c>
      <c r="BF6" s="36">
        <f t="shared" ref="BF6:BN6" si="7">IF(BF7="",NA(),BF7)</f>
        <v>565.96</v>
      </c>
      <c r="BG6" s="36">
        <f t="shared" si="7"/>
        <v>536.77</v>
      </c>
      <c r="BH6" s="36">
        <f t="shared" si="7"/>
        <v>543.27</v>
      </c>
      <c r="BI6" s="36">
        <f t="shared" si="7"/>
        <v>542.75</v>
      </c>
      <c r="BJ6" s="36">
        <f t="shared" si="7"/>
        <v>520.29999999999995</v>
      </c>
      <c r="BK6" s="36">
        <f t="shared" si="7"/>
        <v>498.27</v>
      </c>
      <c r="BL6" s="36">
        <f t="shared" si="7"/>
        <v>495.76</v>
      </c>
      <c r="BM6" s="36">
        <f t="shared" si="7"/>
        <v>487.22</v>
      </c>
      <c r="BN6" s="36">
        <f t="shared" si="7"/>
        <v>485.75</v>
      </c>
      <c r="BO6" s="35" t="str">
        <f>IF(BO7="","",IF(BO7="-","【-】","【"&amp;SUBSTITUTE(TEXT(BO7,"#,##0.00"),"-","△")&amp;"】"))</f>
        <v>【270.87】</v>
      </c>
      <c r="BP6" s="36">
        <f>IF(BP7="",NA(),BP7)</f>
        <v>105.06</v>
      </c>
      <c r="BQ6" s="36">
        <f t="shared" ref="BQ6:BY6" si="8">IF(BQ7="",NA(),BQ7)</f>
        <v>104.1</v>
      </c>
      <c r="BR6" s="36">
        <f t="shared" si="8"/>
        <v>102.16</v>
      </c>
      <c r="BS6" s="36">
        <f t="shared" si="8"/>
        <v>99.08</v>
      </c>
      <c r="BT6" s="36">
        <f t="shared" si="8"/>
        <v>101.83</v>
      </c>
      <c r="BU6" s="36">
        <f t="shared" si="8"/>
        <v>90.69</v>
      </c>
      <c r="BV6" s="36">
        <f t="shared" si="8"/>
        <v>90.64</v>
      </c>
      <c r="BW6" s="36">
        <f t="shared" si="8"/>
        <v>93.66</v>
      </c>
      <c r="BX6" s="36">
        <f t="shared" si="8"/>
        <v>92.76</v>
      </c>
      <c r="BY6" s="36">
        <f t="shared" si="8"/>
        <v>83.59</v>
      </c>
      <c r="BZ6" s="35" t="str">
        <f>IF(BZ7="","",IF(BZ7="-","【-】","【"&amp;SUBSTITUTE(TEXT(BZ7,"#,##0.00"),"-","△")&amp;"】"))</f>
        <v>【105.59】</v>
      </c>
      <c r="CA6" s="36">
        <f>IF(CA7="",NA(),CA7)</f>
        <v>200.31</v>
      </c>
      <c r="CB6" s="36">
        <f t="shared" ref="CB6:CJ6" si="9">IF(CB7="",NA(),CB7)</f>
        <v>202.95</v>
      </c>
      <c r="CC6" s="36">
        <f t="shared" si="9"/>
        <v>208.98</v>
      </c>
      <c r="CD6" s="36">
        <f t="shared" si="9"/>
        <v>212.8</v>
      </c>
      <c r="CE6" s="36">
        <f t="shared" si="9"/>
        <v>207.87</v>
      </c>
      <c r="CF6" s="36">
        <f t="shared" si="9"/>
        <v>211.08</v>
      </c>
      <c r="CG6" s="36">
        <f t="shared" si="9"/>
        <v>213.52</v>
      </c>
      <c r="CH6" s="36">
        <f t="shared" si="9"/>
        <v>208.21</v>
      </c>
      <c r="CI6" s="36">
        <f t="shared" si="9"/>
        <v>208.67</v>
      </c>
      <c r="CJ6" s="36">
        <f t="shared" si="9"/>
        <v>230.22</v>
      </c>
      <c r="CK6" s="35" t="str">
        <f>IF(CK7="","",IF(CK7="-","【-】","【"&amp;SUBSTITUTE(TEXT(CK7,"#,##0.00"),"-","△")&amp;"】"))</f>
        <v>【163.27】</v>
      </c>
      <c r="CL6" s="36">
        <f>IF(CL7="",NA(),CL7)</f>
        <v>74.319999999999993</v>
      </c>
      <c r="CM6" s="36">
        <f t="shared" ref="CM6:CU6" si="10">IF(CM7="",NA(),CM7)</f>
        <v>73.989999999999995</v>
      </c>
      <c r="CN6" s="36">
        <f t="shared" si="10"/>
        <v>84.27</v>
      </c>
      <c r="CO6" s="36">
        <f t="shared" si="10"/>
        <v>85.3</v>
      </c>
      <c r="CP6" s="36">
        <f t="shared" si="10"/>
        <v>78.78</v>
      </c>
      <c r="CQ6" s="36">
        <f t="shared" si="10"/>
        <v>49.69</v>
      </c>
      <c r="CR6" s="36">
        <f t="shared" si="10"/>
        <v>49.77</v>
      </c>
      <c r="CS6" s="36">
        <f t="shared" si="10"/>
        <v>49.22</v>
      </c>
      <c r="CT6" s="36">
        <f t="shared" si="10"/>
        <v>49.08</v>
      </c>
      <c r="CU6" s="36">
        <f t="shared" si="10"/>
        <v>41.09</v>
      </c>
      <c r="CV6" s="35" t="str">
        <f>IF(CV7="","",IF(CV7="-","【-】","【"&amp;SUBSTITUTE(TEXT(CV7,"#,##0.00"),"-","△")&amp;"】"))</f>
        <v>【59.94】</v>
      </c>
      <c r="CW6" s="36">
        <f>IF(CW7="",NA(),CW7)</f>
        <v>73.08</v>
      </c>
      <c r="CX6" s="36">
        <f t="shared" ref="CX6:DF6" si="11">IF(CX7="",NA(),CX7)</f>
        <v>71.06</v>
      </c>
      <c r="CY6" s="36">
        <f t="shared" si="11"/>
        <v>68.819999999999993</v>
      </c>
      <c r="CZ6" s="36">
        <f t="shared" si="11"/>
        <v>66.459999999999994</v>
      </c>
      <c r="DA6" s="36">
        <f t="shared" si="11"/>
        <v>72.650000000000006</v>
      </c>
      <c r="DB6" s="36">
        <f t="shared" si="11"/>
        <v>80.010000000000005</v>
      </c>
      <c r="DC6" s="36">
        <f t="shared" si="11"/>
        <v>79.98</v>
      </c>
      <c r="DD6" s="36">
        <f t="shared" si="11"/>
        <v>79.48</v>
      </c>
      <c r="DE6" s="36">
        <f t="shared" si="11"/>
        <v>79.3</v>
      </c>
      <c r="DF6" s="36">
        <f t="shared" si="11"/>
        <v>75.91</v>
      </c>
      <c r="DG6" s="35" t="str">
        <f>IF(DG7="","",IF(DG7="-","【-】","【"&amp;SUBSTITUTE(TEXT(DG7,"#,##0.00"),"-","△")&amp;"】"))</f>
        <v>【90.22】</v>
      </c>
      <c r="DH6" s="36">
        <f>IF(DH7="",NA(),DH7)</f>
        <v>29.32</v>
      </c>
      <c r="DI6" s="36">
        <f t="shared" ref="DI6:DQ6" si="12">IF(DI7="",NA(),DI7)</f>
        <v>30.64</v>
      </c>
      <c r="DJ6" s="36">
        <f t="shared" si="12"/>
        <v>39.200000000000003</v>
      </c>
      <c r="DK6" s="36">
        <f t="shared" si="12"/>
        <v>41.02</v>
      </c>
      <c r="DL6" s="36">
        <f t="shared" si="12"/>
        <v>42.59</v>
      </c>
      <c r="DM6" s="36">
        <f t="shared" si="12"/>
        <v>35.18</v>
      </c>
      <c r="DN6" s="36">
        <f t="shared" si="12"/>
        <v>36.43</v>
      </c>
      <c r="DO6" s="36">
        <f t="shared" si="12"/>
        <v>46.12</v>
      </c>
      <c r="DP6" s="36">
        <f t="shared" si="12"/>
        <v>47.44</v>
      </c>
      <c r="DQ6" s="36">
        <f t="shared" si="12"/>
        <v>52.4</v>
      </c>
      <c r="DR6" s="35" t="str">
        <f>IF(DR7="","",IF(DR7="-","【-】","【"&amp;SUBSTITUTE(TEXT(DR7,"#,##0.00"),"-","△")&amp;"】"))</f>
        <v>【47.91】</v>
      </c>
      <c r="DS6" s="36">
        <f>IF(DS7="",NA(),DS7)</f>
        <v>9.76</v>
      </c>
      <c r="DT6" s="36">
        <f t="shared" ref="DT6:EB6" si="13">IF(DT7="",NA(),DT7)</f>
        <v>9.68</v>
      </c>
      <c r="DU6" s="36">
        <f t="shared" si="13"/>
        <v>9.69</v>
      </c>
      <c r="DV6" s="36">
        <f t="shared" si="13"/>
        <v>9.26</v>
      </c>
      <c r="DW6" s="36">
        <f t="shared" si="13"/>
        <v>10.26</v>
      </c>
      <c r="DX6" s="36">
        <f t="shared" si="13"/>
        <v>8.41</v>
      </c>
      <c r="DY6" s="36">
        <f t="shared" si="13"/>
        <v>8.7200000000000006</v>
      </c>
      <c r="DZ6" s="36">
        <f t="shared" si="13"/>
        <v>9.86</v>
      </c>
      <c r="EA6" s="36">
        <f t="shared" si="13"/>
        <v>11.16</v>
      </c>
      <c r="EB6" s="36">
        <f t="shared" si="13"/>
        <v>14.01</v>
      </c>
      <c r="EC6" s="35" t="str">
        <f>IF(EC7="","",IF(EC7="-","【-】","【"&amp;SUBSTITUTE(TEXT(EC7,"#,##0.00"),"-","△")&amp;"】"))</f>
        <v>【15.00】</v>
      </c>
      <c r="ED6" s="35">
        <f>IF(ED7="",NA(),ED7)</f>
        <v>0</v>
      </c>
      <c r="EE6" s="36">
        <f t="shared" ref="EE6:EM6" si="14">IF(EE7="",NA(),EE7)</f>
        <v>0.08</v>
      </c>
      <c r="EF6" s="35">
        <f t="shared" si="14"/>
        <v>0</v>
      </c>
      <c r="EG6" s="36">
        <f t="shared" si="14"/>
        <v>0.16</v>
      </c>
      <c r="EH6" s="36">
        <f t="shared" si="14"/>
        <v>0.71</v>
      </c>
      <c r="EI6" s="36">
        <f t="shared" si="14"/>
        <v>0.66</v>
      </c>
      <c r="EJ6" s="36">
        <f t="shared" si="14"/>
        <v>0.64</v>
      </c>
      <c r="EK6" s="36">
        <f t="shared" si="14"/>
        <v>0.56000000000000005</v>
      </c>
      <c r="EL6" s="36">
        <f t="shared" si="14"/>
        <v>0.65</v>
      </c>
      <c r="EM6" s="36">
        <f t="shared" si="14"/>
        <v>0.41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63223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67.87</v>
      </c>
      <c r="P7" s="39">
        <v>87.42</v>
      </c>
      <c r="Q7" s="39">
        <v>4190</v>
      </c>
      <c r="R7" s="39">
        <v>5706</v>
      </c>
      <c r="S7" s="39">
        <v>393.19</v>
      </c>
      <c r="T7" s="39">
        <v>14.51</v>
      </c>
      <c r="U7" s="39">
        <v>4935</v>
      </c>
      <c r="V7" s="39">
        <v>8.4</v>
      </c>
      <c r="W7" s="39">
        <v>587.5</v>
      </c>
      <c r="X7" s="39">
        <v>107.88</v>
      </c>
      <c r="Y7" s="39">
        <v>106.61</v>
      </c>
      <c r="Z7" s="39">
        <v>104.7</v>
      </c>
      <c r="AA7" s="39">
        <v>101.45</v>
      </c>
      <c r="AB7" s="39">
        <v>103.8</v>
      </c>
      <c r="AC7" s="39">
        <v>104.95</v>
      </c>
      <c r="AD7" s="39">
        <v>105.53</v>
      </c>
      <c r="AE7" s="39">
        <v>107.2</v>
      </c>
      <c r="AF7" s="39">
        <v>106.62</v>
      </c>
      <c r="AG7" s="39">
        <v>114.74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26.81</v>
      </c>
      <c r="AO7" s="39">
        <v>28.31</v>
      </c>
      <c r="AP7" s="39">
        <v>13.46</v>
      </c>
      <c r="AQ7" s="39">
        <v>12.59</v>
      </c>
      <c r="AR7" s="39">
        <v>27.19</v>
      </c>
      <c r="AS7" s="39">
        <v>0.79</v>
      </c>
      <c r="AT7" s="39">
        <v>194.18</v>
      </c>
      <c r="AU7" s="39">
        <v>2171.96</v>
      </c>
      <c r="AV7" s="39">
        <v>425.39</v>
      </c>
      <c r="AW7" s="39">
        <v>370.39</v>
      </c>
      <c r="AX7" s="39">
        <v>551.29</v>
      </c>
      <c r="AY7" s="39">
        <v>1002.64</v>
      </c>
      <c r="AZ7" s="39">
        <v>1164.51</v>
      </c>
      <c r="BA7" s="39">
        <v>434.72</v>
      </c>
      <c r="BB7" s="39">
        <v>416.14</v>
      </c>
      <c r="BC7" s="39">
        <v>477.44</v>
      </c>
      <c r="BD7" s="39">
        <v>262.87</v>
      </c>
      <c r="BE7" s="39">
        <v>575.74</v>
      </c>
      <c r="BF7" s="39">
        <v>565.96</v>
      </c>
      <c r="BG7" s="39">
        <v>536.77</v>
      </c>
      <c r="BH7" s="39">
        <v>543.27</v>
      </c>
      <c r="BI7" s="39">
        <v>542.75</v>
      </c>
      <c r="BJ7" s="39">
        <v>520.29999999999995</v>
      </c>
      <c r="BK7" s="39">
        <v>498.27</v>
      </c>
      <c r="BL7" s="39">
        <v>495.76</v>
      </c>
      <c r="BM7" s="39">
        <v>487.22</v>
      </c>
      <c r="BN7" s="39">
        <v>485.75</v>
      </c>
      <c r="BO7" s="39">
        <v>270.87</v>
      </c>
      <c r="BP7" s="39">
        <v>105.06</v>
      </c>
      <c r="BQ7" s="39">
        <v>104.1</v>
      </c>
      <c r="BR7" s="39">
        <v>102.16</v>
      </c>
      <c r="BS7" s="39">
        <v>99.08</v>
      </c>
      <c r="BT7" s="39">
        <v>101.83</v>
      </c>
      <c r="BU7" s="39">
        <v>90.69</v>
      </c>
      <c r="BV7" s="39">
        <v>90.64</v>
      </c>
      <c r="BW7" s="39">
        <v>93.66</v>
      </c>
      <c r="BX7" s="39">
        <v>92.76</v>
      </c>
      <c r="BY7" s="39">
        <v>83.59</v>
      </c>
      <c r="BZ7" s="39">
        <v>105.59</v>
      </c>
      <c r="CA7" s="39">
        <v>200.31</v>
      </c>
      <c r="CB7" s="39">
        <v>202.95</v>
      </c>
      <c r="CC7" s="39">
        <v>208.98</v>
      </c>
      <c r="CD7" s="39">
        <v>212.8</v>
      </c>
      <c r="CE7" s="39">
        <v>207.87</v>
      </c>
      <c r="CF7" s="39">
        <v>211.08</v>
      </c>
      <c r="CG7" s="39">
        <v>213.52</v>
      </c>
      <c r="CH7" s="39">
        <v>208.21</v>
      </c>
      <c r="CI7" s="39">
        <v>208.67</v>
      </c>
      <c r="CJ7" s="39">
        <v>230.22</v>
      </c>
      <c r="CK7" s="39">
        <v>163.27000000000001</v>
      </c>
      <c r="CL7" s="39">
        <v>74.319999999999993</v>
      </c>
      <c r="CM7" s="39">
        <v>73.989999999999995</v>
      </c>
      <c r="CN7" s="39">
        <v>84.27</v>
      </c>
      <c r="CO7" s="39">
        <v>85.3</v>
      </c>
      <c r="CP7" s="39">
        <v>78.78</v>
      </c>
      <c r="CQ7" s="39">
        <v>49.69</v>
      </c>
      <c r="CR7" s="39">
        <v>49.77</v>
      </c>
      <c r="CS7" s="39">
        <v>49.22</v>
      </c>
      <c r="CT7" s="39">
        <v>49.08</v>
      </c>
      <c r="CU7" s="39">
        <v>41.09</v>
      </c>
      <c r="CV7" s="39">
        <v>59.94</v>
      </c>
      <c r="CW7" s="39">
        <v>73.08</v>
      </c>
      <c r="CX7" s="39">
        <v>71.06</v>
      </c>
      <c r="CY7" s="39">
        <v>68.819999999999993</v>
      </c>
      <c r="CZ7" s="39">
        <v>66.459999999999994</v>
      </c>
      <c r="DA7" s="39">
        <v>72.650000000000006</v>
      </c>
      <c r="DB7" s="39">
        <v>80.010000000000005</v>
      </c>
      <c r="DC7" s="39">
        <v>79.98</v>
      </c>
      <c r="DD7" s="39">
        <v>79.48</v>
      </c>
      <c r="DE7" s="39">
        <v>79.3</v>
      </c>
      <c r="DF7" s="39">
        <v>75.91</v>
      </c>
      <c r="DG7" s="39">
        <v>90.22</v>
      </c>
      <c r="DH7" s="39">
        <v>29.32</v>
      </c>
      <c r="DI7" s="39">
        <v>30.64</v>
      </c>
      <c r="DJ7" s="39">
        <v>39.200000000000003</v>
      </c>
      <c r="DK7" s="39">
        <v>41.02</v>
      </c>
      <c r="DL7" s="39">
        <v>42.59</v>
      </c>
      <c r="DM7" s="39">
        <v>35.18</v>
      </c>
      <c r="DN7" s="39">
        <v>36.43</v>
      </c>
      <c r="DO7" s="39">
        <v>46.12</v>
      </c>
      <c r="DP7" s="39">
        <v>47.44</v>
      </c>
      <c r="DQ7" s="39">
        <v>52.4</v>
      </c>
      <c r="DR7" s="39">
        <v>47.91</v>
      </c>
      <c r="DS7" s="39">
        <v>9.76</v>
      </c>
      <c r="DT7" s="39">
        <v>9.68</v>
      </c>
      <c r="DU7" s="39">
        <v>9.69</v>
      </c>
      <c r="DV7" s="39">
        <v>9.26</v>
      </c>
      <c r="DW7" s="39">
        <v>10.26</v>
      </c>
      <c r="DX7" s="39">
        <v>8.41</v>
      </c>
      <c r="DY7" s="39">
        <v>8.7200000000000006</v>
      </c>
      <c r="DZ7" s="39">
        <v>9.86</v>
      </c>
      <c r="EA7" s="39">
        <v>11.16</v>
      </c>
      <c r="EB7" s="39">
        <v>14.01</v>
      </c>
      <c r="EC7" s="39">
        <v>15</v>
      </c>
      <c r="ED7" s="39">
        <v>0</v>
      </c>
      <c r="EE7" s="39">
        <v>0.08</v>
      </c>
      <c r="EF7" s="39">
        <v>0</v>
      </c>
      <c r="EG7" s="39">
        <v>0.16</v>
      </c>
      <c r="EH7" s="39">
        <v>0.71</v>
      </c>
      <c r="EI7" s="39">
        <v>0.66</v>
      </c>
      <c r="EJ7" s="39">
        <v>0.64</v>
      </c>
      <c r="EK7" s="39">
        <v>0.56000000000000005</v>
      </c>
      <c r="EL7" s="39">
        <v>0.65</v>
      </c>
      <c r="EM7" s="39">
        <v>0.41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堀江　美穂</cp:lastModifiedBy>
  <cp:lastPrinted>2018-02-19T02:07:51Z</cp:lastPrinted>
  <dcterms:created xsi:type="dcterms:W3CDTF">2017-12-25T01:22:32Z</dcterms:created>
  <dcterms:modified xsi:type="dcterms:W3CDTF">2018-02-19T02:07:54Z</dcterms:modified>
  <cp:category/>
</cp:coreProperties>
</file>