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8705" windowHeight="1090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<sst xmlns="http://schemas.openxmlformats.org/spreadsheetml/2006/main" count="232" uniqueCount="120">
  <si>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</si>
  <si>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</si>
  <si>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</si>
  <si>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</si>
  <si>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</si>
  <si>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</si>
  <si>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</si>
  <si>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</si>
  <si>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</si>
  <si>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</si>
  <si>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</si>
  <si>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</si>
  <si>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</si>
  <si>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</si>
  <si>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</si>
  <si>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</si>
  <si>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</si>
  <si>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</si>
  <si>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</si>
  <si>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</si>
  <si>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</si>
  <si>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</si>
  <si>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</si>
  <si>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</si>
  <si>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</si>
  <si>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</si>
  <si>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</si>
  <si>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</si>
  <si>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</si>
  <si>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</si>
  <si>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</si>
  <si>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</si>
  <si>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</si>
  <si>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</si>
  <si>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</si>
  <si>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</si>
  <si>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</si>
  <si>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</si>
  <si>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</si>
  <si>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</si>
  <si>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</si>
  <si>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</si>
  <si>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</si>
  <si>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</si>
  <si>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</si>
  <si>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</si>
  <si>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</si>
  <si>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</si>
  <si>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</si>
  <si>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</si>
  <si>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</si>
  <si>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</si>
  <si>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</si>
  <si>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</si>
  <si>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</si>
  <si>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</si>
  <si>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</si>
  <si>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</si>
  <si>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</si>
  <si>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</si>
  <si>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</si>
  <si>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</si>
  <si>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</si>
  <si>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</si>
  <si>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</si>
  <si>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</si>
  <si>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</si>
  <si>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</si>
  <si>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</si>
  <si>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</si>
  <si>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</si>
  <si>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</si>
  <si>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</si>
  <si>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</si>
  <si>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</si>
  <si>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</si>
  <si>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</si>
  <si>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</si>
  <si>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</si>
  <si>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</si>
  <si>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</si>
  <si>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</si>
  <si>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</si>
  <si>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</si>
  <si>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</si>
  <si>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</si>
  <si>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</si>
  <si>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</si>
  <si>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</si>
  <si>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</si>
  <si>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</si>
  <si>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</si>
  <si>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</si>
  <si>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</si>
  <si>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</si>
  <si>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</si>
  <si>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</si>
  <si>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</si>
  <si>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</si>
  <si>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</si>
  <si>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</si>
  <si>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</si>
  <si>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</si>
  <si>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</si>
  <si>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</si>
  <si>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真室川町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</si>
  <si>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</si>
  <si>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</si>
  <si>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</si>
  <si>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</si>
  <si>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</si>
  <si>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</si>
  <si>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</si>
  <si>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</si>
  <si>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</si>
  <si>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</si>
  <si>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・人口減少が進む中で、給水収益だけでは経営が困難であるため、一般会計からの繰入れに頼らざるを得ない状況にある。
・経営状況が厳しくなっていく中で継続的な投資を行っていくためには、中長期的な見通しを立て、計画的に更新を行っていく必要がある。</t>
    <rPh sb="1" eb="3">
      <t>ジンコウ</t>
    </rPh>
    <rPh sb="3" eb="5">
      <t>ゲンショウ</t>
    </rPh>
    <rPh sb="6" eb="7">
      <t>スス</t>
    </rPh>
    <rPh sb="8" eb="9">
      <t>ナカ</t>
    </rPh>
    <rPh sb="11" eb="13">
      <t>キュウスイ</t>
    </rPh>
    <rPh sb="13" eb="15">
      <t>シュウエキ</t>
    </rPh>
    <rPh sb="19" eb="21">
      <t>ケイエイ</t>
    </rPh>
    <rPh sb="22" eb="24">
      <t>コンナン</t>
    </rPh>
    <rPh sb="30" eb="32">
      <t>イッパン</t>
    </rPh>
    <rPh sb="32" eb="34">
      <t>カイケイ</t>
    </rPh>
    <rPh sb="37" eb="39">
      <t>クリイ</t>
    </rPh>
    <rPh sb="41" eb="42">
      <t>タヨ</t>
    </rPh>
    <rPh sb="46" eb="47">
      <t>エ</t>
    </rPh>
    <rPh sb="49" eb="51">
      <t>ジョウキョウ</t>
    </rPh>
    <rPh sb="57" eb="59">
      <t>ケイエイ</t>
    </rPh>
    <rPh sb="59" eb="61">
      <t>ジョウキョウ</t>
    </rPh>
    <rPh sb="62" eb="63">
      <t>キビ</t>
    </rPh>
    <rPh sb="70" eb="71">
      <t>ナカ</t>
    </rPh>
    <rPh sb="72" eb="75">
      <t>ケイゾクテキ</t>
    </rPh>
    <rPh sb="76" eb="78">
      <t>トウシ</t>
    </rPh>
    <rPh sb="79" eb="80">
      <t>オコナ</t>
    </rPh>
    <rPh sb="89" eb="93">
      <t>チュウチョウキテキ</t>
    </rPh>
    <rPh sb="94" eb="96">
      <t>ミトオ</t>
    </rPh>
    <rPh sb="98" eb="99">
      <t>タ</t>
    </rPh>
    <rPh sb="101" eb="104">
      <t>ケイカクテキ</t>
    </rPh>
    <rPh sb="105" eb="107">
      <t>コウシン</t>
    </rPh>
    <rPh sb="108" eb="109">
      <t>オコナ</t>
    </rPh>
    <rPh sb="113" eb="115">
      <t>ヒツヨウ</t>
    </rPh>
    <phoneticPr fontId="4"/>
  </si>
  <si>
    <t xml:space="preserve">・経常収支比率は100％を超えているが、過去の建設改良における企業債償還・減価償却費の割合が大きいため、一般会計からの繰入れを行っている。
・平成28年度は事業費の大きい及位簡易水道統合水道整備事業の工事が3月末完了4月支払だったため、未払金が増加し流動負債の割合が増えたことから、流動比率が例年より低い値となっている。
・統合整備事業により、釜渕浄水場を廃止したため、施設利用率は向上した。
・平成27年度は料金収納方法の変更により一時的に有収率が増加したが、H28年度は例年並みの数値となった。
</t>
    <rPh sb="1" eb="3">
      <t>ケイジョウ</t>
    </rPh>
    <rPh sb="3" eb="5">
      <t>シュウシ</t>
    </rPh>
    <rPh sb="5" eb="7">
      <t>ヒリツ</t>
    </rPh>
    <rPh sb="13" eb="14">
      <t>コ</t>
    </rPh>
    <rPh sb="20" eb="22">
      <t>カコ</t>
    </rPh>
    <rPh sb="23" eb="25">
      <t>ケンセツ</t>
    </rPh>
    <rPh sb="25" eb="27">
      <t>カイリョウ</t>
    </rPh>
    <rPh sb="31" eb="33">
      <t>キギョウ</t>
    </rPh>
    <rPh sb="33" eb="34">
      <t>サイ</t>
    </rPh>
    <rPh sb="34" eb="36">
      <t>ショウカン</t>
    </rPh>
    <rPh sb="37" eb="39">
      <t>ゲンカ</t>
    </rPh>
    <rPh sb="39" eb="41">
      <t>ショウキャク</t>
    </rPh>
    <rPh sb="41" eb="42">
      <t>ヒ</t>
    </rPh>
    <rPh sb="43" eb="45">
      <t>ワリアイ</t>
    </rPh>
    <rPh sb="46" eb="47">
      <t>オオ</t>
    </rPh>
    <rPh sb="52" eb="54">
      <t>イッパン</t>
    </rPh>
    <rPh sb="54" eb="56">
      <t>カイケイ</t>
    </rPh>
    <rPh sb="59" eb="61">
      <t>クリイ</t>
    </rPh>
    <rPh sb="63" eb="64">
      <t>オコナ</t>
    </rPh>
    <rPh sb="71" eb="73">
      <t>ヘイセイ</t>
    </rPh>
    <rPh sb="75" eb="77">
      <t>ネンド</t>
    </rPh>
    <rPh sb="78" eb="80">
      <t>ジギョウ</t>
    </rPh>
    <rPh sb="80" eb="81">
      <t>ヒ</t>
    </rPh>
    <rPh sb="82" eb="83">
      <t>オオ</t>
    </rPh>
    <rPh sb="85" eb="87">
      <t>ノゾキ</t>
    </rPh>
    <rPh sb="87" eb="89">
      <t>カンイ</t>
    </rPh>
    <rPh sb="89" eb="91">
      <t>スイドウ</t>
    </rPh>
    <rPh sb="91" eb="93">
      <t>トウゴウ</t>
    </rPh>
    <rPh sb="93" eb="95">
      <t>スイドウ</t>
    </rPh>
    <rPh sb="95" eb="97">
      <t>セイビ</t>
    </rPh>
    <rPh sb="97" eb="99">
      <t>ジギョウ</t>
    </rPh>
    <rPh sb="100" eb="102">
      <t>コウジ</t>
    </rPh>
    <rPh sb="104" eb="105">
      <t>ガツ</t>
    </rPh>
    <rPh sb="105" eb="106">
      <t>マツ</t>
    </rPh>
    <rPh sb="106" eb="108">
      <t>カンリョウ</t>
    </rPh>
    <rPh sb="109" eb="110">
      <t>ガツ</t>
    </rPh>
    <rPh sb="110" eb="112">
      <t>シハライ</t>
    </rPh>
    <rPh sb="118" eb="120">
      <t>ミバラ</t>
    </rPh>
    <rPh sb="120" eb="121">
      <t>キン</t>
    </rPh>
    <rPh sb="122" eb="124">
      <t>ゾウカ</t>
    </rPh>
    <rPh sb="125" eb="127">
      <t>リュウドウ</t>
    </rPh>
    <rPh sb="127" eb="129">
      <t>フサイ</t>
    </rPh>
    <rPh sb="130" eb="132">
      <t>ワリアイ</t>
    </rPh>
    <rPh sb="133" eb="134">
      <t>フ</t>
    </rPh>
    <rPh sb="141" eb="143">
      <t>リュウドウ</t>
    </rPh>
    <rPh sb="143" eb="145">
      <t>ヒリツ</t>
    </rPh>
    <rPh sb="146" eb="148">
      <t>レイネン</t>
    </rPh>
    <rPh sb="150" eb="151">
      <t>ヒク</t>
    </rPh>
    <rPh sb="152" eb="153">
      <t>アタイ</t>
    </rPh>
    <rPh sb="162" eb="164">
      <t>トウゴウ</t>
    </rPh>
    <rPh sb="164" eb="166">
      <t>セイビ</t>
    </rPh>
    <rPh sb="166" eb="168">
      <t>ジギョウ</t>
    </rPh>
    <rPh sb="172" eb="174">
      <t>カマブチ</t>
    </rPh>
    <rPh sb="174" eb="177">
      <t>ジョウスイジョウ</t>
    </rPh>
    <rPh sb="178" eb="180">
      <t>ハイシ</t>
    </rPh>
    <rPh sb="185" eb="187">
      <t>シセツ</t>
    </rPh>
    <rPh sb="187" eb="189">
      <t>リヨウ</t>
    </rPh>
    <rPh sb="189" eb="190">
      <t>リツ</t>
    </rPh>
    <rPh sb="191" eb="193">
      <t>コウジョウ</t>
    </rPh>
    <rPh sb="198" eb="200">
      <t>ヘイセイ</t>
    </rPh>
    <rPh sb="202" eb="204">
      <t>ネンド</t>
    </rPh>
    <rPh sb="205" eb="207">
      <t>リョウキン</t>
    </rPh>
    <rPh sb="207" eb="209">
      <t>シュウノウ</t>
    </rPh>
    <rPh sb="209" eb="211">
      <t>ホウホウ</t>
    </rPh>
    <rPh sb="212" eb="214">
      <t>ヘンコウ</t>
    </rPh>
    <rPh sb="217" eb="220">
      <t>イチジテキ</t>
    </rPh>
    <rPh sb="221" eb="223">
      <t>ユウシュウ</t>
    </rPh>
    <rPh sb="223" eb="224">
      <t>リツ</t>
    </rPh>
    <rPh sb="225" eb="227">
      <t>ゾウカ</t>
    </rPh>
    <rPh sb="234" eb="236">
      <t>ネンド</t>
    </rPh>
    <rPh sb="237" eb="239">
      <t>レイネン</t>
    </rPh>
    <rPh sb="239" eb="240">
      <t>ナ</t>
    </rPh>
    <rPh sb="242" eb="244">
      <t>スウチ</t>
    </rPh>
    <phoneticPr fontId="4"/>
  </si>
  <si>
    <t>・有形固定資産減価償却率は年々増加傾向にある。今後も管路の更新需要が高まってくことが予想されるため、計画的な更新を進めていく。</t>
    <rPh sb="1" eb="3">
      <t>ユウケイ</t>
    </rPh>
    <rPh sb="3" eb="5">
      <t>コテイ</t>
    </rPh>
    <rPh sb="5" eb="7">
      <t>シサン</t>
    </rPh>
    <rPh sb="7" eb="9">
      <t>ゲンカ</t>
    </rPh>
    <rPh sb="9" eb="11">
      <t>ショウキャク</t>
    </rPh>
    <rPh sb="11" eb="12">
      <t>リツ</t>
    </rPh>
    <rPh sb="13" eb="15">
      <t>ネンネン</t>
    </rPh>
    <rPh sb="15" eb="17">
      <t>ゾウカ</t>
    </rPh>
    <rPh sb="17" eb="19">
      <t>ケイコウ</t>
    </rPh>
    <rPh sb="23" eb="25">
      <t>コンゴ</t>
    </rPh>
    <rPh sb="26" eb="28">
      <t>カンロ</t>
    </rPh>
    <rPh sb="29" eb="31">
      <t>コウシン</t>
    </rPh>
    <rPh sb="31" eb="33">
      <t>ジュヨウ</t>
    </rPh>
    <rPh sb="34" eb="35">
      <t>タカ</t>
    </rPh>
    <rPh sb="42" eb="44">
      <t>ヨソウ</t>
    </rPh>
    <rPh sb="50" eb="53">
      <t>ケイカクテキ</t>
    </rPh>
    <rPh sb="54" eb="56">
      <t>コウシン</t>
    </rPh>
    <rPh sb="57" eb="58">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</si>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</sst>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0.12</c:v>
                </c:pt>
                <c:pt idx="1">
                  <c:v>0.1</c:v>
                </c:pt>
                <c:pt idx="2">
                  <c:v>2.6</c:v>
                </c:pt>
                <c:pt idx="3">
                  <c:v>0.44</c:v>
                </c:pt>
                <c:pt idx="4">
                  <c:v>0.08</c:v>
                </c:pt>
              </c:numCache>
            </c:numRef>
          </c:val>
        </c:ser>
        <c:dLbls>
          <c:showLegendKey val="0"/>
          <c:showVal val="0"/>
          <c:showCatName val="0"/>
          <c:showSerName val="0"/>
          <c:showPercent val="0"/>
          <c:showBubbleSize val="0"/>
        </c:dLbls>
        <c:gapWidth val="150"/>
        <c:axId val="66733184"/>
        <c:axId val="7364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66733184"/>
        <c:axId val="73646080"/>
      </c:lineChart>
      <c:dateAx>
        <c:axId val="66733184"/>
        <c:scaling>
          <c:orientation val="minMax"/>
        </c:scaling>
        <c:delete val="1"/>
        <c:axPos val="b"/>
        <c:numFmt formatCode="ge" sourceLinked="1"/>
        <c:majorTickMark val="none"/>
        <c:minorTickMark val="none"/>
        <c:tickLblPos val="none"/>
        <c:crossAx val="73646080"/>
        <c:crosses val="autoZero"/>
        <c:auto val="1"/>
        <c:lblOffset val="100"/>
        <c:baseTimeUnit val="years"/>
      </c:dateAx>
      <c:valAx>
        <c:axId val="736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35.380000000000003</c:v>
                </c:pt>
                <c:pt idx="1">
                  <c:v>37.24</c:v>
                </c:pt>
                <c:pt idx="2">
                  <c:v>38.01</c:v>
                </c:pt>
                <c:pt idx="3">
                  <c:v>36.31</c:v>
                </c:pt>
                <c:pt idx="4">
                  <c:v>58.32</c:v>
                </c:pt>
              </c:numCache>
            </c:numRef>
          </c:val>
        </c:ser>
        <c:dLbls>
          <c:showLegendKey val="0"/>
          <c:showVal val="0"/>
          <c:showCatName val="0"/>
          <c:showSerName val="0"/>
          <c:showPercent val="0"/>
          <c:showBubbleSize val="0"/>
        </c:dLbls>
        <c:gapWidth val="150"/>
        <c:axId val="73722496"/>
        <c:axId val="737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73722496"/>
        <c:axId val="73724672"/>
      </c:lineChart>
      <c:dateAx>
        <c:axId val="73722496"/>
        <c:scaling>
          <c:orientation val="minMax"/>
        </c:scaling>
        <c:delete val="1"/>
        <c:axPos val="b"/>
        <c:numFmt formatCode="ge" sourceLinked="1"/>
        <c:majorTickMark val="none"/>
        <c:minorTickMark val="none"/>
        <c:tickLblPos val="none"/>
        <c:crossAx val="73724672"/>
        <c:crosses val="autoZero"/>
        <c:auto val="1"/>
        <c:lblOffset val="100"/>
        <c:baseTimeUnit val="years"/>
      </c:dateAx>
      <c:valAx>
        <c:axId val="737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75.48</c:v>
                </c:pt>
                <c:pt idx="1">
                  <c:v>77.63</c:v>
                </c:pt>
                <c:pt idx="2">
                  <c:v>75.97</c:v>
                </c:pt>
                <c:pt idx="3">
                  <c:v>82.77</c:v>
                </c:pt>
                <c:pt idx="4">
                  <c:v>75.64</c:v>
                </c:pt>
              </c:numCache>
            </c:numRef>
          </c:val>
        </c:ser>
        <c:dLbls>
          <c:showLegendKey val="0"/>
          <c:showVal val="0"/>
          <c:showCatName val="0"/>
          <c:showSerName val="0"/>
          <c:showPercent val="0"/>
          <c:showBubbleSize val="0"/>
        </c:dLbls>
        <c:gapWidth val="150"/>
        <c:axId val="73734400"/>
        <c:axId val="737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73734400"/>
        <c:axId val="73748864"/>
      </c:lineChart>
      <c:dateAx>
        <c:axId val="73734400"/>
        <c:scaling>
          <c:orientation val="minMax"/>
        </c:scaling>
        <c:delete val="1"/>
        <c:axPos val="b"/>
        <c:numFmt formatCode="ge" sourceLinked="1"/>
        <c:majorTickMark val="none"/>
        <c:minorTickMark val="none"/>
        <c:tickLblPos val="none"/>
        <c:crossAx val="73748864"/>
        <c:crosses val="autoZero"/>
        <c:auto val="1"/>
        <c:lblOffset val="100"/>
        <c:baseTimeUnit val="years"/>
      </c:dateAx>
      <c:valAx>
        <c:axId val="737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100.01</c:v>
                </c:pt>
                <c:pt idx="1">
                  <c:v>100.02</c:v>
                </c:pt>
                <c:pt idx="2">
                  <c:v>103.47</c:v>
                </c:pt>
                <c:pt idx="3">
                  <c:v>106.17</c:v>
                </c:pt>
                <c:pt idx="4">
                  <c:v>100.62</c:v>
                </c:pt>
              </c:numCache>
            </c:numRef>
          </c:val>
        </c:ser>
        <c:dLbls>
          <c:showLegendKey val="0"/>
          <c:showVal val="0"/>
          <c:showCatName val="0"/>
          <c:showSerName val="0"/>
          <c:showPercent val="0"/>
          <c:showBubbleSize val="0"/>
        </c:dLbls>
        <c:gapWidth val="150"/>
        <c:axId val="78877824"/>
        <c:axId val="78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78877824"/>
        <c:axId val="78879744"/>
      </c:lineChart>
      <c:dateAx>
        <c:axId val="78877824"/>
        <c:scaling>
          <c:orientation val="minMax"/>
        </c:scaling>
        <c:delete val="1"/>
        <c:axPos val="b"/>
        <c:numFmt formatCode="ge" sourceLinked="1"/>
        <c:majorTickMark val="none"/>
        <c:minorTickMark val="none"/>
        <c:tickLblPos val="none"/>
        <c:crossAx val="78879744"/>
        <c:crosses val="autoZero"/>
        <c:auto val="1"/>
        <c:lblOffset val="100"/>
        <c:baseTimeUnit val="years"/>
      </c:dateAx>
      <c:valAx>
        <c:axId val="7887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8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38.89</c:v>
                </c:pt>
                <c:pt idx="1">
                  <c:v>40.159999999999997</c:v>
                </c:pt>
                <c:pt idx="2">
                  <c:v>40.96</c:v>
                </c:pt>
                <c:pt idx="3">
                  <c:v>41.5</c:v>
                </c:pt>
                <c:pt idx="4">
                  <c:v>47.65</c:v>
                </c:pt>
              </c:numCache>
            </c:numRef>
          </c:val>
        </c:ser>
        <c:dLbls>
          <c:showLegendKey val="0"/>
          <c:showVal val="0"/>
          <c:showCatName val="0"/>
          <c:showSerName val="0"/>
          <c:showPercent val="0"/>
          <c:showBubbleSize val="0"/>
        </c:dLbls>
        <c:gapWidth val="150"/>
        <c:axId val="186170368"/>
        <c:axId val="1876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86170368"/>
        <c:axId val="187602432"/>
      </c:lineChart>
      <c:dateAx>
        <c:axId val="186170368"/>
        <c:scaling>
          <c:orientation val="minMax"/>
        </c:scaling>
        <c:delete val="1"/>
        <c:axPos val="b"/>
        <c:numFmt formatCode="ge" sourceLinked="1"/>
        <c:majorTickMark val="none"/>
        <c:minorTickMark val="none"/>
        <c:tickLblPos val="none"/>
        <c:crossAx val="187602432"/>
        <c:crosses val="autoZero"/>
        <c:auto val="1"/>
        <c:lblOffset val="100"/>
        <c:baseTimeUnit val="years"/>
      </c:dateAx>
      <c:valAx>
        <c:axId val="1876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formatCode="#,##0.00;&quot;△&quot;#,##0.00;&quot;-&quot;">
                  <c:v>0.74</c:v>
                </c:pt>
              </c:numCache>
            </c:numRef>
          </c:val>
        </c:ser>
        <c:dLbls>
          <c:showLegendKey val="0"/>
          <c:showVal val="0"/>
          <c:showCatName val="0"/>
          <c:showSerName val="0"/>
          <c:showPercent val="0"/>
          <c:showBubbleSize val="0"/>
        </c:dLbls>
        <c:gapWidth val="150"/>
        <c:axId val="200171520"/>
        <c:axId val="2001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00171520"/>
        <c:axId val="200174208"/>
      </c:lineChart>
      <c:dateAx>
        <c:axId val="200171520"/>
        <c:scaling>
          <c:orientation val="minMax"/>
        </c:scaling>
        <c:delete val="1"/>
        <c:axPos val="b"/>
        <c:numFmt formatCode="ge" sourceLinked="1"/>
        <c:majorTickMark val="none"/>
        <c:minorTickMark val="none"/>
        <c:tickLblPos val="none"/>
        <c:crossAx val="200174208"/>
        <c:crosses val="autoZero"/>
        <c:auto val="1"/>
        <c:lblOffset val="100"/>
        <c:baseTimeUnit val="years"/>
      </c:dateAx>
      <c:valAx>
        <c:axId val="2001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745088"/>
        <c:axId val="667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66745088"/>
        <c:axId val="66747008"/>
      </c:lineChart>
      <c:dateAx>
        <c:axId val="66745088"/>
        <c:scaling>
          <c:orientation val="minMax"/>
        </c:scaling>
        <c:delete val="1"/>
        <c:axPos val="b"/>
        <c:numFmt formatCode="ge" sourceLinked="1"/>
        <c:majorTickMark val="none"/>
        <c:minorTickMark val="none"/>
        <c:tickLblPos val="none"/>
        <c:crossAx val="66747008"/>
        <c:crosses val="autoZero"/>
        <c:auto val="1"/>
        <c:lblOffset val="100"/>
        <c:baseTimeUnit val="years"/>
      </c:dateAx>
      <c:valAx>
        <c:axId val="6674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7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737.13</c:v>
                </c:pt>
                <c:pt idx="1">
                  <c:v>1176.33</c:v>
                </c:pt>
                <c:pt idx="2">
                  <c:v>884.55</c:v>
                </c:pt>
                <c:pt idx="3">
                  <c:v>1281.51</c:v>
                </c:pt>
                <c:pt idx="4">
                  <c:v>150.16999999999999</c:v>
                </c:pt>
              </c:numCache>
            </c:numRef>
          </c:val>
        </c:ser>
        <c:dLbls>
          <c:showLegendKey val="0"/>
          <c:showVal val="0"/>
          <c:showCatName val="0"/>
          <c:showSerName val="0"/>
          <c:showPercent val="0"/>
          <c:showBubbleSize val="0"/>
        </c:dLbls>
        <c:gapWidth val="150"/>
        <c:axId val="66769664"/>
        <c:axId val="667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66769664"/>
        <c:axId val="66771584"/>
      </c:lineChart>
      <c:dateAx>
        <c:axId val="66769664"/>
        <c:scaling>
          <c:orientation val="minMax"/>
        </c:scaling>
        <c:delete val="1"/>
        <c:axPos val="b"/>
        <c:numFmt formatCode="ge" sourceLinked="1"/>
        <c:majorTickMark val="none"/>
        <c:minorTickMark val="none"/>
        <c:tickLblPos val="none"/>
        <c:crossAx val="66771584"/>
        <c:crosses val="autoZero"/>
        <c:auto val="1"/>
        <c:lblOffset val="100"/>
        <c:baseTimeUnit val="years"/>
      </c:dateAx>
      <c:valAx>
        <c:axId val="6677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7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896.57</c:v>
                </c:pt>
                <c:pt idx="1">
                  <c:v>848.01</c:v>
                </c:pt>
                <c:pt idx="2">
                  <c:v>833.31</c:v>
                </c:pt>
                <c:pt idx="3">
                  <c:v>777.05</c:v>
                </c:pt>
                <c:pt idx="4">
                  <c:v>838.69</c:v>
                </c:pt>
              </c:numCache>
            </c:numRef>
          </c:val>
        </c:ser>
        <c:dLbls>
          <c:showLegendKey val="0"/>
          <c:showVal val="0"/>
          <c:showCatName val="0"/>
          <c:showSerName val="0"/>
          <c:showPercent val="0"/>
          <c:showBubbleSize val="0"/>
        </c:dLbls>
        <c:gapWidth val="150"/>
        <c:axId val="73675136"/>
        <c:axId val="736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73675136"/>
        <c:axId val="73677056"/>
      </c:lineChart>
      <c:dateAx>
        <c:axId val="73675136"/>
        <c:scaling>
          <c:orientation val="minMax"/>
        </c:scaling>
        <c:delete val="1"/>
        <c:axPos val="b"/>
        <c:numFmt formatCode="ge" sourceLinked="1"/>
        <c:majorTickMark val="none"/>
        <c:minorTickMark val="none"/>
        <c:tickLblPos val="none"/>
        <c:crossAx val="73677056"/>
        <c:crosses val="autoZero"/>
        <c:auto val="1"/>
        <c:lblOffset val="100"/>
        <c:baseTimeUnit val="years"/>
      </c:dateAx>
      <c:valAx>
        <c:axId val="7367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6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63.4</c:v>
                </c:pt>
                <c:pt idx="1">
                  <c:v>59.03</c:v>
                </c:pt>
                <c:pt idx="2">
                  <c:v>63</c:v>
                </c:pt>
                <c:pt idx="3">
                  <c:v>66.36</c:v>
                </c:pt>
                <c:pt idx="4">
                  <c:v>66.819999999999993</c:v>
                </c:pt>
              </c:numCache>
            </c:numRef>
          </c:val>
        </c:ser>
        <c:dLbls>
          <c:showLegendKey val="0"/>
          <c:showVal val="0"/>
          <c:showCatName val="0"/>
          <c:showSerName val="0"/>
          <c:showPercent val="0"/>
          <c:showBubbleSize val="0"/>
        </c:dLbls>
        <c:gapWidth val="150"/>
        <c:axId val="73691136"/>
        <c:axId val="736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73691136"/>
        <c:axId val="73693056"/>
      </c:lineChart>
      <c:dateAx>
        <c:axId val="73691136"/>
        <c:scaling>
          <c:orientation val="minMax"/>
        </c:scaling>
        <c:delete val="1"/>
        <c:axPos val="b"/>
        <c:numFmt formatCode="ge" sourceLinked="1"/>
        <c:majorTickMark val="none"/>
        <c:minorTickMark val="none"/>
        <c:tickLblPos val="none"/>
        <c:crossAx val="73693056"/>
        <c:crosses val="autoZero"/>
        <c:auto val="1"/>
        <c:lblOffset val="100"/>
        <c:baseTimeUnit val="years"/>
      </c:dateAx>
      <c:valAx>
        <c:axId val="73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443.46</c:v>
                </c:pt>
                <c:pt idx="1">
                  <c:v>482.42</c:v>
                </c:pt>
                <c:pt idx="2">
                  <c:v>457.19</c:v>
                </c:pt>
                <c:pt idx="3">
                  <c:v>450.07</c:v>
                </c:pt>
                <c:pt idx="4">
                  <c:v>438.09</c:v>
                </c:pt>
              </c:numCache>
            </c:numRef>
          </c:val>
        </c:ser>
        <c:dLbls>
          <c:showLegendKey val="0"/>
          <c:showVal val="0"/>
          <c:showCatName val="0"/>
          <c:showSerName val="0"/>
          <c:showPercent val="0"/>
          <c:showBubbleSize val="0"/>
        </c:dLbls>
        <c:gapWidth val="150"/>
        <c:axId val="73702400"/>
        <c:axId val="737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73702400"/>
        <c:axId val="73708672"/>
      </c:lineChart>
      <c:dateAx>
        <c:axId val="73702400"/>
        <c:scaling>
          <c:orientation val="minMax"/>
        </c:scaling>
        <c:delete val="1"/>
        <c:axPos val="b"/>
        <c:numFmt formatCode="ge" sourceLinked="1"/>
        <c:majorTickMark val="none"/>
        <c:minorTickMark val="none"/>
        <c:tickLblPos val="none"/>
        <c:crossAx val="73708672"/>
        <c:crosses val="autoZero"/>
        <c:auto val="1"/>
        <c:lblOffset val="100"/>
        <c:baseTimeUnit val="years"/>
      </c:dateAx>
      <c:valAx>
        <c:axId val="737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60" sqref="B60:BJ6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山形県　真室川町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8177</v>
      </c>
      <c r="AM8" s="71"/>
      <c r="AN8" s="71"/>
      <c r="AO8" s="71"/>
      <c r="AP8" s="71"/>
      <c r="AQ8" s="71"/>
      <c r="AR8" s="71"/>
      <c r="AS8" s="71"/>
      <c r="AT8" s="67">
        <f>データ!$S$6</f>
        <v>374.22</v>
      </c>
      <c r="AU8" s="68"/>
      <c r="AV8" s="68"/>
      <c r="AW8" s="68"/>
      <c r="AX8" s="68"/>
      <c r="AY8" s="68"/>
      <c r="AZ8" s="68"/>
      <c r="BA8" s="68"/>
      <c r="BB8" s="70">
        <f>データ!$T$6</f>
        <v>21.85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58.48</v>
      </c>
      <c r="J10" s="68"/>
      <c r="K10" s="68"/>
      <c r="L10" s="68"/>
      <c r="M10" s="68"/>
      <c r="N10" s="68"/>
      <c r="O10" s="69"/>
      <c r="P10" s="70">
        <f>データ!$P$6</f>
        <v>94.73</v>
      </c>
      <c r="Q10" s="70"/>
      <c r="R10" s="70"/>
      <c r="S10" s="70"/>
      <c r="T10" s="70"/>
      <c r="U10" s="70"/>
      <c r="V10" s="70"/>
      <c r="W10" s="71">
        <f>データ!$Q$6</f>
        <v>5389</v>
      </c>
      <c r="X10" s="71"/>
      <c r="Y10" s="71"/>
      <c r="Z10" s="71"/>
      <c r="AA10" s="71"/>
      <c r="AB10" s="71"/>
      <c r="AC10" s="71"/>
      <c r="AD10" s="2"/>
      <c r="AE10" s="2"/>
      <c r="AF10" s="2"/>
      <c r="AG10" s="2"/>
      <c r="AH10" s="5"/>
      <c r="AI10" s="5"/>
      <c r="AJ10" s="5"/>
      <c r="AK10" s="5"/>
      <c r="AL10" s="71">
        <f>データ!$U$6</f>
        <v>7710</v>
      </c>
      <c r="AM10" s="71"/>
      <c r="AN10" s="71"/>
      <c r="AO10" s="71"/>
      <c r="AP10" s="71"/>
      <c r="AQ10" s="71"/>
      <c r="AR10" s="71"/>
      <c r="AS10" s="71"/>
      <c r="AT10" s="67">
        <f>データ!$V$6</f>
        <v>42.1</v>
      </c>
      <c r="AU10" s="68"/>
      <c r="AV10" s="68"/>
      <c r="AW10" s="68"/>
      <c r="AX10" s="68"/>
      <c r="AY10" s="68"/>
      <c r="AZ10" s="68"/>
      <c r="BA10" s="68"/>
      <c r="BB10" s="70">
        <f>データ!$W$6</f>
        <v>183.14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63649</v>
      </c>
      <c r="D6" s="34">
        <f t="shared" si="3"/>
        <v>46</v>
      </c>
      <c r="E6" s="34">
        <f t="shared" si="3"/>
        <v>1</v>
      </c>
      <c r="F6" s="34">
        <f t="shared" si="3"/>
        <v>0</v>
      </c>
      <c r="G6" s="34">
        <f t="shared" si="3"/>
        <v>1</v>
      </c>
      <c r="H6" s="34" t="str">
        <f t="shared" si="3"/>
        <v>山形県　真室川町</v>
      </c>
      <c r="I6" s="34" t="str">
        <f t="shared" si="3"/>
        <v>法適用</v>
      </c>
      <c r="J6" s="34" t="str">
        <f t="shared" si="3"/>
        <v>水道事業</v>
      </c>
      <c r="K6" s="34" t="str">
        <f t="shared" si="3"/>
        <v>末端給水事業</v>
      </c>
      <c r="L6" s="34" t="str">
        <f t="shared" si="3"/>
        <v>A8</v>
      </c>
      <c r="M6" s="34">
        <f t="shared" si="3"/>
        <v>0</v>
      </c>
      <c r="N6" s="35" t="str">
        <f t="shared" si="3"/>
        <v>-</v>
      </c>
      <c r="O6" s="35">
        <f t="shared" si="3"/>
        <v>58.48</v>
      </c>
      <c r="P6" s="35">
        <f t="shared" si="3"/>
        <v>94.73</v>
      </c>
      <c r="Q6" s="35">
        <f t="shared" si="3"/>
        <v>5389</v>
      </c>
      <c r="R6" s="35">
        <f t="shared" si="3"/>
        <v>8177</v>
      </c>
      <c r="S6" s="35">
        <f t="shared" si="3"/>
        <v>374.22</v>
      </c>
      <c r="T6" s="35">
        <f t="shared" si="3"/>
        <v>21.85</v>
      </c>
      <c r="U6" s="35">
        <f t="shared" si="3"/>
        <v>7710</v>
      </c>
      <c r="V6" s="35">
        <f t="shared" si="3"/>
        <v>42.1</v>
      </c>
      <c r="W6" s="35">
        <f t="shared" si="3"/>
        <v>183.14</v>
      </c>
      <c r="X6" s="36">
        <f>IF(X7="",NA(),X7)</f>
        <v>100.01</v>
      </c>
      <c r="Y6" s="36">
        <f t="shared" ref="Y6:AG6" si="4">IF(Y7="",NA(),Y7)</f>
        <v>100.02</v>
      </c>
      <c r="Z6" s="36">
        <f t="shared" si="4"/>
        <v>103.47</v>
      </c>
      <c r="AA6" s="36">
        <f t="shared" si="4"/>
        <v>106.17</v>
      </c>
      <c r="AB6" s="36">
        <f t="shared" si="4"/>
        <v>100.62</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737.13</v>
      </c>
      <c r="AU6" s="36">
        <f t="shared" ref="AU6:BC6" si="6">IF(AU7="",NA(),AU7)</f>
        <v>1176.33</v>
      </c>
      <c r="AV6" s="36">
        <f t="shared" si="6"/>
        <v>884.55</v>
      </c>
      <c r="AW6" s="36">
        <f t="shared" si="6"/>
        <v>1281.51</v>
      </c>
      <c r="AX6" s="36">
        <f t="shared" si="6"/>
        <v>150.16999999999999</v>
      </c>
      <c r="AY6" s="36">
        <f t="shared" si="6"/>
        <v>1002.64</v>
      </c>
      <c r="AZ6" s="36">
        <f t="shared" si="6"/>
        <v>1164.51</v>
      </c>
      <c r="BA6" s="36">
        <f t="shared" si="6"/>
        <v>434.72</v>
      </c>
      <c r="BB6" s="36">
        <f t="shared" si="6"/>
        <v>416.14</v>
      </c>
      <c r="BC6" s="36">
        <f t="shared" si="6"/>
        <v>371.89</v>
      </c>
      <c r="BD6" s="35" t="str">
        <f>IF(BD7="","",IF(BD7="-","【-】","【"&amp;SUBSTITUTE(TEXT(BD7,"#,##0.00"),"-","△")&amp;"】"))</f>
        <v>【262.87】</v>
      </c>
      <c r="BE6" s="36">
        <f>IF(BE7="",NA(),BE7)</f>
        <v>896.57</v>
      </c>
      <c r="BF6" s="36">
        <f t="shared" ref="BF6:BN6" si="7">IF(BF7="",NA(),BF7)</f>
        <v>848.01</v>
      </c>
      <c r="BG6" s="36">
        <f t="shared" si="7"/>
        <v>833.31</v>
      </c>
      <c r="BH6" s="36">
        <f t="shared" si="7"/>
        <v>777.05</v>
      </c>
      <c r="BI6" s="36">
        <f t="shared" si="7"/>
        <v>838.69</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63.4</v>
      </c>
      <c r="BQ6" s="36">
        <f t="shared" ref="BQ6:BY6" si="8">IF(BQ7="",NA(),BQ7)</f>
        <v>59.03</v>
      </c>
      <c r="BR6" s="36">
        <f t="shared" si="8"/>
        <v>63</v>
      </c>
      <c r="BS6" s="36">
        <f t="shared" si="8"/>
        <v>66.36</v>
      </c>
      <c r="BT6" s="36">
        <f t="shared" si="8"/>
        <v>66.819999999999993</v>
      </c>
      <c r="BU6" s="36">
        <f t="shared" si="8"/>
        <v>90.69</v>
      </c>
      <c r="BV6" s="36">
        <f t="shared" si="8"/>
        <v>90.64</v>
      </c>
      <c r="BW6" s="36">
        <f t="shared" si="8"/>
        <v>93.66</v>
      </c>
      <c r="BX6" s="36">
        <f t="shared" si="8"/>
        <v>92.76</v>
      </c>
      <c r="BY6" s="36">
        <f t="shared" si="8"/>
        <v>93.28</v>
      </c>
      <c r="BZ6" s="35" t="str">
        <f>IF(BZ7="","",IF(BZ7="-","【-】","【"&amp;SUBSTITUTE(TEXT(BZ7,"#,##0.00"),"-","△")&amp;"】"))</f>
        <v>【105.59】</v>
      </c>
      <c r="CA6" s="36">
        <f>IF(CA7="",NA(),CA7)</f>
        <v>443.46</v>
      </c>
      <c r="CB6" s="36">
        <f t="shared" ref="CB6:CJ6" si="9">IF(CB7="",NA(),CB7)</f>
        <v>482.42</v>
      </c>
      <c r="CC6" s="36">
        <f t="shared" si="9"/>
        <v>457.19</v>
      </c>
      <c r="CD6" s="36">
        <f t="shared" si="9"/>
        <v>450.07</v>
      </c>
      <c r="CE6" s="36">
        <f t="shared" si="9"/>
        <v>438.09</v>
      </c>
      <c r="CF6" s="36">
        <f t="shared" si="9"/>
        <v>211.08</v>
      </c>
      <c r="CG6" s="36">
        <f t="shared" si="9"/>
        <v>213.52</v>
      </c>
      <c r="CH6" s="36">
        <f t="shared" si="9"/>
        <v>208.21</v>
      </c>
      <c r="CI6" s="36">
        <f t="shared" si="9"/>
        <v>208.67</v>
      </c>
      <c r="CJ6" s="36">
        <f t="shared" si="9"/>
        <v>208.29</v>
      </c>
      <c r="CK6" s="35" t="str">
        <f>IF(CK7="","",IF(CK7="-","【-】","【"&amp;SUBSTITUTE(TEXT(CK7,"#,##0.00"),"-","△")&amp;"】"))</f>
        <v>【163.27】</v>
      </c>
      <c r="CL6" s="36">
        <f>IF(CL7="",NA(),CL7)</f>
        <v>35.380000000000003</v>
      </c>
      <c r="CM6" s="36">
        <f t="shared" ref="CM6:CU6" si="10">IF(CM7="",NA(),CM7)</f>
        <v>37.24</v>
      </c>
      <c r="CN6" s="36">
        <f t="shared" si="10"/>
        <v>38.01</v>
      </c>
      <c r="CO6" s="36">
        <f t="shared" si="10"/>
        <v>36.31</v>
      </c>
      <c r="CP6" s="36">
        <f t="shared" si="10"/>
        <v>58.32</v>
      </c>
      <c r="CQ6" s="36">
        <f t="shared" si="10"/>
        <v>49.69</v>
      </c>
      <c r="CR6" s="36">
        <f t="shared" si="10"/>
        <v>49.77</v>
      </c>
      <c r="CS6" s="36">
        <f t="shared" si="10"/>
        <v>49.22</v>
      </c>
      <c r="CT6" s="36">
        <f t="shared" si="10"/>
        <v>49.08</v>
      </c>
      <c r="CU6" s="36">
        <f t="shared" si="10"/>
        <v>49.32</v>
      </c>
      <c r="CV6" s="35" t="str">
        <f>IF(CV7="","",IF(CV7="-","【-】","【"&amp;SUBSTITUTE(TEXT(CV7,"#,##0.00"),"-","△")&amp;"】"))</f>
        <v>【59.94】</v>
      </c>
      <c r="CW6" s="36">
        <f>IF(CW7="",NA(),CW7)</f>
        <v>75.48</v>
      </c>
      <c r="CX6" s="36">
        <f t="shared" ref="CX6:DF6" si="11">IF(CX7="",NA(),CX7)</f>
        <v>77.63</v>
      </c>
      <c r="CY6" s="36">
        <f t="shared" si="11"/>
        <v>75.97</v>
      </c>
      <c r="CZ6" s="36">
        <f t="shared" si="11"/>
        <v>82.77</v>
      </c>
      <c r="DA6" s="36">
        <f t="shared" si="11"/>
        <v>75.64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38.89</v>
      </c>
      <c r="DI6" s="36">
        <f t="shared" ref="DI6:DQ6" si="12">IF(DI7="",NA(),DI7)</f>
        <v>40.159999999999997</v>
      </c>
      <c r="DJ6" s="36">
        <f t="shared" si="12"/>
        <v>40.96</v>
      </c>
      <c r="DK6" s="36">
        <f t="shared" si="12"/>
        <v>41.5</v>
      </c>
      <c r="DL6" s="36">
        <f t="shared" si="12"/>
        <v>47.65</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6">
        <f t="shared" si="13"/>
        <v>0.74</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0.12</v>
      </c>
      <c r="EE6" s="36">
        <f t="shared" ref="EE6:EM6" si="14">IF(EE7="",NA(),EE7)</f>
        <v>0.1</v>
      </c>
      <c r="EF6" s="36">
        <f t="shared" si="14"/>
        <v>2.6</v>
      </c>
      <c r="EG6" s="36">
        <f t="shared" si="14"/>
        <v>0.44</v>
      </c>
      <c r="EH6" s="36">
        <f t="shared" si="14"/>
        <v>0.08</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63649</v>
      </c>
      <c r="D7" s="38">
        <v>46</v>
      </c>
      <c r="E7" s="38">
        <v>1</v>
      </c>
      <c r="F7" s="38">
        <v>0</v>
      </c>
      <c r="G7" s="38">
        <v>1</v>
      </c>
      <c r="H7" s="38" t="s">
        <v>105</v>
      </c>
      <c r="I7" s="38" t="s">
        <v>106</v>
      </c>
      <c r="J7" s="38" t="s">
        <v>107</v>
      </c>
      <c r="K7" s="38" t="s">
        <v>108</v>
      </c>
      <c r="L7" s="38" t="s">
        <v>109</v>
      </c>
      <c r="M7" s="38"/>
      <c r="N7" s="39" t="s">
        <v>110</v>
      </c>
      <c r="O7" s="39">
        <v>58.48</v>
      </c>
      <c r="P7" s="39">
        <v>94.73</v>
      </c>
      <c r="Q7" s="39">
        <v>5389</v>
      </c>
      <c r="R7" s="39">
        <v>8177</v>
      </c>
      <c r="S7" s="39">
        <v>374.22</v>
      </c>
      <c r="T7" s="39">
        <v>21.85</v>
      </c>
      <c r="U7" s="39">
        <v>7710</v>
      </c>
      <c r="V7" s="39">
        <v>42.1</v>
      </c>
      <c r="W7" s="39">
        <v>183.14</v>
      </c>
      <c r="X7" s="39">
        <v>100.01</v>
      </c>
      <c r="Y7" s="39">
        <v>100.02</v>
      </c>
      <c r="Z7" s="39">
        <v>103.47</v>
      </c>
      <c r="AA7" s="39">
        <v>106.17</v>
      </c>
      <c r="AB7" s="39">
        <v>100.62</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737.13</v>
      </c>
      <c r="AU7" s="39">
        <v>1176.33</v>
      </c>
      <c r="AV7" s="39">
        <v>884.55</v>
      </c>
      <c r="AW7" s="39">
        <v>1281.51</v>
      </c>
      <c r="AX7" s="39">
        <v>150.16999999999999</v>
      </c>
      <c r="AY7" s="39">
        <v>1002.64</v>
      </c>
      <c r="AZ7" s="39">
        <v>1164.51</v>
      </c>
      <c r="BA7" s="39">
        <v>434.72</v>
      </c>
      <c r="BB7" s="39">
        <v>416.14</v>
      </c>
      <c r="BC7" s="39">
        <v>371.89</v>
      </c>
      <c r="BD7" s="39">
        <v>262.87</v>
      </c>
      <c r="BE7" s="39">
        <v>896.57</v>
      </c>
      <c r="BF7" s="39">
        <v>848.01</v>
      </c>
      <c r="BG7" s="39">
        <v>833.31</v>
      </c>
      <c r="BH7" s="39">
        <v>777.05</v>
      </c>
      <c r="BI7" s="39">
        <v>838.69</v>
      </c>
      <c r="BJ7" s="39">
        <v>520.29999999999995</v>
      </c>
      <c r="BK7" s="39">
        <v>498.27</v>
      </c>
      <c r="BL7" s="39">
        <v>495.76</v>
      </c>
      <c r="BM7" s="39">
        <v>487.22</v>
      </c>
      <c r="BN7" s="39">
        <v>483.11</v>
      </c>
      <c r="BO7" s="39">
        <v>270.87</v>
      </c>
      <c r="BP7" s="39">
        <v>63.4</v>
      </c>
      <c r="BQ7" s="39">
        <v>59.03</v>
      </c>
      <c r="BR7" s="39">
        <v>63</v>
      </c>
      <c r="BS7" s="39">
        <v>66.36</v>
      </c>
      <c r="BT7" s="39">
        <v>66.819999999999993</v>
      </c>
      <c r="BU7" s="39">
        <v>90.69</v>
      </c>
      <c r="BV7" s="39">
        <v>90.64</v>
      </c>
      <c r="BW7" s="39">
        <v>93.66</v>
      </c>
      <c r="BX7" s="39">
        <v>92.76</v>
      </c>
      <c r="BY7" s="39">
        <v>93.28</v>
      </c>
      <c r="BZ7" s="39">
        <v>105.59</v>
      </c>
      <c r="CA7" s="39">
        <v>443.46</v>
      </c>
      <c r="CB7" s="39">
        <v>482.42</v>
      </c>
      <c r="CC7" s="39">
        <v>457.19</v>
      </c>
      <c r="CD7" s="39">
        <v>450.07</v>
      </c>
      <c r="CE7" s="39">
        <v>438.09</v>
      </c>
      <c r="CF7" s="39">
        <v>211.08</v>
      </c>
      <c r="CG7" s="39">
        <v>213.52</v>
      </c>
      <c r="CH7" s="39">
        <v>208.21</v>
      </c>
      <c r="CI7" s="39">
        <v>208.67</v>
      </c>
      <c r="CJ7" s="39">
        <v>208.29</v>
      </c>
      <c r="CK7" s="39">
        <v>163.27000000000001</v>
      </c>
      <c r="CL7" s="39">
        <v>35.380000000000003</v>
      </c>
      <c r="CM7" s="39">
        <v>37.24</v>
      </c>
      <c r="CN7" s="39">
        <v>38.01</v>
      </c>
      <c r="CO7" s="39">
        <v>36.31</v>
      </c>
      <c r="CP7" s="39">
        <v>58.32</v>
      </c>
      <c r="CQ7" s="39">
        <v>49.69</v>
      </c>
      <c r="CR7" s="39">
        <v>49.77</v>
      </c>
      <c r="CS7" s="39">
        <v>49.22</v>
      </c>
      <c r="CT7" s="39">
        <v>49.08</v>
      </c>
      <c r="CU7" s="39">
        <v>49.32</v>
      </c>
      <c r="CV7" s="39">
        <v>59.94</v>
      </c>
      <c r="CW7" s="39">
        <v>75.48</v>
      </c>
      <c r="CX7" s="39">
        <v>77.63</v>
      </c>
      <c r="CY7" s="39">
        <v>75.97</v>
      </c>
      <c r="CZ7" s="39">
        <v>82.77</v>
      </c>
      <c r="DA7" s="39">
        <v>75.64</v>
      </c>
      <c r="DB7" s="39">
        <v>80.010000000000005</v>
      </c>
      <c r="DC7" s="39">
        <v>79.98</v>
      </c>
      <c r="DD7" s="39">
        <v>79.48</v>
      </c>
      <c r="DE7" s="39">
        <v>79.3</v>
      </c>
      <c r="DF7" s="39">
        <v>79.34</v>
      </c>
      <c r="DG7" s="39">
        <v>90.22</v>
      </c>
      <c r="DH7" s="39">
        <v>38.89</v>
      </c>
      <c r="DI7" s="39">
        <v>40.159999999999997</v>
      </c>
      <c r="DJ7" s="39">
        <v>40.96</v>
      </c>
      <c r="DK7" s="39">
        <v>41.5</v>
      </c>
      <c r="DL7" s="39">
        <v>47.65</v>
      </c>
      <c r="DM7" s="39">
        <v>35.18</v>
      </c>
      <c r="DN7" s="39">
        <v>36.43</v>
      </c>
      <c r="DO7" s="39">
        <v>46.12</v>
      </c>
      <c r="DP7" s="39">
        <v>47.44</v>
      </c>
      <c r="DQ7" s="39">
        <v>48.3</v>
      </c>
      <c r="DR7" s="39">
        <v>47.91</v>
      </c>
      <c r="DS7" s="39">
        <v>0</v>
      </c>
      <c r="DT7" s="39">
        <v>0</v>
      </c>
      <c r="DU7" s="39">
        <v>0</v>
      </c>
      <c r="DV7" s="39">
        <v>0</v>
      </c>
      <c r="DW7" s="39">
        <v>0.74</v>
      </c>
      <c r="DX7" s="39">
        <v>8.41</v>
      </c>
      <c r="DY7" s="39">
        <v>8.7200000000000006</v>
      </c>
      <c r="DZ7" s="39">
        <v>9.86</v>
      </c>
      <c r="EA7" s="39">
        <v>11.16</v>
      </c>
      <c r="EB7" s="39">
        <v>12.43</v>
      </c>
      <c r="EC7" s="39">
        <v>15</v>
      </c>
      <c r="ED7" s="39">
        <v>0.12</v>
      </c>
      <c r="EE7" s="39">
        <v>0.1</v>
      </c>
      <c r="EF7" s="39">
        <v>2.6</v>
      </c>
      <c r="EG7" s="39">
        <v>0.44</v>
      </c>
      <c r="EH7" s="39">
        <v>0.08</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2018-02-07T09:00:27Z</cp:lastPrinted>
  <dcterms:created xsi:type="dcterms:W3CDTF">2017-12-25T01:22:37Z</dcterms:created>
  <dcterms:modified xsi:type="dcterms:W3CDTF">2018-02-07T09:01:51Z</dcterms:modified>
  <cp:category/>
</cp:coreProperties>
</file>