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
    </mc:Choice>
  </mc:AlternateContent>
  <workbookProtection workbookPassword="B319" lockStructure="1"/>
  <bookViews>
    <workbookView xWindow="0" yWindow="0" windowWidth="28800" windowHeight="1164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W8" i="4"/>
  <c r="P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<sst xmlns="http://schemas.openxmlformats.org/spreadsheetml/2006/main" count="235" uniqueCount="120">
  <si>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</si>
  <si>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</si>
  <si>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</si>
  <si>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</si>
  <si>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</si>
  <si>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</si>
  <si>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</si>
  <si>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</si>
  <si>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</si>
  <si>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</si>
  <si>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</si>
  <si>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</si>
  <si>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</si>
  <si>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</si>
  <si>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</si>
  <si>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</si>
  <si>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</si>
  <si>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</si>
  <si>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</si>
  <si>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</si>
  <si>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</si>
  <si>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</si>
  <si>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</si>
  <si>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</si>
  <si>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</si>
  <si>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</si>
  <si>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</si>
  <si>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</si>
  <si>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</si>
  <si>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</si>
  <si>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</si>
  <si>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</si>
  <si>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</si>
  <si>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</si>
  <si>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</si>
  <si>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</si>
  <si>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</si>
  <si>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</si>
  <si>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</si>
  <si>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</si>
  <si>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</si>
  <si>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</si>
  <si>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</si>
  <si>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</si>
  <si>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</si>
  <si>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</si>
  <si>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</si>
  <si>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</si>
  <si>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</si>
  <si>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</si>
  <si>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</si>
  <si>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</si>
  <si>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</si>
  <si>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</si>
  <si>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</si>
  <si>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</si>
  <si>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</si>
  <si>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</si>
  <si>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</si>
  <si>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</si>
  <si>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</si>
  <si>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</si>
  <si>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</si>
  <si>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</si>
  <si>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</si>
  <si>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</si>
  <si>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</si>
  <si>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</si>
  <si>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</si>
  <si>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</si>
  <si>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</si>
  <si>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</si>
  <si>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</si>
  <si>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</si>
  <si>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</si>
  <si>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</si>
  <si>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</si>
  <si>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</si>
  <si>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</si>
  <si>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</si>
  <si>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</si>
  <si>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</si>
  <si>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</si>
  <si>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</si>
  <si>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</si>
  <si>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</si>
  <si>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</si>
  <si>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</si>
  <si>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</si>
  <si>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</si>
  <si>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</si>
  <si>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</si>
  <si>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</si>
  <si>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</si>
  <si>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</si>
  <si>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</si>
  <si>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</si>
  <si>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</si>
  <si>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</si>
  <si>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</si>
  <si>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</si>
  <si>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</si>
  <si>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</si>
  <si>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</si>
  <si>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</si>
  <si>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最上川中部水道企業団</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</si>
  <si>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</si>
  <si>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</si>
  <si>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</si>
  <si>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</si>
  <si>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</si>
  <si>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</si>
  <si>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</si>
  <si>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</si>
  <si>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</si>
  <si>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</si>
  <si>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民間企業出身</t>
    <rPh sb="0" eb="2">
      <t>ミンカン</t>
    </rPh>
    <rPh sb="2" eb="4">
      <t>キギョウ</t>
    </rPh>
    <rPh sb="4" eb="6">
      <t>シュッシン</t>
    </rPh>
    <phoneticPr fontId="4"/>
  </si>
  <si>
    <t>管路経年化率が低下しているが、有形固定資産減価償却率が高い状況にあるため、今後も耐震化事業計画を基に管路・施設の更新を図る必要がある。</t>
    <rPh sb="0" eb="2">
      <t>カンロ</t>
    </rPh>
    <rPh sb="2" eb="5">
      <t>ケイネンカ</t>
    </rPh>
    <rPh sb="5" eb="6">
      <t>リツ</t>
    </rPh>
    <rPh sb="7" eb="9">
      <t>テイカ</t>
    </rPh>
    <rPh sb="15" eb="17">
      <t>ユウケイ</t>
    </rPh>
    <rPh sb="17" eb="19">
      <t>コテイ</t>
    </rPh>
    <rPh sb="19" eb="21">
      <t>シサン</t>
    </rPh>
    <rPh sb="21" eb="23">
      <t>ゲンカ</t>
    </rPh>
    <rPh sb="23" eb="25">
      <t>ショウキャク</t>
    </rPh>
    <rPh sb="25" eb="26">
      <t>リツ</t>
    </rPh>
    <rPh sb="27" eb="28">
      <t>タカ</t>
    </rPh>
    <rPh sb="29" eb="31">
      <t>ジョウキョウ</t>
    </rPh>
    <rPh sb="37" eb="39">
      <t>コンゴ</t>
    </rPh>
    <rPh sb="40" eb="43">
      <t>タイシンカ</t>
    </rPh>
    <rPh sb="43" eb="45">
      <t>ジギョウ</t>
    </rPh>
    <rPh sb="45" eb="47">
      <t>ケイカク</t>
    </rPh>
    <rPh sb="48" eb="49">
      <t>モト</t>
    </rPh>
    <rPh sb="50" eb="52">
      <t>カンロ</t>
    </rPh>
    <rPh sb="53" eb="55">
      <t>シセツ</t>
    </rPh>
    <rPh sb="56" eb="58">
      <t>コウシン</t>
    </rPh>
    <rPh sb="59" eb="60">
      <t>ハカ</t>
    </rPh>
    <rPh sb="61" eb="63">
      <t>ヒツヨウ</t>
    </rPh>
    <phoneticPr fontId="4"/>
  </si>
  <si>
    <t>　昨年同様、累積欠損金比率はなく、経常収支比率、流動比率、料金回収率が上昇しており、健全な経営状態を維持できている。人口減少や、需要の減少により収益確保は厳しい状況にあるが、引き続き業務の効率化を徹底し、有収率向上等に努める。</t>
    <rPh sb="1" eb="3">
      <t>サクネン</t>
    </rPh>
    <rPh sb="3" eb="5">
      <t>ドウヨウ</t>
    </rPh>
    <rPh sb="6" eb="8">
      <t>ルイセキ</t>
    </rPh>
    <rPh sb="8" eb="11">
      <t>ケッソンキン</t>
    </rPh>
    <rPh sb="11" eb="13">
      <t>ヒリツ</t>
    </rPh>
    <rPh sb="17" eb="19">
      <t>ケイジョウ</t>
    </rPh>
    <rPh sb="19" eb="21">
      <t>シュウシ</t>
    </rPh>
    <rPh sb="21" eb="23">
      <t>ヒリツ</t>
    </rPh>
    <rPh sb="24" eb="26">
      <t>リュウドウ</t>
    </rPh>
    <rPh sb="26" eb="28">
      <t>ヒリツ</t>
    </rPh>
    <rPh sb="29" eb="31">
      <t>リョウキン</t>
    </rPh>
    <rPh sb="31" eb="33">
      <t>カイシュウ</t>
    </rPh>
    <rPh sb="33" eb="34">
      <t>リツ</t>
    </rPh>
    <rPh sb="35" eb="37">
      <t>ジョウショウ</t>
    </rPh>
    <rPh sb="42" eb="44">
      <t>ケンゼン</t>
    </rPh>
    <rPh sb="45" eb="47">
      <t>ケイエイ</t>
    </rPh>
    <rPh sb="47" eb="49">
      <t>ジョウタイ</t>
    </rPh>
    <rPh sb="50" eb="52">
      <t>イジ</t>
    </rPh>
    <rPh sb="58" eb="60">
      <t>ジンコウ</t>
    </rPh>
    <rPh sb="60" eb="62">
      <t>ゲンショウ</t>
    </rPh>
    <rPh sb="64" eb="66">
      <t>ジュヨウ</t>
    </rPh>
    <rPh sb="67" eb="69">
      <t>ゲンショウ</t>
    </rPh>
    <rPh sb="72" eb="74">
      <t>シュウエキ</t>
    </rPh>
    <rPh sb="74" eb="76">
      <t>カクホ</t>
    </rPh>
    <rPh sb="77" eb="78">
      <t>キビ</t>
    </rPh>
    <rPh sb="80" eb="82">
      <t>ジョウキョウ</t>
    </rPh>
    <rPh sb="87" eb="88">
      <t>ヒ</t>
    </rPh>
    <rPh sb="89" eb="90">
      <t>ツヅ</t>
    </rPh>
    <rPh sb="91" eb="93">
      <t>ギョウム</t>
    </rPh>
    <rPh sb="94" eb="97">
      <t>コウリツカ</t>
    </rPh>
    <rPh sb="98" eb="100">
      <t>テッテイ</t>
    </rPh>
    <rPh sb="102" eb="103">
      <t>アリ</t>
    </rPh>
    <rPh sb="104" eb="105">
      <t>リツ</t>
    </rPh>
    <rPh sb="105" eb="107">
      <t>コウジョウ</t>
    </rPh>
    <rPh sb="107" eb="108">
      <t>トウ</t>
    </rPh>
    <rPh sb="109" eb="110">
      <t>ツト</t>
    </rPh>
    <phoneticPr fontId="4"/>
  </si>
  <si>
    <t>　経常収支比率や流動比率、有収率の上昇など、比較的良好な経営状況を維持できている。しかしながら、今後も老朽化した管路や施設を更新する必要が見込まれることから継続して効率的な経営を図り、補助金等を積極的に活用し、耐震化等へのより一層の財源確保に努める必要がある。</t>
    <rPh sb="1" eb="3">
      <t>ケイジョウ</t>
    </rPh>
    <rPh sb="3" eb="5">
      <t>シュウシ</t>
    </rPh>
    <rPh sb="5" eb="7">
      <t>ヒリツ</t>
    </rPh>
    <rPh sb="8" eb="10">
      <t>リュウドウ</t>
    </rPh>
    <rPh sb="10" eb="12">
      <t>ヒリツ</t>
    </rPh>
    <rPh sb="13" eb="14">
      <t>アリ</t>
    </rPh>
    <rPh sb="14" eb="16">
      <t>シュウリツ</t>
    </rPh>
    <rPh sb="15" eb="16">
      <t>リツ</t>
    </rPh>
    <rPh sb="17" eb="19">
      <t>ジョウショウ</t>
    </rPh>
    <rPh sb="22" eb="25">
      <t>ヒカクテキ</t>
    </rPh>
    <rPh sb="25" eb="27">
      <t>リョウコウ</t>
    </rPh>
    <rPh sb="28" eb="30">
      <t>ケイエイ</t>
    </rPh>
    <rPh sb="30" eb="32">
      <t>ジョウキョウ</t>
    </rPh>
    <rPh sb="33" eb="35">
      <t>イジ</t>
    </rPh>
    <rPh sb="48" eb="50">
      <t>コンゴ</t>
    </rPh>
    <rPh sb="51" eb="54">
      <t>ロウキュウカ</t>
    </rPh>
    <rPh sb="56" eb="58">
      <t>カンロ</t>
    </rPh>
    <rPh sb="59" eb="61">
      <t>シセツ</t>
    </rPh>
    <rPh sb="62" eb="64">
      <t>コウシン</t>
    </rPh>
    <rPh sb="66" eb="68">
      <t>ヒツヨウ</t>
    </rPh>
    <rPh sb="69" eb="71">
      <t>ミコ</t>
    </rPh>
    <rPh sb="78" eb="80">
      <t>ケイゾク</t>
    </rPh>
    <rPh sb="82" eb="85">
      <t>コウリツテキ</t>
    </rPh>
    <rPh sb="86" eb="88">
      <t>ケイエイ</t>
    </rPh>
    <rPh sb="89" eb="90">
      <t>ハカ</t>
    </rPh>
    <rPh sb="92" eb="95">
      <t>ホジョキン</t>
    </rPh>
    <rPh sb="95" eb="96">
      <t>トウ</t>
    </rPh>
    <rPh sb="97" eb="100">
      <t>セッキョクテキ</t>
    </rPh>
    <rPh sb="101" eb="103">
      <t>カツヨウ</t>
    </rPh>
    <rPh sb="105" eb="108">
      <t>タイシンカ</t>
    </rPh>
    <rPh sb="108" eb="109">
      <t>トウ</t>
    </rPh>
    <rPh sb="113" eb="115">
      <t>イッソウ</t>
    </rPh>
    <rPh sb="116" eb="118">
      <t>ザイゲン</t>
    </rPh>
    <rPh sb="118" eb="120">
      <t>カクホ</t>
    </rPh>
    <rPh sb="121" eb="122">
      <t>ツト</t>
    </rPh>
    <rPh sb="124" eb="1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</si>
</sst>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0.33</c:v>
                </c:pt>
                <c:pt idx="1">
                  <c:v>0.13</c:v>
                </c:pt>
                <c:pt idx="2">
                  <c:v>1.4</c:v>
                </c:pt>
                <c:pt idx="3" formatCode="#,##0.00;&quot;△&quot;#,##0.00">
                  <c:v>0</c:v>
                </c:pt>
                <c:pt idx="4">
                  <c:v>0.1</c:v>
                </c:pt>
              </c:numCache>
            </c:numRef>
          </c:val>
        </c:ser>
        <c:dLbls>
          <c:showLegendKey val="0"/>
          <c:showVal val="0"/>
          <c:showCatName val="0"/>
          <c:showSerName val="0"/>
          <c:showPercent val="0"/>
          <c:showBubbleSize val="0"/>
        </c:dLbls>
        <c:gapWidth val="150"/>
        <c:axId val="403291784"/>
        <c:axId val="40366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403291784"/>
        <c:axId val="403664536"/>
      </c:lineChart>
      <c:dateAx>
        <c:axId val="403291784"/>
        <c:scaling>
          <c:orientation val="minMax"/>
        </c:scaling>
        <c:delete val="1"/>
        <c:axPos val="b"/>
        <c:numFmt formatCode="ge" sourceLinked="1"/>
        <c:majorTickMark val="none"/>
        <c:minorTickMark val="none"/>
        <c:tickLblPos val="none"/>
        <c:crossAx val="403664536"/>
        <c:crosses val="autoZero"/>
        <c:auto val="1"/>
        <c:lblOffset val="100"/>
        <c:baseTimeUnit val="years"/>
      </c:dateAx>
      <c:valAx>
        <c:axId val="40366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9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50.67</c:v>
                </c:pt>
                <c:pt idx="1">
                  <c:v>50.99</c:v>
                </c:pt>
                <c:pt idx="2">
                  <c:v>49.89</c:v>
                </c:pt>
                <c:pt idx="3">
                  <c:v>49.51</c:v>
                </c:pt>
                <c:pt idx="4">
                  <c:v>47.61</c:v>
                </c:pt>
              </c:numCache>
            </c:numRef>
          </c:val>
        </c:ser>
        <c:dLbls>
          <c:showLegendKey val="0"/>
          <c:showVal val="0"/>
          <c:showCatName val="0"/>
          <c:showSerName val="0"/>
          <c:showPercent val="0"/>
          <c:showBubbleSize val="0"/>
        </c:dLbls>
        <c:gapWidth val="150"/>
        <c:axId val="404860888"/>
        <c:axId val="4048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404860888"/>
        <c:axId val="404861280"/>
      </c:lineChart>
      <c:dateAx>
        <c:axId val="404860888"/>
        <c:scaling>
          <c:orientation val="minMax"/>
        </c:scaling>
        <c:delete val="1"/>
        <c:axPos val="b"/>
        <c:numFmt formatCode="ge" sourceLinked="1"/>
        <c:majorTickMark val="none"/>
        <c:minorTickMark val="none"/>
        <c:tickLblPos val="none"/>
        <c:crossAx val="404861280"/>
        <c:crosses val="autoZero"/>
        <c:auto val="1"/>
        <c:lblOffset val="100"/>
        <c:baseTimeUnit val="years"/>
      </c:dateAx>
      <c:valAx>
        <c:axId val="4048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6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88.88</c:v>
                </c:pt>
                <c:pt idx="1">
                  <c:v>87.1</c:v>
                </c:pt>
                <c:pt idx="2">
                  <c:v>87.16</c:v>
                </c:pt>
                <c:pt idx="3">
                  <c:v>87.27</c:v>
                </c:pt>
                <c:pt idx="4">
                  <c:v>89.51</c:v>
                </c:pt>
              </c:numCache>
            </c:numRef>
          </c:val>
        </c:ser>
        <c:dLbls>
          <c:showLegendKey val="0"/>
          <c:showVal val="0"/>
          <c:showCatName val="0"/>
          <c:showSerName val="0"/>
          <c:showPercent val="0"/>
          <c:showBubbleSize val="0"/>
        </c:dLbls>
        <c:gapWidth val="150"/>
        <c:axId val="404862456"/>
        <c:axId val="4048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404862456"/>
        <c:axId val="404862848"/>
      </c:lineChart>
      <c:dateAx>
        <c:axId val="404862456"/>
        <c:scaling>
          <c:orientation val="minMax"/>
        </c:scaling>
        <c:delete val="1"/>
        <c:axPos val="b"/>
        <c:numFmt formatCode="ge" sourceLinked="1"/>
        <c:majorTickMark val="none"/>
        <c:minorTickMark val="none"/>
        <c:tickLblPos val="none"/>
        <c:crossAx val="404862848"/>
        <c:crosses val="autoZero"/>
        <c:auto val="1"/>
        <c:lblOffset val="100"/>
        <c:baseTimeUnit val="years"/>
      </c:dateAx>
      <c:valAx>
        <c:axId val="4048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6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117.89</c:v>
                </c:pt>
                <c:pt idx="1">
                  <c:v>119.69</c:v>
                </c:pt>
                <c:pt idx="2">
                  <c:v>123.92</c:v>
                </c:pt>
                <c:pt idx="3">
                  <c:v>125.49</c:v>
                </c:pt>
                <c:pt idx="4">
                  <c:v>126.61</c:v>
                </c:pt>
              </c:numCache>
            </c:numRef>
          </c:val>
        </c:ser>
        <c:dLbls>
          <c:showLegendKey val="0"/>
          <c:showVal val="0"/>
          <c:showCatName val="0"/>
          <c:showSerName val="0"/>
          <c:showPercent val="0"/>
          <c:showBubbleSize val="0"/>
        </c:dLbls>
        <c:gapWidth val="150"/>
        <c:axId val="404320048"/>
        <c:axId val="40432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404320048"/>
        <c:axId val="404320432"/>
      </c:lineChart>
      <c:dateAx>
        <c:axId val="404320048"/>
        <c:scaling>
          <c:orientation val="minMax"/>
        </c:scaling>
        <c:delete val="1"/>
        <c:axPos val="b"/>
        <c:numFmt formatCode="ge" sourceLinked="1"/>
        <c:majorTickMark val="none"/>
        <c:minorTickMark val="none"/>
        <c:tickLblPos val="none"/>
        <c:crossAx val="404320432"/>
        <c:crosses val="autoZero"/>
        <c:auto val="1"/>
        <c:lblOffset val="100"/>
        <c:baseTimeUnit val="years"/>
      </c:dateAx>
      <c:valAx>
        <c:axId val="40432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32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54.39</c:v>
                </c:pt>
                <c:pt idx="1">
                  <c:v>55.5</c:v>
                </c:pt>
                <c:pt idx="2">
                  <c:v>55.94</c:v>
                </c:pt>
                <c:pt idx="3">
                  <c:v>56.35</c:v>
                </c:pt>
                <c:pt idx="4">
                  <c:v>56.83</c:v>
                </c:pt>
              </c:numCache>
            </c:numRef>
          </c:val>
        </c:ser>
        <c:dLbls>
          <c:showLegendKey val="0"/>
          <c:showVal val="0"/>
          <c:showCatName val="0"/>
          <c:showSerName val="0"/>
          <c:showPercent val="0"/>
          <c:showBubbleSize val="0"/>
        </c:dLbls>
        <c:gapWidth val="150"/>
        <c:axId val="404366312"/>
        <c:axId val="40437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404366312"/>
        <c:axId val="404370792"/>
      </c:lineChart>
      <c:dateAx>
        <c:axId val="404366312"/>
        <c:scaling>
          <c:orientation val="minMax"/>
        </c:scaling>
        <c:delete val="1"/>
        <c:axPos val="b"/>
        <c:numFmt formatCode="ge" sourceLinked="1"/>
        <c:majorTickMark val="none"/>
        <c:minorTickMark val="none"/>
        <c:tickLblPos val="none"/>
        <c:crossAx val="404370792"/>
        <c:crosses val="autoZero"/>
        <c:auto val="1"/>
        <c:lblOffset val="100"/>
        <c:baseTimeUnit val="years"/>
      </c:dateAx>
      <c:valAx>
        <c:axId val="40437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6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0.1</c:v>
                </c:pt>
                <c:pt idx="1">
                  <c:v>0.1</c:v>
                </c:pt>
                <c:pt idx="2">
                  <c:v>0.1</c:v>
                </c:pt>
                <c:pt idx="3">
                  <c:v>4.3600000000000003</c:v>
                </c:pt>
                <c:pt idx="4">
                  <c:v>1.17</c:v>
                </c:pt>
              </c:numCache>
            </c:numRef>
          </c:val>
        </c:ser>
        <c:dLbls>
          <c:showLegendKey val="0"/>
          <c:showVal val="0"/>
          <c:showCatName val="0"/>
          <c:showSerName val="0"/>
          <c:showPercent val="0"/>
          <c:showBubbleSize val="0"/>
        </c:dLbls>
        <c:gapWidth val="150"/>
        <c:axId val="404423272"/>
        <c:axId val="40442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404423272"/>
        <c:axId val="404423664"/>
      </c:lineChart>
      <c:dateAx>
        <c:axId val="404423272"/>
        <c:scaling>
          <c:orientation val="minMax"/>
        </c:scaling>
        <c:delete val="1"/>
        <c:axPos val="b"/>
        <c:numFmt formatCode="ge" sourceLinked="1"/>
        <c:majorTickMark val="none"/>
        <c:minorTickMark val="none"/>
        <c:tickLblPos val="none"/>
        <c:crossAx val="404423664"/>
        <c:crosses val="autoZero"/>
        <c:auto val="1"/>
        <c:lblOffset val="100"/>
        <c:baseTimeUnit val="years"/>
      </c:dateAx>
      <c:valAx>
        <c:axId val="40442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2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4425232"/>
        <c:axId val="40442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404425232"/>
        <c:axId val="404425624"/>
      </c:lineChart>
      <c:dateAx>
        <c:axId val="404425232"/>
        <c:scaling>
          <c:orientation val="minMax"/>
        </c:scaling>
        <c:delete val="1"/>
        <c:axPos val="b"/>
        <c:numFmt formatCode="ge" sourceLinked="1"/>
        <c:majorTickMark val="none"/>
        <c:minorTickMark val="none"/>
        <c:tickLblPos val="none"/>
        <c:crossAx val="404425624"/>
        <c:crosses val="autoZero"/>
        <c:auto val="1"/>
        <c:lblOffset val="100"/>
        <c:baseTimeUnit val="years"/>
      </c:dateAx>
      <c:valAx>
        <c:axId val="404425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42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1522.63</c:v>
                </c:pt>
                <c:pt idx="1">
                  <c:v>1433.74</c:v>
                </c:pt>
                <c:pt idx="2">
                  <c:v>1084.51</c:v>
                </c:pt>
                <c:pt idx="3">
                  <c:v>1196.19</c:v>
                </c:pt>
                <c:pt idx="4">
                  <c:v>1228.0899999999999</c:v>
                </c:pt>
              </c:numCache>
            </c:numRef>
          </c:val>
        </c:ser>
        <c:dLbls>
          <c:showLegendKey val="0"/>
          <c:showVal val="0"/>
          <c:showCatName val="0"/>
          <c:showSerName val="0"/>
          <c:showPercent val="0"/>
          <c:showBubbleSize val="0"/>
        </c:dLbls>
        <c:gapWidth val="150"/>
        <c:axId val="404424840"/>
        <c:axId val="40442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404424840"/>
        <c:axId val="404426800"/>
      </c:lineChart>
      <c:dateAx>
        <c:axId val="404424840"/>
        <c:scaling>
          <c:orientation val="minMax"/>
        </c:scaling>
        <c:delete val="1"/>
        <c:axPos val="b"/>
        <c:numFmt formatCode="ge" sourceLinked="1"/>
        <c:majorTickMark val="none"/>
        <c:minorTickMark val="none"/>
        <c:tickLblPos val="none"/>
        <c:crossAx val="404426800"/>
        <c:crosses val="autoZero"/>
        <c:auto val="1"/>
        <c:lblOffset val="100"/>
        <c:baseTimeUnit val="years"/>
      </c:dateAx>
      <c:valAx>
        <c:axId val="40442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42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141.66</c:v>
                </c:pt>
                <c:pt idx="1">
                  <c:v>135.97999999999999</c:v>
                </c:pt>
                <c:pt idx="2">
                  <c:v>132.24</c:v>
                </c:pt>
                <c:pt idx="3">
                  <c:v>125.85</c:v>
                </c:pt>
                <c:pt idx="4">
                  <c:v>120.45</c:v>
                </c:pt>
              </c:numCache>
            </c:numRef>
          </c:val>
        </c:ser>
        <c:dLbls>
          <c:showLegendKey val="0"/>
          <c:showVal val="0"/>
          <c:showCatName val="0"/>
          <c:showSerName val="0"/>
          <c:showPercent val="0"/>
          <c:showBubbleSize val="0"/>
        </c:dLbls>
        <c:gapWidth val="150"/>
        <c:axId val="402844784"/>
        <c:axId val="40284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402844784"/>
        <c:axId val="402844392"/>
      </c:lineChart>
      <c:dateAx>
        <c:axId val="402844784"/>
        <c:scaling>
          <c:orientation val="minMax"/>
        </c:scaling>
        <c:delete val="1"/>
        <c:axPos val="b"/>
        <c:numFmt formatCode="ge" sourceLinked="1"/>
        <c:majorTickMark val="none"/>
        <c:minorTickMark val="none"/>
        <c:tickLblPos val="none"/>
        <c:crossAx val="402844392"/>
        <c:crosses val="autoZero"/>
        <c:auto val="1"/>
        <c:lblOffset val="100"/>
        <c:baseTimeUnit val="years"/>
      </c:dateAx>
      <c:valAx>
        <c:axId val="402844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84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113.48</c:v>
                </c:pt>
                <c:pt idx="1">
                  <c:v>113.32</c:v>
                </c:pt>
                <c:pt idx="2">
                  <c:v>118.74</c:v>
                </c:pt>
                <c:pt idx="3">
                  <c:v>120.95</c:v>
                </c:pt>
                <c:pt idx="4">
                  <c:v>121.95</c:v>
                </c:pt>
              </c:numCache>
            </c:numRef>
          </c:val>
        </c:ser>
        <c:dLbls>
          <c:showLegendKey val="0"/>
          <c:showVal val="0"/>
          <c:showCatName val="0"/>
          <c:showSerName val="0"/>
          <c:showPercent val="0"/>
          <c:showBubbleSize val="0"/>
        </c:dLbls>
        <c:gapWidth val="150"/>
        <c:axId val="404147624"/>
        <c:axId val="40414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404147624"/>
        <c:axId val="404148016"/>
      </c:lineChart>
      <c:dateAx>
        <c:axId val="404147624"/>
        <c:scaling>
          <c:orientation val="minMax"/>
        </c:scaling>
        <c:delete val="1"/>
        <c:axPos val="b"/>
        <c:numFmt formatCode="ge" sourceLinked="1"/>
        <c:majorTickMark val="none"/>
        <c:minorTickMark val="none"/>
        <c:tickLblPos val="none"/>
        <c:crossAx val="404148016"/>
        <c:crosses val="autoZero"/>
        <c:auto val="1"/>
        <c:lblOffset val="100"/>
        <c:baseTimeUnit val="years"/>
      </c:dateAx>
      <c:valAx>
        <c:axId val="40414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4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200.27</c:v>
                </c:pt>
                <c:pt idx="1">
                  <c:v>200.71</c:v>
                </c:pt>
                <c:pt idx="2">
                  <c:v>192</c:v>
                </c:pt>
                <c:pt idx="3">
                  <c:v>188.71</c:v>
                </c:pt>
                <c:pt idx="4">
                  <c:v>187.52</c:v>
                </c:pt>
              </c:numCache>
            </c:numRef>
          </c:val>
        </c:ser>
        <c:dLbls>
          <c:showLegendKey val="0"/>
          <c:showVal val="0"/>
          <c:showCatName val="0"/>
          <c:showSerName val="0"/>
          <c:showPercent val="0"/>
          <c:showBubbleSize val="0"/>
        </c:dLbls>
        <c:gapWidth val="150"/>
        <c:axId val="404149192"/>
        <c:axId val="40414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404149192"/>
        <c:axId val="404149584"/>
      </c:lineChart>
      <c:dateAx>
        <c:axId val="404149192"/>
        <c:scaling>
          <c:orientation val="minMax"/>
        </c:scaling>
        <c:delete val="1"/>
        <c:axPos val="b"/>
        <c:numFmt formatCode="ge" sourceLinked="1"/>
        <c:majorTickMark val="none"/>
        <c:minorTickMark val="none"/>
        <c:tickLblPos val="none"/>
        <c:crossAx val="404149584"/>
        <c:crosses val="autoZero"/>
        <c:auto val="1"/>
        <c:lblOffset val="100"/>
        <c:baseTimeUnit val="years"/>
      </c:dateAx>
      <c:valAx>
        <c:axId val="40414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4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山形県　最上川中部水道企業団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77.73</v>
      </c>
      <c r="J10" s="52"/>
      <c r="K10" s="52"/>
      <c r="L10" s="52"/>
      <c r="M10" s="52"/>
      <c r="N10" s="52"/>
      <c r="O10" s="64"/>
      <c r="P10" s="53">
        <f>データ!$P$6</f>
        <v>99.93</v>
      </c>
      <c r="Q10" s="53"/>
      <c r="R10" s="53"/>
      <c r="S10" s="53"/>
      <c r="T10" s="53"/>
      <c r="U10" s="53"/>
      <c r="V10" s="53"/>
      <c r="W10" s="61">
        <f>データ!$Q$6</f>
        <v>4620</v>
      </c>
      <c r="X10" s="61"/>
      <c r="Y10" s="61"/>
      <c r="Z10" s="61"/>
      <c r="AA10" s="61"/>
      <c r="AB10" s="61"/>
      <c r="AC10" s="61"/>
      <c r="AD10" s="2"/>
      <c r="AE10" s="2"/>
      <c r="AF10" s="2"/>
      <c r="AG10" s="2"/>
      <c r="AH10" s="5"/>
      <c r="AI10" s="5"/>
      <c r="AJ10" s="5"/>
      <c r="AK10" s="5"/>
      <c r="AL10" s="61">
        <f>データ!$U$6</f>
        <v>27352</v>
      </c>
      <c r="AM10" s="61"/>
      <c r="AN10" s="61"/>
      <c r="AO10" s="61"/>
      <c r="AP10" s="61"/>
      <c r="AQ10" s="61"/>
      <c r="AR10" s="61"/>
      <c r="AS10" s="61"/>
      <c r="AT10" s="51">
        <f>データ!$V$6</f>
        <v>42.15</v>
      </c>
      <c r="AU10" s="52"/>
      <c r="AV10" s="52"/>
      <c r="AW10" s="52"/>
      <c r="AX10" s="52"/>
      <c r="AY10" s="52"/>
      <c r="AZ10" s="52"/>
      <c r="BA10" s="52"/>
      <c r="BB10" s="53">
        <f>データ!$W$6</f>
        <v>648.91999999999996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69027</v>
      </c>
      <c r="D6" s="34">
        <f t="shared" si="3"/>
        <v>46</v>
      </c>
      <c r="E6" s="34">
        <f t="shared" si="3"/>
        <v>1</v>
      </c>
      <c r="F6" s="34">
        <f t="shared" si="3"/>
        <v>0</v>
      </c>
      <c r="G6" s="34">
        <f t="shared" si="3"/>
        <v>1</v>
      </c>
      <c r="H6" s="34" t="str">
        <f t="shared" si="3"/>
        <v>山形県　最上川中部水道企業団</v>
      </c>
      <c r="I6" s="34" t="str">
        <f t="shared" si="3"/>
        <v>法適用</v>
      </c>
      <c r="J6" s="34" t="str">
        <f t="shared" si="3"/>
        <v>水道事業</v>
      </c>
      <c r="K6" s="34" t="str">
        <f t="shared" si="3"/>
        <v>末端給水事業</v>
      </c>
      <c r="L6" s="34" t="str">
        <f t="shared" si="3"/>
        <v>A6</v>
      </c>
      <c r="M6" s="34">
        <f t="shared" si="3"/>
        <v>0</v>
      </c>
      <c r="N6" s="35" t="str">
        <f t="shared" si="3"/>
        <v>-</v>
      </c>
      <c r="O6" s="35">
        <f t="shared" si="3"/>
        <v>77.73</v>
      </c>
      <c r="P6" s="35">
        <f t="shared" si="3"/>
        <v>99.93</v>
      </c>
      <c r="Q6" s="35">
        <f t="shared" si="3"/>
        <v>4620</v>
      </c>
      <c r="R6" s="35" t="str">
        <f t="shared" si="3"/>
        <v>-</v>
      </c>
      <c r="S6" s="35" t="str">
        <f t="shared" si="3"/>
        <v>-</v>
      </c>
      <c r="T6" s="35" t="str">
        <f t="shared" si="3"/>
        <v>-</v>
      </c>
      <c r="U6" s="35">
        <f t="shared" si="3"/>
        <v>27352</v>
      </c>
      <c r="V6" s="35">
        <f t="shared" si="3"/>
        <v>42.15</v>
      </c>
      <c r="W6" s="35">
        <f t="shared" si="3"/>
        <v>648.91999999999996</v>
      </c>
      <c r="X6" s="36">
        <f>IF(X7="",NA(),X7)</f>
        <v>117.89</v>
      </c>
      <c r="Y6" s="36">
        <f t="shared" ref="Y6:AG6" si="4">IF(Y7="",NA(),Y7)</f>
        <v>119.69</v>
      </c>
      <c r="Z6" s="36">
        <f t="shared" si="4"/>
        <v>123.92</v>
      </c>
      <c r="AA6" s="36">
        <f t="shared" si="4"/>
        <v>125.49</v>
      </c>
      <c r="AB6" s="36">
        <f t="shared" si="4"/>
        <v>126.61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1522.63</v>
      </c>
      <c r="AU6" s="36">
        <f t="shared" ref="AU6:BC6" si="6">IF(AU7="",NA(),AU7)</f>
        <v>1433.74</v>
      </c>
      <c r="AV6" s="36">
        <f t="shared" si="6"/>
        <v>1084.51</v>
      </c>
      <c r="AW6" s="36">
        <f t="shared" si="6"/>
        <v>1196.19</v>
      </c>
      <c r="AX6" s="36">
        <f t="shared" si="6"/>
        <v>1228.0899999999999</v>
      </c>
      <c r="AY6" s="36">
        <f t="shared" si="6"/>
        <v>915.5</v>
      </c>
      <c r="AZ6" s="36">
        <f t="shared" si="6"/>
        <v>963.24</v>
      </c>
      <c r="BA6" s="36">
        <f t="shared" si="6"/>
        <v>381.53</v>
      </c>
      <c r="BB6" s="36">
        <f t="shared" si="6"/>
        <v>391.54</v>
      </c>
      <c r="BC6" s="36">
        <f t="shared" si="6"/>
        <v>384.34</v>
      </c>
      <c r="BD6" s="35" t="str">
        <f>IF(BD7="","",IF(BD7="-","【-】","【"&amp;SUBSTITUTE(TEXT(BD7,"#,##0.00"),"-","△")&amp;"】"))</f>
        <v>【262.87】</v>
      </c>
      <c r="BE6" s="36">
        <f>IF(BE7="",NA(),BE7)</f>
        <v>141.66</v>
      </c>
      <c r="BF6" s="36">
        <f t="shared" ref="BF6:BN6" si="7">IF(BF7="",NA(),BF7)</f>
        <v>135.97999999999999</v>
      </c>
      <c r="BG6" s="36">
        <f t="shared" si="7"/>
        <v>132.24</v>
      </c>
      <c r="BH6" s="36">
        <f t="shared" si="7"/>
        <v>125.85</v>
      </c>
      <c r="BI6" s="36">
        <f t="shared" si="7"/>
        <v>120.45</v>
      </c>
      <c r="BJ6" s="36">
        <f t="shared" si="7"/>
        <v>404.78</v>
      </c>
      <c r="BK6" s="36">
        <f t="shared" si="7"/>
        <v>400.38</v>
      </c>
      <c r="BL6" s="36">
        <f t="shared" si="7"/>
        <v>393.27</v>
      </c>
      <c r="BM6" s="36">
        <f t="shared" si="7"/>
        <v>386.97</v>
      </c>
      <c r="BN6" s="36">
        <f t="shared" si="7"/>
        <v>380.58</v>
      </c>
      <c r="BO6" s="35" t="str">
        <f>IF(BO7="","",IF(BO7="-","【-】","【"&amp;SUBSTITUTE(TEXT(BO7,"#,##0.00"),"-","△")&amp;"】"))</f>
        <v>【270.87】</v>
      </c>
      <c r="BP6" s="36">
        <f>IF(BP7="",NA(),BP7)</f>
        <v>113.48</v>
      </c>
      <c r="BQ6" s="36">
        <f t="shared" ref="BQ6:BY6" si="8">IF(BQ7="",NA(),BQ7)</f>
        <v>113.32</v>
      </c>
      <c r="BR6" s="36">
        <f t="shared" si="8"/>
        <v>118.74</v>
      </c>
      <c r="BS6" s="36">
        <f t="shared" si="8"/>
        <v>120.95</v>
      </c>
      <c r="BT6" s="36">
        <f t="shared" si="8"/>
        <v>121.95</v>
      </c>
      <c r="BU6" s="36">
        <f t="shared" si="8"/>
        <v>98.07</v>
      </c>
      <c r="BV6" s="36">
        <f t="shared" si="8"/>
        <v>96.56</v>
      </c>
      <c r="BW6" s="36">
        <f t="shared" si="8"/>
        <v>100.47</v>
      </c>
      <c r="BX6" s="36">
        <f t="shared" si="8"/>
        <v>101.72</v>
      </c>
      <c r="BY6" s="36">
        <f t="shared" si="8"/>
        <v>102.38</v>
      </c>
      <c r="BZ6" s="35" t="str">
        <f>IF(BZ7="","",IF(BZ7="-","【-】","【"&amp;SUBSTITUTE(TEXT(BZ7,"#,##0.00"),"-","△")&amp;"】"))</f>
        <v>【105.59】</v>
      </c>
      <c r="CA6" s="36">
        <f>IF(CA7="",NA(),CA7)</f>
        <v>200.27</v>
      </c>
      <c r="CB6" s="36">
        <f t="shared" ref="CB6:CJ6" si="9">IF(CB7="",NA(),CB7)</f>
        <v>200.71</v>
      </c>
      <c r="CC6" s="36">
        <f t="shared" si="9"/>
        <v>192</v>
      </c>
      <c r="CD6" s="36">
        <f t="shared" si="9"/>
        <v>188.71</v>
      </c>
      <c r="CE6" s="36">
        <f t="shared" si="9"/>
        <v>187.52</v>
      </c>
      <c r="CF6" s="36">
        <f t="shared" si="9"/>
        <v>172.26</v>
      </c>
      <c r="CG6" s="36">
        <f t="shared" si="9"/>
        <v>177.14</v>
      </c>
      <c r="CH6" s="36">
        <f t="shared" si="9"/>
        <v>169.82</v>
      </c>
      <c r="CI6" s="36">
        <f t="shared" si="9"/>
        <v>168.2</v>
      </c>
      <c r="CJ6" s="36">
        <f t="shared" si="9"/>
        <v>168.67</v>
      </c>
      <c r="CK6" s="35" t="str">
        <f>IF(CK7="","",IF(CK7="-","【-】","【"&amp;SUBSTITUTE(TEXT(CK7,"#,##0.00"),"-","△")&amp;"】"))</f>
        <v>【163.27】</v>
      </c>
      <c r="CL6" s="36">
        <f>IF(CL7="",NA(),CL7)</f>
        <v>50.67</v>
      </c>
      <c r="CM6" s="36">
        <f t="shared" ref="CM6:CU6" si="10">IF(CM7="",NA(),CM7)</f>
        <v>50.99</v>
      </c>
      <c r="CN6" s="36">
        <f t="shared" si="10"/>
        <v>49.89</v>
      </c>
      <c r="CO6" s="36">
        <f t="shared" si="10"/>
        <v>49.51</v>
      </c>
      <c r="CP6" s="36">
        <f t="shared" si="10"/>
        <v>47.61</v>
      </c>
      <c r="CQ6" s="36">
        <f t="shared" si="10"/>
        <v>55.68</v>
      </c>
      <c r="CR6" s="36">
        <f t="shared" si="10"/>
        <v>55.64</v>
      </c>
      <c r="CS6" s="36">
        <f t="shared" si="10"/>
        <v>55.13</v>
      </c>
      <c r="CT6" s="36">
        <f t="shared" si="10"/>
        <v>54.77</v>
      </c>
      <c r="CU6" s="36">
        <f t="shared" si="10"/>
        <v>54.92</v>
      </c>
      <c r="CV6" s="35" t="str">
        <f>IF(CV7="","",IF(CV7="-","【-】","【"&amp;SUBSTITUTE(TEXT(CV7,"#,##0.00"),"-","△")&amp;"】"))</f>
        <v>【59.94】</v>
      </c>
      <c r="CW6" s="36">
        <f>IF(CW7="",NA(),CW7)</f>
        <v>88.88</v>
      </c>
      <c r="CX6" s="36">
        <f t="shared" ref="CX6:DF6" si="11">IF(CX7="",NA(),CX7)</f>
        <v>87.1</v>
      </c>
      <c r="CY6" s="36">
        <f t="shared" si="11"/>
        <v>87.16</v>
      </c>
      <c r="CZ6" s="36">
        <f t="shared" si="11"/>
        <v>87.27</v>
      </c>
      <c r="DA6" s="36">
        <f t="shared" si="11"/>
        <v>89.51</v>
      </c>
      <c r="DB6" s="36">
        <f t="shared" si="11"/>
        <v>83.18</v>
      </c>
      <c r="DC6" s="36">
        <f t="shared" si="11"/>
        <v>83.09</v>
      </c>
      <c r="DD6" s="36">
        <f t="shared" si="11"/>
        <v>83</v>
      </c>
      <c r="DE6" s="36">
        <f t="shared" si="11"/>
        <v>82.89</v>
      </c>
      <c r="DF6" s="36">
        <f t="shared" si="11"/>
        <v>82.66</v>
      </c>
      <c r="DG6" s="35" t="str">
        <f>IF(DG7="","",IF(DG7="-","【-】","【"&amp;SUBSTITUTE(TEXT(DG7,"#,##0.00"),"-","△")&amp;"】"))</f>
        <v>【90.22】</v>
      </c>
      <c r="DH6" s="36">
        <f>IF(DH7="",NA(),DH7)</f>
        <v>54.39</v>
      </c>
      <c r="DI6" s="36">
        <f t="shared" ref="DI6:DQ6" si="12">IF(DI7="",NA(),DI7)</f>
        <v>55.5</v>
      </c>
      <c r="DJ6" s="36">
        <f t="shared" si="12"/>
        <v>55.94</v>
      </c>
      <c r="DK6" s="36">
        <f t="shared" si="12"/>
        <v>56.35</v>
      </c>
      <c r="DL6" s="36">
        <f t="shared" si="12"/>
        <v>56.83</v>
      </c>
      <c r="DM6" s="36">
        <f t="shared" si="12"/>
        <v>38.07</v>
      </c>
      <c r="DN6" s="36">
        <f t="shared" si="12"/>
        <v>39.06</v>
      </c>
      <c r="DO6" s="36">
        <f t="shared" si="12"/>
        <v>46.66</v>
      </c>
      <c r="DP6" s="36">
        <f t="shared" si="12"/>
        <v>47.46</v>
      </c>
      <c r="DQ6" s="36">
        <f t="shared" si="12"/>
        <v>48.49</v>
      </c>
      <c r="DR6" s="35" t="str">
        <f>IF(DR7="","",IF(DR7="-","【-】","【"&amp;SUBSTITUTE(TEXT(DR7,"#,##0.00"),"-","△")&amp;"】"))</f>
        <v>【47.91】</v>
      </c>
      <c r="DS6" s="36">
        <f>IF(DS7="",NA(),DS7)</f>
        <v>0.1</v>
      </c>
      <c r="DT6" s="36">
        <f t="shared" ref="DT6:EB6" si="13">IF(DT7="",NA(),DT7)</f>
        <v>0.1</v>
      </c>
      <c r="DU6" s="36">
        <f t="shared" si="13"/>
        <v>0.1</v>
      </c>
      <c r="DV6" s="36">
        <f t="shared" si="13"/>
        <v>4.3600000000000003</v>
      </c>
      <c r="DW6" s="36">
        <f t="shared" si="13"/>
        <v>1.17</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0.33</v>
      </c>
      <c r="EE6" s="36">
        <f t="shared" ref="EE6:EM6" si="14">IF(EE7="",NA(),EE7)</f>
        <v>0.13</v>
      </c>
      <c r="EF6" s="36">
        <f t="shared" si="14"/>
        <v>1.4</v>
      </c>
      <c r="EG6" s="35">
        <f t="shared" si="14"/>
        <v>0</v>
      </c>
      <c r="EH6" s="36">
        <f t="shared" si="14"/>
        <v>0.1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69027</v>
      </c>
      <c r="D7" s="38">
        <v>46</v>
      </c>
      <c r="E7" s="38">
        <v>1</v>
      </c>
      <c r="F7" s="38">
        <v>0</v>
      </c>
      <c r="G7" s="38">
        <v>1</v>
      </c>
      <c r="H7" s="38" t="s">
        <v>105</v>
      </c>
      <c r="I7" s="38" t="s">
        <v>106</v>
      </c>
      <c r="J7" s="38" t="s">
        <v>107</v>
      </c>
      <c r="K7" s="38" t="s">
        <v>108</v>
      </c>
      <c r="L7" s="38" t="s">
        <v>109</v>
      </c>
      <c r="M7" s="38"/>
      <c r="N7" s="39" t="s">
        <v>110</v>
      </c>
      <c r="O7" s="39">
        <v>77.73</v>
      </c>
      <c r="P7" s="39">
        <v>99.93</v>
      </c>
      <c r="Q7" s="39">
        <v>4620</v>
      </c>
      <c r="R7" s="39" t="s">
        <v>110</v>
      </c>
      <c r="S7" s="39" t="s">
        <v>110</v>
      </c>
      <c r="T7" s="39" t="s">
        <v>110</v>
      </c>
      <c r="U7" s="39">
        <v>27352</v>
      </c>
      <c r="V7" s="39">
        <v>42.15</v>
      </c>
      <c r="W7" s="39">
        <v>648.91999999999996</v>
      </c>
      <c r="X7" s="39">
        <v>117.89</v>
      </c>
      <c r="Y7" s="39">
        <v>119.69</v>
      </c>
      <c r="Z7" s="39">
        <v>123.92</v>
      </c>
      <c r="AA7" s="39">
        <v>125.49</v>
      </c>
      <c r="AB7" s="39">
        <v>126.61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1522.63</v>
      </c>
      <c r="AU7" s="39">
        <v>1433.74</v>
      </c>
      <c r="AV7" s="39">
        <v>1084.51</v>
      </c>
      <c r="AW7" s="39">
        <v>1196.19</v>
      </c>
      <c r="AX7" s="39">
        <v>1228.0899999999999</v>
      </c>
      <c r="AY7" s="39">
        <v>915.5</v>
      </c>
      <c r="AZ7" s="39">
        <v>963.24</v>
      </c>
      <c r="BA7" s="39">
        <v>381.53</v>
      </c>
      <c r="BB7" s="39">
        <v>391.54</v>
      </c>
      <c r="BC7" s="39">
        <v>384.34</v>
      </c>
      <c r="BD7" s="39">
        <v>262.87</v>
      </c>
      <c r="BE7" s="39">
        <v>141.66</v>
      </c>
      <c r="BF7" s="39">
        <v>135.97999999999999</v>
      </c>
      <c r="BG7" s="39">
        <v>132.24</v>
      </c>
      <c r="BH7" s="39">
        <v>125.85</v>
      </c>
      <c r="BI7" s="39">
        <v>120.45</v>
      </c>
      <c r="BJ7" s="39">
        <v>404.78</v>
      </c>
      <c r="BK7" s="39">
        <v>400.38</v>
      </c>
      <c r="BL7" s="39">
        <v>393.27</v>
      </c>
      <c r="BM7" s="39">
        <v>386.97</v>
      </c>
      <c r="BN7" s="39">
        <v>380.58</v>
      </c>
      <c r="BO7" s="39">
        <v>270.87</v>
      </c>
      <c r="BP7" s="39">
        <v>113.48</v>
      </c>
      <c r="BQ7" s="39">
        <v>113.32</v>
      </c>
      <c r="BR7" s="39">
        <v>118.74</v>
      </c>
      <c r="BS7" s="39">
        <v>120.95</v>
      </c>
      <c r="BT7" s="39">
        <v>121.95</v>
      </c>
      <c r="BU7" s="39">
        <v>98.07</v>
      </c>
      <c r="BV7" s="39">
        <v>96.56</v>
      </c>
      <c r="BW7" s="39">
        <v>100.47</v>
      </c>
      <c r="BX7" s="39">
        <v>101.72</v>
      </c>
      <c r="BY7" s="39">
        <v>102.38</v>
      </c>
      <c r="BZ7" s="39">
        <v>105.59</v>
      </c>
      <c r="CA7" s="39">
        <v>200.27</v>
      </c>
      <c r="CB7" s="39">
        <v>200.71</v>
      </c>
      <c r="CC7" s="39">
        <v>192</v>
      </c>
      <c r="CD7" s="39">
        <v>188.71</v>
      </c>
      <c r="CE7" s="39">
        <v>187.52</v>
      </c>
      <c r="CF7" s="39">
        <v>172.26</v>
      </c>
      <c r="CG7" s="39">
        <v>177.14</v>
      </c>
      <c r="CH7" s="39">
        <v>169.82</v>
      </c>
      <c r="CI7" s="39">
        <v>168.2</v>
      </c>
      <c r="CJ7" s="39">
        <v>168.67</v>
      </c>
      <c r="CK7" s="39">
        <v>163.27000000000001</v>
      </c>
      <c r="CL7" s="39">
        <v>50.67</v>
      </c>
      <c r="CM7" s="39">
        <v>50.99</v>
      </c>
      <c r="CN7" s="39">
        <v>49.89</v>
      </c>
      <c r="CO7" s="39">
        <v>49.51</v>
      </c>
      <c r="CP7" s="39">
        <v>47.61</v>
      </c>
      <c r="CQ7" s="39">
        <v>55.68</v>
      </c>
      <c r="CR7" s="39">
        <v>55.64</v>
      </c>
      <c r="CS7" s="39">
        <v>55.13</v>
      </c>
      <c r="CT7" s="39">
        <v>54.77</v>
      </c>
      <c r="CU7" s="39">
        <v>54.92</v>
      </c>
      <c r="CV7" s="39">
        <v>59.94</v>
      </c>
      <c r="CW7" s="39">
        <v>88.88</v>
      </c>
      <c r="CX7" s="39">
        <v>87.1</v>
      </c>
      <c r="CY7" s="39">
        <v>87.16</v>
      </c>
      <c r="CZ7" s="39">
        <v>87.27</v>
      </c>
      <c r="DA7" s="39">
        <v>89.51</v>
      </c>
      <c r="DB7" s="39">
        <v>83.18</v>
      </c>
      <c r="DC7" s="39">
        <v>83.09</v>
      </c>
      <c r="DD7" s="39">
        <v>83</v>
      </c>
      <c r="DE7" s="39">
        <v>82.89</v>
      </c>
      <c r="DF7" s="39">
        <v>82.66</v>
      </c>
      <c r="DG7" s="39">
        <v>90.22</v>
      </c>
      <c r="DH7" s="39">
        <v>54.39</v>
      </c>
      <c r="DI7" s="39">
        <v>55.5</v>
      </c>
      <c r="DJ7" s="39">
        <v>55.94</v>
      </c>
      <c r="DK7" s="39">
        <v>56.35</v>
      </c>
      <c r="DL7" s="39">
        <v>56.83</v>
      </c>
      <c r="DM7" s="39">
        <v>38.07</v>
      </c>
      <c r="DN7" s="39">
        <v>39.06</v>
      </c>
      <c r="DO7" s="39">
        <v>46.66</v>
      </c>
      <c r="DP7" s="39">
        <v>47.46</v>
      </c>
      <c r="DQ7" s="39">
        <v>48.49</v>
      </c>
      <c r="DR7" s="39">
        <v>47.91</v>
      </c>
      <c r="DS7" s="39">
        <v>0.1</v>
      </c>
      <c r="DT7" s="39">
        <v>0.1</v>
      </c>
      <c r="DU7" s="39">
        <v>0.1</v>
      </c>
      <c r="DV7" s="39">
        <v>4.3600000000000003</v>
      </c>
      <c r="DW7" s="39">
        <v>1.17</v>
      </c>
      <c r="DX7" s="39">
        <v>7.73</v>
      </c>
      <c r="DY7" s="39">
        <v>8.8699999999999992</v>
      </c>
      <c r="DZ7" s="39">
        <v>9.85</v>
      </c>
      <c r="EA7" s="39">
        <v>9.7100000000000009</v>
      </c>
      <c r="EB7" s="39">
        <v>12.79</v>
      </c>
      <c r="EC7" s="39">
        <v>15</v>
      </c>
      <c r="ED7" s="39">
        <v>0.33</v>
      </c>
      <c r="EE7" s="39">
        <v>0.13</v>
      </c>
      <c r="EF7" s="39">
        <v>1.4</v>
      </c>
      <c r="EG7" s="39">
        <v>0</v>
      </c>
      <c r="EH7" s="39">
        <v>0.1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D3270</cp:lastModifiedBy>
  <cp:lastPrinted>2018-02-13T00:45:04Z</cp:lastPrinted>
  <dcterms:created xsi:type="dcterms:W3CDTF">2017-12-25T01:22:44Z</dcterms:created>
  <dcterms:modified xsi:type="dcterms:W3CDTF">2018-02-13T00:58:47Z</dcterms:modified>
  <cp:category/>
</cp:coreProperties>
</file>