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AL8" i="4" s="1"/>
  <c r="R6" i="5"/>
  <c r="AD10" i="4" s="1"/>
  <c r="Q6" i="5"/>
  <c r="W10" i="4" s="1"/>
  <c r="P6" i="5"/>
  <c r="O6" i="5"/>
  <c r="I10" i="4" s="1"/>
  <c r="N6" i="5"/>
  <c r="M6" i="5"/>
  <c r="L6" i="5"/>
  <c r="W8" i="4" s="1"/>
  <c r="K6" i="5"/>
  <c r="P8" i="4" s="1"/>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E86" i="4"/>
  <c r="AT10" i="4"/>
  <c r="AL10" i="4"/>
  <c r="P10" i="4"/>
  <c r="B10" i="4"/>
  <c r="C10" i="5" l="1"/>
  <c r="D10" i="5"/>
  <c r="E10" i="5"/>
  <c r="B10" i="5"/>
</calcChain>
</file>

<file path=xl/sharedStrings.xml><?xml version="1.0" encoding="utf-8"?>
<sst xmlns="http://schemas.openxmlformats.org/spreadsheetml/2006/main" count="245" uniqueCount="126">
  <si>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</si>
  <si>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</si>
  <si>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</si>
  <si>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</si>
  <si>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</si>
  <si>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</si>
  <si>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</si>
  <si>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</si>
  <si>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</si>
  <si>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</si>
  <si>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</si>
  <si>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</si>
  <si>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</si>
  <si>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</si>
  <si>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</si>
  <si>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</si>
  <si>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</si>
  <si>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</si>
  <si>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</si>
  <si>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</si>
  <si>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</si>
  <si>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</si>
  <si>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</si>
  <si>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</si>
  <si>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</si>
  <si>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</si>
  <si>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</si>
  <si>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</si>
  <si>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</si>
  <si>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</si>
  <si>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</si>
  <si>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</si>
  <si>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</si>
  <si>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</si>
  <si>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</si>
  <si>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</si>
  <si>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</si>
  <si>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</si>
  <si>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</si>
  <si>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</si>
  <si>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</si>
  <si>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</si>
  <si>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</si>
  <si>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</si>
  <si>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</si>
  <si>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</si>
  <si>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</si>
  <si>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</si>
  <si>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</si>
  <si>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</si>
  <si>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</si>
  <si>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</si>
  <si>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</si>
  <si>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</si>
  <si>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</si>
  <si>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</si>
  <si>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</si>
  <si>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</si>
  <si>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</si>
  <si>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</si>
  <si>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</si>
  <si>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</si>
  <si>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</si>
  <si>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</si>
  <si>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</si>
  <si>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</si>
  <si>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</si>
  <si>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</si>
  <si>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</si>
  <si>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</si>
  <si>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</si>
  <si>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</si>
  <si>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</si>
  <si>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</si>
  <si>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</si>
  <si>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</si>
  <si>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</si>
  <si>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</si>
  <si>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</si>
  <si>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</si>
  <si>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</si>
  <si>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</si>
  <si>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</si>
  <si>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</si>
  <si>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</si>
  <si>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</si>
  <si>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</si>
  <si>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</si>
  <si>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</si>
  <si>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</si>
  <si>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</si>
  <si>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</si>
  <si>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</si>
  <si>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</si>
  <si>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</si>
  <si>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</si>
  <si>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</si>
  <si>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</si>
  <si>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</si>
  <si>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</si>
  <si>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</si>
  <si>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</si>
  <si>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</si>
  <si>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</si>
  <si>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</si>
  <si>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</si>
  <si>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</si>
  <si>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</si>
  <si>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</si>
  <si>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</si>
  <si>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川西町</t>
  </si>
  <si>
    <t>法非適用</t>
  </si>
  <si>
    <t>下水道事業</t>
  </si>
  <si>
    <t>公共下水道</t>
  </si>
  <si>
    <t>Cd2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</si>
  <si>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</si>
  <si>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</si>
  <si>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</si>
  <si>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</si>
  <si>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</si>
  <si>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</si>
  <si>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</si>
  <si>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xml:space="preserve">　管渠については、建設から３０年を経過したものもあるため、更新を検討する時期に来ている。
　今後、老朽管延長がますます増加するため、更新を効果的・計画的に進めていく。
</t>
    <phoneticPr fontId="4"/>
  </si>
  <si>
    <t>　厳しい経営状況であるため、下水道使用料の改定も視野に入れ、維持管理費の削減、接続世帯の更なる増加及び収納体制の強化による滞納額の減少に努め、下水道経営の安定化を図る。</t>
    <phoneticPr fontId="4"/>
  </si>
  <si>
    <t>非設置</t>
    <rPh sb="0" eb="1">
      <t>ヒ</t>
    </rPh>
    <rPh sb="1" eb="3">
      <t>セッチ</t>
    </rPh>
    <phoneticPr fontId="4"/>
  </si>
  <si>
    <t>　接続率は年々増加してはいるが、人口減により料金収入にはなかなか反映しない現状である。
　業務については、必要最小限の職員数２名で行っている。
　起債残高の減少、汚水処理費の抑制により、収益的収支比率は改善傾向にあるが、老朽化施設修繕等による汚水処理費の増加等も見込まれることから、慎重に収益的収支比率の改善に取り組む。
　未収金（下水道料金・受益者分担金）については、税務会計課と連携を密にし、滞納額の減少に努めている。
　平成２１年６月分より平均１２．９％の料金改定を行い、料金水準は平均値を上回っているが、料金収入だけでは費用を賄うことができず、一般会計に頼らざるを得ない状況である。</t>
    <rPh sb="73" eb="75">
      <t>キサイ</t>
    </rPh>
    <rPh sb="75" eb="77">
      <t>ザンダカ</t>
    </rPh>
    <rPh sb="78" eb="80">
      <t>ゲンショウ</t>
    </rPh>
    <rPh sb="81" eb="83">
      <t>オスイ</t>
    </rPh>
    <rPh sb="83" eb="85">
      <t>ショリ</t>
    </rPh>
    <rPh sb="85" eb="86">
      <t>ヒ</t>
    </rPh>
    <rPh sb="87" eb="89">
      <t>ヨクセイ</t>
    </rPh>
    <rPh sb="93" eb="96">
      <t>シュウエキテキ</t>
    </rPh>
    <rPh sb="96" eb="98">
      <t>シュウシ</t>
    </rPh>
    <rPh sb="98" eb="100">
      <t>ヒリツ</t>
    </rPh>
    <rPh sb="101" eb="103">
      <t>カイゼン</t>
    </rPh>
    <rPh sb="103" eb="105">
      <t>ケイコウ</t>
    </rPh>
    <rPh sb="110" eb="113">
      <t>ロウキュウカ</t>
    </rPh>
    <rPh sb="113" eb="115">
      <t>シセツ</t>
    </rPh>
    <rPh sb="115" eb="117">
      <t>シュウゼン</t>
    </rPh>
    <rPh sb="117" eb="118">
      <t>トウ</t>
    </rPh>
    <rPh sb="121" eb="123">
      <t>オスイ</t>
    </rPh>
    <rPh sb="123" eb="125">
      <t>ショリ</t>
    </rPh>
    <rPh sb="125" eb="126">
      <t>ヒ</t>
    </rPh>
    <rPh sb="127" eb="129">
      <t>ゾウカ</t>
    </rPh>
    <rPh sb="129" eb="130">
      <t>トウ</t>
    </rPh>
    <rPh sb="131" eb="133">
      <t>ミコ</t>
    </rPh>
    <rPh sb="141" eb="143">
      <t>シンチョウ</t>
    </rPh>
    <rPh sb="144" eb="147">
      <t>シュウエキテキ</t>
    </rPh>
    <rPh sb="147" eb="149">
      <t>シュウシ</t>
    </rPh>
    <rPh sb="149" eb="151">
      <t>ヒリツ</t>
    </rPh>
    <rPh sb="152" eb="154">
      <t>カイゼン</t>
    </rPh>
    <rPh sb="155" eb="156">
      <t>ト</t>
    </rPh>
    <rPh sb="157" eb="158">
      <t>ク</t>
    </rPh>
    <rPh sb="187" eb="189">
      <t>カイケイ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</si>
</sst>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4134912"/>
        <c:axId val="1041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0.14000000000000001</c:v>
                </c:pt>
                <c:pt idx="2">
                  <c:v>0.03</c:v>
                </c:pt>
                <c:pt idx="3">
                  <c:v>0.15</c:v>
                </c:pt>
                <c:pt idx="4">
                  <c:v>0.1</c:v>
                </c:pt>
              </c:numCache>
            </c:numRef>
          </c:val>
          <c:smooth val="0"/>
        </c:ser>
        <c:dLbls>
          <c:showLegendKey val="0"/>
          <c:showVal val="0"/>
          <c:showCatName val="0"/>
          <c:showSerName val="0"/>
          <c:showPercent val="0"/>
          <c:showBubbleSize val="0"/>
        </c:dLbls>
        <c:marker val="1"/>
        <c:smooth val="0"/>
        <c:axId val="104134912"/>
        <c:axId val="104141184"/>
      </c:lineChart>
      <c:dateAx>
        <c:axId val="104134912"/>
        <c:scaling>
          <c:orientation val="minMax"/>
        </c:scaling>
        <c:delete val="1"/>
        <c:axPos val="b"/>
        <c:numFmt formatCode="ge" sourceLinked="1"/>
        <c:majorTickMark val="none"/>
        <c:minorTickMark val="none"/>
        <c:tickLblPos val="none"/>
        <c:crossAx val="104141184"/>
        <c:crosses val="autoZero"/>
        <c:auto val="1"/>
        <c:lblOffset val="100"/>
        <c:baseTimeUnit val="years"/>
      </c:dateAx>
      <c:valAx>
        <c:axId val="1041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134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6384000"/>
        <c:axId val="106390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49.29</c:v>
                </c:pt>
                <c:pt idx="1">
                  <c:v>50.32</c:v>
                </c:pt>
                <c:pt idx="2">
                  <c:v>49.89</c:v>
                </c:pt>
                <c:pt idx="3">
                  <c:v>49.39</c:v>
                </c:pt>
                <c:pt idx="4">
                  <c:v>49.25</c:v>
                </c:pt>
              </c:numCache>
            </c:numRef>
          </c:val>
          <c:smooth val="0"/>
        </c:ser>
        <c:dLbls>
          <c:showLegendKey val="0"/>
          <c:showVal val="0"/>
          <c:showCatName val="0"/>
          <c:showSerName val="0"/>
          <c:showPercent val="0"/>
          <c:showBubbleSize val="0"/>
        </c:dLbls>
        <c:marker val="1"/>
        <c:smooth val="0"/>
        <c:axId val="106384000"/>
        <c:axId val="106390272"/>
      </c:lineChart>
      <c:dateAx>
        <c:axId val="106384000"/>
        <c:scaling>
          <c:orientation val="minMax"/>
        </c:scaling>
        <c:delete val="1"/>
        <c:axPos val="b"/>
        <c:numFmt formatCode="ge" sourceLinked="1"/>
        <c:majorTickMark val="none"/>
        <c:minorTickMark val="none"/>
        <c:tickLblPos val="none"/>
        <c:crossAx val="106390272"/>
        <c:crosses val="autoZero"/>
        <c:auto val="1"/>
        <c:lblOffset val="100"/>
        <c:baseTimeUnit val="years"/>
      </c:dateAx>
      <c:valAx>
        <c:axId val="106390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384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81.239999999999995</c:v>
                </c:pt>
                <c:pt idx="1">
                  <c:v>81.52</c:v>
                </c:pt>
                <c:pt idx="2">
                  <c:v>82.33</c:v>
                </c:pt>
                <c:pt idx="3">
                  <c:v>83.17</c:v>
                </c:pt>
                <c:pt idx="4">
                  <c:v>84.43</c:v>
                </c:pt>
              </c:numCache>
            </c:numRef>
          </c:val>
        </c:ser>
        <c:dLbls>
          <c:showLegendKey val="0"/>
          <c:showVal val="0"/>
          <c:showCatName val="0"/>
          <c:showSerName val="0"/>
          <c:showPercent val="0"/>
          <c:showBubbleSize val="0"/>
        </c:dLbls>
        <c:gapWidth val="150"/>
        <c:axId val="106404096"/>
        <c:axId val="108532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84.31</c:v>
                </c:pt>
                <c:pt idx="1">
                  <c:v>84.57</c:v>
                </c:pt>
                <c:pt idx="2">
                  <c:v>84.73</c:v>
                </c:pt>
                <c:pt idx="3">
                  <c:v>83.96</c:v>
                </c:pt>
                <c:pt idx="4">
                  <c:v>84.12</c:v>
                </c:pt>
              </c:numCache>
            </c:numRef>
          </c:val>
          <c:smooth val="0"/>
        </c:ser>
        <c:dLbls>
          <c:showLegendKey val="0"/>
          <c:showVal val="0"/>
          <c:showCatName val="0"/>
          <c:showSerName val="0"/>
          <c:showPercent val="0"/>
          <c:showBubbleSize val="0"/>
        </c:dLbls>
        <c:marker val="1"/>
        <c:smooth val="0"/>
        <c:axId val="106404096"/>
        <c:axId val="108532096"/>
      </c:lineChart>
      <c:dateAx>
        <c:axId val="106404096"/>
        <c:scaling>
          <c:orientation val="minMax"/>
        </c:scaling>
        <c:delete val="1"/>
        <c:axPos val="b"/>
        <c:numFmt formatCode="ge" sourceLinked="1"/>
        <c:majorTickMark val="none"/>
        <c:minorTickMark val="none"/>
        <c:tickLblPos val="none"/>
        <c:crossAx val="108532096"/>
        <c:crosses val="autoZero"/>
        <c:auto val="1"/>
        <c:lblOffset val="100"/>
        <c:baseTimeUnit val="years"/>
      </c:dateAx>
      <c:valAx>
        <c:axId val="108532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404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52.39</c:v>
                </c:pt>
                <c:pt idx="1">
                  <c:v>55.65</c:v>
                </c:pt>
                <c:pt idx="2">
                  <c:v>54.93</c:v>
                </c:pt>
                <c:pt idx="3">
                  <c:v>61.51</c:v>
                </c:pt>
                <c:pt idx="4">
                  <c:v>69.349999999999994</c:v>
                </c:pt>
              </c:numCache>
            </c:numRef>
          </c:val>
        </c:ser>
        <c:dLbls>
          <c:showLegendKey val="0"/>
          <c:showVal val="0"/>
          <c:showCatName val="0"/>
          <c:showSerName val="0"/>
          <c:showPercent val="0"/>
          <c:showBubbleSize val="0"/>
        </c:dLbls>
        <c:gapWidth val="150"/>
        <c:axId val="104179584"/>
        <c:axId val="104181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179584"/>
        <c:axId val="104181760"/>
      </c:lineChart>
      <c:dateAx>
        <c:axId val="104179584"/>
        <c:scaling>
          <c:orientation val="minMax"/>
        </c:scaling>
        <c:delete val="1"/>
        <c:axPos val="b"/>
        <c:numFmt formatCode="ge" sourceLinked="1"/>
        <c:majorTickMark val="none"/>
        <c:minorTickMark val="none"/>
        <c:tickLblPos val="none"/>
        <c:crossAx val="104181760"/>
        <c:crosses val="autoZero"/>
        <c:auto val="1"/>
        <c:lblOffset val="100"/>
        <c:baseTimeUnit val="years"/>
      </c:dateAx>
      <c:valAx>
        <c:axId val="104181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179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985536"/>
        <c:axId val="105987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985536"/>
        <c:axId val="105987456"/>
      </c:lineChart>
      <c:dateAx>
        <c:axId val="105985536"/>
        <c:scaling>
          <c:orientation val="minMax"/>
        </c:scaling>
        <c:delete val="1"/>
        <c:axPos val="b"/>
        <c:numFmt formatCode="ge" sourceLinked="1"/>
        <c:majorTickMark val="none"/>
        <c:minorTickMark val="none"/>
        <c:tickLblPos val="none"/>
        <c:crossAx val="105987456"/>
        <c:crosses val="autoZero"/>
        <c:auto val="1"/>
        <c:lblOffset val="100"/>
        <c:baseTimeUnit val="years"/>
      </c:dateAx>
      <c:valAx>
        <c:axId val="105987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985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030208"/>
        <c:axId val="106032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030208"/>
        <c:axId val="106032128"/>
      </c:lineChart>
      <c:dateAx>
        <c:axId val="106030208"/>
        <c:scaling>
          <c:orientation val="minMax"/>
        </c:scaling>
        <c:delete val="1"/>
        <c:axPos val="b"/>
        <c:numFmt formatCode="ge" sourceLinked="1"/>
        <c:majorTickMark val="none"/>
        <c:minorTickMark val="none"/>
        <c:tickLblPos val="none"/>
        <c:crossAx val="106032128"/>
        <c:crosses val="autoZero"/>
        <c:auto val="1"/>
        <c:lblOffset val="100"/>
        <c:baseTimeUnit val="years"/>
      </c:dateAx>
      <c:valAx>
        <c:axId val="106032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030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136704"/>
        <c:axId val="106138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136704"/>
        <c:axId val="106138624"/>
      </c:lineChart>
      <c:dateAx>
        <c:axId val="106136704"/>
        <c:scaling>
          <c:orientation val="minMax"/>
        </c:scaling>
        <c:delete val="1"/>
        <c:axPos val="b"/>
        <c:numFmt formatCode="ge" sourceLinked="1"/>
        <c:majorTickMark val="none"/>
        <c:minorTickMark val="none"/>
        <c:tickLblPos val="none"/>
        <c:crossAx val="106138624"/>
        <c:crosses val="autoZero"/>
        <c:auto val="1"/>
        <c:lblOffset val="100"/>
        <c:baseTimeUnit val="years"/>
      </c:dateAx>
      <c:valAx>
        <c:axId val="106138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13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179200"/>
        <c:axId val="106181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179200"/>
        <c:axId val="106181376"/>
      </c:lineChart>
      <c:dateAx>
        <c:axId val="106179200"/>
        <c:scaling>
          <c:orientation val="minMax"/>
        </c:scaling>
        <c:delete val="1"/>
        <c:axPos val="b"/>
        <c:numFmt formatCode="ge" sourceLinked="1"/>
        <c:majorTickMark val="none"/>
        <c:minorTickMark val="none"/>
        <c:tickLblPos val="none"/>
        <c:crossAx val="106181376"/>
        <c:crosses val="autoZero"/>
        <c:auto val="1"/>
        <c:lblOffset val="100"/>
        <c:baseTimeUnit val="years"/>
      </c:dateAx>
      <c:valAx>
        <c:axId val="106181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179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2131.44</c:v>
                </c:pt>
                <c:pt idx="1">
                  <c:v>1897.57</c:v>
                </c:pt>
                <c:pt idx="2">
                  <c:v>1706.78</c:v>
                </c:pt>
                <c:pt idx="3">
                  <c:v>777.68</c:v>
                </c:pt>
                <c:pt idx="4">
                  <c:v>81.37</c:v>
                </c:pt>
              </c:numCache>
            </c:numRef>
          </c:val>
        </c:ser>
        <c:dLbls>
          <c:showLegendKey val="0"/>
          <c:showVal val="0"/>
          <c:showCatName val="0"/>
          <c:showSerName val="0"/>
          <c:showPercent val="0"/>
          <c:showBubbleSize val="0"/>
        </c:dLbls>
        <c:gapWidth val="150"/>
        <c:axId val="106214144"/>
        <c:axId val="106216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1309.43</c:v>
                </c:pt>
                <c:pt idx="1">
                  <c:v>1306.92</c:v>
                </c:pt>
                <c:pt idx="2">
                  <c:v>1203.71</c:v>
                </c:pt>
                <c:pt idx="3">
                  <c:v>1162.3599999999999</c:v>
                </c:pt>
                <c:pt idx="4">
                  <c:v>1047.6500000000001</c:v>
                </c:pt>
              </c:numCache>
            </c:numRef>
          </c:val>
          <c:smooth val="0"/>
        </c:ser>
        <c:dLbls>
          <c:showLegendKey val="0"/>
          <c:showVal val="0"/>
          <c:showCatName val="0"/>
          <c:showSerName val="0"/>
          <c:showPercent val="0"/>
          <c:showBubbleSize val="0"/>
        </c:dLbls>
        <c:marker val="1"/>
        <c:smooth val="0"/>
        <c:axId val="106214144"/>
        <c:axId val="106216064"/>
      </c:lineChart>
      <c:dateAx>
        <c:axId val="106214144"/>
        <c:scaling>
          <c:orientation val="minMax"/>
        </c:scaling>
        <c:delete val="1"/>
        <c:axPos val="b"/>
        <c:numFmt formatCode="ge" sourceLinked="1"/>
        <c:majorTickMark val="none"/>
        <c:minorTickMark val="none"/>
        <c:tickLblPos val="none"/>
        <c:crossAx val="106216064"/>
        <c:crosses val="autoZero"/>
        <c:auto val="1"/>
        <c:lblOffset val="100"/>
        <c:baseTimeUnit val="years"/>
      </c:dateAx>
      <c:valAx>
        <c:axId val="106216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214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52.59</c:v>
                </c:pt>
                <c:pt idx="1">
                  <c:v>61.08</c:v>
                </c:pt>
                <c:pt idx="2">
                  <c:v>61.57</c:v>
                </c:pt>
                <c:pt idx="3">
                  <c:v>79.91</c:v>
                </c:pt>
                <c:pt idx="4">
                  <c:v>105.79</c:v>
                </c:pt>
              </c:numCache>
            </c:numRef>
          </c:val>
        </c:ser>
        <c:dLbls>
          <c:showLegendKey val="0"/>
          <c:showVal val="0"/>
          <c:showCatName val="0"/>
          <c:showSerName val="0"/>
          <c:showPercent val="0"/>
          <c:showBubbleSize val="0"/>
        </c:dLbls>
        <c:gapWidth val="150"/>
        <c:axId val="106258432"/>
        <c:axId val="106260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67.59</c:v>
                </c:pt>
                <c:pt idx="1">
                  <c:v>68.510000000000005</c:v>
                </c:pt>
                <c:pt idx="2">
                  <c:v>69.739999999999995</c:v>
                </c:pt>
                <c:pt idx="3">
                  <c:v>68.209999999999994</c:v>
                </c:pt>
                <c:pt idx="4">
                  <c:v>74.040000000000006</c:v>
                </c:pt>
              </c:numCache>
            </c:numRef>
          </c:val>
          <c:smooth val="0"/>
        </c:ser>
        <c:dLbls>
          <c:showLegendKey val="0"/>
          <c:showVal val="0"/>
          <c:showCatName val="0"/>
          <c:showSerName val="0"/>
          <c:showPercent val="0"/>
          <c:showBubbleSize val="0"/>
        </c:dLbls>
        <c:marker val="1"/>
        <c:smooth val="0"/>
        <c:axId val="106258432"/>
        <c:axId val="106260352"/>
      </c:lineChart>
      <c:dateAx>
        <c:axId val="106258432"/>
        <c:scaling>
          <c:orientation val="minMax"/>
        </c:scaling>
        <c:delete val="1"/>
        <c:axPos val="b"/>
        <c:numFmt formatCode="ge" sourceLinked="1"/>
        <c:majorTickMark val="none"/>
        <c:minorTickMark val="none"/>
        <c:tickLblPos val="none"/>
        <c:crossAx val="106260352"/>
        <c:crosses val="autoZero"/>
        <c:auto val="1"/>
        <c:lblOffset val="100"/>
        <c:baseTimeUnit val="years"/>
      </c:dateAx>
      <c:valAx>
        <c:axId val="106260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258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352.43</c:v>
                </c:pt>
                <c:pt idx="1">
                  <c:v>304.11</c:v>
                </c:pt>
                <c:pt idx="2">
                  <c:v>307.89999999999998</c:v>
                </c:pt>
                <c:pt idx="3">
                  <c:v>240.38</c:v>
                </c:pt>
                <c:pt idx="4">
                  <c:v>180.04</c:v>
                </c:pt>
              </c:numCache>
            </c:numRef>
          </c:val>
        </c:ser>
        <c:dLbls>
          <c:showLegendKey val="0"/>
          <c:showVal val="0"/>
          <c:showCatName val="0"/>
          <c:showSerName val="0"/>
          <c:showPercent val="0"/>
          <c:showBubbleSize val="0"/>
        </c:dLbls>
        <c:gapWidth val="150"/>
        <c:axId val="106286080"/>
        <c:axId val="106292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251.88</c:v>
                </c:pt>
                <c:pt idx="1">
                  <c:v>247.43</c:v>
                </c:pt>
                <c:pt idx="2">
                  <c:v>248.89</c:v>
                </c:pt>
                <c:pt idx="3">
                  <c:v>250.84</c:v>
                </c:pt>
                <c:pt idx="4">
                  <c:v>235.61</c:v>
                </c:pt>
              </c:numCache>
            </c:numRef>
          </c:val>
          <c:smooth val="0"/>
        </c:ser>
        <c:dLbls>
          <c:showLegendKey val="0"/>
          <c:showVal val="0"/>
          <c:showCatName val="0"/>
          <c:showSerName val="0"/>
          <c:showPercent val="0"/>
          <c:showBubbleSize val="0"/>
        </c:dLbls>
        <c:marker val="1"/>
        <c:smooth val="0"/>
        <c:axId val="106286080"/>
        <c:axId val="106292352"/>
      </c:lineChart>
      <c:dateAx>
        <c:axId val="106286080"/>
        <c:scaling>
          <c:orientation val="minMax"/>
        </c:scaling>
        <c:delete val="1"/>
        <c:axPos val="b"/>
        <c:numFmt formatCode="ge" sourceLinked="1"/>
        <c:majorTickMark val="none"/>
        <c:minorTickMark val="none"/>
        <c:tickLblPos val="none"/>
        <c:crossAx val="106292352"/>
        <c:crosses val="autoZero"/>
        <c:auto val="1"/>
        <c:lblOffset val="100"/>
        <c:baseTimeUnit val="years"/>
      </c:dateAx>
      <c:valAx>
        <c:axId val="106292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286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1" zoomScaleNormal="100" workbookViewId="0">
      <selection activeCell="BC12" sqref="BC12"/>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川西町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
        <v>124</v>
      </c>
      <c r="AE8" s="49"/>
      <c r="AF8" s="49"/>
      <c r="AG8" s="49"/>
      <c r="AH8" s="49"/>
      <c r="AI8" s="49"/>
      <c r="AJ8" s="49"/>
      <c r="AK8" s="4"/>
      <c r="AL8" s="50">
        <f>データ!S6</f>
        <v>15817</v>
      </c>
      <c r="AM8" s="50"/>
      <c r="AN8" s="50"/>
      <c r="AO8" s="50"/>
      <c r="AP8" s="50"/>
      <c r="AQ8" s="50"/>
      <c r="AR8" s="50"/>
      <c r="AS8" s="50"/>
      <c r="AT8" s="45">
        <f>データ!T6</f>
        <v>166.6</v>
      </c>
      <c r="AU8" s="45"/>
      <c r="AV8" s="45"/>
      <c r="AW8" s="45"/>
      <c r="AX8" s="45"/>
      <c r="AY8" s="45"/>
      <c r="AZ8" s="45"/>
      <c r="BA8" s="45"/>
      <c r="BB8" s="45">
        <f>データ!U6</f>
        <v>94.94</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28.99</v>
      </c>
      <c r="Q10" s="45"/>
      <c r="R10" s="45"/>
      <c r="S10" s="45"/>
      <c r="T10" s="45"/>
      <c r="U10" s="45"/>
      <c r="V10" s="45"/>
      <c r="W10" s="45">
        <f>データ!Q6</f>
        <v>84.97</v>
      </c>
      <c r="X10" s="45"/>
      <c r="Y10" s="45"/>
      <c r="Z10" s="45"/>
      <c r="AA10" s="45"/>
      <c r="AB10" s="45"/>
      <c r="AC10" s="45"/>
      <c r="AD10" s="50">
        <f>データ!R6</f>
        <v>3780</v>
      </c>
      <c r="AE10" s="50"/>
      <c r="AF10" s="50"/>
      <c r="AG10" s="50"/>
      <c r="AH10" s="50"/>
      <c r="AI10" s="50"/>
      <c r="AJ10" s="50"/>
      <c r="AK10" s="2"/>
      <c r="AL10" s="50">
        <f>データ!V6</f>
        <v>4560</v>
      </c>
      <c r="AM10" s="50"/>
      <c r="AN10" s="50"/>
      <c r="AO10" s="50"/>
      <c r="AP10" s="50"/>
      <c r="AQ10" s="50"/>
      <c r="AR10" s="50"/>
      <c r="AS10" s="50"/>
      <c r="AT10" s="45">
        <f>データ!W6</f>
        <v>1.96</v>
      </c>
      <c r="AU10" s="45"/>
      <c r="AV10" s="45"/>
      <c r="AW10" s="45"/>
      <c r="AX10" s="45"/>
      <c r="AY10" s="45"/>
      <c r="AZ10" s="45"/>
      <c r="BA10" s="45"/>
      <c r="BB10" s="45">
        <f>データ!X6</f>
        <v>2326.5300000000002</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125</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56</v>
      </c>
      <c r="N86" s="26" t="s">
        <v>56</v>
      </c>
      <c r="O86" s="26"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63827</v>
      </c>
      <c r="D6" s="33">
        <f t="shared" si="3"/>
        <v>47</v>
      </c>
      <c r="E6" s="33">
        <f t="shared" si="3"/>
        <v>17</v>
      </c>
      <c r="F6" s="33">
        <f t="shared" si="3"/>
        <v>1</v>
      </c>
      <c r="G6" s="33">
        <f t="shared" si="3"/>
        <v>0</v>
      </c>
      <c r="H6" s="33" t="str">
        <f t="shared" si="3"/>
        <v>山形県　川西町</v>
      </c>
      <c r="I6" s="33" t="str">
        <f t="shared" si="3"/>
        <v>法非適用</v>
      </c>
      <c r="J6" s="33" t="str">
        <f t="shared" si="3"/>
        <v>下水道事業</v>
      </c>
      <c r="K6" s="33" t="str">
        <f t="shared" si="3"/>
        <v>公共下水道</v>
      </c>
      <c r="L6" s="33" t="str">
        <f t="shared" si="3"/>
        <v>Cd2</v>
      </c>
      <c r="M6" s="33">
        <f t="shared" si="3"/>
        <v>0</v>
      </c>
      <c r="N6" s="34" t="str">
        <f t="shared" si="3"/>
        <v>-</v>
      </c>
      <c r="O6" s="34" t="str">
        <f t="shared" si="3"/>
        <v>該当数値なし</v>
      </c>
      <c r="P6" s="34">
        <f t="shared" si="3"/>
        <v>28.99</v>
      </c>
      <c r="Q6" s="34">
        <f t="shared" si="3"/>
        <v>84.97</v>
      </c>
      <c r="R6" s="34">
        <f t="shared" si="3"/>
        <v>3780</v>
      </c>
      <c r="S6" s="34">
        <f t="shared" si="3"/>
        <v>15817</v>
      </c>
      <c r="T6" s="34">
        <f t="shared" si="3"/>
        <v>166.6</v>
      </c>
      <c r="U6" s="34">
        <f t="shared" si="3"/>
        <v>94.94</v>
      </c>
      <c r="V6" s="34">
        <f t="shared" si="3"/>
        <v>4560</v>
      </c>
      <c r="W6" s="34">
        <f t="shared" si="3"/>
        <v>1.96</v>
      </c>
      <c r="X6" s="34">
        <f t="shared" si="3"/>
        <v>2326.5300000000002</v>
      </c>
      <c r="Y6" s="35">
        <f>IF(Y7="",NA(),Y7)</f>
        <v>52.39</v>
      </c>
      <c r="Z6" s="35">
        <f t="shared" ref="Z6:AH6" si="4">IF(Z7="",NA(),Z7)</f>
        <v>55.65</v>
      </c>
      <c r="AA6" s="35">
        <f t="shared" si="4"/>
        <v>54.93</v>
      </c>
      <c r="AB6" s="35">
        <f t="shared" si="4"/>
        <v>61.51</v>
      </c>
      <c r="AC6" s="35">
        <f t="shared" si="4"/>
        <v>69.349999999999994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2131.44</v>
      </c>
      <c r="BG6" s="35">
        <f t="shared" ref="BG6:BO6" si="7">IF(BG7="",NA(),BG7)</f>
        <v>1897.57</v>
      </c>
      <c r="BH6" s="35">
        <f t="shared" si="7"/>
        <v>1706.78</v>
      </c>
      <c r="BI6" s="35">
        <f t="shared" si="7"/>
        <v>777.68</v>
      </c>
      <c r="BJ6" s="35">
        <f t="shared" si="7"/>
        <v>81.37</v>
      </c>
      <c r="BK6" s="35">
        <f t="shared" si="7"/>
        <v>1309.43</v>
      </c>
      <c r="BL6" s="35">
        <f t="shared" si="7"/>
        <v>1306.92</v>
      </c>
      <c r="BM6" s="35">
        <f t="shared" si="7"/>
        <v>1203.71</v>
      </c>
      <c r="BN6" s="35">
        <f t="shared" si="7"/>
        <v>1162.3599999999999</v>
      </c>
      <c r="BO6" s="35">
        <f t="shared" si="7"/>
        <v>1047.6500000000001</v>
      </c>
      <c r="BP6" s="34" t="str">
        <f>IF(BP7="","",IF(BP7="-","【-】","【"&amp;SUBSTITUTE(TEXT(BP7,"#,##0.00"),"-","△")&amp;"】"))</f>
        <v>【728.30】</v>
      </c>
      <c r="BQ6" s="35">
        <f>IF(BQ7="",NA(),BQ7)</f>
        <v>52.59</v>
      </c>
      <c r="BR6" s="35">
        <f t="shared" ref="BR6:BZ6" si="8">IF(BR7="",NA(),BR7)</f>
        <v>61.08</v>
      </c>
      <c r="BS6" s="35">
        <f t="shared" si="8"/>
        <v>61.57</v>
      </c>
      <c r="BT6" s="35">
        <f t="shared" si="8"/>
        <v>79.91</v>
      </c>
      <c r="BU6" s="35">
        <f t="shared" si="8"/>
        <v>105.79</v>
      </c>
      <c r="BV6" s="35">
        <f t="shared" si="8"/>
        <v>67.59</v>
      </c>
      <c r="BW6" s="35">
        <f t="shared" si="8"/>
        <v>68.510000000000005</v>
      </c>
      <c r="BX6" s="35">
        <f t="shared" si="8"/>
        <v>69.739999999999995</v>
      </c>
      <c r="BY6" s="35">
        <f t="shared" si="8"/>
        <v>68.209999999999994</v>
      </c>
      <c r="BZ6" s="35">
        <f t="shared" si="8"/>
        <v>74.040000000000006</v>
      </c>
      <c r="CA6" s="34" t="str">
        <f>IF(CA7="","",IF(CA7="-","【-】","【"&amp;SUBSTITUTE(TEXT(CA7,"#,##0.00"),"-","△")&amp;"】"))</f>
        <v>【100.04】</v>
      </c>
      <c r="CB6" s="35">
        <f>IF(CB7="",NA(),CB7)</f>
        <v>352.43</v>
      </c>
      <c r="CC6" s="35">
        <f t="shared" ref="CC6:CK6" si="9">IF(CC7="",NA(),CC7)</f>
        <v>304.11</v>
      </c>
      <c r="CD6" s="35">
        <f t="shared" si="9"/>
        <v>307.89999999999998</v>
      </c>
      <c r="CE6" s="35">
        <f t="shared" si="9"/>
        <v>240.38</v>
      </c>
      <c r="CF6" s="35">
        <f t="shared" si="9"/>
        <v>180.04</v>
      </c>
      <c r="CG6" s="35">
        <f t="shared" si="9"/>
        <v>251.88</v>
      </c>
      <c r="CH6" s="35">
        <f t="shared" si="9"/>
        <v>247.43</v>
      </c>
      <c r="CI6" s="35">
        <f t="shared" si="9"/>
        <v>248.89</v>
      </c>
      <c r="CJ6" s="35">
        <f t="shared" si="9"/>
        <v>250.84</v>
      </c>
      <c r="CK6" s="35">
        <f t="shared" si="9"/>
        <v>235.61</v>
      </c>
      <c r="CL6" s="34" t="str">
        <f>IF(CL7="","",IF(CL7="-","【-】","【"&amp;SUBSTITUTE(TEXT(CL7,"#,##0.00"),"-","△")&amp;"】"))</f>
        <v>【137.82】</v>
      </c>
      <c r="CM6" s="35" t="str">
        <f>IF(CM7="",NA(),CM7)</f>
        <v>-</v>
      </c>
      <c r="CN6" s="35" t="str">
        <f t="shared" ref="CN6:CV6" si="10">IF(CN7="",NA(),CN7)</f>
        <v>-</v>
      </c>
      <c r="CO6" s="35" t="str">
        <f t="shared" si="10"/>
        <v>-</v>
      </c>
      <c r="CP6" s="35" t="str">
        <f t="shared" si="10"/>
        <v>-</v>
      </c>
      <c r="CQ6" s="35" t="str">
        <f t="shared" si="10"/>
        <v>-</v>
      </c>
      <c r="CR6" s="35">
        <f t="shared" si="10"/>
        <v>49.29</v>
      </c>
      <c r="CS6" s="35">
        <f t="shared" si="10"/>
        <v>50.32</v>
      </c>
      <c r="CT6" s="35">
        <f t="shared" si="10"/>
        <v>49.89</v>
      </c>
      <c r="CU6" s="35">
        <f t="shared" si="10"/>
        <v>49.39</v>
      </c>
      <c r="CV6" s="35">
        <f t="shared" si="10"/>
        <v>49.25</v>
      </c>
      <c r="CW6" s="34" t="str">
        <f>IF(CW7="","",IF(CW7="-","【-】","【"&amp;SUBSTITUTE(TEXT(CW7,"#,##0.00"),"-","△")&amp;"】"))</f>
        <v>【60.09】</v>
      </c>
      <c r="CX6" s="35">
        <f>IF(CX7="",NA(),CX7)</f>
        <v>81.239999999999995</v>
      </c>
      <c r="CY6" s="35">
        <f t="shared" ref="CY6:DG6" si="11">IF(CY7="",NA(),CY7)</f>
        <v>81.52</v>
      </c>
      <c r="CZ6" s="35">
        <f t="shared" si="11"/>
        <v>82.33</v>
      </c>
      <c r="DA6" s="35">
        <f t="shared" si="11"/>
        <v>83.17</v>
      </c>
      <c r="DB6" s="35">
        <f t="shared" si="11"/>
        <v>84.43</v>
      </c>
      <c r="DC6" s="35">
        <f t="shared" si="11"/>
        <v>84.31</v>
      </c>
      <c r="DD6" s="35">
        <f t="shared" si="11"/>
        <v>84.57</v>
      </c>
      <c r="DE6" s="35">
        <f t="shared" si="11"/>
        <v>84.73</v>
      </c>
      <c r="DF6" s="35">
        <f t="shared" si="11"/>
        <v>83.96</v>
      </c>
      <c r="DG6" s="35">
        <f t="shared" si="11"/>
        <v>84.12</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0.14000000000000001</v>
      </c>
      <c r="EL6" s="35">
        <f t="shared" si="14"/>
        <v>0.03</v>
      </c>
      <c r="EM6" s="35">
        <f t="shared" si="14"/>
        <v>0.15</v>
      </c>
      <c r="EN6" s="35">
        <f t="shared" si="14"/>
        <v>0.1</v>
      </c>
      <c r="EO6" s="34" t="str">
        <f>IF(EO7="","",IF(EO7="-","【-】","【"&amp;SUBSTITUTE(TEXT(EO7,"#,##0.00"),"-","△")&amp;"】"))</f>
        <v>【0.27】</v>
      </c>
    </row>
    <row r="7" spans="1:145" s="36" customFormat="1">
      <c r="A7" s="28"/>
      <c r="B7" s="37">
        <v>2016</v>
      </c>
      <c r="C7" s="37">
        <v>63827</v>
      </c>
      <c r="D7" s="37">
        <v>47</v>
      </c>
      <c r="E7" s="37">
        <v>17</v>
      </c>
      <c r="F7" s="37">
        <v>1</v>
      </c>
      <c r="G7" s="37">
        <v>0</v>
      </c>
      <c r="H7" s="37" t="s">
        <v>110</v>
      </c>
      <c r="I7" s="37" t="s">
        <v>111</v>
      </c>
      <c r="J7" s="37" t="s">
        <v>112</v>
      </c>
      <c r="K7" s="37" t="s">
        <v>113</v>
      </c>
      <c r="L7" s="37" t="s">
        <v>114</v>
      </c>
      <c r="M7" s="37"/>
      <c r="N7" s="38" t="s">
        <v>115</v>
      </c>
      <c r="O7" s="38" t="s">
        <v>116</v>
      </c>
      <c r="P7" s="38">
        <v>28.99</v>
      </c>
      <c r="Q7" s="38">
        <v>84.97</v>
      </c>
      <c r="R7" s="38">
        <v>3780</v>
      </c>
      <c r="S7" s="38">
        <v>15817</v>
      </c>
      <c r="T7" s="38">
        <v>166.6</v>
      </c>
      <c r="U7" s="38">
        <v>94.94</v>
      </c>
      <c r="V7" s="38">
        <v>4560</v>
      </c>
      <c r="W7" s="38">
        <v>1.96</v>
      </c>
      <c r="X7" s="38">
        <v>2326.5300000000002</v>
      </c>
      <c r="Y7" s="38">
        <v>52.39</v>
      </c>
      <c r="Z7" s="38">
        <v>55.65</v>
      </c>
      <c r="AA7" s="38">
        <v>54.93</v>
      </c>
      <c r="AB7" s="38">
        <v>61.51</v>
      </c>
      <c r="AC7" s="38">
        <v>69.349999999999994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2131.44</v>
      </c>
      <c r="BG7" s="38">
        <v>1897.57</v>
      </c>
      <c r="BH7" s="38">
        <v>1706.78</v>
      </c>
      <c r="BI7" s="38">
        <v>777.68</v>
      </c>
      <c r="BJ7" s="38">
        <v>81.37</v>
      </c>
      <c r="BK7" s="38">
        <v>1309.43</v>
      </c>
      <c r="BL7" s="38">
        <v>1306.92</v>
      </c>
      <c r="BM7" s="38">
        <v>1203.71</v>
      </c>
      <c r="BN7" s="38">
        <v>1162.3599999999999</v>
      </c>
      <c r="BO7" s="38">
        <v>1047.6500000000001</v>
      </c>
      <c r="BP7" s="38">
        <v>728.3</v>
      </c>
      <c r="BQ7" s="38">
        <v>52.59</v>
      </c>
      <c r="BR7" s="38">
        <v>61.08</v>
      </c>
      <c r="BS7" s="38">
        <v>61.57</v>
      </c>
      <c r="BT7" s="38">
        <v>79.91</v>
      </c>
      <c r="BU7" s="38">
        <v>105.79</v>
      </c>
      <c r="BV7" s="38">
        <v>67.59</v>
      </c>
      <c r="BW7" s="38">
        <v>68.510000000000005</v>
      </c>
      <c r="BX7" s="38">
        <v>69.739999999999995</v>
      </c>
      <c r="BY7" s="38">
        <v>68.209999999999994</v>
      </c>
      <c r="BZ7" s="38">
        <v>74.040000000000006</v>
      </c>
      <c r="CA7" s="38">
        <v>100.04</v>
      </c>
      <c r="CB7" s="38">
        <v>352.43</v>
      </c>
      <c r="CC7" s="38">
        <v>304.11</v>
      </c>
      <c r="CD7" s="38">
        <v>307.89999999999998</v>
      </c>
      <c r="CE7" s="38">
        <v>240.38</v>
      </c>
      <c r="CF7" s="38">
        <v>180.04</v>
      </c>
      <c r="CG7" s="38">
        <v>251.88</v>
      </c>
      <c r="CH7" s="38">
        <v>247.43</v>
      </c>
      <c r="CI7" s="38">
        <v>248.89</v>
      </c>
      <c r="CJ7" s="38">
        <v>250.84</v>
      </c>
      <c r="CK7" s="38">
        <v>235.61</v>
      </c>
      <c r="CL7" s="38">
        <v>137.82</v>
      </c>
      <c r="CM7" s="38" t="s">
        <v>115</v>
      </c>
      <c r="CN7" s="38" t="s">
        <v>115</v>
      </c>
      <c r="CO7" s="38" t="s">
        <v>115</v>
      </c>
      <c r="CP7" s="38" t="s">
        <v>115</v>
      </c>
      <c r="CQ7" s="38" t="s">
        <v>115</v>
      </c>
      <c r="CR7" s="38">
        <v>49.29</v>
      </c>
      <c r="CS7" s="38">
        <v>50.32</v>
      </c>
      <c r="CT7" s="38">
        <v>49.89</v>
      </c>
      <c r="CU7" s="38">
        <v>49.39</v>
      </c>
      <c r="CV7" s="38">
        <v>49.25</v>
      </c>
      <c r="CW7" s="38">
        <v>60.09</v>
      </c>
      <c r="CX7" s="38">
        <v>81.239999999999995</v>
      </c>
      <c r="CY7" s="38">
        <v>81.52</v>
      </c>
      <c r="CZ7" s="38">
        <v>82.33</v>
      </c>
      <c r="DA7" s="38">
        <v>83.17</v>
      </c>
      <c r="DB7" s="38">
        <v>84.43</v>
      </c>
      <c r="DC7" s="38">
        <v>84.31</v>
      </c>
      <c r="DD7" s="38">
        <v>84.57</v>
      </c>
      <c r="DE7" s="38">
        <v>84.73</v>
      </c>
      <c r="DF7" s="38">
        <v>83.96</v>
      </c>
      <c r="DG7" s="38">
        <v>84.12</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0.14000000000000001</v>
      </c>
      <c r="EL7" s="38">
        <v>0.03</v>
      </c>
      <c r="EM7" s="38">
        <v>0.15</v>
      </c>
      <c r="EN7" s="38">
        <v>0.1</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2018-02-20T08:07:37Z</cp:lastPrinted>
  <dcterms:created xsi:type="dcterms:W3CDTF">2017-12-25T02:03:14Z</dcterms:created>
  <dcterms:modified xsi:type="dcterms:W3CDTF">2018-02-20T08:07:40Z</dcterms:modified>
</cp:coreProperties>
</file>