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480" yWindow="60" windowWidth="20730" windowHeight="11745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EG8" i="4"/>
  <c r="CN8" i="4"/>
  <c r="AU8" i="4"/>
  <c r="B8" i="4"/>
  <c r="B6" i="4"/>
  <c r="HM78" i="4" l="1"/>
  <c r="MN54" i="4"/>
  <c r="FL54" i="4"/>
  <c r="MN32" i="4"/>
  <c r="FL32" i="4"/>
  <c r="MH78" i="4"/>
  <c r="CS78" i="4"/>
  <c r="IZ54" i="4"/>
  <c r="BX54" i="4"/>
  <c r="IZ32" i="4"/>
  <c r="BX32" i="4"/>
  <c r="C11" i="5"/>
  <c r="E11" i="5"/>
  <c r="B11" i="5"/>
  <c r="D11" i="5"/>
  <c r="GA78" i="4" l="1"/>
  <c r="LJ54" i="4"/>
  <c r="EH54" i="4"/>
  <c r="LJ32" i="4"/>
  <c r="EH32" i="4"/>
  <c r="KV78" i="4"/>
  <c r="BG78" i="4"/>
  <c r="HV54" i="4"/>
  <c r="AT54" i="4"/>
  <c r="HV32" i="4"/>
  <c r="AT32" i="4"/>
  <c r="EO78" i="4"/>
  <c r="KF54" i="4"/>
  <c r="DD54" i="4"/>
  <c r="KF32" i="4"/>
  <c r="DD32" i="4"/>
  <c r="JJ78" i="4"/>
  <c r="U78" i="4"/>
  <c r="GR54" i="4"/>
  <c r="P54" i="4"/>
  <c r="GR32" i="4"/>
  <c r="P32" i="4"/>
  <c r="KC78" i="4"/>
  <c r="AN78" i="4"/>
  <c r="HG54" i="4"/>
  <c r="AE54" i="4"/>
  <c r="HG32" i="4"/>
  <c r="AE32" i="4"/>
  <c r="FH78" i="4"/>
  <c r="KU54" i="4"/>
  <c r="DS54" i="4"/>
  <c r="KU32" i="4"/>
  <c r="DS32" i="4"/>
  <c r="LO78" i="4"/>
  <c r="BZ78" i="4"/>
  <c r="IK54" i="4"/>
  <c r="BI54" i="4"/>
  <c r="IK32" i="4"/>
  <c r="BI32" i="4"/>
  <c r="GT78" i="4"/>
  <c r="LY54" i="4"/>
  <c r="EW54" i="4"/>
  <c r="LY32" i="4"/>
  <c r="EW32" i="4"/>
</calcChain>
</file>

<file path=xl/sharedStrings.xml><?xml version="1.0" encoding="utf-8"?>
<sst xmlns="http://schemas.openxmlformats.org/spreadsheetml/2006/main" count="286" uniqueCount="147">
  <si>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</si>
  <si>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</si>
  <si>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</si>
  <si>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</si>
  <si>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</si>
  <si>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</si>
  <si>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</si>
  <si>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</si>
  <si>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</si>
  <si>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</si>
  <si>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</si>
  <si>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</si>
  <si>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</si>
  <si>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</si>
  <si>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</si>
  <si>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</si>
  <si>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</si>
  <si>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</si>
  <si>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</si>
  <si>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</si>
  <si>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</si>
  <si>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</si>
  <si>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</si>
  <si>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</si>
  <si>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</si>
  <si>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</si>
  <si>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</si>
  <si>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</si>
  <si>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</si>
  <si>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</si>
  <si>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</si>
  <si>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</si>
  <si>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</si>
  <si>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</si>
  <si>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</si>
  <si>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</si>
  <si>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</si>
  <si>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</si>
  <si>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</si>
  <si>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</si>
  <si>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</si>
  <si>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</si>
  <si>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</si>
  <si>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</si>
  <si>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</si>
  <si>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</si>
  <si>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</si>
  <si>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</si>
  <si>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</si>
  <si>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</si>
  <si>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</si>
  <si>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</si>
  <si>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</si>
  <si>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</si>
  <si>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</si>
  <si>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</si>
  <si>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</si>
  <si>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</si>
  <si>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</si>
  <si>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</si>
  <si>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</si>
  <si>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</si>
  <si>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</si>
  <si>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</si>
  <si>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</si>
  <si>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</si>
  <si>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</si>
  <si>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</si>
  <si>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</si>
  <si>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</si>
  <si>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</si>
  <si>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</si>
  <si>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</si>
  <si>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</si>
  <si>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</si>
  <si>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</si>
  <si>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</si>
  <si>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</si>
  <si>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</si>
  <si>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</si>
  <si>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</si>
  <si>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</si>
  <si>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</si>
  <si>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</si>
  <si>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</si>
  <si>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</si>
  <si>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</si>
  <si>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</si>
  <si>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</si>
  <si>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</si>
  <si>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</si>
  <si>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</si>
  <si>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</si>
  <si>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</si>
  <si>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</si>
  <si>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</si>
  <si>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</si>
  <si>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</si>
  <si>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</si>
  <si>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</si>
  <si>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</si>
  <si>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</si>
  <si>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</si>
  <si>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</si>
  <si>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</si>
  <si>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</si>
  <si>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</si>
  <si>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</si>
  <si>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</si>
  <si>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</si>
  <si>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</si>
  <si>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</si>
  <si>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</si>
  <si>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</si>
  <si>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</si>
  <si>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</si>
  <si>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</si>
  <si>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</si>
  <si>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</si>
  <si>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</si>
  <si>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</si>
  <si>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</si>
  <si>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</si>
  <si>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山形県</t>
  </si>
  <si>
    <t>天童市</t>
  </si>
  <si>
    <t>天童市民病院</t>
  </si>
  <si>
    <t>条例全部</t>
  </si>
  <si>
    <t>病院事業</t>
  </si>
  <si>
    <t>一般病院</t>
  </si>
  <si>
    <t>50床以上～100床未満</t>
  </si>
  <si>
    <t>直営</t>
  </si>
  <si>
    <t>-</t>
  </si>
  <si>
    <t>ド</t>
  </si>
  <si>
    <t>救</t>
  </si>
  <si>
    <t>非該当</t>
  </si>
  <si>
    <t>１０：１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</si>
  <si>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</si>
  <si>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</si>
  <si>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</si>
  <si>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</si>
  <si>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</si>
  <si>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</si>
  <si>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自治体職員　民間企業出身</t>
    <rPh sb="0" eb="3">
      <t>ジチタイ</t>
    </rPh>
    <rPh sb="3" eb="5">
      <t>ショクイン</t>
    </rPh>
    <rPh sb="6" eb="8">
      <t>ミンカン</t>
    </rPh>
    <rPh sb="8" eb="10">
      <t>キギョウ</t>
    </rPh>
    <rPh sb="10" eb="12">
      <t>シュッシン</t>
    </rPh>
    <phoneticPr fontId="5"/>
  </si>
  <si>
    <t xml:space="preserve">救急告示病院、産科医療、小児医療、災害対応病院としての機能を担っている。
また、高度急性期及び急性期を担う病院の後方支援病院としての役割、回復期及び慢性期の機能を担っている。
</t>
    <rPh sb="30" eb="31">
      <t>ニナ</t>
    </rPh>
    <phoneticPr fontId="5"/>
  </si>
  <si>
    <t>　平成26年度の会計制度の見直しの影響により、平成26年度から大幅な増益となった。平成27年度からは経常収支比率が100%を上回り、全国平均や類似病院と比較しても良好な値といえる。一方、医業収支比率については各年度の退職給付費の影響が大きく、特に多数の退職があった平成28年度には比率を大きく下げている。累積欠損金比率は、平成26年度に減資を行ったこと等により大きく改善し、その後も良好な値を維持している。病床利用率は平成28年度に下がったものの、依然として類似病院より高い。
　収益の効率性については、類似病院に比べ、入院の単価は高く、外来の単価は低い。
　費用の効率性については、類似病院に比べ、職員給与費比率は同程度となっており、材料費比率は高い。</t>
    <rPh sb="1" eb="3">
      <t>ヘイセイ</t>
    </rPh>
    <rPh sb="5" eb="7">
      <t>ネンド</t>
    </rPh>
    <rPh sb="8" eb="10">
      <t>カイケイ</t>
    </rPh>
    <rPh sb="10" eb="12">
      <t>セイド</t>
    </rPh>
    <rPh sb="13" eb="15">
      <t>ミナオ</t>
    </rPh>
    <rPh sb="17" eb="19">
      <t>エイキョウ</t>
    </rPh>
    <rPh sb="23" eb="25">
      <t>ヘイセイ</t>
    </rPh>
    <rPh sb="27" eb="29">
      <t>ネンド</t>
    </rPh>
    <rPh sb="31" eb="33">
      <t>オオハバ</t>
    </rPh>
    <rPh sb="34" eb="36">
      <t>ゾウエキ</t>
    </rPh>
    <rPh sb="41" eb="43">
      <t>ヘイセイ</t>
    </rPh>
    <rPh sb="45" eb="47">
      <t>ネンド</t>
    </rPh>
    <rPh sb="50" eb="52">
      <t>ケイジョウ</t>
    </rPh>
    <rPh sb="52" eb="54">
      <t>シュウシ</t>
    </rPh>
    <rPh sb="54" eb="56">
      <t>ヒリツ</t>
    </rPh>
    <rPh sb="62" eb="64">
      <t>ウワマワ</t>
    </rPh>
    <rPh sb="66" eb="68">
      <t>ゼンコク</t>
    </rPh>
    <rPh sb="68" eb="70">
      <t>ヘイキン</t>
    </rPh>
    <rPh sb="71" eb="73">
      <t>ルイジ</t>
    </rPh>
    <rPh sb="73" eb="75">
      <t>ビョウイン</t>
    </rPh>
    <rPh sb="76" eb="78">
      <t>ヒカク</t>
    </rPh>
    <rPh sb="81" eb="83">
      <t>リョウコウ</t>
    </rPh>
    <rPh sb="84" eb="85">
      <t>アタイ</t>
    </rPh>
    <rPh sb="90" eb="92">
      <t>イッポウ</t>
    </rPh>
    <rPh sb="93" eb="95">
      <t>イギョウ</t>
    </rPh>
    <rPh sb="95" eb="97">
      <t>シュウシ</t>
    </rPh>
    <rPh sb="97" eb="99">
      <t>ヒリツ</t>
    </rPh>
    <rPh sb="104" eb="107">
      <t>カクネンド</t>
    </rPh>
    <rPh sb="108" eb="110">
      <t>タイショク</t>
    </rPh>
    <rPh sb="110" eb="112">
      <t>キュウフ</t>
    </rPh>
    <rPh sb="112" eb="113">
      <t>ヒ</t>
    </rPh>
    <rPh sb="114" eb="116">
      <t>エイキョウ</t>
    </rPh>
    <rPh sb="117" eb="118">
      <t>オオ</t>
    </rPh>
    <rPh sb="121" eb="122">
      <t>トク</t>
    </rPh>
    <rPh sb="123" eb="125">
      <t>タスウ</t>
    </rPh>
    <rPh sb="132" eb="134">
      <t>ヘイセイ</t>
    </rPh>
    <rPh sb="136" eb="138">
      <t>ネンド</t>
    </rPh>
    <rPh sb="140" eb="142">
      <t>ヒリツ</t>
    </rPh>
    <rPh sb="143" eb="144">
      <t>オオ</t>
    </rPh>
    <rPh sb="146" eb="147">
      <t>サ</t>
    </rPh>
    <rPh sb="152" eb="154">
      <t>ルイセキ</t>
    </rPh>
    <rPh sb="154" eb="157">
      <t>ケッソンキン</t>
    </rPh>
    <rPh sb="157" eb="159">
      <t>ヒリツ</t>
    </rPh>
    <rPh sb="161" eb="163">
      <t>ヘイセイ</t>
    </rPh>
    <rPh sb="165" eb="167">
      <t>ネンド</t>
    </rPh>
    <rPh sb="168" eb="170">
      <t>ゲンシ</t>
    </rPh>
    <rPh sb="171" eb="172">
      <t>オコナ</t>
    </rPh>
    <rPh sb="176" eb="177">
      <t>トウ</t>
    </rPh>
    <rPh sb="180" eb="181">
      <t>オオ</t>
    </rPh>
    <rPh sb="183" eb="185">
      <t>カイゼン</t>
    </rPh>
    <rPh sb="189" eb="190">
      <t>ゴ</t>
    </rPh>
    <rPh sb="191" eb="193">
      <t>リョウコウ</t>
    </rPh>
    <rPh sb="194" eb="195">
      <t>アタイ</t>
    </rPh>
    <rPh sb="196" eb="198">
      <t>イジ</t>
    </rPh>
    <rPh sb="203" eb="205">
      <t>ビョウショウ</t>
    </rPh>
    <rPh sb="205" eb="208">
      <t>リヨウリツ</t>
    </rPh>
    <rPh sb="209" eb="211">
      <t>ヘイセイ</t>
    </rPh>
    <rPh sb="213" eb="215">
      <t>ネンド</t>
    </rPh>
    <rPh sb="216" eb="217">
      <t>サ</t>
    </rPh>
    <rPh sb="224" eb="226">
      <t>イゼン</t>
    </rPh>
    <rPh sb="229" eb="231">
      <t>ルイジ</t>
    </rPh>
    <rPh sb="231" eb="233">
      <t>ビョウイン</t>
    </rPh>
    <rPh sb="235" eb="236">
      <t>タカ</t>
    </rPh>
    <rPh sb="240" eb="242">
      <t>シュウエキ</t>
    </rPh>
    <rPh sb="243" eb="246">
      <t>コウリツセイ</t>
    </rPh>
    <rPh sb="252" eb="254">
      <t>ルイジ</t>
    </rPh>
    <rPh sb="254" eb="256">
      <t>ビョウイン</t>
    </rPh>
    <rPh sb="257" eb="258">
      <t>クラ</t>
    </rPh>
    <rPh sb="260" eb="262">
      <t>ニュウイン</t>
    </rPh>
    <rPh sb="263" eb="265">
      <t>タンカ</t>
    </rPh>
    <rPh sb="266" eb="267">
      <t>タカ</t>
    </rPh>
    <rPh sb="269" eb="271">
      <t>ガイライ</t>
    </rPh>
    <rPh sb="272" eb="274">
      <t>タンカ</t>
    </rPh>
    <rPh sb="275" eb="276">
      <t>ヒク</t>
    </rPh>
    <rPh sb="280" eb="282">
      <t>ヒヨウ</t>
    </rPh>
    <rPh sb="283" eb="286">
      <t>コウリツセイ</t>
    </rPh>
    <rPh sb="292" eb="294">
      <t>ルイジ</t>
    </rPh>
    <rPh sb="294" eb="296">
      <t>ビョウイン</t>
    </rPh>
    <rPh sb="297" eb="298">
      <t>クラ</t>
    </rPh>
    <rPh sb="300" eb="302">
      <t>ショクイン</t>
    </rPh>
    <rPh sb="302" eb="304">
      <t>キュウヨ</t>
    </rPh>
    <rPh sb="304" eb="305">
      <t>ヒ</t>
    </rPh>
    <rPh sb="305" eb="307">
      <t>ヒリツ</t>
    </rPh>
    <rPh sb="318" eb="321">
      <t>ザイリョウヒ</t>
    </rPh>
    <rPh sb="321" eb="323">
      <t>ヒリツ</t>
    </rPh>
    <rPh sb="324" eb="325">
      <t>タカ</t>
    </rPh>
    <phoneticPr fontId="5"/>
  </si>
  <si>
    <t>　平成20年度に開院し、建物自体が新しいため、施設全体としての減価償却率は低いが、機械備品については老朽化が見られ、複数の高度医療機器の更新時期が迫っている。
　１床当たりの有形固定資産価額は類似病院に比べ、高い値となっている。</t>
    <rPh sb="1" eb="3">
      <t>ヘイセイ</t>
    </rPh>
    <rPh sb="5" eb="7">
      <t>ネンド</t>
    </rPh>
    <rPh sb="8" eb="10">
      <t>カイイン</t>
    </rPh>
    <rPh sb="12" eb="14">
      <t>タテモノ</t>
    </rPh>
    <rPh sb="14" eb="16">
      <t>ジタイ</t>
    </rPh>
    <rPh sb="17" eb="18">
      <t>アタラ</t>
    </rPh>
    <rPh sb="23" eb="25">
      <t>シセツ</t>
    </rPh>
    <rPh sb="25" eb="27">
      <t>ゼンタイ</t>
    </rPh>
    <rPh sb="31" eb="33">
      <t>ゲンカ</t>
    </rPh>
    <rPh sb="33" eb="35">
      <t>ショウキャク</t>
    </rPh>
    <rPh sb="35" eb="36">
      <t>リツ</t>
    </rPh>
    <rPh sb="37" eb="38">
      <t>ヒク</t>
    </rPh>
    <rPh sb="41" eb="43">
      <t>キカイ</t>
    </rPh>
    <rPh sb="43" eb="45">
      <t>ビヒン</t>
    </rPh>
    <rPh sb="50" eb="53">
      <t>ロウキュウカ</t>
    </rPh>
    <rPh sb="54" eb="55">
      <t>ミ</t>
    </rPh>
    <rPh sb="58" eb="60">
      <t>フクスウ</t>
    </rPh>
    <rPh sb="61" eb="63">
      <t>コウド</t>
    </rPh>
    <rPh sb="63" eb="65">
      <t>イリョウ</t>
    </rPh>
    <rPh sb="65" eb="67">
      <t>キキ</t>
    </rPh>
    <rPh sb="68" eb="70">
      <t>コウシン</t>
    </rPh>
    <rPh sb="70" eb="72">
      <t>ジキ</t>
    </rPh>
    <rPh sb="73" eb="74">
      <t>セマ</t>
    </rPh>
    <rPh sb="82" eb="83">
      <t>ショウ</t>
    </rPh>
    <rPh sb="83" eb="84">
      <t>ア</t>
    </rPh>
    <rPh sb="87" eb="89">
      <t>ユウケイ</t>
    </rPh>
    <rPh sb="89" eb="91">
      <t>コテイ</t>
    </rPh>
    <rPh sb="91" eb="93">
      <t>シサン</t>
    </rPh>
    <rPh sb="93" eb="95">
      <t>カガク</t>
    </rPh>
    <rPh sb="96" eb="98">
      <t>ルイジ</t>
    </rPh>
    <rPh sb="98" eb="100">
      <t>ビョウイン</t>
    </rPh>
    <rPh sb="101" eb="102">
      <t>クラ</t>
    </rPh>
    <rPh sb="104" eb="105">
      <t>タカ</t>
    </rPh>
    <rPh sb="106" eb="107">
      <t>アタイ</t>
    </rPh>
    <phoneticPr fontId="5"/>
  </si>
  <si>
    <t>　経常収支比率や累積欠損金比率の数値が示すとおり、近年は経営が比較的安定しており、類似病院との比較においても比較的良好な状況といえる。
　一方で、医療機器の更新需要が大きくなることが見込まれるため、今後の安定的かつ持続可能な病院経営のためにも、低下傾向の病床利用率や、類似病院に比べて低い外来単価などの課題を解決し、より一層の経営の効率化により、財源の確保に取り組む必要がある。
　</t>
    <rPh sb="1" eb="3">
      <t>ケイジョウ</t>
    </rPh>
    <rPh sb="3" eb="5">
      <t>シュウシ</t>
    </rPh>
    <rPh sb="5" eb="7">
      <t>ヒリツ</t>
    </rPh>
    <rPh sb="8" eb="10">
      <t>ルイセキ</t>
    </rPh>
    <rPh sb="10" eb="13">
      <t>ケッソンキン</t>
    </rPh>
    <rPh sb="13" eb="15">
      <t>ヒリツ</t>
    </rPh>
    <rPh sb="16" eb="18">
      <t>スウチ</t>
    </rPh>
    <rPh sb="19" eb="20">
      <t>シメ</t>
    </rPh>
    <rPh sb="25" eb="27">
      <t>キンネン</t>
    </rPh>
    <rPh sb="28" eb="30">
      <t>ケイエイ</t>
    </rPh>
    <rPh sb="31" eb="34">
      <t>ヒカクテキ</t>
    </rPh>
    <rPh sb="34" eb="36">
      <t>アンテイ</t>
    </rPh>
    <rPh sb="41" eb="43">
      <t>ルイジ</t>
    </rPh>
    <rPh sb="43" eb="45">
      <t>ビョウイン</t>
    </rPh>
    <rPh sb="47" eb="49">
      <t>ヒカク</t>
    </rPh>
    <rPh sb="54" eb="57">
      <t>ヒカクテキ</t>
    </rPh>
    <rPh sb="57" eb="59">
      <t>リョウコウ</t>
    </rPh>
    <rPh sb="60" eb="62">
      <t>ジョウキョウ</t>
    </rPh>
    <rPh sb="69" eb="71">
      <t>イッポウ</t>
    </rPh>
    <rPh sb="73" eb="75">
      <t>イリョウ</t>
    </rPh>
    <rPh sb="75" eb="77">
      <t>キキ</t>
    </rPh>
    <rPh sb="78" eb="80">
      <t>コウシン</t>
    </rPh>
    <rPh sb="80" eb="82">
      <t>ジュヨウ</t>
    </rPh>
    <rPh sb="83" eb="84">
      <t>オオ</t>
    </rPh>
    <rPh sb="91" eb="93">
      <t>ミコ</t>
    </rPh>
    <rPh sb="122" eb="124">
      <t>テイカ</t>
    </rPh>
    <rPh sb="124" eb="126">
      <t>ケイコウ</t>
    </rPh>
    <rPh sb="154" eb="156">
      <t>カイケツ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</si>
</sst>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77.3</c:v>
                </c:pt>
                <c:pt idx="1">
                  <c:v>73.3</c:v>
                </c:pt>
                <c:pt idx="2">
                  <c:v>74.5</c:v>
                </c:pt>
                <c:pt idx="3">
                  <c:v>77.900000000000006</c:v>
                </c:pt>
                <c:pt idx="4">
                  <c:v>67.099999999999994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48928"/>
        <c:axId val="5515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68.599999999999994</c:v>
                </c:pt>
                <c:pt idx="2">
                  <c:v>67.400000000000006</c:v>
                </c:pt>
                <c:pt idx="3">
                  <c:v>66.599999999999994</c:v>
                </c:pt>
                <c:pt idx="4">
                  <c:v>66.8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48928"/>
        <c:axId val="55150848"/>
      </c:lineChart>
      <c:dateAx>
        <c:axId val="5514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150848"/>
        <c:crosses val="autoZero"/>
        <c:auto val="1"/>
        <c:lblOffset val="100"/>
        <c:baseTimeUnit val="years"/>
      </c:dateAx>
      <c:valAx>
        <c:axId val="5515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148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7613</c:v>
                </c:pt>
                <c:pt idx="1">
                  <c:v>7604</c:v>
                </c:pt>
                <c:pt idx="2">
                  <c:v>7551</c:v>
                </c:pt>
                <c:pt idx="3">
                  <c:v>7784</c:v>
                </c:pt>
                <c:pt idx="4">
                  <c:v>7793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85472"/>
        <c:axId val="8978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8338</c:v>
                </c:pt>
                <c:pt idx="1">
                  <c:v>8603</c:v>
                </c:pt>
                <c:pt idx="2">
                  <c:v>8471</c:v>
                </c:pt>
                <c:pt idx="3">
                  <c:v>8736</c:v>
                </c:pt>
                <c:pt idx="4">
                  <c:v>8797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85472"/>
        <c:axId val="89787392"/>
      </c:lineChart>
      <c:dateAx>
        <c:axId val="8978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87392"/>
        <c:crosses val="autoZero"/>
        <c:auto val="1"/>
        <c:lblOffset val="100"/>
        <c:baseTimeUnit val="years"/>
      </c:dateAx>
      <c:valAx>
        <c:axId val="8978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9785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23621</c:v>
                </c:pt>
                <c:pt idx="1">
                  <c:v>24404</c:v>
                </c:pt>
                <c:pt idx="2">
                  <c:v>24682</c:v>
                </c:pt>
                <c:pt idx="3">
                  <c:v>24137</c:v>
                </c:pt>
                <c:pt idx="4">
                  <c:v>26294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42048"/>
        <c:axId val="8984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23061</c:v>
                </c:pt>
                <c:pt idx="1">
                  <c:v>23475</c:v>
                </c:pt>
                <c:pt idx="2">
                  <c:v>23857</c:v>
                </c:pt>
                <c:pt idx="3">
                  <c:v>24371</c:v>
                </c:pt>
                <c:pt idx="4">
                  <c:v>24882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42048"/>
        <c:axId val="89843968"/>
      </c:lineChart>
      <c:dateAx>
        <c:axId val="8984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43968"/>
        <c:crosses val="autoZero"/>
        <c:auto val="1"/>
        <c:lblOffset val="100"/>
        <c:baseTimeUnit val="years"/>
      </c:dateAx>
      <c:valAx>
        <c:axId val="8984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9842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229.7</c:v>
                </c:pt>
                <c:pt idx="1">
                  <c:v>238.7</c:v>
                </c:pt>
                <c:pt idx="2">
                  <c:v>21.6</c:v>
                </c:pt>
                <c:pt idx="3">
                  <c:v>21</c:v>
                </c:pt>
                <c:pt idx="4">
                  <c:v>20.6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61920"/>
        <c:axId val="5536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99.5</c:v>
                </c:pt>
                <c:pt idx="1">
                  <c:v>91.2</c:v>
                </c:pt>
                <c:pt idx="2">
                  <c:v>94.9</c:v>
                </c:pt>
                <c:pt idx="3">
                  <c:v>101.2</c:v>
                </c:pt>
                <c:pt idx="4">
                  <c:v>107.2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61920"/>
        <c:axId val="55363840"/>
      </c:lineChart>
      <c:dateAx>
        <c:axId val="5536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363840"/>
        <c:crosses val="autoZero"/>
        <c:auto val="1"/>
        <c:lblOffset val="100"/>
        <c:baseTimeUnit val="years"/>
      </c:dateAx>
      <c:valAx>
        <c:axId val="5536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361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76.900000000000006</c:v>
                </c:pt>
                <c:pt idx="1">
                  <c:v>82.5</c:v>
                </c:pt>
                <c:pt idx="2">
                  <c:v>81.400000000000006</c:v>
                </c:pt>
                <c:pt idx="3">
                  <c:v>84.7</c:v>
                </c:pt>
                <c:pt idx="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07488"/>
        <c:axId val="8940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82.5</c:v>
                </c:pt>
                <c:pt idx="2">
                  <c:v>79.7</c:v>
                </c:pt>
                <c:pt idx="3">
                  <c:v>79.599999999999994</c:v>
                </c:pt>
                <c:pt idx="4">
                  <c:v>77.900000000000006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07488"/>
        <c:axId val="89409408"/>
      </c:lineChart>
      <c:dateAx>
        <c:axId val="8940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09408"/>
        <c:crosses val="autoZero"/>
        <c:auto val="1"/>
        <c:lblOffset val="100"/>
        <c:baseTimeUnit val="years"/>
      </c:dateAx>
      <c:valAx>
        <c:axId val="8940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9407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91.3</c:v>
                </c:pt>
                <c:pt idx="1">
                  <c:v>91.6</c:v>
                </c:pt>
                <c:pt idx="2">
                  <c:v>99.5</c:v>
                </c:pt>
                <c:pt idx="3">
                  <c:v>100.2</c:v>
                </c:pt>
                <c:pt idx="4">
                  <c:v>100.3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29344"/>
        <c:axId val="8913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98.1</c:v>
                </c:pt>
                <c:pt idx="1">
                  <c:v>97.7</c:v>
                </c:pt>
                <c:pt idx="2">
                  <c:v>98.5</c:v>
                </c:pt>
                <c:pt idx="3">
                  <c:v>98</c:v>
                </c:pt>
                <c:pt idx="4">
                  <c:v>98.4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29344"/>
        <c:axId val="89130880"/>
      </c:lineChart>
      <c:dateAx>
        <c:axId val="8912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30880"/>
        <c:crosses val="autoZero"/>
        <c:auto val="1"/>
        <c:lblOffset val="100"/>
        <c:baseTimeUnit val="years"/>
      </c:dateAx>
      <c:valAx>
        <c:axId val="8913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8912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38.200000000000003</c:v>
                </c:pt>
                <c:pt idx="2">
                  <c:v>38.5</c:v>
                </c:pt>
                <c:pt idx="3">
                  <c:v>42.5</c:v>
                </c:pt>
                <c:pt idx="4">
                  <c:v>44.1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74784"/>
        <c:axId val="8917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</c:v>
                </c:pt>
                <c:pt idx="1">
                  <c:v>43.9</c:v>
                </c:pt>
                <c:pt idx="2">
                  <c:v>52.4</c:v>
                </c:pt>
                <c:pt idx="3">
                  <c:v>52.6</c:v>
                </c:pt>
                <c:pt idx="4">
                  <c:v>54.2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74784"/>
        <c:axId val="89176704"/>
      </c:lineChart>
      <c:dateAx>
        <c:axId val="8917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76704"/>
        <c:crosses val="autoZero"/>
        <c:auto val="1"/>
        <c:lblOffset val="100"/>
        <c:baseTimeUnit val="years"/>
      </c:dateAx>
      <c:valAx>
        <c:axId val="8917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9174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28</c:v>
                </c:pt>
                <c:pt idx="1">
                  <c:v>35</c:v>
                </c:pt>
                <c:pt idx="2">
                  <c:v>64.900000000000006</c:v>
                </c:pt>
                <c:pt idx="3">
                  <c:v>69</c:v>
                </c:pt>
                <c:pt idx="4">
                  <c:v>73.3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23936"/>
        <c:axId val="8922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59.1</c:v>
                </c:pt>
                <c:pt idx="2">
                  <c:v>68.900000000000006</c:v>
                </c:pt>
                <c:pt idx="3">
                  <c:v>68</c:v>
                </c:pt>
                <c:pt idx="4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23936"/>
        <c:axId val="89225856"/>
      </c:lineChart>
      <c:dateAx>
        <c:axId val="8922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25856"/>
        <c:crosses val="autoZero"/>
        <c:auto val="1"/>
        <c:lblOffset val="100"/>
        <c:baseTimeUnit val="years"/>
      </c:dateAx>
      <c:valAx>
        <c:axId val="8922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9223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38222536</c:v>
                </c:pt>
                <c:pt idx="1">
                  <c:v>38247286</c:v>
                </c:pt>
                <c:pt idx="2">
                  <c:v>39528536</c:v>
                </c:pt>
                <c:pt idx="3">
                  <c:v>39631274</c:v>
                </c:pt>
                <c:pt idx="4">
                  <c:v>38137702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38240"/>
        <c:axId val="8934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33688486</c:v>
                </c:pt>
                <c:pt idx="1">
                  <c:v>34462126</c:v>
                </c:pt>
                <c:pt idx="2">
                  <c:v>34878088</c:v>
                </c:pt>
                <c:pt idx="3">
                  <c:v>36094355</c:v>
                </c:pt>
                <c:pt idx="4">
                  <c:v>36941419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38240"/>
        <c:axId val="89340160"/>
      </c:lineChart>
      <c:dateAx>
        <c:axId val="8933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40160"/>
        <c:crosses val="autoZero"/>
        <c:auto val="1"/>
        <c:lblOffset val="100"/>
        <c:baseTimeUnit val="years"/>
      </c:dateAx>
      <c:valAx>
        <c:axId val="8934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9338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18.5</c:v>
                </c:pt>
                <c:pt idx="1">
                  <c:v>18.8</c:v>
                </c:pt>
                <c:pt idx="2">
                  <c:v>17.5</c:v>
                </c:pt>
                <c:pt idx="3">
                  <c:v>19</c:v>
                </c:pt>
                <c:pt idx="4">
                  <c:v>19.3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87008"/>
        <c:axId val="8938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19.600000000000001</c:v>
                </c:pt>
                <c:pt idx="1">
                  <c:v>19</c:v>
                </c:pt>
                <c:pt idx="2">
                  <c:v>17.899999999999999</c:v>
                </c:pt>
                <c:pt idx="3">
                  <c:v>17.899999999999999</c:v>
                </c:pt>
                <c:pt idx="4">
                  <c:v>17.399999999999999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7008"/>
        <c:axId val="89388928"/>
      </c:lineChart>
      <c:dateAx>
        <c:axId val="8938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88928"/>
        <c:crosses val="autoZero"/>
        <c:auto val="1"/>
        <c:lblOffset val="100"/>
        <c:baseTimeUnit val="years"/>
      </c:dateAx>
      <c:valAx>
        <c:axId val="8938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9387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63.1</c:v>
                </c:pt>
                <c:pt idx="1">
                  <c:v>56.6</c:v>
                </c:pt>
                <c:pt idx="2">
                  <c:v>62.9</c:v>
                </c:pt>
                <c:pt idx="3">
                  <c:v>58.6</c:v>
                </c:pt>
                <c:pt idx="4">
                  <c:v>74.099999999999994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46432"/>
        <c:axId val="8975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64.7</c:v>
                </c:pt>
                <c:pt idx="1">
                  <c:v>65</c:v>
                </c:pt>
                <c:pt idx="2">
                  <c:v>67.5</c:v>
                </c:pt>
                <c:pt idx="3">
                  <c:v>67.5</c:v>
                </c:pt>
                <c:pt idx="4">
                  <c:v>69.5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6432"/>
        <c:axId val="89756800"/>
      </c:lineChart>
      <c:dateAx>
        <c:axId val="8974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56800"/>
        <c:crosses val="autoZero"/>
        <c:auto val="1"/>
        <c:lblOffset val="100"/>
        <c:baseTimeUnit val="years"/>
      </c:dateAx>
      <c:valAx>
        <c:axId val="8975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9746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70" zoomScaleNormal="70" zoomScaleSheetLayoutView="70" workbookViewId="0">
      <selection activeCell="NJ85" sqref="NJ85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山形県天童市　天童市民病院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50床以上～100床未満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142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54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>
        <f>データ!Z6</f>
        <v>30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7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84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>
        <f>データ!U6</f>
        <v>62164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7683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54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>
        <f>データ!AF6</f>
        <v>30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84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143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144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2" t="s">
        <v>37</v>
      </c>
      <c r="H33" s="122"/>
      <c r="I33" s="122"/>
      <c r="J33" s="122"/>
      <c r="K33" s="122"/>
      <c r="L33" s="122"/>
      <c r="M33" s="122"/>
      <c r="N33" s="122"/>
      <c r="O33" s="122"/>
      <c r="P33" s="123">
        <f>データ!AH7</f>
        <v>91.3</v>
      </c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5"/>
      <c r="AE33" s="123">
        <f>データ!AI7</f>
        <v>91.6</v>
      </c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5"/>
      <c r="AT33" s="123">
        <f>データ!AJ7</f>
        <v>99.5</v>
      </c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5"/>
      <c r="BI33" s="123">
        <f>データ!AK7</f>
        <v>100.2</v>
      </c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5"/>
      <c r="BX33" s="123">
        <f>データ!AL7</f>
        <v>100.3</v>
      </c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5"/>
      <c r="CO33" s="6"/>
      <c r="CP33" s="6"/>
      <c r="CQ33" s="6"/>
      <c r="CR33" s="6"/>
      <c r="CS33" s="6"/>
      <c r="CT33" s="6"/>
      <c r="CU33" s="122" t="s">
        <v>37</v>
      </c>
      <c r="CV33" s="122"/>
      <c r="CW33" s="122"/>
      <c r="CX33" s="122"/>
      <c r="CY33" s="122"/>
      <c r="CZ33" s="122"/>
      <c r="DA33" s="122"/>
      <c r="DB33" s="122"/>
      <c r="DC33" s="122"/>
      <c r="DD33" s="123">
        <f>データ!AS7</f>
        <v>76.900000000000006</v>
      </c>
      <c r="DE33" s="124"/>
      <c r="DF33" s="124"/>
      <c r="DG33" s="124"/>
      <c r="DH33" s="124"/>
      <c r="DI33" s="124"/>
      <c r="DJ33" s="124"/>
      <c r="DK33" s="124"/>
      <c r="DL33" s="124"/>
      <c r="DM33" s="124"/>
      <c r="DN33" s="124"/>
      <c r="DO33" s="124"/>
      <c r="DP33" s="124"/>
      <c r="DQ33" s="124"/>
      <c r="DR33" s="125"/>
      <c r="DS33" s="123">
        <f>データ!AT7</f>
        <v>82.5</v>
      </c>
      <c r="DT33" s="124"/>
      <c r="DU33" s="124"/>
      <c r="DV33" s="124"/>
      <c r="DW33" s="124"/>
      <c r="DX33" s="124"/>
      <c r="DY33" s="124"/>
      <c r="DZ33" s="124"/>
      <c r="EA33" s="124"/>
      <c r="EB33" s="124"/>
      <c r="EC33" s="124"/>
      <c r="ED33" s="124"/>
      <c r="EE33" s="124"/>
      <c r="EF33" s="124"/>
      <c r="EG33" s="125"/>
      <c r="EH33" s="123">
        <f>データ!AU7</f>
        <v>81.400000000000006</v>
      </c>
      <c r="EI33" s="124"/>
      <c r="EJ33" s="124"/>
      <c r="EK33" s="124"/>
      <c r="EL33" s="124"/>
      <c r="EM33" s="124"/>
      <c r="EN33" s="124"/>
      <c r="EO33" s="124"/>
      <c r="EP33" s="124"/>
      <c r="EQ33" s="124"/>
      <c r="ER33" s="124"/>
      <c r="ES33" s="124"/>
      <c r="ET33" s="124"/>
      <c r="EU33" s="124"/>
      <c r="EV33" s="125"/>
      <c r="EW33" s="123">
        <f>データ!AV7</f>
        <v>84.7</v>
      </c>
      <c r="EX33" s="124"/>
      <c r="EY33" s="124"/>
      <c r="EZ33" s="124"/>
      <c r="FA33" s="124"/>
      <c r="FB33" s="124"/>
      <c r="FC33" s="124"/>
      <c r="FD33" s="124"/>
      <c r="FE33" s="124"/>
      <c r="FF33" s="124"/>
      <c r="FG33" s="124"/>
      <c r="FH33" s="124"/>
      <c r="FI33" s="124"/>
      <c r="FJ33" s="124"/>
      <c r="FK33" s="125"/>
      <c r="FL33" s="123">
        <f>データ!AW7</f>
        <v>74</v>
      </c>
      <c r="FM33" s="124"/>
      <c r="FN33" s="124"/>
      <c r="FO33" s="124"/>
      <c r="FP33" s="124"/>
      <c r="FQ33" s="124"/>
      <c r="FR33" s="124"/>
      <c r="FS33" s="124"/>
      <c r="FT33" s="124"/>
      <c r="FU33" s="124"/>
      <c r="FV33" s="124"/>
      <c r="FW33" s="124"/>
      <c r="FX33" s="124"/>
      <c r="FY33" s="124"/>
      <c r="FZ33" s="125"/>
      <c r="GA33" s="6"/>
      <c r="GB33" s="6"/>
      <c r="GC33" s="6"/>
      <c r="GD33" s="6"/>
      <c r="GE33" s="6"/>
      <c r="GF33" s="6"/>
      <c r="GG33" s="6"/>
      <c r="GH33" s="6"/>
      <c r="GI33" s="122" t="s">
        <v>37</v>
      </c>
      <c r="GJ33" s="122"/>
      <c r="GK33" s="122"/>
      <c r="GL33" s="122"/>
      <c r="GM33" s="122"/>
      <c r="GN33" s="122"/>
      <c r="GO33" s="122"/>
      <c r="GP33" s="122"/>
      <c r="GQ33" s="122"/>
      <c r="GR33" s="123">
        <f>データ!BD7</f>
        <v>229.7</v>
      </c>
      <c r="GS33" s="124"/>
      <c r="GT33" s="124"/>
      <c r="GU33" s="124"/>
      <c r="GV33" s="124"/>
      <c r="GW33" s="124"/>
      <c r="GX33" s="124"/>
      <c r="GY33" s="124"/>
      <c r="GZ33" s="124"/>
      <c r="HA33" s="124"/>
      <c r="HB33" s="124"/>
      <c r="HC33" s="124"/>
      <c r="HD33" s="124"/>
      <c r="HE33" s="124"/>
      <c r="HF33" s="125"/>
      <c r="HG33" s="123">
        <f>データ!BE7</f>
        <v>238.7</v>
      </c>
      <c r="HH33" s="124"/>
      <c r="HI33" s="124"/>
      <c r="HJ33" s="124"/>
      <c r="HK33" s="124"/>
      <c r="HL33" s="124"/>
      <c r="HM33" s="124"/>
      <c r="HN33" s="124"/>
      <c r="HO33" s="124"/>
      <c r="HP33" s="124"/>
      <c r="HQ33" s="124"/>
      <c r="HR33" s="124"/>
      <c r="HS33" s="124"/>
      <c r="HT33" s="124"/>
      <c r="HU33" s="125"/>
      <c r="HV33" s="123">
        <f>データ!BF7</f>
        <v>21.6</v>
      </c>
      <c r="HW33" s="124"/>
      <c r="HX33" s="124"/>
      <c r="HY33" s="124"/>
      <c r="HZ33" s="124"/>
      <c r="IA33" s="124"/>
      <c r="IB33" s="124"/>
      <c r="IC33" s="124"/>
      <c r="ID33" s="124"/>
      <c r="IE33" s="124"/>
      <c r="IF33" s="124"/>
      <c r="IG33" s="124"/>
      <c r="IH33" s="124"/>
      <c r="II33" s="124"/>
      <c r="IJ33" s="125"/>
      <c r="IK33" s="123">
        <f>データ!BG7</f>
        <v>21</v>
      </c>
      <c r="IL33" s="124"/>
      <c r="IM33" s="124"/>
      <c r="IN33" s="124"/>
      <c r="IO33" s="124"/>
      <c r="IP33" s="124"/>
      <c r="IQ33" s="124"/>
      <c r="IR33" s="124"/>
      <c r="IS33" s="124"/>
      <c r="IT33" s="124"/>
      <c r="IU33" s="124"/>
      <c r="IV33" s="124"/>
      <c r="IW33" s="124"/>
      <c r="IX33" s="124"/>
      <c r="IY33" s="125"/>
      <c r="IZ33" s="123">
        <f>データ!BH7</f>
        <v>20.6</v>
      </c>
      <c r="JA33" s="124"/>
      <c r="JB33" s="124"/>
      <c r="JC33" s="124"/>
      <c r="JD33" s="124"/>
      <c r="JE33" s="124"/>
      <c r="JF33" s="124"/>
      <c r="JG33" s="124"/>
      <c r="JH33" s="124"/>
      <c r="JI33" s="124"/>
      <c r="JJ33" s="124"/>
      <c r="JK33" s="124"/>
      <c r="JL33" s="124"/>
      <c r="JM33" s="124"/>
      <c r="JN33" s="125"/>
      <c r="JO33" s="6"/>
      <c r="JP33" s="6"/>
      <c r="JQ33" s="6"/>
      <c r="JR33" s="6"/>
      <c r="JS33" s="6"/>
      <c r="JT33" s="6"/>
      <c r="JU33" s="6"/>
      <c r="JV33" s="6"/>
      <c r="JW33" s="122" t="s">
        <v>37</v>
      </c>
      <c r="JX33" s="122"/>
      <c r="JY33" s="122"/>
      <c r="JZ33" s="122"/>
      <c r="KA33" s="122"/>
      <c r="KB33" s="122"/>
      <c r="KC33" s="122"/>
      <c r="KD33" s="122"/>
      <c r="KE33" s="122"/>
      <c r="KF33" s="123">
        <f>データ!BO7</f>
        <v>77.3</v>
      </c>
      <c r="KG33" s="124"/>
      <c r="KH33" s="124"/>
      <c r="KI33" s="124"/>
      <c r="KJ33" s="124"/>
      <c r="KK33" s="124"/>
      <c r="KL33" s="124"/>
      <c r="KM33" s="124"/>
      <c r="KN33" s="124"/>
      <c r="KO33" s="124"/>
      <c r="KP33" s="124"/>
      <c r="KQ33" s="124"/>
      <c r="KR33" s="124"/>
      <c r="KS33" s="124"/>
      <c r="KT33" s="125"/>
      <c r="KU33" s="123">
        <f>データ!BP7</f>
        <v>73.3</v>
      </c>
      <c r="KV33" s="124"/>
      <c r="KW33" s="124"/>
      <c r="KX33" s="124"/>
      <c r="KY33" s="124"/>
      <c r="KZ33" s="124"/>
      <c r="LA33" s="124"/>
      <c r="LB33" s="124"/>
      <c r="LC33" s="124"/>
      <c r="LD33" s="124"/>
      <c r="LE33" s="124"/>
      <c r="LF33" s="124"/>
      <c r="LG33" s="124"/>
      <c r="LH33" s="124"/>
      <c r="LI33" s="125"/>
      <c r="LJ33" s="123">
        <f>データ!BQ7</f>
        <v>74.5</v>
      </c>
      <c r="LK33" s="124"/>
      <c r="LL33" s="124"/>
      <c r="LM33" s="124"/>
      <c r="LN33" s="124"/>
      <c r="LO33" s="124"/>
      <c r="LP33" s="124"/>
      <c r="LQ33" s="124"/>
      <c r="LR33" s="124"/>
      <c r="LS33" s="124"/>
      <c r="LT33" s="124"/>
      <c r="LU33" s="124"/>
      <c r="LV33" s="124"/>
      <c r="LW33" s="124"/>
      <c r="LX33" s="125"/>
      <c r="LY33" s="123">
        <f>データ!BR7</f>
        <v>77.900000000000006</v>
      </c>
      <c r="LZ33" s="124"/>
      <c r="MA33" s="124"/>
      <c r="MB33" s="124"/>
      <c r="MC33" s="124"/>
      <c r="MD33" s="124"/>
      <c r="ME33" s="124"/>
      <c r="MF33" s="124"/>
      <c r="MG33" s="124"/>
      <c r="MH33" s="124"/>
      <c r="MI33" s="124"/>
      <c r="MJ33" s="124"/>
      <c r="MK33" s="124"/>
      <c r="ML33" s="124"/>
      <c r="MM33" s="125"/>
      <c r="MN33" s="123">
        <f>データ!BS7</f>
        <v>67.099999999999994</v>
      </c>
      <c r="MO33" s="124"/>
      <c r="MP33" s="124"/>
      <c r="MQ33" s="124"/>
      <c r="MR33" s="124"/>
      <c r="MS33" s="124"/>
      <c r="MT33" s="124"/>
      <c r="MU33" s="124"/>
      <c r="MV33" s="124"/>
      <c r="MW33" s="124"/>
      <c r="MX33" s="124"/>
      <c r="MY33" s="124"/>
      <c r="MZ33" s="124"/>
      <c r="NA33" s="124"/>
      <c r="NB33" s="125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2" t="s">
        <v>38</v>
      </c>
      <c r="H34" s="122"/>
      <c r="I34" s="122"/>
      <c r="J34" s="122"/>
      <c r="K34" s="122"/>
      <c r="L34" s="122"/>
      <c r="M34" s="122"/>
      <c r="N34" s="122"/>
      <c r="O34" s="122"/>
      <c r="P34" s="123">
        <f>データ!AM7</f>
        <v>98.1</v>
      </c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5"/>
      <c r="AE34" s="123">
        <f>データ!AN7</f>
        <v>97.7</v>
      </c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5"/>
      <c r="AT34" s="123">
        <f>データ!AO7</f>
        <v>98.5</v>
      </c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5"/>
      <c r="BI34" s="123">
        <f>データ!AP7</f>
        <v>98</v>
      </c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5"/>
      <c r="BX34" s="123">
        <f>データ!AQ7</f>
        <v>98.4</v>
      </c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5"/>
      <c r="CO34" s="6"/>
      <c r="CP34" s="6"/>
      <c r="CQ34" s="6"/>
      <c r="CR34" s="6"/>
      <c r="CS34" s="6"/>
      <c r="CT34" s="6"/>
      <c r="CU34" s="122" t="s">
        <v>38</v>
      </c>
      <c r="CV34" s="122"/>
      <c r="CW34" s="122"/>
      <c r="CX34" s="122"/>
      <c r="CY34" s="122"/>
      <c r="CZ34" s="122"/>
      <c r="DA34" s="122"/>
      <c r="DB34" s="122"/>
      <c r="DC34" s="122"/>
      <c r="DD34" s="123">
        <f>データ!AX7</f>
        <v>83.2</v>
      </c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5"/>
      <c r="DS34" s="123">
        <f>データ!AY7</f>
        <v>82.5</v>
      </c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124"/>
      <c r="EE34" s="124"/>
      <c r="EF34" s="124"/>
      <c r="EG34" s="125"/>
      <c r="EH34" s="123">
        <f>データ!AZ7</f>
        <v>79.7</v>
      </c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5"/>
      <c r="EW34" s="123">
        <f>データ!BA7</f>
        <v>79.599999999999994</v>
      </c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5"/>
      <c r="FL34" s="123">
        <f>データ!BB7</f>
        <v>77.900000000000006</v>
      </c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5"/>
      <c r="GA34" s="6"/>
      <c r="GB34" s="6"/>
      <c r="GC34" s="6"/>
      <c r="GD34" s="6"/>
      <c r="GE34" s="6"/>
      <c r="GF34" s="6"/>
      <c r="GG34" s="6"/>
      <c r="GH34" s="6"/>
      <c r="GI34" s="122" t="s">
        <v>38</v>
      </c>
      <c r="GJ34" s="122"/>
      <c r="GK34" s="122"/>
      <c r="GL34" s="122"/>
      <c r="GM34" s="122"/>
      <c r="GN34" s="122"/>
      <c r="GO34" s="122"/>
      <c r="GP34" s="122"/>
      <c r="GQ34" s="122"/>
      <c r="GR34" s="123">
        <f>データ!BI7</f>
        <v>99.5</v>
      </c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5"/>
      <c r="HG34" s="123">
        <f>データ!BJ7</f>
        <v>91.2</v>
      </c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5"/>
      <c r="HV34" s="123">
        <f>データ!BK7</f>
        <v>94.9</v>
      </c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5"/>
      <c r="IK34" s="123">
        <f>データ!BL7</f>
        <v>101.2</v>
      </c>
      <c r="IL34" s="124"/>
      <c r="IM34" s="124"/>
      <c r="IN34" s="124"/>
      <c r="IO34" s="124"/>
      <c r="IP34" s="124"/>
      <c r="IQ34" s="124"/>
      <c r="IR34" s="124"/>
      <c r="IS34" s="124"/>
      <c r="IT34" s="124"/>
      <c r="IU34" s="124"/>
      <c r="IV34" s="124"/>
      <c r="IW34" s="124"/>
      <c r="IX34" s="124"/>
      <c r="IY34" s="125"/>
      <c r="IZ34" s="123">
        <f>データ!BM7</f>
        <v>107.2</v>
      </c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5"/>
      <c r="JO34" s="6"/>
      <c r="JP34" s="6"/>
      <c r="JQ34" s="6"/>
      <c r="JR34" s="6"/>
      <c r="JS34" s="6"/>
      <c r="JT34" s="6"/>
      <c r="JU34" s="6"/>
      <c r="JV34" s="6"/>
      <c r="JW34" s="122" t="s">
        <v>38</v>
      </c>
      <c r="JX34" s="122"/>
      <c r="JY34" s="122"/>
      <c r="JZ34" s="122"/>
      <c r="KA34" s="122"/>
      <c r="KB34" s="122"/>
      <c r="KC34" s="122"/>
      <c r="KD34" s="122"/>
      <c r="KE34" s="122"/>
      <c r="KF34" s="123">
        <f>データ!BT7</f>
        <v>69.2</v>
      </c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5"/>
      <c r="KU34" s="123">
        <f>データ!BU7</f>
        <v>68.599999999999994</v>
      </c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5"/>
      <c r="LJ34" s="123">
        <f>データ!BV7</f>
        <v>67.400000000000006</v>
      </c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5"/>
      <c r="LY34" s="123">
        <f>データ!BW7</f>
        <v>66.599999999999994</v>
      </c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5"/>
      <c r="MN34" s="123">
        <f>データ!BX7</f>
        <v>66.8</v>
      </c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5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6" t="s">
        <v>39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6"/>
      <c r="CQ36" s="6"/>
      <c r="CR36" s="6"/>
      <c r="CS36" s="126" t="s">
        <v>40</v>
      </c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27"/>
      <c r="GE36" s="27"/>
      <c r="GF36" s="27"/>
      <c r="GG36" s="126" t="s">
        <v>41</v>
      </c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  <c r="IW36" s="126"/>
      <c r="IX36" s="126"/>
      <c r="IY36" s="126"/>
      <c r="IZ36" s="126"/>
      <c r="JA36" s="126"/>
      <c r="JB36" s="126"/>
      <c r="JC36" s="126"/>
      <c r="JD36" s="126"/>
      <c r="JE36" s="126"/>
      <c r="JF36" s="126"/>
      <c r="JG36" s="126"/>
      <c r="JH36" s="126"/>
      <c r="JI36" s="126"/>
      <c r="JJ36" s="126"/>
      <c r="JK36" s="126"/>
      <c r="JL36" s="126"/>
      <c r="JM36" s="126"/>
      <c r="JN36" s="126"/>
      <c r="JO36" s="126"/>
      <c r="JP36" s="126"/>
      <c r="JQ36" s="126"/>
      <c r="JR36" s="6"/>
      <c r="JS36" s="6"/>
      <c r="JT36" s="6"/>
      <c r="JU36" s="126" t="s">
        <v>42</v>
      </c>
      <c r="JV36" s="126"/>
      <c r="JW36" s="126"/>
      <c r="JX36" s="126"/>
      <c r="JY36" s="126"/>
      <c r="JZ36" s="126"/>
      <c r="KA36" s="126"/>
      <c r="KB36" s="126"/>
      <c r="KC36" s="126"/>
      <c r="KD36" s="126"/>
      <c r="KE36" s="126"/>
      <c r="KF36" s="126"/>
      <c r="KG36" s="126"/>
      <c r="KH36" s="126"/>
      <c r="KI36" s="126"/>
      <c r="KJ36" s="126"/>
      <c r="KK36" s="126"/>
      <c r="KL36" s="126"/>
      <c r="KM36" s="126"/>
      <c r="KN36" s="126"/>
      <c r="KO36" s="126"/>
      <c r="KP36" s="126"/>
      <c r="KQ36" s="126"/>
      <c r="KR36" s="126"/>
      <c r="KS36" s="126"/>
      <c r="KT36" s="126"/>
      <c r="KU36" s="126"/>
      <c r="KV36" s="126"/>
      <c r="KW36" s="126"/>
      <c r="KX36" s="126"/>
      <c r="KY36" s="126"/>
      <c r="KZ36" s="126"/>
      <c r="LA36" s="126"/>
      <c r="LB36" s="126"/>
      <c r="LC36" s="126"/>
      <c r="LD36" s="126"/>
      <c r="LE36" s="126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126"/>
      <c r="ME36" s="126"/>
      <c r="MF36" s="126"/>
      <c r="MG36" s="126"/>
      <c r="MH36" s="126"/>
      <c r="MI36" s="126"/>
      <c r="MJ36" s="126"/>
      <c r="MK36" s="126"/>
      <c r="ML36" s="126"/>
      <c r="MM36" s="126"/>
      <c r="MN36" s="126"/>
      <c r="MO36" s="126"/>
      <c r="MP36" s="126"/>
      <c r="MQ36" s="126"/>
      <c r="MR36" s="126"/>
      <c r="MS36" s="126"/>
      <c r="MT36" s="126"/>
      <c r="MU36" s="126"/>
      <c r="MV36" s="126"/>
      <c r="MW36" s="126"/>
      <c r="MX36" s="126"/>
      <c r="MY36" s="126"/>
      <c r="MZ36" s="126"/>
      <c r="NA36" s="126"/>
      <c r="NB36" s="126"/>
      <c r="NC36" s="126"/>
      <c r="ND36" s="126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6"/>
      <c r="CQ37" s="6"/>
      <c r="CR37" s="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27"/>
      <c r="GE37" s="27"/>
      <c r="GF37" s="27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  <c r="IW37" s="126"/>
      <c r="IX37" s="126"/>
      <c r="IY37" s="126"/>
      <c r="IZ37" s="126"/>
      <c r="JA37" s="126"/>
      <c r="JB37" s="126"/>
      <c r="JC37" s="126"/>
      <c r="JD37" s="126"/>
      <c r="JE37" s="126"/>
      <c r="JF37" s="126"/>
      <c r="JG37" s="126"/>
      <c r="JH37" s="126"/>
      <c r="JI37" s="126"/>
      <c r="JJ37" s="126"/>
      <c r="JK37" s="126"/>
      <c r="JL37" s="126"/>
      <c r="JM37" s="126"/>
      <c r="JN37" s="126"/>
      <c r="JO37" s="126"/>
      <c r="JP37" s="126"/>
      <c r="JQ37" s="126"/>
      <c r="JR37" s="6"/>
      <c r="JS37" s="6"/>
      <c r="JT37" s="6"/>
      <c r="JU37" s="126"/>
      <c r="JV37" s="126"/>
      <c r="JW37" s="126"/>
      <c r="JX37" s="126"/>
      <c r="JY37" s="126"/>
      <c r="JZ37" s="126"/>
      <c r="KA37" s="126"/>
      <c r="KB37" s="126"/>
      <c r="KC37" s="126"/>
      <c r="KD37" s="126"/>
      <c r="KE37" s="126"/>
      <c r="KF37" s="126"/>
      <c r="KG37" s="126"/>
      <c r="KH37" s="126"/>
      <c r="KI37" s="126"/>
      <c r="KJ37" s="126"/>
      <c r="KK37" s="126"/>
      <c r="KL37" s="126"/>
      <c r="KM37" s="126"/>
      <c r="KN37" s="126"/>
      <c r="KO37" s="126"/>
      <c r="KP37" s="126"/>
      <c r="KQ37" s="126"/>
      <c r="KR37" s="126"/>
      <c r="KS37" s="126"/>
      <c r="KT37" s="126"/>
      <c r="KU37" s="126"/>
      <c r="KV37" s="126"/>
      <c r="KW37" s="126"/>
      <c r="KX37" s="126"/>
      <c r="KY37" s="126"/>
      <c r="KZ37" s="126"/>
      <c r="LA37" s="126"/>
      <c r="LB37" s="126"/>
      <c r="LC37" s="126"/>
      <c r="LD37" s="126"/>
      <c r="LE37" s="126"/>
      <c r="LF37" s="126"/>
      <c r="LG37" s="126"/>
      <c r="LH37" s="126"/>
      <c r="LI37" s="126"/>
      <c r="LJ37" s="126"/>
      <c r="LK37" s="126"/>
      <c r="LL37" s="126"/>
      <c r="LM37" s="126"/>
      <c r="LN37" s="126"/>
      <c r="LO37" s="126"/>
      <c r="LP37" s="126"/>
      <c r="LQ37" s="126"/>
      <c r="LR37" s="126"/>
      <c r="LS37" s="126"/>
      <c r="LT37" s="126"/>
      <c r="LU37" s="126"/>
      <c r="LV37" s="126"/>
      <c r="LW37" s="126"/>
      <c r="LX37" s="126"/>
      <c r="LY37" s="126"/>
      <c r="LZ37" s="126"/>
      <c r="MA37" s="126"/>
      <c r="MB37" s="126"/>
      <c r="MC37" s="126"/>
      <c r="MD37" s="126"/>
      <c r="ME37" s="126"/>
      <c r="MF37" s="126"/>
      <c r="MG37" s="126"/>
      <c r="MH37" s="126"/>
      <c r="MI37" s="126"/>
      <c r="MJ37" s="126"/>
      <c r="MK37" s="126"/>
      <c r="ML37" s="126"/>
      <c r="MM37" s="126"/>
      <c r="MN37" s="126"/>
      <c r="MO37" s="126"/>
      <c r="MP37" s="126"/>
      <c r="MQ37" s="126"/>
      <c r="MR37" s="126"/>
      <c r="MS37" s="126"/>
      <c r="MT37" s="126"/>
      <c r="MU37" s="126"/>
      <c r="MV37" s="126"/>
      <c r="MW37" s="126"/>
      <c r="MX37" s="126"/>
      <c r="MY37" s="126"/>
      <c r="MZ37" s="126"/>
      <c r="NA37" s="126"/>
      <c r="NB37" s="126"/>
      <c r="NC37" s="126"/>
      <c r="ND37" s="126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145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2" t="s">
        <v>37</v>
      </c>
      <c r="H55" s="122"/>
      <c r="I55" s="122"/>
      <c r="J55" s="122"/>
      <c r="K55" s="122"/>
      <c r="L55" s="122"/>
      <c r="M55" s="122"/>
      <c r="N55" s="122"/>
      <c r="O55" s="122"/>
      <c r="P55" s="127">
        <f>データ!BZ7</f>
        <v>23621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9"/>
      <c r="AE55" s="127">
        <f>データ!CA7</f>
        <v>24404</v>
      </c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9"/>
      <c r="AT55" s="127">
        <f>データ!CB7</f>
        <v>24682</v>
      </c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9"/>
      <c r="BI55" s="127">
        <f>データ!CC7</f>
        <v>24137</v>
      </c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9"/>
      <c r="BX55" s="127">
        <f>データ!CD7</f>
        <v>26294</v>
      </c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9"/>
      <c r="CO55" s="6"/>
      <c r="CP55" s="6"/>
      <c r="CQ55" s="6"/>
      <c r="CR55" s="6"/>
      <c r="CS55" s="6"/>
      <c r="CT55" s="6"/>
      <c r="CU55" s="122" t="s">
        <v>37</v>
      </c>
      <c r="CV55" s="122"/>
      <c r="CW55" s="122"/>
      <c r="CX55" s="122"/>
      <c r="CY55" s="122"/>
      <c r="CZ55" s="122"/>
      <c r="DA55" s="122"/>
      <c r="DB55" s="122"/>
      <c r="DC55" s="122"/>
      <c r="DD55" s="127">
        <f>データ!CK7</f>
        <v>7613</v>
      </c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9"/>
      <c r="DS55" s="127">
        <f>データ!CL7</f>
        <v>7604</v>
      </c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9"/>
      <c r="EH55" s="127">
        <f>データ!CM7</f>
        <v>7551</v>
      </c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9"/>
      <c r="EW55" s="127">
        <f>データ!CN7</f>
        <v>7784</v>
      </c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9"/>
      <c r="FL55" s="127">
        <f>データ!CO7</f>
        <v>7793</v>
      </c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9"/>
      <c r="GA55" s="6"/>
      <c r="GB55" s="6"/>
      <c r="GC55" s="6"/>
      <c r="GD55" s="6"/>
      <c r="GE55" s="6"/>
      <c r="GF55" s="6"/>
      <c r="GG55" s="6"/>
      <c r="GH55" s="6"/>
      <c r="GI55" s="122" t="s">
        <v>37</v>
      </c>
      <c r="GJ55" s="122"/>
      <c r="GK55" s="122"/>
      <c r="GL55" s="122"/>
      <c r="GM55" s="122"/>
      <c r="GN55" s="122"/>
      <c r="GO55" s="122"/>
      <c r="GP55" s="122"/>
      <c r="GQ55" s="122"/>
      <c r="GR55" s="123">
        <f>データ!CV7</f>
        <v>63.1</v>
      </c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5"/>
      <c r="HG55" s="123">
        <f>データ!CW7</f>
        <v>56.6</v>
      </c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5"/>
      <c r="HV55" s="123">
        <f>データ!CX7</f>
        <v>62.9</v>
      </c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124"/>
      <c r="IH55" s="124"/>
      <c r="II55" s="124"/>
      <c r="IJ55" s="125"/>
      <c r="IK55" s="123">
        <f>データ!CY7</f>
        <v>58.6</v>
      </c>
      <c r="IL55" s="124"/>
      <c r="IM55" s="124"/>
      <c r="IN55" s="124"/>
      <c r="IO55" s="124"/>
      <c r="IP55" s="124"/>
      <c r="IQ55" s="124"/>
      <c r="IR55" s="124"/>
      <c r="IS55" s="124"/>
      <c r="IT55" s="124"/>
      <c r="IU55" s="124"/>
      <c r="IV55" s="124"/>
      <c r="IW55" s="124"/>
      <c r="IX55" s="124"/>
      <c r="IY55" s="125"/>
      <c r="IZ55" s="123">
        <f>データ!CZ7</f>
        <v>74.099999999999994</v>
      </c>
      <c r="JA55" s="124"/>
      <c r="JB55" s="124"/>
      <c r="JC55" s="124"/>
      <c r="JD55" s="124"/>
      <c r="JE55" s="124"/>
      <c r="JF55" s="124"/>
      <c r="JG55" s="124"/>
      <c r="JH55" s="124"/>
      <c r="JI55" s="124"/>
      <c r="JJ55" s="124"/>
      <c r="JK55" s="124"/>
      <c r="JL55" s="124"/>
      <c r="JM55" s="124"/>
      <c r="JN55" s="125"/>
      <c r="JO55" s="6"/>
      <c r="JP55" s="6"/>
      <c r="JQ55" s="6"/>
      <c r="JR55" s="6"/>
      <c r="JS55" s="6"/>
      <c r="JT55" s="6"/>
      <c r="JU55" s="6"/>
      <c r="JV55" s="6"/>
      <c r="JW55" s="122" t="s">
        <v>37</v>
      </c>
      <c r="JX55" s="122"/>
      <c r="JY55" s="122"/>
      <c r="JZ55" s="122"/>
      <c r="KA55" s="122"/>
      <c r="KB55" s="122"/>
      <c r="KC55" s="122"/>
      <c r="KD55" s="122"/>
      <c r="KE55" s="122"/>
      <c r="KF55" s="123">
        <f>データ!DG7</f>
        <v>18.5</v>
      </c>
      <c r="KG55" s="124"/>
      <c r="KH55" s="124"/>
      <c r="KI55" s="124"/>
      <c r="KJ55" s="124"/>
      <c r="KK55" s="124"/>
      <c r="KL55" s="124"/>
      <c r="KM55" s="124"/>
      <c r="KN55" s="124"/>
      <c r="KO55" s="124"/>
      <c r="KP55" s="124"/>
      <c r="KQ55" s="124"/>
      <c r="KR55" s="124"/>
      <c r="KS55" s="124"/>
      <c r="KT55" s="125"/>
      <c r="KU55" s="123">
        <f>データ!DH7</f>
        <v>18.8</v>
      </c>
      <c r="KV55" s="124"/>
      <c r="KW55" s="124"/>
      <c r="KX55" s="124"/>
      <c r="KY55" s="124"/>
      <c r="KZ55" s="124"/>
      <c r="LA55" s="124"/>
      <c r="LB55" s="124"/>
      <c r="LC55" s="124"/>
      <c r="LD55" s="124"/>
      <c r="LE55" s="124"/>
      <c r="LF55" s="124"/>
      <c r="LG55" s="124"/>
      <c r="LH55" s="124"/>
      <c r="LI55" s="125"/>
      <c r="LJ55" s="123">
        <f>データ!DI7</f>
        <v>17.5</v>
      </c>
      <c r="LK55" s="124"/>
      <c r="LL55" s="124"/>
      <c r="LM55" s="124"/>
      <c r="LN55" s="124"/>
      <c r="LO55" s="124"/>
      <c r="LP55" s="124"/>
      <c r="LQ55" s="124"/>
      <c r="LR55" s="124"/>
      <c r="LS55" s="124"/>
      <c r="LT55" s="124"/>
      <c r="LU55" s="124"/>
      <c r="LV55" s="124"/>
      <c r="LW55" s="124"/>
      <c r="LX55" s="125"/>
      <c r="LY55" s="123">
        <f>データ!DJ7</f>
        <v>19</v>
      </c>
      <c r="LZ55" s="124"/>
      <c r="MA55" s="124"/>
      <c r="MB55" s="124"/>
      <c r="MC55" s="124"/>
      <c r="MD55" s="124"/>
      <c r="ME55" s="124"/>
      <c r="MF55" s="124"/>
      <c r="MG55" s="124"/>
      <c r="MH55" s="124"/>
      <c r="MI55" s="124"/>
      <c r="MJ55" s="124"/>
      <c r="MK55" s="124"/>
      <c r="ML55" s="124"/>
      <c r="MM55" s="125"/>
      <c r="MN55" s="123">
        <f>データ!DK7</f>
        <v>19.3</v>
      </c>
      <c r="MO55" s="124"/>
      <c r="MP55" s="124"/>
      <c r="MQ55" s="124"/>
      <c r="MR55" s="124"/>
      <c r="MS55" s="124"/>
      <c r="MT55" s="124"/>
      <c r="MU55" s="124"/>
      <c r="MV55" s="124"/>
      <c r="MW55" s="124"/>
      <c r="MX55" s="124"/>
      <c r="MY55" s="124"/>
      <c r="MZ55" s="124"/>
      <c r="NA55" s="124"/>
      <c r="NB55" s="125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2" t="s">
        <v>38</v>
      </c>
      <c r="H56" s="122"/>
      <c r="I56" s="122"/>
      <c r="J56" s="122"/>
      <c r="K56" s="122"/>
      <c r="L56" s="122"/>
      <c r="M56" s="122"/>
      <c r="N56" s="122"/>
      <c r="O56" s="122"/>
      <c r="P56" s="127">
        <f>データ!CE7</f>
        <v>23061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9"/>
      <c r="AE56" s="127">
        <f>データ!CF7</f>
        <v>23475</v>
      </c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9"/>
      <c r="AT56" s="127">
        <f>データ!CG7</f>
        <v>23857</v>
      </c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9"/>
      <c r="BI56" s="127">
        <f>データ!CH7</f>
        <v>24371</v>
      </c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9"/>
      <c r="BX56" s="127">
        <f>データ!CI7</f>
        <v>24882</v>
      </c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9"/>
      <c r="CO56" s="6"/>
      <c r="CP56" s="6"/>
      <c r="CQ56" s="6"/>
      <c r="CR56" s="6"/>
      <c r="CS56" s="6"/>
      <c r="CT56" s="6"/>
      <c r="CU56" s="122" t="s">
        <v>38</v>
      </c>
      <c r="CV56" s="122"/>
      <c r="CW56" s="122"/>
      <c r="CX56" s="122"/>
      <c r="CY56" s="122"/>
      <c r="CZ56" s="122"/>
      <c r="DA56" s="122"/>
      <c r="DB56" s="122"/>
      <c r="DC56" s="122"/>
      <c r="DD56" s="127">
        <f>データ!CP7</f>
        <v>8338</v>
      </c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9"/>
      <c r="DS56" s="127">
        <f>データ!CQ7</f>
        <v>8603</v>
      </c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9"/>
      <c r="EH56" s="127">
        <f>データ!CR7</f>
        <v>8471</v>
      </c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9"/>
      <c r="EW56" s="127">
        <f>データ!CS7</f>
        <v>8736</v>
      </c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9"/>
      <c r="FL56" s="127">
        <f>データ!CT7</f>
        <v>8797</v>
      </c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9"/>
      <c r="GA56" s="6"/>
      <c r="GB56" s="6"/>
      <c r="GC56" s="6"/>
      <c r="GD56" s="6"/>
      <c r="GE56" s="6"/>
      <c r="GF56" s="6"/>
      <c r="GG56" s="6"/>
      <c r="GH56" s="6"/>
      <c r="GI56" s="122" t="s">
        <v>38</v>
      </c>
      <c r="GJ56" s="122"/>
      <c r="GK56" s="122"/>
      <c r="GL56" s="122"/>
      <c r="GM56" s="122"/>
      <c r="GN56" s="122"/>
      <c r="GO56" s="122"/>
      <c r="GP56" s="122"/>
      <c r="GQ56" s="122"/>
      <c r="GR56" s="123">
        <f>データ!DA7</f>
        <v>64.7</v>
      </c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5"/>
      <c r="HG56" s="123">
        <f>データ!DB7</f>
        <v>65</v>
      </c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5"/>
      <c r="HV56" s="123">
        <f>データ!DC7</f>
        <v>67.5</v>
      </c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124"/>
      <c r="IH56" s="124"/>
      <c r="II56" s="124"/>
      <c r="IJ56" s="125"/>
      <c r="IK56" s="123">
        <f>データ!DD7</f>
        <v>67.5</v>
      </c>
      <c r="IL56" s="124"/>
      <c r="IM56" s="124"/>
      <c r="IN56" s="124"/>
      <c r="IO56" s="124"/>
      <c r="IP56" s="124"/>
      <c r="IQ56" s="124"/>
      <c r="IR56" s="124"/>
      <c r="IS56" s="124"/>
      <c r="IT56" s="124"/>
      <c r="IU56" s="124"/>
      <c r="IV56" s="124"/>
      <c r="IW56" s="124"/>
      <c r="IX56" s="124"/>
      <c r="IY56" s="125"/>
      <c r="IZ56" s="123">
        <f>データ!DE7</f>
        <v>69.5</v>
      </c>
      <c r="JA56" s="124"/>
      <c r="JB56" s="124"/>
      <c r="JC56" s="124"/>
      <c r="JD56" s="124"/>
      <c r="JE56" s="124"/>
      <c r="JF56" s="124"/>
      <c r="JG56" s="124"/>
      <c r="JH56" s="124"/>
      <c r="JI56" s="124"/>
      <c r="JJ56" s="124"/>
      <c r="JK56" s="124"/>
      <c r="JL56" s="124"/>
      <c r="JM56" s="124"/>
      <c r="JN56" s="125"/>
      <c r="JO56" s="6"/>
      <c r="JP56" s="6"/>
      <c r="JQ56" s="6"/>
      <c r="JR56" s="6"/>
      <c r="JS56" s="6"/>
      <c r="JT56" s="6"/>
      <c r="JU56" s="6"/>
      <c r="JV56" s="6"/>
      <c r="JW56" s="122" t="s">
        <v>38</v>
      </c>
      <c r="JX56" s="122"/>
      <c r="JY56" s="122"/>
      <c r="JZ56" s="122"/>
      <c r="KA56" s="122"/>
      <c r="KB56" s="122"/>
      <c r="KC56" s="122"/>
      <c r="KD56" s="122"/>
      <c r="KE56" s="122"/>
      <c r="KF56" s="123">
        <f>データ!DL7</f>
        <v>19.600000000000001</v>
      </c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5"/>
      <c r="KU56" s="123">
        <f>データ!DM7</f>
        <v>19</v>
      </c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5"/>
      <c r="LJ56" s="123">
        <f>データ!DN7</f>
        <v>17.899999999999999</v>
      </c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  <c r="LX56" s="125"/>
      <c r="LY56" s="123">
        <f>データ!DO7</f>
        <v>17.899999999999999</v>
      </c>
      <c r="LZ56" s="124"/>
      <c r="MA56" s="124"/>
      <c r="MB56" s="124"/>
      <c r="MC56" s="124"/>
      <c r="MD56" s="124"/>
      <c r="ME56" s="124"/>
      <c r="MF56" s="124"/>
      <c r="MG56" s="124"/>
      <c r="MH56" s="124"/>
      <c r="MI56" s="124"/>
      <c r="MJ56" s="124"/>
      <c r="MK56" s="124"/>
      <c r="ML56" s="124"/>
      <c r="MM56" s="125"/>
      <c r="MN56" s="123">
        <f>データ!DP7</f>
        <v>17.399999999999999</v>
      </c>
      <c r="MO56" s="124"/>
      <c r="MP56" s="124"/>
      <c r="MQ56" s="124"/>
      <c r="MR56" s="124"/>
      <c r="MS56" s="124"/>
      <c r="MT56" s="124"/>
      <c r="MU56" s="124"/>
      <c r="MV56" s="124"/>
      <c r="MW56" s="124"/>
      <c r="MX56" s="124"/>
      <c r="MY56" s="124"/>
      <c r="MZ56" s="124"/>
      <c r="NA56" s="124"/>
      <c r="NB56" s="125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6" t="s">
        <v>44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6"/>
      <c r="CQ58" s="6"/>
      <c r="CR58" s="6"/>
      <c r="CS58" s="126" t="s">
        <v>45</v>
      </c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27"/>
      <c r="GE58" s="27"/>
      <c r="GF58" s="27"/>
      <c r="GG58" s="126" t="s">
        <v>46</v>
      </c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  <c r="IV58" s="126"/>
      <c r="IW58" s="126"/>
      <c r="IX58" s="126"/>
      <c r="IY58" s="126"/>
      <c r="IZ58" s="126"/>
      <c r="JA58" s="126"/>
      <c r="JB58" s="126"/>
      <c r="JC58" s="126"/>
      <c r="JD58" s="126"/>
      <c r="JE58" s="126"/>
      <c r="JF58" s="126"/>
      <c r="JG58" s="126"/>
      <c r="JH58" s="126"/>
      <c r="JI58" s="126"/>
      <c r="JJ58" s="126"/>
      <c r="JK58" s="126"/>
      <c r="JL58" s="126"/>
      <c r="JM58" s="126"/>
      <c r="JN58" s="126"/>
      <c r="JO58" s="126"/>
      <c r="JP58" s="126"/>
      <c r="JQ58" s="126"/>
      <c r="JR58" s="6"/>
      <c r="JS58" s="6"/>
      <c r="JT58" s="6"/>
      <c r="JU58" s="126" t="s">
        <v>47</v>
      </c>
      <c r="JV58" s="126"/>
      <c r="JW58" s="126"/>
      <c r="JX58" s="126"/>
      <c r="JY58" s="126"/>
      <c r="JZ58" s="126"/>
      <c r="KA58" s="126"/>
      <c r="KB58" s="126"/>
      <c r="KC58" s="126"/>
      <c r="KD58" s="126"/>
      <c r="KE58" s="126"/>
      <c r="KF58" s="126"/>
      <c r="KG58" s="126"/>
      <c r="KH58" s="126"/>
      <c r="KI58" s="126"/>
      <c r="KJ58" s="126"/>
      <c r="KK58" s="126"/>
      <c r="KL58" s="126"/>
      <c r="KM58" s="126"/>
      <c r="KN58" s="126"/>
      <c r="KO58" s="126"/>
      <c r="KP58" s="126"/>
      <c r="KQ58" s="126"/>
      <c r="KR58" s="126"/>
      <c r="KS58" s="126"/>
      <c r="KT58" s="126"/>
      <c r="KU58" s="126"/>
      <c r="KV58" s="126"/>
      <c r="KW58" s="126"/>
      <c r="KX58" s="126"/>
      <c r="KY58" s="126"/>
      <c r="KZ58" s="126"/>
      <c r="LA58" s="126"/>
      <c r="LB58" s="126"/>
      <c r="LC58" s="126"/>
      <c r="LD58" s="126"/>
      <c r="LE58" s="126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126"/>
      <c r="ME58" s="126"/>
      <c r="MF58" s="126"/>
      <c r="MG58" s="126"/>
      <c r="MH58" s="126"/>
      <c r="MI58" s="126"/>
      <c r="MJ58" s="126"/>
      <c r="MK58" s="126"/>
      <c r="ML58" s="126"/>
      <c r="MM58" s="126"/>
      <c r="MN58" s="126"/>
      <c r="MO58" s="126"/>
      <c r="MP58" s="126"/>
      <c r="MQ58" s="126"/>
      <c r="MR58" s="126"/>
      <c r="MS58" s="126"/>
      <c r="MT58" s="126"/>
      <c r="MU58" s="126"/>
      <c r="MV58" s="126"/>
      <c r="MW58" s="126"/>
      <c r="MX58" s="126"/>
      <c r="MY58" s="126"/>
      <c r="MZ58" s="126"/>
      <c r="NA58" s="126"/>
      <c r="NB58" s="126"/>
      <c r="NC58" s="126"/>
      <c r="ND58" s="126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6"/>
      <c r="CQ59" s="6"/>
      <c r="CR59" s="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27"/>
      <c r="GE59" s="27"/>
      <c r="GF59" s="27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6"/>
      <c r="JS59" s="6"/>
      <c r="JT59" s="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  <c r="LC59" s="126"/>
      <c r="LD59" s="126"/>
      <c r="LE59" s="126"/>
      <c r="LF59" s="126"/>
      <c r="LG59" s="126"/>
      <c r="LH59" s="126"/>
      <c r="LI59" s="126"/>
      <c r="LJ59" s="126"/>
      <c r="LK59" s="126"/>
      <c r="LL59" s="126"/>
      <c r="LM59" s="126"/>
      <c r="LN59" s="126"/>
      <c r="LO59" s="126"/>
      <c r="LP59" s="126"/>
      <c r="LQ59" s="126"/>
      <c r="LR59" s="126"/>
      <c r="LS59" s="126"/>
      <c r="LT59" s="126"/>
      <c r="LU59" s="126"/>
      <c r="LV59" s="126"/>
      <c r="LW59" s="126"/>
      <c r="LX59" s="126"/>
      <c r="LY59" s="126"/>
      <c r="LZ59" s="126"/>
      <c r="MA59" s="126"/>
      <c r="MB59" s="126"/>
      <c r="MC59" s="126"/>
      <c r="MD59" s="126"/>
      <c r="ME59" s="126"/>
      <c r="MF59" s="126"/>
      <c r="MG59" s="126"/>
      <c r="MH59" s="126"/>
      <c r="MI59" s="126"/>
      <c r="MJ59" s="126"/>
      <c r="MK59" s="126"/>
      <c r="ML59" s="126"/>
      <c r="MM59" s="126"/>
      <c r="MN59" s="126"/>
      <c r="MO59" s="126"/>
      <c r="MP59" s="126"/>
      <c r="MQ59" s="126"/>
      <c r="MR59" s="126"/>
      <c r="MS59" s="126"/>
      <c r="MT59" s="126"/>
      <c r="MU59" s="126"/>
      <c r="MV59" s="126"/>
      <c r="MW59" s="126"/>
      <c r="MX59" s="126"/>
      <c r="MY59" s="126"/>
      <c r="MZ59" s="126"/>
      <c r="NA59" s="126"/>
      <c r="NB59" s="126"/>
      <c r="NC59" s="126"/>
      <c r="ND59" s="126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146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1" t="s">
        <v>37</v>
      </c>
      <c r="K79" s="132"/>
      <c r="L79" s="132"/>
      <c r="M79" s="132"/>
      <c r="N79" s="132"/>
      <c r="O79" s="132"/>
      <c r="P79" s="132"/>
      <c r="Q79" s="132"/>
      <c r="R79" s="132"/>
      <c r="S79" s="132"/>
      <c r="T79" s="133"/>
      <c r="U79" s="134">
        <f>データ!DR7</f>
        <v>33.6</v>
      </c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>
        <f>データ!DS7</f>
        <v>38.200000000000003</v>
      </c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>
        <f>データ!DT7</f>
        <v>38.5</v>
      </c>
      <c r="BH79" s="134"/>
      <c r="BI79" s="134"/>
      <c r="BJ79" s="134"/>
      <c r="BK79" s="134"/>
      <c r="BL79" s="134"/>
      <c r="BM79" s="134"/>
      <c r="BN79" s="134"/>
      <c r="BO79" s="134"/>
      <c r="BP79" s="134"/>
      <c r="BQ79" s="134"/>
      <c r="BR79" s="134"/>
      <c r="BS79" s="134"/>
      <c r="BT79" s="134"/>
      <c r="BU79" s="134"/>
      <c r="BV79" s="134"/>
      <c r="BW79" s="134"/>
      <c r="BX79" s="134"/>
      <c r="BY79" s="134"/>
      <c r="BZ79" s="134">
        <f>データ!DU7</f>
        <v>42.5</v>
      </c>
      <c r="CA79" s="134"/>
      <c r="CB79" s="134"/>
      <c r="CC79" s="134"/>
      <c r="CD79" s="134"/>
      <c r="CE79" s="134"/>
      <c r="CF79" s="134"/>
      <c r="CG79" s="134"/>
      <c r="CH79" s="134"/>
      <c r="CI79" s="134"/>
      <c r="CJ79" s="134"/>
      <c r="CK79" s="134"/>
      <c r="CL79" s="134"/>
      <c r="CM79" s="134"/>
      <c r="CN79" s="134"/>
      <c r="CO79" s="134"/>
      <c r="CP79" s="134"/>
      <c r="CQ79" s="134"/>
      <c r="CR79" s="134"/>
      <c r="CS79" s="134">
        <f>データ!DV7</f>
        <v>44.1</v>
      </c>
      <c r="CT79" s="134"/>
      <c r="CU79" s="134"/>
      <c r="CV79" s="134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1" t="s">
        <v>37</v>
      </c>
      <c r="EE79" s="132"/>
      <c r="EF79" s="132"/>
      <c r="EG79" s="132"/>
      <c r="EH79" s="132"/>
      <c r="EI79" s="132"/>
      <c r="EJ79" s="132"/>
      <c r="EK79" s="132"/>
      <c r="EL79" s="132"/>
      <c r="EM79" s="132"/>
      <c r="EN79" s="133"/>
      <c r="EO79" s="134">
        <f>データ!EC7</f>
        <v>28</v>
      </c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>
        <f>データ!ED7</f>
        <v>35</v>
      </c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4"/>
      <c r="FX79" s="134"/>
      <c r="FY79" s="134"/>
      <c r="FZ79" s="134"/>
      <c r="GA79" s="134">
        <f>データ!EE7</f>
        <v>64.900000000000006</v>
      </c>
      <c r="GB79" s="134"/>
      <c r="GC79" s="134"/>
      <c r="GD79" s="134"/>
      <c r="GE79" s="134"/>
      <c r="GF79" s="134"/>
      <c r="GG79" s="134"/>
      <c r="GH79" s="134"/>
      <c r="GI79" s="134"/>
      <c r="GJ79" s="134"/>
      <c r="GK79" s="134"/>
      <c r="GL79" s="134"/>
      <c r="GM79" s="134"/>
      <c r="GN79" s="134"/>
      <c r="GO79" s="134"/>
      <c r="GP79" s="134"/>
      <c r="GQ79" s="134"/>
      <c r="GR79" s="134"/>
      <c r="GS79" s="134"/>
      <c r="GT79" s="134">
        <f>データ!EF7</f>
        <v>69</v>
      </c>
      <c r="GU79" s="134"/>
      <c r="GV79" s="134"/>
      <c r="GW79" s="134"/>
      <c r="GX79" s="134"/>
      <c r="GY79" s="134"/>
      <c r="GZ79" s="134"/>
      <c r="HA79" s="134"/>
      <c r="HB79" s="134"/>
      <c r="HC79" s="134"/>
      <c r="HD79" s="134"/>
      <c r="HE79" s="134"/>
      <c r="HF79" s="134"/>
      <c r="HG79" s="134"/>
      <c r="HH79" s="134"/>
      <c r="HI79" s="134"/>
      <c r="HJ79" s="134"/>
      <c r="HK79" s="134"/>
      <c r="HL79" s="134"/>
      <c r="HM79" s="134">
        <f>データ!EG7</f>
        <v>73.3</v>
      </c>
      <c r="HN79" s="134"/>
      <c r="HO79" s="134"/>
      <c r="HP79" s="134"/>
      <c r="HQ79" s="134"/>
      <c r="HR79" s="134"/>
      <c r="HS79" s="134"/>
      <c r="HT79" s="134"/>
      <c r="HU79" s="134"/>
      <c r="HV79" s="134"/>
      <c r="HW79" s="134"/>
      <c r="HX79" s="134"/>
      <c r="HY79" s="134"/>
      <c r="HZ79" s="134"/>
      <c r="IA79" s="134"/>
      <c r="IB79" s="134"/>
      <c r="IC79" s="134"/>
      <c r="ID79" s="134"/>
      <c r="IE79" s="134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1" t="s">
        <v>37</v>
      </c>
      <c r="IZ79" s="132"/>
      <c r="JA79" s="132"/>
      <c r="JB79" s="132"/>
      <c r="JC79" s="132"/>
      <c r="JD79" s="132"/>
      <c r="JE79" s="132"/>
      <c r="JF79" s="132"/>
      <c r="JG79" s="132"/>
      <c r="JH79" s="132"/>
      <c r="JI79" s="133"/>
      <c r="JJ79" s="135">
        <f>データ!EN7</f>
        <v>38222536</v>
      </c>
      <c r="JK79" s="135"/>
      <c r="JL79" s="135"/>
      <c r="JM79" s="135"/>
      <c r="JN79" s="135"/>
      <c r="JO79" s="135"/>
      <c r="JP79" s="135"/>
      <c r="JQ79" s="135"/>
      <c r="JR79" s="135"/>
      <c r="JS79" s="135"/>
      <c r="JT79" s="135"/>
      <c r="JU79" s="135"/>
      <c r="JV79" s="135"/>
      <c r="JW79" s="135"/>
      <c r="JX79" s="135"/>
      <c r="JY79" s="135"/>
      <c r="JZ79" s="135"/>
      <c r="KA79" s="135"/>
      <c r="KB79" s="135"/>
      <c r="KC79" s="135">
        <f>データ!EO7</f>
        <v>38247286</v>
      </c>
      <c r="KD79" s="135"/>
      <c r="KE79" s="135"/>
      <c r="KF79" s="135"/>
      <c r="KG79" s="135"/>
      <c r="KH79" s="135"/>
      <c r="KI79" s="135"/>
      <c r="KJ79" s="135"/>
      <c r="KK79" s="135"/>
      <c r="KL79" s="135"/>
      <c r="KM79" s="135"/>
      <c r="KN79" s="135"/>
      <c r="KO79" s="135"/>
      <c r="KP79" s="135"/>
      <c r="KQ79" s="135"/>
      <c r="KR79" s="135"/>
      <c r="KS79" s="135"/>
      <c r="KT79" s="135"/>
      <c r="KU79" s="135"/>
      <c r="KV79" s="135">
        <f>データ!EP7</f>
        <v>39528536</v>
      </c>
      <c r="KW79" s="135"/>
      <c r="KX79" s="135"/>
      <c r="KY79" s="135"/>
      <c r="KZ79" s="135"/>
      <c r="LA79" s="135"/>
      <c r="LB79" s="135"/>
      <c r="LC79" s="135"/>
      <c r="LD79" s="135"/>
      <c r="LE79" s="135"/>
      <c r="LF79" s="135"/>
      <c r="LG79" s="135"/>
      <c r="LH79" s="135"/>
      <c r="LI79" s="135"/>
      <c r="LJ79" s="135"/>
      <c r="LK79" s="135"/>
      <c r="LL79" s="135"/>
      <c r="LM79" s="135"/>
      <c r="LN79" s="135"/>
      <c r="LO79" s="135">
        <f>データ!EQ7</f>
        <v>39631274</v>
      </c>
      <c r="LP79" s="135"/>
      <c r="LQ79" s="135"/>
      <c r="LR79" s="135"/>
      <c r="LS79" s="135"/>
      <c r="LT79" s="135"/>
      <c r="LU79" s="135"/>
      <c r="LV79" s="135"/>
      <c r="LW79" s="135"/>
      <c r="LX79" s="135"/>
      <c r="LY79" s="135"/>
      <c r="LZ79" s="135"/>
      <c r="MA79" s="135"/>
      <c r="MB79" s="135"/>
      <c r="MC79" s="135"/>
      <c r="MD79" s="135"/>
      <c r="ME79" s="135"/>
      <c r="MF79" s="135"/>
      <c r="MG79" s="135"/>
      <c r="MH79" s="135">
        <f>データ!ER7</f>
        <v>38137702</v>
      </c>
      <c r="MI79" s="135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5"/>
      <c r="MW79" s="135"/>
      <c r="MX79" s="135"/>
      <c r="MY79" s="135"/>
      <c r="MZ79" s="135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1" t="s">
        <v>38</v>
      </c>
      <c r="K80" s="132"/>
      <c r="L80" s="132"/>
      <c r="M80" s="132"/>
      <c r="N80" s="132"/>
      <c r="O80" s="132"/>
      <c r="P80" s="132"/>
      <c r="Q80" s="132"/>
      <c r="R80" s="132"/>
      <c r="S80" s="132"/>
      <c r="T80" s="133"/>
      <c r="U80" s="134">
        <f>データ!DW7</f>
        <v>43</v>
      </c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>
        <f>データ!DX7</f>
        <v>43.9</v>
      </c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>
        <f>データ!DY7</f>
        <v>52.4</v>
      </c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>
        <f>データ!DZ7</f>
        <v>52.6</v>
      </c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134"/>
      <c r="CN80" s="134"/>
      <c r="CO80" s="134"/>
      <c r="CP80" s="134"/>
      <c r="CQ80" s="134"/>
      <c r="CR80" s="134"/>
      <c r="CS80" s="134">
        <f>データ!EA7</f>
        <v>54.2</v>
      </c>
      <c r="CT80" s="134"/>
      <c r="CU80" s="134"/>
      <c r="CV80" s="134"/>
      <c r="CW80" s="134"/>
      <c r="CX80" s="134"/>
      <c r="CY80" s="134"/>
      <c r="CZ80" s="134"/>
      <c r="DA80" s="134"/>
      <c r="DB80" s="134"/>
      <c r="DC80" s="134"/>
      <c r="DD80" s="134"/>
      <c r="DE80" s="134"/>
      <c r="DF80" s="134"/>
      <c r="DG80" s="134"/>
      <c r="DH80" s="134"/>
      <c r="DI80" s="134"/>
      <c r="DJ80" s="134"/>
      <c r="DK80" s="134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1" t="s">
        <v>38</v>
      </c>
      <c r="EE80" s="132"/>
      <c r="EF80" s="132"/>
      <c r="EG80" s="132"/>
      <c r="EH80" s="132"/>
      <c r="EI80" s="132"/>
      <c r="EJ80" s="132"/>
      <c r="EK80" s="132"/>
      <c r="EL80" s="132"/>
      <c r="EM80" s="132"/>
      <c r="EN80" s="133"/>
      <c r="EO80" s="134">
        <f>データ!EH7</f>
        <v>60.6</v>
      </c>
      <c r="EP80" s="134"/>
      <c r="EQ80" s="134"/>
      <c r="ER80" s="134"/>
      <c r="ES80" s="134"/>
      <c r="ET80" s="134"/>
      <c r="EU80" s="134"/>
      <c r="EV80" s="134"/>
      <c r="EW80" s="134"/>
      <c r="EX80" s="134"/>
      <c r="EY80" s="134"/>
      <c r="EZ80" s="134"/>
      <c r="FA80" s="134"/>
      <c r="FB80" s="134"/>
      <c r="FC80" s="134"/>
      <c r="FD80" s="134"/>
      <c r="FE80" s="134"/>
      <c r="FF80" s="134"/>
      <c r="FG80" s="134"/>
      <c r="FH80" s="134">
        <f>データ!EI7</f>
        <v>59.1</v>
      </c>
      <c r="FI80" s="134"/>
      <c r="FJ80" s="134"/>
      <c r="FK80" s="134"/>
      <c r="FL80" s="134"/>
      <c r="FM80" s="134"/>
      <c r="FN80" s="134"/>
      <c r="FO80" s="134"/>
      <c r="FP80" s="134"/>
      <c r="FQ80" s="134"/>
      <c r="FR80" s="134"/>
      <c r="FS80" s="134"/>
      <c r="FT80" s="134"/>
      <c r="FU80" s="134"/>
      <c r="FV80" s="134"/>
      <c r="FW80" s="134"/>
      <c r="FX80" s="134"/>
      <c r="FY80" s="134"/>
      <c r="FZ80" s="134"/>
      <c r="GA80" s="134">
        <f>データ!EJ7</f>
        <v>68.900000000000006</v>
      </c>
      <c r="GB80" s="134"/>
      <c r="GC80" s="134"/>
      <c r="GD80" s="134"/>
      <c r="GE80" s="134"/>
      <c r="GF80" s="134"/>
      <c r="GG80" s="134"/>
      <c r="GH80" s="134"/>
      <c r="GI80" s="134"/>
      <c r="GJ80" s="134"/>
      <c r="GK80" s="134"/>
      <c r="GL80" s="134"/>
      <c r="GM80" s="134"/>
      <c r="GN80" s="134"/>
      <c r="GO80" s="134"/>
      <c r="GP80" s="134"/>
      <c r="GQ80" s="134"/>
      <c r="GR80" s="134"/>
      <c r="GS80" s="134"/>
      <c r="GT80" s="134">
        <f>データ!EK7</f>
        <v>68</v>
      </c>
      <c r="GU80" s="134"/>
      <c r="GV80" s="134"/>
      <c r="GW80" s="134"/>
      <c r="GX80" s="134"/>
      <c r="GY80" s="134"/>
      <c r="GZ80" s="134"/>
      <c r="HA80" s="134"/>
      <c r="HB80" s="134"/>
      <c r="HC80" s="134"/>
      <c r="HD80" s="134"/>
      <c r="HE80" s="134"/>
      <c r="HF80" s="134"/>
      <c r="HG80" s="134"/>
      <c r="HH80" s="134"/>
      <c r="HI80" s="134"/>
      <c r="HJ80" s="134"/>
      <c r="HK80" s="134"/>
      <c r="HL80" s="134"/>
      <c r="HM80" s="134">
        <f>データ!EL7</f>
        <v>70</v>
      </c>
      <c r="HN80" s="134"/>
      <c r="HO80" s="134"/>
      <c r="HP80" s="134"/>
      <c r="HQ80" s="134"/>
      <c r="HR80" s="134"/>
      <c r="HS80" s="134"/>
      <c r="HT80" s="134"/>
      <c r="HU80" s="134"/>
      <c r="HV80" s="134"/>
      <c r="HW80" s="134"/>
      <c r="HX80" s="134"/>
      <c r="HY80" s="134"/>
      <c r="HZ80" s="134"/>
      <c r="IA80" s="134"/>
      <c r="IB80" s="134"/>
      <c r="IC80" s="134"/>
      <c r="ID80" s="134"/>
      <c r="IE80" s="134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1" t="s">
        <v>38</v>
      </c>
      <c r="IZ80" s="132"/>
      <c r="JA80" s="132"/>
      <c r="JB80" s="132"/>
      <c r="JC80" s="132"/>
      <c r="JD80" s="132"/>
      <c r="JE80" s="132"/>
      <c r="JF80" s="132"/>
      <c r="JG80" s="132"/>
      <c r="JH80" s="132"/>
      <c r="JI80" s="133"/>
      <c r="JJ80" s="135">
        <f>データ!ES7</f>
        <v>33688486</v>
      </c>
      <c r="JK80" s="135"/>
      <c r="JL80" s="135"/>
      <c r="JM80" s="135"/>
      <c r="JN80" s="135"/>
      <c r="JO80" s="135"/>
      <c r="JP80" s="135"/>
      <c r="JQ80" s="135"/>
      <c r="JR80" s="135"/>
      <c r="JS80" s="135"/>
      <c r="JT80" s="135"/>
      <c r="JU80" s="135"/>
      <c r="JV80" s="135"/>
      <c r="JW80" s="135"/>
      <c r="JX80" s="135"/>
      <c r="JY80" s="135"/>
      <c r="JZ80" s="135"/>
      <c r="KA80" s="135"/>
      <c r="KB80" s="135"/>
      <c r="KC80" s="135">
        <f>データ!ET7</f>
        <v>34462126</v>
      </c>
      <c r="KD80" s="135"/>
      <c r="KE80" s="135"/>
      <c r="KF80" s="135"/>
      <c r="KG80" s="135"/>
      <c r="KH80" s="135"/>
      <c r="KI80" s="135"/>
      <c r="KJ80" s="135"/>
      <c r="KK80" s="135"/>
      <c r="KL80" s="135"/>
      <c r="KM80" s="135"/>
      <c r="KN80" s="135"/>
      <c r="KO80" s="135"/>
      <c r="KP80" s="135"/>
      <c r="KQ80" s="135"/>
      <c r="KR80" s="135"/>
      <c r="KS80" s="135"/>
      <c r="KT80" s="135"/>
      <c r="KU80" s="135"/>
      <c r="KV80" s="135">
        <f>データ!EU7</f>
        <v>34878088</v>
      </c>
      <c r="KW80" s="135"/>
      <c r="KX80" s="135"/>
      <c r="KY80" s="135"/>
      <c r="KZ80" s="135"/>
      <c r="LA80" s="135"/>
      <c r="LB80" s="135"/>
      <c r="LC80" s="135"/>
      <c r="LD80" s="135"/>
      <c r="LE80" s="135"/>
      <c r="LF80" s="135"/>
      <c r="LG80" s="135"/>
      <c r="LH80" s="135"/>
      <c r="LI80" s="135"/>
      <c r="LJ80" s="135"/>
      <c r="LK80" s="135"/>
      <c r="LL80" s="135"/>
      <c r="LM80" s="135"/>
      <c r="LN80" s="135"/>
      <c r="LO80" s="135">
        <f>データ!EV7</f>
        <v>36094355</v>
      </c>
      <c r="LP80" s="135"/>
      <c r="LQ80" s="135"/>
      <c r="LR80" s="135"/>
      <c r="LS80" s="135"/>
      <c r="LT80" s="135"/>
      <c r="LU80" s="135"/>
      <c r="LV80" s="135"/>
      <c r="LW80" s="135"/>
      <c r="LX80" s="135"/>
      <c r="LY80" s="135"/>
      <c r="LZ80" s="135"/>
      <c r="MA80" s="135"/>
      <c r="MB80" s="135"/>
      <c r="MC80" s="135"/>
      <c r="MD80" s="135"/>
      <c r="ME80" s="135"/>
      <c r="MF80" s="135"/>
      <c r="MG80" s="135"/>
      <c r="MH80" s="135">
        <f>データ!EW7</f>
        <v>36941419</v>
      </c>
      <c r="MI80" s="135"/>
      <c r="MJ80" s="135"/>
      <c r="MK80" s="135"/>
      <c r="ML80" s="135"/>
      <c r="MM80" s="135"/>
      <c r="MN80" s="135"/>
      <c r="MO80" s="135"/>
      <c r="MP80" s="135"/>
      <c r="MQ80" s="135"/>
      <c r="MR80" s="135"/>
      <c r="MS80" s="135"/>
      <c r="MT80" s="135"/>
      <c r="MU80" s="135"/>
      <c r="MV80" s="135"/>
      <c r="MW80" s="135"/>
      <c r="MX80" s="135"/>
      <c r="MY80" s="135"/>
      <c r="MZ80" s="135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6" t="s">
        <v>50</v>
      </c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U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  <c r="CN82" s="126"/>
      <c r="CO82" s="126"/>
      <c r="CP82" s="126"/>
      <c r="CQ82" s="126"/>
      <c r="CR82" s="126"/>
      <c r="CS82" s="126"/>
      <c r="CT82" s="126"/>
      <c r="CU82" s="126"/>
      <c r="CV82" s="126"/>
      <c r="CW82" s="126"/>
      <c r="CX82" s="126"/>
      <c r="CY82" s="126"/>
      <c r="CZ82" s="126"/>
      <c r="DA82" s="126"/>
      <c r="DB82" s="126"/>
      <c r="DC82" s="126"/>
      <c r="DD82" s="126"/>
      <c r="DE82" s="126"/>
      <c r="DF82" s="126"/>
      <c r="DG82" s="126"/>
      <c r="DH82" s="126"/>
      <c r="DI82" s="126"/>
      <c r="DJ82" s="126"/>
      <c r="DK82" s="126"/>
      <c r="DL82" s="126"/>
      <c r="DM82" s="126"/>
      <c r="DN82" s="126"/>
      <c r="DO82" s="126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6" t="s">
        <v>51</v>
      </c>
      <c r="EA82" s="136"/>
      <c r="EB82" s="136"/>
      <c r="EC82" s="136"/>
      <c r="ED82" s="136"/>
      <c r="EE82" s="136"/>
      <c r="EF82" s="136"/>
      <c r="EG82" s="136"/>
      <c r="EH82" s="136"/>
      <c r="EI82" s="136"/>
      <c r="EJ82" s="136"/>
      <c r="EK82" s="136"/>
      <c r="EL82" s="136"/>
      <c r="EM82" s="136"/>
      <c r="EN82" s="136"/>
      <c r="EO82" s="136"/>
      <c r="EP82" s="136"/>
      <c r="EQ82" s="136"/>
      <c r="ER82" s="136"/>
      <c r="ES82" s="136"/>
      <c r="ET82" s="136"/>
      <c r="EU82" s="136"/>
      <c r="EV82" s="136"/>
      <c r="EW82" s="136"/>
      <c r="EX82" s="136"/>
      <c r="EY82" s="136"/>
      <c r="EZ82" s="136"/>
      <c r="FA82" s="136"/>
      <c r="FB82" s="136"/>
      <c r="FC82" s="136"/>
      <c r="FD82" s="136"/>
      <c r="FE82" s="136"/>
      <c r="FF82" s="136"/>
      <c r="FG82" s="136"/>
      <c r="FH82" s="136"/>
      <c r="FI82" s="136"/>
      <c r="FJ82" s="136"/>
      <c r="FK82" s="136"/>
      <c r="FL82" s="136"/>
      <c r="FM82" s="136"/>
      <c r="FN82" s="136"/>
      <c r="FO82" s="136"/>
      <c r="FP82" s="136"/>
      <c r="FQ82" s="136"/>
      <c r="FR82" s="136"/>
      <c r="FS82" s="136"/>
      <c r="FT82" s="136"/>
      <c r="FU82" s="136"/>
      <c r="FV82" s="136"/>
      <c r="FW82" s="136"/>
      <c r="FX82" s="136"/>
      <c r="FY82" s="136"/>
      <c r="FZ82" s="136"/>
      <c r="GA82" s="136"/>
      <c r="GB82" s="136"/>
      <c r="GC82" s="136"/>
      <c r="GD82" s="136"/>
      <c r="GE82" s="136"/>
      <c r="GF82" s="136"/>
      <c r="GG82" s="136"/>
      <c r="GH82" s="136"/>
      <c r="GI82" s="136"/>
      <c r="GJ82" s="136"/>
      <c r="GK82" s="136"/>
      <c r="GL82" s="136"/>
      <c r="GM82" s="136"/>
      <c r="GN82" s="136"/>
      <c r="GO82" s="136"/>
      <c r="GP82" s="136"/>
      <c r="GQ82" s="136"/>
      <c r="GR82" s="136"/>
      <c r="GS82" s="136"/>
      <c r="GT82" s="136"/>
      <c r="GU82" s="136"/>
      <c r="GV82" s="136"/>
      <c r="GW82" s="136"/>
      <c r="GX82" s="136"/>
      <c r="GY82" s="136"/>
      <c r="GZ82" s="136"/>
      <c r="HA82" s="136"/>
      <c r="HB82" s="136"/>
      <c r="HC82" s="136"/>
      <c r="HD82" s="136"/>
      <c r="HE82" s="136"/>
      <c r="HF82" s="136"/>
      <c r="HG82" s="136"/>
      <c r="HH82" s="136"/>
      <c r="HI82" s="136"/>
      <c r="HJ82" s="136"/>
      <c r="HK82" s="136"/>
      <c r="HL82" s="136"/>
      <c r="HM82" s="136"/>
      <c r="HN82" s="136"/>
      <c r="HO82" s="136"/>
      <c r="HP82" s="136"/>
      <c r="HQ82" s="136"/>
      <c r="HR82" s="136"/>
      <c r="HS82" s="136"/>
      <c r="HT82" s="136"/>
      <c r="HU82" s="136"/>
      <c r="HV82" s="136"/>
      <c r="HW82" s="136"/>
      <c r="HX82" s="136"/>
      <c r="HY82" s="136"/>
      <c r="HZ82" s="136"/>
      <c r="IA82" s="136"/>
      <c r="IB82" s="136"/>
      <c r="IC82" s="136"/>
      <c r="ID82" s="136"/>
      <c r="IE82" s="136"/>
      <c r="IF82" s="136"/>
      <c r="IG82" s="136"/>
      <c r="IH82" s="136"/>
      <c r="II82" s="136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6" t="s">
        <v>52</v>
      </c>
      <c r="IV82" s="126"/>
      <c r="IW82" s="126"/>
      <c r="IX82" s="126"/>
      <c r="IY82" s="126"/>
      <c r="IZ82" s="126"/>
      <c r="JA82" s="126"/>
      <c r="JB82" s="126"/>
      <c r="JC82" s="126"/>
      <c r="JD82" s="126"/>
      <c r="JE82" s="126"/>
      <c r="JF82" s="126"/>
      <c r="JG82" s="126"/>
      <c r="JH82" s="126"/>
      <c r="JI82" s="126"/>
      <c r="JJ82" s="126"/>
      <c r="JK82" s="126"/>
      <c r="JL82" s="126"/>
      <c r="JM82" s="126"/>
      <c r="JN82" s="126"/>
      <c r="JO82" s="126"/>
      <c r="JP82" s="126"/>
      <c r="JQ82" s="126"/>
      <c r="JR82" s="126"/>
      <c r="JS82" s="126"/>
      <c r="JT82" s="126"/>
      <c r="JU82" s="126"/>
      <c r="JV82" s="126"/>
      <c r="JW82" s="126"/>
      <c r="JX82" s="126"/>
      <c r="JY82" s="126"/>
      <c r="JZ82" s="126"/>
      <c r="KA82" s="126"/>
      <c r="KB82" s="126"/>
      <c r="KC82" s="126"/>
      <c r="KD82" s="126"/>
      <c r="KE82" s="126"/>
      <c r="KF82" s="126"/>
      <c r="KG82" s="126"/>
      <c r="KH82" s="126"/>
      <c r="KI82" s="126"/>
      <c r="KJ82" s="126"/>
      <c r="KK82" s="126"/>
      <c r="KL82" s="126"/>
      <c r="KM82" s="126"/>
      <c r="KN82" s="126"/>
      <c r="KO82" s="126"/>
      <c r="KP82" s="126"/>
      <c r="KQ82" s="126"/>
      <c r="KR82" s="126"/>
      <c r="KS82" s="126"/>
      <c r="KT82" s="126"/>
      <c r="KU82" s="126"/>
      <c r="KV82" s="126"/>
      <c r="KW82" s="126"/>
      <c r="KX82" s="126"/>
      <c r="KY82" s="126"/>
      <c r="KZ82" s="126"/>
      <c r="LA82" s="126"/>
      <c r="LB82" s="126"/>
      <c r="LC82" s="126"/>
      <c r="LD82" s="126"/>
      <c r="LE82" s="126"/>
      <c r="LF82" s="126"/>
      <c r="LG82" s="126"/>
      <c r="LH82" s="126"/>
      <c r="LI82" s="126"/>
      <c r="LJ82" s="126"/>
      <c r="LK82" s="126"/>
      <c r="LL82" s="126"/>
      <c r="LM82" s="126"/>
      <c r="LN82" s="126"/>
      <c r="LO82" s="126"/>
      <c r="LP82" s="126"/>
      <c r="LQ82" s="126"/>
      <c r="LR82" s="126"/>
      <c r="LS82" s="126"/>
      <c r="LT82" s="126"/>
      <c r="LU82" s="126"/>
      <c r="LV82" s="126"/>
      <c r="LW82" s="126"/>
      <c r="LX82" s="126"/>
      <c r="LY82" s="126"/>
      <c r="LZ82" s="126"/>
      <c r="MA82" s="126"/>
      <c r="MB82" s="126"/>
      <c r="MC82" s="126"/>
      <c r="MD82" s="126"/>
      <c r="ME82" s="126"/>
      <c r="MF82" s="126"/>
      <c r="MG82" s="126"/>
      <c r="MH82" s="126"/>
      <c r="MI82" s="126"/>
      <c r="MJ82" s="126"/>
      <c r="MK82" s="126"/>
      <c r="ML82" s="126"/>
      <c r="MM82" s="126"/>
      <c r="MN82" s="126"/>
      <c r="MO82" s="126"/>
      <c r="MP82" s="126"/>
      <c r="MQ82" s="126"/>
      <c r="MR82" s="126"/>
      <c r="MS82" s="126"/>
      <c r="MT82" s="126"/>
      <c r="MU82" s="126"/>
      <c r="MV82" s="126"/>
      <c r="MW82" s="126"/>
      <c r="MX82" s="126"/>
      <c r="MY82" s="126"/>
      <c r="MZ82" s="126"/>
      <c r="NA82" s="126"/>
      <c r="NB82" s="126"/>
      <c r="NC82" s="126"/>
      <c r="ND82" s="126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126"/>
      <c r="BT83" s="126"/>
      <c r="BU83" s="126"/>
      <c r="BV83" s="126"/>
      <c r="BW83" s="126"/>
      <c r="BX83" s="126"/>
      <c r="BY83" s="126"/>
      <c r="BZ83" s="126"/>
      <c r="CA83" s="126"/>
      <c r="CB83" s="126"/>
      <c r="CC83" s="126"/>
      <c r="CD83" s="126"/>
      <c r="CE83" s="126"/>
      <c r="CF83" s="126"/>
      <c r="CG83" s="126"/>
      <c r="CH83" s="126"/>
      <c r="CI83" s="126"/>
      <c r="CJ83" s="126"/>
      <c r="CK83" s="126"/>
      <c r="CL83" s="126"/>
      <c r="CM83" s="126"/>
      <c r="CN83" s="126"/>
      <c r="CO83" s="126"/>
      <c r="CP83" s="126"/>
      <c r="CQ83" s="126"/>
      <c r="CR83" s="126"/>
      <c r="CS83" s="126"/>
      <c r="CT83" s="126"/>
      <c r="CU83" s="126"/>
      <c r="CV83" s="126"/>
      <c r="CW83" s="126"/>
      <c r="CX83" s="126"/>
      <c r="CY83" s="126"/>
      <c r="CZ83" s="126"/>
      <c r="DA83" s="126"/>
      <c r="DB83" s="126"/>
      <c r="DC83" s="126"/>
      <c r="DD83" s="126"/>
      <c r="DE83" s="126"/>
      <c r="DF83" s="126"/>
      <c r="DG83" s="126"/>
      <c r="DH83" s="126"/>
      <c r="DI83" s="126"/>
      <c r="DJ83" s="126"/>
      <c r="DK83" s="126"/>
      <c r="DL83" s="126"/>
      <c r="DM83" s="126"/>
      <c r="DN83" s="126"/>
      <c r="DO83" s="126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6"/>
      <c r="EA83" s="136"/>
      <c r="EB83" s="136"/>
      <c r="EC83" s="136"/>
      <c r="ED83" s="136"/>
      <c r="EE83" s="136"/>
      <c r="EF83" s="136"/>
      <c r="EG83" s="136"/>
      <c r="EH83" s="136"/>
      <c r="EI83" s="136"/>
      <c r="EJ83" s="136"/>
      <c r="EK83" s="136"/>
      <c r="EL83" s="136"/>
      <c r="EM83" s="136"/>
      <c r="EN83" s="136"/>
      <c r="EO83" s="136"/>
      <c r="EP83" s="136"/>
      <c r="EQ83" s="136"/>
      <c r="ER83" s="136"/>
      <c r="ES83" s="136"/>
      <c r="ET83" s="136"/>
      <c r="EU83" s="136"/>
      <c r="EV83" s="136"/>
      <c r="EW83" s="136"/>
      <c r="EX83" s="136"/>
      <c r="EY83" s="136"/>
      <c r="EZ83" s="136"/>
      <c r="FA83" s="136"/>
      <c r="FB83" s="136"/>
      <c r="FC83" s="136"/>
      <c r="FD83" s="136"/>
      <c r="FE83" s="136"/>
      <c r="FF83" s="136"/>
      <c r="FG83" s="136"/>
      <c r="FH83" s="136"/>
      <c r="FI83" s="136"/>
      <c r="FJ83" s="136"/>
      <c r="FK83" s="136"/>
      <c r="FL83" s="136"/>
      <c r="FM83" s="136"/>
      <c r="FN83" s="136"/>
      <c r="FO83" s="136"/>
      <c r="FP83" s="136"/>
      <c r="FQ83" s="136"/>
      <c r="FR83" s="136"/>
      <c r="FS83" s="136"/>
      <c r="FT83" s="136"/>
      <c r="FU83" s="136"/>
      <c r="FV83" s="136"/>
      <c r="FW83" s="136"/>
      <c r="FX83" s="136"/>
      <c r="FY83" s="136"/>
      <c r="FZ83" s="136"/>
      <c r="GA83" s="136"/>
      <c r="GB83" s="136"/>
      <c r="GC83" s="136"/>
      <c r="GD83" s="136"/>
      <c r="GE83" s="136"/>
      <c r="GF83" s="136"/>
      <c r="GG83" s="136"/>
      <c r="GH83" s="136"/>
      <c r="GI83" s="136"/>
      <c r="GJ83" s="136"/>
      <c r="GK83" s="136"/>
      <c r="GL83" s="136"/>
      <c r="GM83" s="136"/>
      <c r="GN83" s="136"/>
      <c r="GO83" s="136"/>
      <c r="GP83" s="136"/>
      <c r="GQ83" s="136"/>
      <c r="GR83" s="136"/>
      <c r="GS83" s="136"/>
      <c r="GT83" s="136"/>
      <c r="GU83" s="136"/>
      <c r="GV83" s="136"/>
      <c r="GW83" s="136"/>
      <c r="GX83" s="136"/>
      <c r="GY83" s="136"/>
      <c r="GZ83" s="136"/>
      <c r="HA83" s="136"/>
      <c r="HB83" s="136"/>
      <c r="HC83" s="136"/>
      <c r="HD83" s="136"/>
      <c r="HE83" s="136"/>
      <c r="HF83" s="136"/>
      <c r="HG83" s="136"/>
      <c r="HH83" s="136"/>
      <c r="HI83" s="136"/>
      <c r="HJ83" s="136"/>
      <c r="HK83" s="136"/>
      <c r="HL83" s="136"/>
      <c r="HM83" s="136"/>
      <c r="HN83" s="136"/>
      <c r="HO83" s="136"/>
      <c r="HP83" s="136"/>
      <c r="HQ83" s="136"/>
      <c r="HR83" s="136"/>
      <c r="HS83" s="136"/>
      <c r="HT83" s="136"/>
      <c r="HU83" s="136"/>
      <c r="HV83" s="136"/>
      <c r="HW83" s="136"/>
      <c r="HX83" s="136"/>
      <c r="HY83" s="136"/>
      <c r="HZ83" s="136"/>
      <c r="IA83" s="136"/>
      <c r="IB83" s="136"/>
      <c r="IC83" s="136"/>
      <c r="ID83" s="136"/>
      <c r="IE83" s="136"/>
      <c r="IF83" s="136"/>
      <c r="IG83" s="136"/>
      <c r="IH83" s="136"/>
      <c r="II83" s="136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6"/>
      <c r="IV83" s="126"/>
      <c r="IW83" s="126"/>
      <c r="IX83" s="126"/>
      <c r="IY83" s="126"/>
      <c r="IZ83" s="126"/>
      <c r="JA83" s="126"/>
      <c r="JB83" s="126"/>
      <c r="JC83" s="126"/>
      <c r="JD83" s="126"/>
      <c r="JE83" s="126"/>
      <c r="JF83" s="126"/>
      <c r="JG83" s="126"/>
      <c r="JH83" s="126"/>
      <c r="JI83" s="126"/>
      <c r="JJ83" s="126"/>
      <c r="JK83" s="126"/>
      <c r="JL83" s="126"/>
      <c r="JM83" s="126"/>
      <c r="JN83" s="126"/>
      <c r="JO83" s="126"/>
      <c r="JP83" s="126"/>
      <c r="JQ83" s="126"/>
      <c r="JR83" s="126"/>
      <c r="JS83" s="126"/>
      <c r="JT83" s="126"/>
      <c r="JU83" s="126"/>
      <c r="JV83" s="126"/>
      <c r="JW83" s="126"/>
      <c r="JX83" s="126"/>
      <c r="JY83" s="126"/>
      <c r="JZ83" s="126"/>
      <c r="KA83" s="126"/>
      <c r="KB83" s="126"/>
      <c r="KC83" s="126"/>
      <c r="KD83" s="126"/>
      <c r="KE83" s="126"/>
      <c r="KF83" s="126"/>
      <c r="KG83" s="126"/>
      <c r="KH83" s="126"/>
      <c r="KI83" s="126"/>
      <c r="KJ83" s="126"/>
      <c r="KK83" s="126"/>
      <c r="KL83" s="126"/>
      <c r="KM83" s="126"/>
      <c r="KN83" s="126"/>
      <c r="KO83" s="126"/>
      <c r="KP83" s="126"/>
      <c r="KQ83" s="126"/>
      <c r="KR83" s="126"/>
      <c r="KS83" s="126"/>
      <c r="KT83" s="126"/>
      <c r="KU83" s="126"/>
      <c r="KV83" s="126"/>
      <c r="KW83" s="126"/>
      <c r="KX83" s="126"/>
      <c r="KY83" s="126"/>
      <c r="KZ83" s="126"/>
      <c r="LA83" s="126"/>
      <c r="LB83" s="126"/>
      <c r="LC83" s="126"/>
      <c r="LD83" s="126"/>
      <c r="LE83" s="126"/>
      <c r="LF83" s="126"/>
      <c r="LG83" s="126"/>
      <c r="LH83" s="126"/>
      <c r="LI83" s="126"/>
      <c r="LJ83" s="126"/>
      <c r="LK83" s="126"/>
      <c r="LL83" s="126"/>
      <c r="LM83" s="126"/>
      <c r="LN83" s="126"/>
      <c r="LO83" s="126"/>
      <c r="LP83" s="126"/>
      <c r="LQ83" s="126"/>
      <c r="LR83" s="126"/>
      <c r="LS83" s="126"/>
      <c r="LT83" s="126"/>
      <c r="LU83" s="126"/>
      <c r="LV83" s="126"/>
      <c r="LW83" s="126"/>
      <c r="LX83" s="126"/>
      <c r="LY83" s="126"/>
      <c r="LZ83" s="126"/>
      <c r="MA83" s="126"/>
      <c r="MB83" s="126"/>
      <c r="MC83" s="126"/>
      <c r="MD83" s="126"/>
      <c r="ME83" s="126"/>
      <c r="MF83" s="126"/>
      <c r="MG83" s="126"/>
      <c r="MH83" s="126"/>
      <c r="MI83" s="126"/>
      <c r="MJ83" s="126"/>
      <c r="MK83" s="126"/>
      <c r="ML83" s="126"/>
      <c r="MM83" s="126"/>
      <c r="MN83" s="126"/>
      <c r="MO83" s="126"/>
      <c r="MP83" s="126"/>
      <c r="MQ83" s="126"/>
      <c r="MR83" s="126"/>
      <c r="MS83" s="126"/>
      <c r="MT83" s="126"/>
      <c r="MU83" s="126"/>
      <c r="MV83" s="126"/>
      <c r="MW83" s="126"/>
      <c r="MX83" s="126"/>
      <c r="MY83" s="126"/>
      <c r="MZ83" s="126"/>
      <c r="NA83" s="126"/>
      <c r="NB83" s="126"/>
      <c r="NC83" s="126"/>
      <c r="ND83" s="126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62103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9" t="str">
        <f>IF(H8&lt;&gt;I8,H8,"")&amp;IF(I8&lt;&gt;J8,I8,"")&amp;"　"&amp;J8</f>
        <v>山形県天童市　天童市民病院</v>
      </c>
      <c r="I6" s="140"/>
      <c r="J6" s="141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/>
      <c r="P6" s="63" t="str">
        <f>P8</f>
        <v>直営</v>
      </c>
      <c r="Q6" s="64">
        <f t="shared" ref="Q6:AG6" si="3">Q8</f>
        <v>7</v>
      </c>
      <c r="R6" s="63" t="str">
        <f t="shared" si="3"/>
        <v>-</v>
      </c>
      <c r="S6" s="63" t="str">
        <f t="shared" si="3"/>
        <v>ド</v>
      </c>
      <c r="T6" s="63" t="str">
        <f t="shared" si="3"/>
        <v>救</v>
      </c>
      <c r="U6" s="64">
        <f>U8</f>
        <v>62164</v>
      </c>
      <c r="V6" s="64">
        <f>V8</f>
        <v>7683</v>
      </c>
      <c r="W6" s="63" t="str">
        <f>W8</f>
        <v>非該当</v>
      </c>
      <c r="X6" s="63" t="str">
        <f t="shared" si="3"/>
        <v>１０：１</v>
      </c>
      <c r="Y6" s="64">
        <f t="shared" si="3"/>
        <v>54</v>
      </c>
      <c r="Z6" s="64">
        <f t="shared" si="3"/>
        <v>30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84</v>
      </c>
      <c r="AE6" s="64">
        <f t="shared" si="3"/>
        <v>54</v>
      </c>
      <c r="AF6" s="64">
        <f t="shared" si="3"/>
        <v>30</v>
      </c>
      <c r="AG6" s="64">
        <f t="shared" si="3"/>
        <v>84</v>
      </c>
      <c r="AH6" s="65">
        <f>IF(AH8="-",NA(),AH8)</f>
        <v>91.3</v>
      </c>
      <c r="AI6" s="65">
        <f t="shared" ref="AI6:AQ6" si="4">IF(AI8="-",NA(),AI8)</f>
        <v>91.6</v>
      </c>
      <c r="AJ6" s="65">
        <f t="shared" si="4"/>
        <v>99.5</v>
      </c>
      <c r="AK6" s="65">
        <f t="shared" si="4"/>
        <v>100.2</v>
      </c>
      <c r="AL6" s="65">
        <f t="shared" si="4"/>
        <v>100.3</v>
      </c>
      <c r="AM6" s="65">
        <f t="shared" si="4"/>
        <v>98.1</v>
      </c>
      <c r="AN6" s="65">
        <f t="shared" si="4"/>
        <v>97.7</v>
      </c>
      <c r="AO6" s="65">
        <f t="shared" si="4"/>
        <v>98.5</v>
      </c>
      <c r="AP6" s="65">
        <f t="shared" si="4"/>
        <v>98</v>
      </c>
      <c r="AQ6" s="65">
        <f t="shared" si="4"/>
        <v>98.4</v>
      </c>
      <c r="AR6" s="65" t="str">
        <f>IF(AR8="-","【-】","【"&amp;SUBSTITUTE(TEXT(AR8,"#,##0.0"),"-","△")&amp;"】")</f>
        <v>【98.4】</v>
      </c>
      <c r="AS6" s="65">
        <f>IF(AS8="-",NA(),AS8)</f>
        <v>76.900000000000006</v>
      </c>
      <c r="AT6" s="65">
        <f t="shared" ref="AT6:BB6" si="5">IF(AT8="-",NA(),AT8)</f>
        <v>82.5</v>
      </c>
      <c r="AU6" s="65">
        <f t="shared" si="5"/>
        <v>81.400000000000006</v>
      </c>
      <c r="AV6" s="65">
        <f t="shared" si="5"/>
        <v>84.7</v>
      </c>
      <c r="AW6" s="65">
        <f t="shared" si="5"/>
        <v>74</v>
      </c>
      <c r="AX6" s="65">
        <f t="shared" si="5"/>
        <v>83.2</v>
      </c>
      <c r="AY6" s="65">
        <f t="shared" si="5"/>
        <v>82.5</v>
      </c>
      <c r="AZ6" s="65">
        <f t="shared" si="5"/>
        <v>79.7</v>
      </c>
      <c r="BA6" s="65">
        <f t="shared" si="5"/>
        <v>79.599999999999994</v>
      </c>
      <c r="BB6" s="65">
        <f t="shared" si="5"/>
        <v>77.900000000000006</v>
      </c>
      <c r="BC6" s="65" t="str">
        <f>IF(BC8="-","【-】","【"&amp;SUBSTITUTE(TEXT(BC8,"#,##0.0"),"-","△")&amp;"】")</f>
        <v>【89.5】</v>
      </c>
      <c r="BD6" s="65">
        <f>IF(BD8="-",NA(),BD8)</f>
        <v>229.7</v>
      </c>
      <c r="BE6" s="65">
        <f t="shared" ref="BE6:BM6" si="6">IF(BE8="-",NA(),BE8)</f>
        <v>238.7</v>
      </c>
      <c r="BF6" s="65">
        <f t="shared" si="6"/>
        <v>21.6</v>
      </c>
      <c r="BG6" s="65">
        <f t="shared" si="6"/>
        <v>21</v>
      </c>
      <c r="BH6" s="65">
        <f t="shared" si="6"/>
        <v>20.6</v>
      </c>
      <c r="BI6" s="65">
        <f t="shared" si="6"/>
        <v>99.5</v>
      </c>
      <c r="BJ6" s="65">
        <f t="shared" si="6"/>
        <v>91.2</v>
      </c>
      <c r="BK6" s="65">
        <f t="shared" si="6"/>
        <v>94.9</v>
      </c>
      <c r="BL6" s="65">
        <f t="shared" si="6"/>
        <v>101.2</v>
      </c>
      <c r="BM6" s="65">
        <f t="shared" si="6"/>
        <v>107.2</v>
      </c>
      <c r="BN6" s="65" t="str">
        <f>IF(BN8="-","【-】","【"&amp;SUBSTITUTE(TEXT(BN8,"#,##0.0"),"-","△")&amp;"】")</f>
        <v>【63.6】</v>
      </c>
      <c r="BO6" s="65">
        <f>IF(BO8="-",NA(),BO8)</f>
        <v>77.3</v>
      </c>
      <c r="BP6" s="65">
        <f t="shared" ref="BP6:BX6" si="7">IF(BP8="-",NA(),BP8)</f>
        <v>73.3</v>
      </c>
      <c r="BQ6" s="65">
        <f t="shared" si="7"/>
        <v>74.5</v>
      </c>
      <c r="BR6" s="65">
        <f t="shared" si="7"/>
        <v>77.900000000000006</v>
      </c>
      <c r="BS6" s="65">
        <f t="shared" si="7"/>
        <v>67.099999999999994</v>
      </c>
      <c r="BT6" s="65">
        <f t="shared" si="7"/>
        <v>69.2</v>
      </c>
      <c r="BU6" s="65">
        <f t="shared" si="7"/>
        <v>68.599999999999994</v>
      </c>
      <c r="BV6" s="65">
        <f t="shared" si="7"/>
        <v>67.400000000000006</v>
      </c>
      <c r="BW6" s="65">
        <f t="shared" si="7"/>
        <v>66.599999999999994</v>
      </c>
      <c r="BX6" s="65">
        <f t="shared" si="7"/>
        <v>66.8</v>
      </c>
      <c r="BY6" s="65" t="str">
        <f>IF(BY8="-","【-】","【"&amp;SUBSTITUTE(TEXT(BY8,"#,##0.0"),"-","△")&amp;"】")</f>
        <v>【74.2】</v>
      </c>
      <c r="BZ6" s="66">
        <f>IF(BZ8="-",NA(),BZ8)</f>
        <v>23621</v>
      </c>
      <c r="CA6" s="66">
        <f t="shared" ref="CA6:CI6" si="8">IF(CA8="-",NA(),CA8)</f>
        <v>24404</v>
      </c>
      <c r="CB6" s="66">
        <f t="shared" si="8"/>
        <v>24682</v>
      </c>
      <c r="CC6" s="66">
        <f t="shared" si="8"/>
        <v>24137</v>
      </c>
      <c r="CD6" s="66">
        <f t="shared" si="8"/>
        <v>26294</v>
      </c>
      <c r="CE6" s="66">
        <f t="shared" si="8"/>
        <v>23061</v>
      </c>
      <c r="CF6" s="66">
        <f t="shared" si="8"/>
        <v>23475</v>
      </c>
      <c r="CG6" s="66">
        <f t="shared" si="8"/>
        <v>23857</v>
      </c>
      <c r="CH6" s="66">
        <f t="shared" si="8"/>
        <v>24371</v>
      </c>
      <c r="CI6" s="66">
        <f t="shared" si="8"/>
        <v>24882</v>
      </c>
      <c r="CJ6" s="65" t="str">
        <f>IF(CJ8="-","【-】","【"&amp;SUBSTITUTE(TEXT(CJ8,"#,##0"),"-","△")&amp;"】")</f>
        <v>【49,667】</v>
      </c>
      <c r="CK6" s="66">
        <f>IF(CK8="-",NA(),CK8)</f>
        <v>7613</v>
      </c>
      <c r="CL6" s="66">
        <f t="shared" ref="CL6:CT6" si="9">IF(CL8="-",NA(),CL8)</f>
        <v>7604</v>
      </c>
      <c r="CM6" s="66">
        <f t="shared" si="9"/>
        <v>7551</v>
      </c>
      <c r="CN6" s="66">
        <f t="shared" si="9"/>
        <v>7784</v>
      </c>
      <c r="CO6" s="66">
        <f t="shared" si="9"/>
        <v>7793</v>
      </c>
      <c r="CP6" s="66">
        <f t="shared" si="9"/>
        <v>8338</v>
      </c>
      <c r="CQ6" s="66">
        <f t="shared" si="9"/>
        <v>8603</v>
      </c>
      <c r="CR6" s="66">
        <f t="shared" si="9"/>
        <v>8471</v>
      </c>
      <c r="CS6" s="66">
        <f t="shared" si="9"/>
        <v>8736</v>
      </c>
      <c r="CT6" s="66">
        <f t="shared" si="9"/>
        <v>8797</v>
      </c>
      <c r="CU6" s="65" t="str">
        <f>IF(CU8="-","【-】","【"&amp;SUBSTITUTE(TEXT(CU8,"#,##0"),"-","△")&amp;"】")</f>
        <v>【13,758】</v>
      </c>
      <c r="CV6" s="65">
        <f>IF(CV8="-",NA(),CV8)</f>
        <v>63.1</v>
      </c>
      <c r="CW6" s="65">
        <f t="shared" ref="CW6:DE6" si="10">IF(CW8="-",NA(),CW8)</f>
        <v>56.6</v>
      </c>
      <c r="CX6" s="65">
        <f t="shared" si="10"/>
        <v>62.9</v>
      </c>
      <c r="CY6" s="65">
        <f t="shared" si="10"/>
        <v>58.6</v>
      </c>
      <c r="CZ6" s="65">
        <f t="shared" si="10"/>
        <v>74.099999999999994</v>
      </c>
      <c r="DA6" s="65">
        <f t="shared" si="10"/>
        <v>64.7</v>
      </c>
      <c r="DB6" s="65">
        <f t="shared" si="10"/>
        <v>65</v>
      </c>
      <c r="DC6" s="65">
        <f t="shared" si="10"/>
        <v>67.5</v>
      </c>
      <c r="DD6" s="65">
        <f t="shared" si="10"/>
        <v>67.5</v>
      </c>
      <c r="DE6" s="65">
        <f t="shared" si="10"/>
        <v>69.5</v>
      </c>
      <c r="DF6" s="65" t="str">
        <f>IF(DF8="-","【-】","【"&amp;SUBSTITUTE(TEXT(DF8,"#,##0.0"),"-","△")&amp;"】")</f>
        <v>【55.2】</v>
      </c>
      <c r="DG6" s="65">
        <f>IF(DG8="-",NA(),DG8)</f>
        <v>18.5</v>
      </c>
      <c r="DH6" s="65">
        <f t="shared" ref="DH6:DP6" si="11">IF(DH8="-",NA(),DH8)</f>
        <v>18.8</v>
      </c>
      <c r="DI6" s="65">
        <f t="shared" si="11"/>
        <v>17.5</v>
      </c>
      <c r="DJ6" s="65">
        <f t="shared" si="11"/>
        <v>19</v>
      </c>
      <c r="DK6" s="65">
        <f t="shared" si="11"/>
        <v>19.3</v>
      </c>
      <c r="DL6" s="65">
        <f t="shared" si="11"/>
        <v>19.600000000000001</v>
      </c>
      <c r="DM6" s="65">
        <f t="shared" si="11"/>
        <v>19</v>
      </c>
      <c r="DN6" s="65">
        <f t="shared" si="11"/>
        <v>17.899999999999999</v>
      </c>
      <c r="DO6" s="65">
        <f t="shared" si="11"/>
        <v>17.899999999999999</v>
      </c>
      <c r="DP6" s="65">
        <f t="shared" si="11"/>
        <v>17.399999999999999</v>
      </c>
      <c r="DQ6" s="65" t="str">
        <f>IF(DQ8="-","【-】","【"&amp;SUBSTITUTE(TEXT(DQ8,"#,##0.0"),"-","△")&amp;"】")</f>
        <v>【24.1】</v>
      </c>
      <c r="DR6" s="65">
        <f>IF(DR8="-",NA(),DR8)</f>
        <v>33.6</v>
      </c>
      <c r="DS6" s="65">
        <f t="shared" ref="DS6:EA6" si="12">IF(DS8="-",NA(),DS8)</f>
        <v>38.200000000000003</v>
      </c>
      <c r="DT6" s="65">
        <f t="shared" si="12"/>
        <v>38.5</v>
      </c>
      <c r="DU6" s="65">
        <f t="shared" si="12"/>
        <v>42.5</v>
      </c>
      <c r="DV6" s="65">
        <f t="shared" si="12"/>
        <v>44.1</v>
      </c>
      <c r="DW6" s="65">
        <f t="shared" si="12"/>
        <v>43</v>
      </c>
      <c r="DX6" s="65">
        <f t="shared" si="12"/>
        <v>43.9</v>
      </c>
      <c r="DY6" s="65">
        <f t="shared" si="12"/>
        <v>52.4</v>
      </c>
      <c r="DZ6" s="65">
        <f t="shared" si="12"/>
        <v>52.6</v>
      </c>
      <c r="EA6" s="65">
        <f t="shared" si="12"/>
        <v>54.2</v>
      </c>
      <c r="EB6" s="65" t="str">
        <f>IF(EB8="-","【-】","【"&amp;SUBSTITUTE(TEXT(EB8,"#,##0.0"),"-","△")&amp;"】")</f>
        <v>【50.7】</v>
      </c>
      <c r="EC6" s="65">
        <f>IF(EC8="-",NA(),EC8)</f>
        <v>28</v>
      </c>
      <c r="ED6" s="65">
        <f t="shared" ref="ED6:EL6" si="13">IF(ED8="-",NA(),ED8)</f>
        <v>35</v>
      </c>
      <c r="EE6" s="65">
        <f t="shared" si="13"/>
        <v>64.900000000000006</v>
      </c>
      <c r="EF6" s="65">
        <f t="shared" si="13"/>
        <v>69</v>
      </c>
      <c r="EG6" s="65">
        <f t="shared" si="13"/>
        <v>73.3</v>
      </c>
      <c r="EH6" s="65">
        <f t="shared" si="13"/>
        <v>60.6</v>
      </c>
      <c r="EI6" s="65">
        <f t="shared" si="13"/>
        <v>59.1</v>
      </c>
      <c r="EJ6" s="65">
        <f t="shared" si="13"/>
        <v>68.900000000000006</v>
      </c>
      <c r="EK6" s="65">
        <f t="shared" si="13"/>
        <v>68</v>
      </c>
      <c r="EL6" s="65">
        <f t="shared" si="13"/>
        <v>70</v>
      </c>
      <c r="EM6" s="65" t="str">
        <f>IF(EM8="-","【-】","【"&amp;SUBSTITUTE(TEXT(EM8,"#,##0.0"),"-","△")&amp;"】")</f>
        <v>【65.7】</v>
      </c>
      <c r="EN6" s="66">
        <f>IF(EN8="-",NA(),EN8)</f>
        <v>38222536</v>
      </c>
      <c r="EO6" s="66">
        <f t="shared" ref="EO6:EW6" si="14">IF(EO8="-",NA(),EO8)</f>
        <v>38247286</v>
      </c>
      <c r="EP6" s="66">
        <f t="shared" si="14"/>
        <v>39528536</v>
      </c>
      <c r="EQ6" s="66">
        <f t="shared" si="14"/>
        <v>39631274</v>
      </c>
      <c r="ER6" s="66">
        <f t="shared" si="14"/>
        <v>38137702</v>
      </c>
      <c r="ES6" s="66">
        <f t="shared" si="14"/>
        <v>33688486</v>
      </c>
      <c r="ET6" s="66">
        <f t="shared" si="14"/>
        <v>34462126</v>
      </c>
      <c r="EU6" s="66">
        <f t="shared" si="14"/>
        <v>34878088</v>
      </c>
      <c r="EV6" s="66">
        <f t="shared" si="14"/>
        <v>36094355</v>
      </c>
      <c r="EW6" s="66">
        <f t="shared" si="14"/>
        <v>36941419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62103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/>
      <c r="P7" s="63" t="str">
        <f>P8</f>
        <v>直営</v>
      </c>
      <c r="Q7" s="64">
        <f t="shared" si="15"/>
        <v>7</v>
      </c>
      <c r="R7" s="63" t="str">
        <f t="shared" si="15"/>
        <v>-</v>
      </c>
      <c r="S7" s="63" t="str">
        <f t="shared" si="15"/>
        <v>ド</v>
      </c>
      <c r="T7" s="63" t="str">
        <f t="shared" si="15"/>
        <v>救</v>
      </c>
      <c r="U7" s="64">
        <f>U8</f>
        <v>62164</v>
      </c>
      <c r="V7" s="64">
        <f>V8</f>
        <v>7683</v>
      </c>
      <c r="W7" s="63" t="str">
        <f>W8</f>
        <v>非該当</v>
      </c>
      <c r="X7" s="63" t="str">
        <f t="shared" si="15"/>
        <v>１０：１</v>
      </c>
      <c r="Y7" s="64">
        <f t="shared" si="15"/>
        <v>54</v>
      </c>
      <c r="Z7" s="64">
        <f t="shared" si="15"/>
        <v>30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84</v>
      </c>
      <c r="AE7" s="64">
        <f t="shared" si="15"/>
        <v>54</v>
      </c>
      <c r="AF7" s="64">
        <f t="shared" si="15"/>
        <v>30</v>
      </c>
      <c r="AG7" s="64">
        <f t="shared" si="15"/>
        <v>84</v>
      </c>
      <c r="AH7" s="65">
        <f>AH8</f>
        <v>91.3</v>
      </c>
      <c r="AI7" s="65">
        <f t="shared" ref="AI7:AQ7" si="16">AI8</f>
        <v>91.6</v>
      </c>
      <c r="AJ7" s="65">
        <f t="shared" si="16"/>
        <v>99.5</v>
      </c>
      <c r="AK7" s="65">
        <f t="shared" si="16"/>
        <v>100.2</v>
      </c>
      <c r="AL7" s="65">
        <f t="shared" si="16"/>
        <v>100.3</v>
      </c>
      <c r="AM7" s="65">
        <f t="shared" si="16"/>
        <v>98.1</v>
      </c>
      <c r="AN7" s="65">
        <f t="shared" si="16"/>
        <v>97.7</v>
      </c>
      <c r="AO7" s="65">
        <f t="shared" si="16"/>
        <v>98.5</v>
      </c>
      <c r="AP7" s="65">
        <f t="shared" si="16"/>
        <v>98</v>
      </c>
      <c r="AQ7" s="65">
        <f t="shared" si="16"/>
        <v>98.4</v>
      </c>
      <c r="AR7" s="65"/>
      <c r="AS7" s="65">
        <f>AS8</f>
        <v>76.900000000000006</v>
      </c>
      <c r="AT7" s="65">
        <f t="shared" ref="AT7:BB7" si="17">AT8</f>
        <v>82.5</v>
      </c>
      <c r="AU7" s="65">
        <f t="shared" si="17"/>
        <v>81.400000000000006</v>
      </c>
      <c r="AV7" s="65">
        <f t="shared" si="17"/>
        <v>84.7</v>
      </c>
      <c r="AW7" s="65">
        <f t="shared" si="17"/>
        <v>74</v>
      </c>
      <c r="AX7" s="65">
        <f t="shared" si="17"/>
        <v>83.2</v>
      </c>
      <c r="AY7" s="65">
        <f t="shared" si="17"/>
        <v>82.5</v>
      </c>
      <c r="AZ7" s="65">
        <f t="shared" si="17"/>
        <v>79.7</v>
      </c>
      <c r="BA7" s="65">
        <f t="shared" si="17"/>
        <v>79.599999999999994</v>
      </c>
      <c r="BB7" s="65">
        <f t="shared" si="17"/>
        <v>77.900000000000006</v>
      </c>
      <c r="BC7" s="65"/>
      <c r="BD7" s="65">
        <f>BD8</f>
        <v>229.7</v>
      </c>
      <c r="BE7" s="65">
        <f t="shared" ref="BE7:BM7" si="18">BE8</f>
        <v>238.7</v>
      </c>
      <c r="BF7" s="65">
        <f t="shared" si="18"/>
        <v>21.6</v>
      </c>
      <c r="BG7" s="65">
        <f t="shared" si="18"/>
        <v>21</v>
      </c>
      <c r="BH7" s="65">
        <f t="shared" si="18"/>
        <v>20.6</v>
      </c>
      <c r="BI7" s="65">
        <f t="shared" si="18"/>
        <v>99.5</v>
      </c>
      <c r="BJ7" s="65">
        <f t="shared" si="18"/>
        <v>91.2</v>
      </c>
      <c r="BK7" s="65">
        <f t="shared" si="18"/>
        <v>94.9</v>
      </c>
      <c r="BL7" s="65">
        <f t="shared" si="18"/>
        <v>101.2</v>
      </c>
      <c r="BM7" s="65">
        <f t="shared" si="18"/>
        <v>107.2</v>
      </c>
      <c r="BN7" s="65"/>
      <c r="BO7" s="65">
        <f>BO8</f>
        <v>77.3</v>
      </c>
      <c r="BP7" s="65">
        <f t="shared" ref="BP7:BX7" si="19">BP8</f>
        <v>73.3</v>
      </c>
      <c r="BQ7" s="65">
        <f t="shared" si="19"/>
        <v>74.5</v>
      </c>
      <c r="BR7" s="65">
        <f t="shared" si="19"/>
        <v>77.900000000000006</v>
      </c>
      <c r="BS7" s="65">
        <f t="shared" si="19"/>
        <v>67.099999999999994</v>
      </c>
      <c r="BT7" s="65">
        <f t="shared" si="19"/>
        <v>69.2</v>
      </c>
      <c r="BU7" s="65">
        <f t="shared" si="19"/>
        <v>68.599999999999994</v>
      </c>
      <c r="BV7" s="65">
        <f t="shared" si="19"/>
        <v>67.400000000000006</v>
      </c>
      <c r="BW7" s="65">
        <f t="shared" si="19"/>
        <v>66.599999999999994</v>
      </c>
      <c r="BX7" s="65">
        <f t="shared" si="19"/>
        <v>66.8</v>
      </c>
      <c r="BY7" s="65"/>
      <c r="BZ7" s="66">
        <f>BZ8</f>
        <v>23621</v>
      </c>
      <c r="CA7" s="66">
        <f t="shared" ref="CA7:CI7" si="20">CA8</f>
        <v>24404</v>
      </c>
      <c r="CB7" s="66">
        <f t="shared" si="20"/>
        <v>24682</v>
      </c>
      <c r="CC7" s="66">
        <f t="shared" si="20"/>
        <v>24137</v>
      </c>
      <c r="CD7" s="66">
        <f t="shared" si="20"/>
        <v>26294</v>
      </c>
      <c r="CE7" s="66">
        <f t="shared" si="20"/>
        <v>23061</v>
      </c>
      <c r="CF7" s="66">
        <f t="shared" si="20"/>
        <v>23475</v>
      </c>
      <c r="CG7" s="66">
        <f t="shared" si="20"/>
        <v>23857</v>
      </c>
      <c r="CH7" s="66">
        <f t="shared" si="20"/>
        <v>24371</v>
      </c>
      <c r="CI7" s="66">
        <f t="shared" si="20"/>
        <v>24882</v>
      </c>
      <c r="CJ7" s="65"/>
      <c r="CK7" s="66">
        <f>CK8</f>
        <v>7613</v>
      </c>
      <c r="CL7" s="66">
        <f t="shared" ref="CL7:CT7" si="21">CL8</f>
        <v>7604</v>
      </c>
      <c r="CM7" s="66">
        <f t="shared" si="21"/>
        <v>7551</v>
      </c>
      <c r="CN7" s="66">
        <f t="shared" si="21"/>
        <v>7784</v>
      </c>
      <c r="CO7" s="66">
        <f t="shared" si="21"/>
        <v>7793</v>
      </c>
      <c r="CP7" s="66">
        <f t="shared" si="21"/>
        <v>8338</v>
      </c>
      <c r="CQ7" s="66">
        <f t="shared" si="21"/>
        <v>8603</v>
      </c>
      <c r="CR7" s="66">
        <f t="shared" si="21"/>
        <v>8471</v>
      </c>
      <c r="CS7" s="66">
        <f t="shared" si="21"/>
        <v>8736</v>
      </c>
      <c r="CT7" s="66">
        <f t="shared" si="21"/>
        <v>8797</v>
      </c>
      <c r="CU7" s="65"/>
      <c r="CV7" s="65">
        <f>CV8</f>
        <v>63.1</v>
      </c>
      <c r="CW7" s="65">
        <f t="shared" ref="CW7:DE7" si="22">CW8</f>
        <v>56.6</v>
      </c>
      <c r="CX7" s="65">
        <f t="shared" si="22"/>
        <v>62.9</v>
      </c>
      <c r="CY7" s="65">
        <f t="shared" si="22"/>
        <v>58.6</v>
      </c>
      <c r="CZ7" s="65">
        <f t="shared" si="22"/>
        <v>74.099999999999994</v>
      </c>
      <c r="DA7" s="65">
        <f t="shared" si="22"/>
        <v>64.7</v>
      </c>
      <c r="DB7" s="65">
        <f t="shared" si="22"/>
        <v>65</v>
      </c>
      <c r="DC7" s="65">
        <f t="shared" si="22"/>
        <v>67.5</v>
      </c>
      <c r="DD7" s="65">
        <f t="shared" si="22"/>
        <v>67.5</v>
      </c>
      <c r="DE7" s="65">
        <f t="shared" si="22"/>
        <v>69.5</v>
      </c>
      <c r="DF7" s="65"/>
      <c r="DG7" s="65">
        <f>DG8</f>
        <v>18.5</v>
      </c>
      <c r="DH7" s="65">
        <f t="shared" ref="DH7:DP7" si="23">DH8</f>
        <v>18.8</v>
      </c>
      <c r="DI7" s="65">
        <f t="shared" si="23"/>
        <v>17.5</v>
      </c>
      <c r="DJ7" s="65">
        <f t="shared" si="23"/>
        <v>19</v>
      </c>
      <c r="DK7" s="65">
        <f t="shared" si="23"/>
        <v>19.3</v>
      </c>
      <c r="DL7" s="65">
        <f t="shared" si="23"/>
        <v>19.600000000000001</v>
      </c>
      <c r="DM7" s="65">
        <f t="shared" si="23"/>
        <v>19</v>
      </c>
      <c r="DN7" s="65">
        <f t="shared" si="23"/>
        <v>17.899999999999999</v>
      </c>
      <c r="DO7" s="65">
        <f t="shared" si="23"/>
        <v>17.899999999999999</v>
      </c>
      <c r="DP7" s="65">
        <f t="shared" si="23"/>
        <v>17.399999999999999</v>
      </c>
      <c r="DQ7" s="65"/>
      <c r="DR7" s="65">
        <f>DR8</f>
        <v>33.6</v>
      </c>
      <c r="DS7" s="65">
        <f t="shared" ref="DS7:EA7" si="24">DS8</f>
        <v>38.200000000000003</v>
      </c>
      <c r="DT7" s="65">
        <f t="shared" si="24"/>
        <v>38.5</v>
      </c>
      <c r="DU7" s="65">
        <f t="shared" si="24"/>
        <v>42.5</v>
      </c>
      <c r="DV7" s="65">
        <f t="shared" si="24"/>
        <v>44.1</v>
      </c>
      <c r="DW7" s="65">
        <f t="shared" si="24"/>
        <v>43</v>
      </c>
      <c r="DX7" s="65">
        <f t="shared" si="24"/>
        <v>43.9</v>
      </c>
      <c r="DY7" s="65">
        <f t="shared" si="24"/>
        <v>52.4</v>
      </c>
      <c r="DZ7" s="65">
        <f t="shared" si="24"/>
        <v>52.6</v>
      </c>
      <c r="EA7" s="65">
        <f t="shared" si="24"/>
        <v>54.2</v>
      </c>
      <c r="EB7" s="65"/>
      <c r="EC7" s="65">
        <f>EC8</f>
        <v>28</v>
      </c>
      <c r="ED7" s="65">
        <f t="shared" ref="ED7:EL7" si="25">ED8</f>
        <v>35</v>
      </c>
      <c r="EE7" s="65">
        <f t="shared" si="25"/>
        <v>64.900000000000006</v>
      </c>
      <c r="EF7" s="65">
        <f t="shared" si="25"/>
        <v>69</v>
      </c>
      <c r="EG7" s="65">
        <f t="shared" si="25"/>
        <v>73.3</v>
      </c>
      <c r="EH7" s="65">
        <f t="shared" si="25"/>
        <v>60.6</v>
      </c>
      <c r="EI7" s="65">
        <f t="shared" si="25"/>
        <v>59.1</v>
      </c>
      <c r="EJ7" s="65">
        <f t="shared" si="25"/>
        <v>68.900000000000006</v>
      </c>
      <c r="EK7" s="65">
        <f t="shared" si="25"/>
        <v>68</v>
      </c>
      <c r="EL7" s="65">
        <f t="shared" si="25"/>
        <v>70</v>
      </c>
      <c r="EM7" s="65"/>
      <c r="EN7" s="66">
        <f>EN8</f>
        <v>38222536</v>
      </c>
      <c r="EO7" s="66">
        <f t="shared" ref="EO7:EW7" si="26">EO8</f>
        <v>38247286</v>
      </c>
      <c r="EP7" s="66">
        <f t="shared" si="26"/>
        <v>39528536</v>
      </c>
      <c r="EQ7" s="66">
        <f t="shared" si="26"/>
        <v>39631274</v>
      </c>
      <c r="ER7" s="66">
        <f t="shared" si="26"/>
        <v>38137702</v>
      </c>
      <c r="ES7" s="66">
        <f t="shared" si="26"/>
        <v>33688486</v>
      </c>
      <c r="ET7" s="66">
        <f t="shared" si="26"/>
        <v>34462126</v>
      </c>
      <c r="EU7" s="66">
        <f t="shared" si="26"/>
        <v>34878088</v>
      </c>
      <c r="EV7" s="66">
        <f t="shared" si="26"/>
        <v>36094355</v>
      </c>
      <c r="EW7" s="66">
        <f t="shared" si="26"/>
        <v>36941419</v>
      </c>
      <c r="EX7" s="66"/>
    </row>
    <row r="8" spans="1:154" s="67" customFormat="1">
      <c r="A8" s="48"/>
      <c r="B8" s="68">
        <v>2016</v>
      </c>
      <c r="C8" s="68">
        <v>62103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7</v>
      </c>
      <c r="R8" s="68" t="s">
        <v>131</v>
      </c>
      <c r="S8" s="68" t="s">
        <v>132</v>
      </c>
      <c r="T8" s="68" t="s">
        <v>133</v>
      </c>
      <c r="U8" s="69">
        <v>62164</v>
      </c>
      <c r="V8" s="69">
        <v>7683</v>
      </c>
      <c r="W8" s="68" t="s">
        <v>134</v>
      </c>
      <c r="X8" s="70" t="s">
        <v>135</v>
      </c>
      <c r="Y8" s="69">
        <v>54</v>
      </c>
      <c r="Z8" s="69">
        <v>30</v>
      </c>
      <c r="AA8" s="69" t="s">
        <v>131</v>
      </c>
      <c r="AB8" s="69" t="s">
        <v>131</v>
      </c>
      <c r="AC8" s="69" t="s">
        <v>131</v>
      </c>
      <c r="AD8" s="69">
        <v>84</v>
      </c>
      <c r="AE8" s="69">
        <v>54</v>
      </c>
      <c r="AF8" s="69">
        <v>30</v>
      </c>
      <c r="AG8" s="69">
        <v>84</v>
      </c>
      <c r="AH8" s="71">
        <v>91.3</v>
      </c>
      <c r="AI8" s="71">
        <v>91.6</v>
      </c>
      <c r="AJ8" s="71">
        <v>99.5</v>
      </c>
      <c r="AK8" s="71">
        <v>100.2</v>
      </c>
      <c r="AL8" s="71">
        <v>100.3</v>
      </c>
      <c r="AM8" s="71">
        <v>98.1</v>
      </c>
      <c r="AN8" s="71">
        <v>97.7</v>
      </c>
      <c r="AO8" s="71">
        <v>98.5</v>
      </c>
      <c r="AP8" s="71">
        <v>98</v>
      </c>
      <c r="AQ8" s="71">
        <v>98.4</v>
      </c>
      <c r="AR8" s="71">
        <v>98.4</v>
      </c>
      <c r="AS8" s="71">
        <v>76.900000000000006</v>
      </c>
      <c r="AT8" s="71">
        <v>82.5</v>
      </c>
      <c r="AU8" s="71">
        <v>81.400000000000006</v>
      </c>
      <c r="AV8" s="71">
        <v>84.7</v>
      </c>
      <c r="AW8" s="71">
        <v>74</v>
      </c>
      <c r="AX8" s="71">
        <v>83.2</v>
      </c>
      <c r="AY8" s="71">
        <v>82.5</v>
      </c>
      <c r="AZ8" s="71">
        <v>79.7</v>
      </c>
      <c r="BA8" s="71">
        <v>79.599999999999994</v>
      </c>
      <c r="BB8" s="71">
        <v>77.900000000000006</v>
      </c>
      <c r="BC8" s="71">
        <v>89.5</v>
      </c>
      <c r="BD8" s="72">
        <v>229.7</v>
      </c>
      <c r="BE8" s="72">
        <v>238.7</v>
      </c>
      <c r="BF8" s="72">
        <v>21.6</v>
      </c>
      <c r="BG8" s="72">
        <v>21</v>
      </c>
      <c r="BH8" s="72">
        <v>20.6</v>
      </c>
      <c r="BI8" s="72">
        <v>99.5</v>
      </c>
      <c r="BJ8" s="72">
        <v>91.2</v>
      </c>
      <c r="BK8" s="72">
        <v>94.9</v>
      </c>
      <c r="BL8" s="72">
        <v>101.2</v>
      </c>
      <c r="BM8" s="72">
        <v>107.2</v>
      </c>
      <c r="BN8" s="72">
        <v>63.6</v>
      </c>
      <c r="BO8" s="71">
        <v>77.3</v>
      </c>
      <c r="BP8" s="71">
        <v>73.3</v>
      </c>
      <c r="BQ8" s="71">
        <v>74.5</v>
      </c>
      <c r="BR8" s="71">
        <v>77.900000000000006</v>
      </c>
      <c r="BS8" s="71">
        <v>67.099999999999994</v>
      </c>
      <c r="BT8" s="71">
        <v>69.2</v>
      </c>
      <c r="BU8" s="71">
        <v>68.599999999999994</v>
      </c>
      <c r="BV8" s="71">
        <v>67.400000000000006</v>
      </c>
      <c r="BW8" s="71">
        <v>66.599999999999994</v>
      </c>
      <c r="BX8" s="71">
        <v>66.8</v>
      </c>
      <c r="BY8" s="71">
        <v>74.2</v>
      </c>
      <c r="BZ8" s="72">
        <v>23621</v>
      </c>
      <c r="CA8" s="72">
        <v>24404</v>
      </c>
      <c r="CB8" s="72">
        <v>24682</v>
      </c>
      <c r="CC8" s="72">
        <v>24137</v>
      </c>
      <c r="CD8" s="72">
        <v>26294</v>
      </c>
      <c r="CE8" s="72">
        <v>23061</v>
      </c>
      <c r="CF8" s="72">
        <v>23475</v>
      </c>
      <c r="CG8" s="72">
        <v>23857</v>
      </c>
      <c r="CH8" s="72">
        <v>24371</v>
      </c>
      <c r="CI8" s="72">
        <v>24882</v>
      </c>
      <c r="CJ8" s="71">
        <v>49667</v>
      </c>
      <c r="CK8" s="72">
        <v>7613</v>
      </c>
      <c r="CL8" s="72">
        <v>7604</v>
      </c>
      <c r="CM8" s="72">
        <v>7551</v>
      </c>
      <c r="CN8" s="72">
        <v>7784</v>
      </c>
      <c r="CO8" s="72">
        <v>7793</v>
      </c>
      <c r="CP8" s="72">
        <v>8338</v>
      </c>
      <c r="CQ8" s="72">
        <v>8603</v>
      </c>
      <c r="CR8" s="72">
        <v>8471</v>
      </c>
      <c r="CS8" s="72">
        <v>8736</v>
      </c>
      <c r="CT8" s="72">
        <v>8797</v>
      </c>
      <c r="CU8" s="71">
        <v>13758</v>
      </c>
      <c r="CV8" s="72">
        <v>63.1</v>
      </c>
      <c r="CW8" s="72">
        <v>56.6</v>
      </c>
      <c r="CX8" s="72">
        <v>62.9</v>
      </c>
      <c r="CY8" s="72">
        <v>58.6</v>
      </c>
      <c r="CZ8" s="72">
        <v>74.099999999999994</v>
      </c>
      <c r="DA8" s="72">
        <v>64.7</v>
      </c>
      <c r="DB8" s="72">
        <v>65</v>
      </c>
      <c r="DC8" s="72">
        <v>67.5</v>
      </c>
      <c r="DD8" s="72">
        <v>67.5</v>
      </c>
      <c r="DE8" s="72">
        <v>69.5</v>
      </c>
      <c r="DF8" s="72">
        <v>55.2</v>
      </c>
      <c r="DG8" s="72">
        <v>18.5</v>
      </c>
      <c r="DH8" s="72">
        <v>18.8</v>
      </c>
      <c r="DI8" s="72">
        <v>17.5</v>
      </c>
      <c r="DJ8" s="72">
        <v>19</v>
      </c>
      <c r="DK8" s="72">
        <v>19.3</v>
      </c>
      <c r="DL8" s="72">
        <v>19.600000000000001</v>
      </c>
      <c r="DM8" s="72">
        <v>19</v>
      </c>
      <c r="DN8" s="72">
        <v>17.899999999999999</v>
      </c>
      <c r="DO8" s="72">
        <v>17.899999999999999</v>
      </c>
      <c r="DP8" s="72">
        <v>17.399999999999999</v>
      </c>
      <c r="DQ8" s="72">
        <v>24.1</v>
      </c>
      <c r="DR8" s="71">
        <v>33.6</v>
      </c>
      <c r="DS8" s="71">
        <v>38.200000000000003</v>
      </c>
      <c r="DT8" s="71">
        <v>38.5</v>
      </c>
      <c r="DU8" s="71">
        <v>42.5</v>
      </c>
      <c r="DV8" s="71">
        <v>44.1</v>
      </c>
      <c r="DW8" s="71">
        <v>43</v>
      </c>
      <c r="DX8" s="71">
        <v>43.9</v>
      </c>
      <c r="DY8" s="71">
        <v>52.4</v>
      </c>
      <c r="DZ8" s="71">
        <v>52.6</v>
      </c>
      <c r="EA8" s="71">
        <v>54.2</v>
      </c>
      <c r="EB8" s="71">
        <v>50.7</v>
      </c>
      <c r="EC8" s="71">
        <v>28</v>
      </c>
      <c r="ED8" s="71">
        <v>35</v>
      </c>
      <c r="EE8" s="71">
        <v>64.900000000000006</v>
      </c>
      <c r="EF8" s="71">
        <v>69</v>
      </c>
      <c r="EG8" s="71">
        <v>73.3</v>
      </c>
      <c r="EH8" s="71">
        <v>60.6</v>
      </c>
      <c r="EI8" s="71">
        <v>59.1</v>
      </c>
      <c r="EJ8" s="71">
        <v>68.900000000000006</v>
      </c>
      <c r="EK8" s="71">
        <v>68</v>
      </c>
      <c r="EL8" s="71">
        <v>70</v>
      </c>
      <c r="EM8" s="71">
        <v>65.7</v>
      </c>
      <c r="EN8" s="72">
        <v>38222536</v>
      </c>
      <c r="EO8" s="72">
        <v>38247286</v>
      </c>
      <c r="EP8" s="72">
        <v>39528536</v>
      </c>
      <c r="EQ8" s="72">
        <v>39631274</v>
      </c>
      <c r="ER8" s="72">
        <v>38137702</v>
      </c>
      <c r="ES8" s="72">
        <v>33688486</v>
      </c>
      <c r="ET8" s="72">
        <v>34462126</v>
      </c>
      <c r="EU8" s="72">
        <v>34878088</v>
      </c>
      <c r="EV8" s="72">
        <v>36094355</v>
      </c>
      <c r="EW8" s="72">
        <v>36941419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136</v>
      </c>
      <c r="C10" s="77" t="s">
        <v>137</v>
      </c>
      <c r="D10" s="77" t="s">
        <v>138</v>
      </c>
      <c r="E10" s="77" t="s">
        <v>139</v>
      </c>
      <c r="F10" s="77" t="s">
        <v>140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141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2018-10-05T02:24:49Z</cp:lastPrinted>
  <dcterms:created xsi:type="dcterms:W3CDTF">2018-09-27T00:36:52Z</dcterms:created>
  <dcterms:modified xsi:type="dcterms:W3CDTF">2018-10-05T06:08:22Z</dcterms:modified>
  <cp:category/>
</cp:coreProperties>
</file>