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624"/>
  <workbookPr/>
  <mc:AlternateContent xmlns:mc="http://schemas.openxmlformats.org/markup-compatibility/2006">
    <mc:Choice Requires="x15">
      <x15ac:absPath xmlns:x15ac="http://schemas.microsoft.com/office/spreadsheetml/2010/11/ac" url="\\Y24131NA61\jougesuido\◆部内各課共有ホルダ－\02_経営企画課\経理係\39　経営比較分析表\R3\下水\02作成用\"/>
    </mc:Choice>
  </mc:AlternateContent>
  <xr:revisionPtr revIDLastSave="0" documentId="13_ncr:1_{BE8C183D-1240-40E0-995C-C7884122CF46}" xr6:coauthVersionLast="45" xr6:coauthVersionMax="45" xr10:uidLastSave="{00000000-0000-0000-0000-000000000000}"/>
  <workbookProtection workbookAlgorithmName="SHA-512" workbookHashValue="F8ROzPi6eazWJBTmj/c354l5TNX2adaGrTKATM+TtOl6w1spSodsckwXcA5b1P1WpHpehObFuKaBisabtRztjw==" workbookSaltValue="RxGEhgi0uPK0YeWrIPoxdw==" workbookSpinCount="100000" lockStructure="1"/>
  <bookViews>
    <workbookView xWindow="-120" yWindow="-120" windowWidth="20730" windowHeight="11160" xr2:uid="{00000000-000D-0000-FFFF-FFFF0000000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BB10" i="4" s="1"/>
  <c r="W6" i="5"/>
  <c r="V6" i="5"/>
  <c r="AL10" i="4" s="1"/>
  <c r="U6" i="5"/>
  <c r="T6" i="5"/>
  <c r="AT8" i="4" s="1"/>
  <c r="S6" i="5"/>
  <c r="R6" i="5"/>
  <c r="Q6" i="5"/>
  <c r="P6" i="5"/>
  <c r="P10" i="4" s="1"/>
  <c r="O6" i="5"/>
  <c r="N6" i="5"/>
  <c r="M6" i="5"/>
  <c r="L6" i="5"/>
  <c r="K6" i="5"/>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E85" i="4"/>
  <c r="AT10" i="4"/>
  <c r="AD10" i="4"/>
  <c r="W10" i="4"/>
  <c r="I10" i="4"/>
  <c r="B10" i="4"/>
  <c r="BB8" i="4"/>
  <c r="AL8" i="4"/>
  <c r="AD8" i="4"/>
  <c r="W8" i="4"/>
  <c r="P8" i="4"/>
  <c r="B8" i="4"/>
</calcChain>
</file>

<file path=xl/sharedStrings.xml><?xml version="1.0" encoding="utf-8"?>
<sst xmlns="http://schemas.openxmlformats.org/spreadsheetml/2006/main" count="236" uniqueCount="118">
  <si>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</si>
  <si>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</si>
  <si>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</si>
  <si>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</si>
  <si>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</si>
  <si>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</si>
  <si>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</si>
  <si>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</si>
  <si>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</si>
  <si>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</si>
  <si>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</si>
  <si>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</si>
  <si>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</si>
  <si>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</si>
  <si>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</si>
  <si>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</si>
  <si>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</si>
  <si>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</si>
  <si>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</si>
  <si>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</si>
  <si>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</si>
  <si>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</si>
  <si>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</si>
  <si>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</si>
  <si>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</si>
  <si>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</si>
  <si>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</si>
  <si>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</si>
  <si>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</si>
  <si>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</si>
  <si>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</si>
  <si>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</si>
  <si>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</si>
  <si>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</si>
  <si>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</si>
  <si>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</si>
  <si>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</si>
  <si>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</si>
  <si>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</si>
  <si>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</si>
  <si>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</si>
  <si>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</si>
  <si>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</si>
  <si>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</si>
  <si>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</si>
  <si>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</si>
  <si>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</si>
  <si>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</si>
  <si>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</si>
  <si>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</si>
  <si>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</si>
  <si>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</si>
  <si>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</si>
  <si>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</si>
  <si>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</si>
  <si>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</si>
  <si>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</si>
  <si>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</si>
  <si>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</si>
  <si>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</si>
  <si>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</si>
  <si>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</si>
  <si>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</si>
  <si>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</si>
  <si>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</si>
  <si>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</si>
  <si>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</si>
  <si>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</si>
  <si>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</si>
  <si>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</si>
  <si>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</si>
  <si>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</si>
  <si>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</si>
  <si>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</si>
  <si>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</si>
  <si>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</si>
  <si>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</si>
  <si>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</si>
  <si>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</si>
  <si>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</si>
  <si>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</si>
  <si>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</si>
  <si>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</si>
  <si>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</si>
  <si>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</si>
  <si>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</si>
  <si>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</si>
  <si>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</si>
  <si>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</si>
  <si>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</si>
  <si>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</si>
  <si>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</si>
  <si>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</si>
  <si>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</si>
  <si>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</si>
  <si>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</si>
  <si>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山形市</t>
  </si>
  <si>
    <t>法適用</t>
  </si>
  <si>
    <t>下水道事業</t>
  </si>
  <si>
    <t>特定環境保全公共下水道</t>
  </si>
  <si>
    <t>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</si>
  <si>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</si>
  <si>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</si>
  <si>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</si>
  <si>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</si>
  <si>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</si>
  <si>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</si>
  <si>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</si>
  <si>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</si>
  <si>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</si>
  <si>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</si>
  <si>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</si>
  <si>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</si>
  <si>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</si>
  <si>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</si>
  <si>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xml:space="preserve">  有形固定資産減価償却率は上昇傾向で推移しているものの、法定耐用年数を超過した管渠はないため、管渠老朽化率が0％となっている。また、管渠を更新する必要もなく管渠改善率についても0％となっている。</t>
    <phoneticPr fontId="4"/>
  </si>
  <si>
    <t>　経常収支比率については収支均衡となっており、経常費用を下水道使用料や一般会計負担金で賄うことが出来ている。
　経費回収率については100％で推移していることから、維持管理費を下水道使用料で賄うことが出来ている。
　汚水処理原価については類似団体よりも低い水準となっている。
　流動比率については、早い段階で多くの市民の衛生環境を整えるため集中的に汚水管の整備を実施してきたことにより、1年以内に支払うべき企業債償還金が多くなっており、類似団体よりも低くなっている。また、企業債残高対事業規模比率についても、企業債未償還残高が多いため、類似団体よりも高い数値で推移している。企業債未償還残高については新たな企業債借入れを償還額以内に抑えることにより減少傾向にある。　
　水洗化率の上昇は、分母となる処理区域内人口の減少による影響が大きいが、未接続解消に向け、接続工事の費用に対する支援制度のPRや、普及相談員による未接続家庭への訪問等での啓発活動を継続的に取り組んでいく。</t>
    <rPh sb="82" eb="84">
      <t>イジ</t>
    </rPh>
    <rPh sb="84" eb="87">
      <t>カンリヒ</t>
    </rPh>
    <rPh sb="88" eb="91">
      <t>ゲスイドウ</t>
    </rPh>
    <rPh sb="91" eb="94">
      <t>シヨウリョウ</t>
    </rPh>
    <rPh sb="95" eb="96">
      <t>マカナ</t>
    </rPh>
    <rPh sb="100" eb="102">
      <t>デキ</t>
    </rPh>
    <rPh sb="340" eb="342">
      <t>ジョウショウ</t>
    </rPh>
    <rPh sb="344" eb="346">
      <t>ブンボ</t>
    </rPh>
    <rPh sb="349" eb="351">
      <t>ショリ</t>
    </rPh>
    <rPh sb="351" eb="352">
      <t>ク</t>
    </rPh>
    <rPh sb="352" eb="354">
      <t>イキナイ</t>
    </rPh>
    <rPh sb="354" eb="356">
      <t>ジンコウ</t>
    </rPh>
    <rPh sb="357" eb="359">
      <t>ゲンショウ</t>
    </rPh>
    <rPh sb="362" eb="364">
      <t>エイキョウ</t>
    </rPh>
    <rPh sb="365" eb="366">
      <t>オオ</t>
    </rPh>
    <rPh sb="370" eb="373">
      <t>ミセツゾク</t>
    </rPh>
    <rPh sb="373" eb="375">
      <t>カイショウ</t>
    </rPh>
    <rPh sb="376" eb="377">
      <t>ム</t>
    </rPh>
    <phoneticPr fontId="4"/>
  </si>
  <si>
    <t xml:space="preserve"> 本市の下水道事業は、汚水管整備を概ね終えており、今後は短期間で集中的に整備してきた施設の更新時期を迎えることになる。そのような状況のなか、収益の増加は見込むことが困難であり、さらなる厳しい経営状況になることが予想される。
  将来にわたって安定的な公共下水道のサービスをお客さまに提供するためには、更なる費用の削減や多額の企業債残高の縮減を図りながら、ストックマネジメント計画に基づく効率的かつ計画的な設備投資を行うことによる費用の平準化、職員数の適正化や水洗化率の向上等、健全経営の維持に努めるとともに、職員一人ひとりがお客様の視点に立ち、更なるサービス向上に取り組んでいくことが必要である。
</t>
    <rPh sb="156" eb="158">
      <t>サクゲン</t>
    </rPh>
    <rPh sb="292" eb="294">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</si>
</sst>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formatCode="#,##0.00;&quot;△&quot;#,##0.00;&quot;-&quot;">
                  <c:v>7.0000000000000007E-2</c:v>
                </c:pt>
                <c:pt idx="4">
                  <c:v>0</c:v>
                </c:pt>
              </c:numCache>
            </c:numRef>
          </c:val>
          <c:extLst>
            <c:ext xmlns:c16="http://schemas.microsoft.com/office/drawing/2014/chart" uri="{C3380CC4-5D6E-409C-BE32-E72D297353CC}">
              <c16:uniqueId val="{00000000-8D86-452D-981F-405CAAB19F5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0.09</c:v>
                </c:pt>
                <c:pt idx="2">
                  <c:v>0.13</c:v>
                </c:pt>
                <c:pt idx="3">
                  <c:v>0.36</c:v>
                </c:pt>
                <c:pt idx="4">
                  <c:v>0.39</c:v>
                </c:pt>
              </c:numCache>
            </c:numRef>
          </c:val>
          <c:smooth val="0"/>
          <c:extLst>
            <c:ext xmlns:c16="http://schemas.microsoft.com/office/drawing/2014/chart" uri="{C3380CC4-5D6E-409C-BE32-E72D297353CC}">
              <c16:uniqueId val="{00000001-8D86-452D-981F-405CAAB19F5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9E7-4FDE-80B1-C8BF695F647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42.9</c:v>
                </c:pt>
                <c:pt idx="1">
                  <c:v>43.36</c:v>
                </c:pt>
                <c:pt idx="2">
                  <c:v>42.56</c:v>
                </c:pt>
                <c:pt idx="3">
                  <c:v>42.47</c:v>
                </c:pt>
                <c:pt idx="4">
                  <c:v>42.4</c:v>
                </c:pt>
              </c:numCache>
            </c:numRef>
          </c:val>
          <c:smooth val="0"/>
          <c:extLst>
            <c:ext xmlns:c16="http://schemas.microsoft.com/office/drawing/2014/chart" uri="{C3380CC4-5D6E-409C-BE32-E72D297353CC}">
              <c16:uniqueId val="{00000001-A9E7-4FDE-80B1-C8BF695F647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82.28</c:v>
                </c:pt>
                <c:pt idx="1">
                  <c:v>85.89</c:v>
                </c:pt>
                <c:pt idx="2">
                  <c:v>86.46</c:v>
                </c:pt>
                <c:pt idx="3">
                  <c:v>87.19</c:v>
                </c:pt>
                <c:pt idx="4">
                  <c:v>87.78</c:v>
                </c:pt>
              </c:numCache>
            </c:numRef>
          </c:val>
          <c:extLst>
            <c:ext xmlns:c16="http://schemas.microsoft.com/office/drawing/2014/chart" uri="{C3380CC4-5D6E-409C-BE32-E72D297353CC}">
              <c16:uniqueId val="{00000000-E682-4A85-BD9F-1D813766B1D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83.5</c:v>
                </c:pt>
                <c:pt idx="1">
                  <c:v>83.06</c:v>
                </c:pt>
                <c:pt idx="2">
                  <c:v>83.32</c:v>
                </c:pt>
                <c:pt idx="3">
                  <c:v>83.75</c:v>
                </c:pt>
                <c:pt idx="4">
                  <c:v>84.19</c:v>
                </c:pt>
              </c:numCache>
            </c:numRef>
          </c:val>
          <c:smooth val="0"/>
          <c:extLst>
            <c:ext xmlns:c16="http://schemas.microsoft.com/office/drawing/2014/chart" uri="{C3380CC4-5D6E-409C-BE32-E72D297353CC}">
              <c16:uniqueId val="{00000001-E682-4A85-BD9F-1D813766B1D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74AA-4CEB-A1A2-19F7972FC3C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100.85</c:v>
                </c:pt>
                <c:pt idx="1">
                  <c:v>102.13</c:v>
                </c:pt>
                <c:pt idx="2">
                  <c:v>101.72</c:v>
                </c:pt>
                <c:pt idx="3">
                  <c:v>102.73</c:v>
                </c:pt>
                <c:pt idx="4">
                  <c:v>105.78</c:v>
                </c:pt>
              </c:numCache>
            </c:numRef>
          </c:val>
          <c:smooth val="0"/>
          <c:extLst>
            <c:ext xmlns:c16="http://schemas.microsoft.com/office/drawing/2014/chart" uri="{C3380CC4-5D6E-409C-BE32-E72D297353CC}">
              <c16:uniqueId val="{00000001-74AA-4CEB-A1A2-19F7972FC3C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26.01</c:v>
                </c:pt>
                <c:pt idx="1">
                  <c:v>28.77</c:v>
                </c:pt>
                <c:pt idx="2">
                  <c:v>31</c:v>
                </c:pt>
                <c:pt idx="3">
                  <c:v>33.08</c:v>
                </c:pt>
                <c:pt idx="4">
                  <c:v>35.4</c:v>
                </c:pt>
              </c:numCache>
            </c:numRef>
          </c:val>
          <c:extLst>
            <c:ext xmlns:c16="http://schemas.microsoft.com/office/drawing/2014/chart" uri="{C3380CC4-5D6E-409C-BE32-E72D297353CC}">
              <c16:uniqueId val="{00000000-D4D2-415C-9DC2-9495B3DDACB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22.77</c:v>
                </c:pt>
                <c:pt idx="1">
                  <c:v>23.93</c:v>
                </c:pt>
                <c:pt idx="2">
                  <c:v>24.68</c:v>
                </c:pt>
                <c:pt idx="3">
                  <c:v>24.68</c:v>
                </c:pt>
                <c:pt idx="4">
                  <c:v>21.36</c:v>
                </c:pt>
              </c:numCache>
            </c:numRef>
          </c:val>
          <c:smooth val="0"/>
          <c:extLst>
            <c:ext xmlns:c16="http://schemas.microsoft.com/office/drawing/2014/chart" uri="{C3380CC4-5D6E-409C-BE32-E72D297353CC}">
              <c16:uniqueId val="{00000001-D4D2-415C-9DC2-9495B3DDACB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CF3-40BF-A3FA-DAE3A1B80D94}"/>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quot;-&quot;">
                  <c:v>0.01</c:v>
                </c:pt>
                <c:pt idx="3" formatCode="#,##0.00;&quot;△&quot;#,##0.00;&quot;-&quot;">
                  <c:v>8.6199999999999992</c:v>
                </c:pt>
                <c:pt idx="4" formatCode="#,##0.00;&quot;△&quot;#,##0.00;&quot;-&quot;">
                  <c:v>0.01</c:v>
                </c:pt>
              </c:numCache>
            </c:numRef>
          </c:val>
          <c:smooth val="0"/>
          <c:extLst>
            <c:ext xmlns:c16="http://schemas.microsoft.com/office/drawing/2014/chart" uri="{C3380CC4-5D6E-409C-BE32-E72D297353CC}">
              <c16:uniqueId val="{00000001-4CF3-40BF-A3FA-DAE3A1B80D94}"/>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FA4-42B8-AF7D-BB8D23BA0B9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110.77</c:v>
                </c:pt>
                <c:pt idx="1">
                  <c:v>109.51</c:v>
                </c:pt>
                <c:pt idx="2">
                  <c:v>112.88</c:v>
                </c:pt>
                <c:pt idx="3">
                  <c:v>94.97</c:v>
                </c:pt>
                <c:pt idx="4">
                  <c:v>63.96</c:v>
                </c:pt>
              </c:numCache>
            </c:numRef>
          </c:val>
          <c:smooth val="0"/>
          <c:extLst>
            <c:ext xmlns:c16="http://schemas.microsoft.com/office/drawing/2014/chart" uri="{C3380CC4-5D6E-409C-BE32-E72D297353CC}">
              <c16:uniqueId val="{00000001-8FA4-42B8-AF7D-BB8D23BA0B9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7.37</c:v>
                </c:pt>
                <c:pt idx="1">
                  <c:v>6.96</c:v>
                </c:pt>
                <c:pt idx="2">
                  <c:v>3.66</c:v>
                </c:pt>
                <c:pt idx="3">
                  <c:v>3.37</c:v>
                </c:pt>
                <c:pt idx="4">
                  <c:v>3.6</c:v>
                </c:pt>
              </c:numCache>
            </c:numRef>
          </c:val>
          <c:extLst>
            <c:ext xmlns:c16="http://schemas.microsoft.com/office/drawing/2014/chart" uri="{C3380CC4-5D6E-409C-BE32-E72D297353CC}">
              <c16:uniqueId val="{00000000-7DC6-4FF3-A7AA-88C687ADE944}"/>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46.78</c:v>
                </c:pt>
                <c:pt idx="1">
                  <c:v>47.44</c:v>
                </c:pt>
                <c:pt idx="2">
                  <c:v>49.18</c:v>
                </c:pt>
                <c:pt idx="3">
                  <c:v>47.72</c:v>
                </c:pt>
                <c:pt idx="4">
                  <c:v>44.24</c:v>
                </c:pt>
              </c:numCache>
            </c:numRef>
          </c:val>
          <c:smooth val="0"/>
          <c:extLst>
            <c:ext xmlns:c16="http://schemas.microsoft.com/office/drawing/2014/chart" uri="{C3380CC4-5D6E-409C-BE32-E72D297353CC}">
              <c16:uniqueId val="{00000001-7DC6-4FF3-A7AA-88C687ADE944}"/>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2342.58</c:v>
                </c:pt>
                <c:pt idx="1">
                  <c:v>2217.52</c:v>
                </c:pt>
                <c:pt idx="2">
                  <c:v>2168.06</c:v>
                </c:pt>
                <c:pt idx="3">
                  <c:v>2180.7399999999998</c:v>
                </c:pt>
                <c:pt idx="4">
                  <c:v>2081.23</c:v>
                </c:pt>
              </c:numCache>
            </c:numRef>
          </c:val>
          <c:extLst>
            <c:ext xmlns:c16="http://schemas.microsoft.com/office/drawing/2014/chart" uri="{C3380CC4-5D6E-409C-BE32-E72D297353CC}">
              <c16:uniqueId val="{00000000-71F2-47EE-AE46-BF1172922826}"/>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1298.9100000000001</c:v>
                </c:pt>
                <c:pt idx="1">
                  <c:v>1243.71</c:v>
                </c:pt>
                <c:pt idx="2">
                  <c:v>1194.1500000000001</c:v>
                </c:pt>
                <c:pt idx="3">
                  <c:v>1206.79</c:v>
                </c:pt>
                <c:pt idx="4">
                  <c:v>1258.43</c:v>
                </c:pt>
              </c:numCache>
            </c:numRef>
          </c:val>
          <c:smooth val="0"/>
          <c:extLst>
            <c:ext xmlns:c16="http://schemas.microsoft.com/office/drawing/2014/chart" uri="{C3380CC4-5D6E-409C-BE32-E72D297353CC}">
              <c16:uniqueId val="{00000001-71F2-47EE-AE46-BF1172922826}"/>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0E90-41C6-8EA3-661C7AEF7CC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69.87</c:v>
                </c:pt>
                <c:pt idx="1">
                  <c:v>74.3</c:v>
                </c:pt>
                <c:pt idx="2">
                  <c:v>72.260000000000005</c:v>
                </c:pt>
                <c:pt idx="3">
                  <c:v>71.84</c:v>
                </c:pt>
                <c:pt idx="4">
                  <c:v>73.36</c:v>
                </c:pt>
              </c:numCache>
            </c:numRef>
          </c:val>
          <c:smooth val="0"/>
          <c:extLst>
            <c:ext xmlns:c16="http://schemas.microsoft.com/office/drawing/2014/chart" uri="{C3380CC4-5D6E-409C-BE32-E72D297353CC}">
              <c16:uniqueId val="{00000001-0E90-41C6-8EA3-661C7AEF7CC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184.18</c:v>
                </c:pt>
                <c:pt idx="1">
                  <c:v>184.01</c:v>
                </c:pt>
                <c:pt idx="2">
                  <c:v>183.59</c:v>
                </c:pt>
                <c:pt idx="3">
                  <c:v>183.44</c:v>
                </c:pt>
                <c:pt idx="4">
                  <c:v>181.21</c:v>
                </c:pt>
              </c:numCache>
            </c:numRef>
          </c:val>
          <c:extLst>
            <c:ext xmlns:c16="http://schemas.microsoft.com/office/drawing/2014/chart" uri="{C3380CC4-5D6E-409C-BE32-E72D297353CC}">
              <c16:uniqueId val="{00000000-FEC0-4C9E-B893-DCF084A587F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234.96</c:v>
                </c:pt>
                <c:pt idx="1">
                  <c:v>221.81</c:v>
                </c:pt>
                <c:pt idx="2">
                  <c:v>230.02</c:v>
                </c:pt>
                <c:pt idx="3">
                  <c:v>228.47</c:v>
                </c:pt>
                <c:pt idx="4">
                  <c:v>224.88</c:v>
                </c:pt>
              </c:numCache>
            </c:numRef>
          </c:val>
          <c:smooth val="0"/>
          <c:extLst>
            <c:ext xmlns:c16="http://schemas.microsoft.com/office/drawing/2014/chart" uri="{C3380CC4-5D6E-409C-BE32-E72D297353CC}">
              <c16:uniqueId val="{00000001-FEC0-4C9E-B893-DCF084A587F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G49"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山形市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自治体職員</v>
      </c>
      <c r="AE8" s="73"/>
      <c r="AF8" s="73"/>
      <c r="AG8" s="73"/>
      <c r="AH8" s="73"/>
      <c r="AI8" s="73"/>
      <c r="AJ8" s="73"/>
      <c r="AK8" s="3"/>
      <c r="AL8" s="69">
        <f>データ!S6</f>
        <v>243684</v>
      </c>
      <c r="AM8" s="69"/>
      <c r="AN8" s="69"/>
      <c r="AO8" s="69"/>
      <c r="AP8" s="69"/>
      <c r="AQ8" s="69"/>
      <c r="AR8" s="69"/>
      <c r="AS8" s="69"/>
      <c r="AT8" s="68">
        <f>データ!T6</f>
        <v>381.3</v>
      </c>
      <c r="AU8" s="68"/>
      <c r="AV8" s="68"/>
      <c r="AW8" s="68"/>
      <c r="AX8" s="68"/>
      <c r="AY8" s="68"/>
      <c r="AZ8" s="68"/>
      <c r="BA8" s="68"/>
      <c r="BB8" s="68">
        <f>データ!U6</f>
        <v>639.09</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12.91</v>
      </c>
      <c r="J10" s="68"/>
      <c r="K10" s="68"/>
      <c r="L10" s="68"/>
      <c r="M10" s="68"/>
      <c r="N10" s="68"/>
      <c r="O10" s="68"/>
      <c r="P10" s="68">
        <f>データ!P6</f>
        <v>9.8699999999999992</v>
      </c>
      <c r="Q10" s="68"/>
      <c r="R10" s="68"/>
      <c r="S10" s="68"/>
      <c r="T10" s="68"/>
      <c r="U10" s="68"/>
      <c r="V10" s="68"/>
      <c r="W10" s="68">
        <f>データ!Q6</f>
        <v>72.77</v>
      </c>
      <c r="X10" s="68"/>
      <c r="Y10" s="68"/>
      <c r="Z10" s="68"/>
      <c r="AA10" s="68"/>
      <c r="AB10" s="68"/>
      <c r="AC10" s="68"/>
      <c r="AD10" s="69">
        <f>データ!R6</f>
        <v>3355</v>
      </c>
      <c r="AE10" s="69"/>
      <c r="AF10" s="69"/>
      <c r="AG10" s="69"/>
      <c r="AH10" s="69"/>
      <c r="AI10" s="69"/>
      <c r="AJ10" s="69"/>
      <c r="AK10" s="2"/>
      <c r="AL10" s="69">
        <f>データ!V6</f>
        <v>23954</v>
      </c>
      <c r="AM10" s="69"/>
      <c r="AN10" s="69"/>
      <c r="AO10" s="69"/>
      <c r="AP10" s="69"/>
      <c r="AQ10" s="69"/>
      <c r="AR10" s="69"/>
      <c r="AS10" s="69"/>
      <c r="AT10" s="68">
        <f>データ!W6</f>
        <v>7.41</v>
      </c>
      <c r="AU10" s="68"/>
      <c r="AV10" s="68"/>
      <c r="AW10" s="68"/>
      <c r="AX10" s="68"/>
      <c r="AY10" s="68"/>
      <c r="AZ10" s="68"/>
      <c r="BA10" s="68"/>
      <c r="BB10" s="68">
        <f>データ!X6</f>
        <v>3232.66</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UQaRUrZy+0eHtk8MzyxrcB/uVbmuwGKtZ9E2eFTsrAdDt7xhJ6b+L1+jFO1rkgvVIcLkfcSldOCsQxLVha1FSw==" saltValue="hMbpvWYHmEFq7AaCcX/5K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62014</v>
      </c>
      <c r="D6" s="33">
        <f t="shared" si="3"/>
        <v>46</v>
      </c>
      <c r="E6" s="33">
        <f t="shared" si="3"/>
        <v>17</v>
      </c>
      <c r="F6" s="33">
        <f t="shared" si="3"/>
        <v>4</v>
      </c>
      <c r="G6" s="33">
        <f t="shared" si="3"/>
        <v>0</v>
      </c>
      <c r="H6" s="33" t="str">
        <f t="shared" si="3"/>
        <v>山形県　山形市</v>
      </c>
      <c r="I6" s="33" t="str">
        <f t="shared" si="3"/>
        <v>法適用</v>
      </c>
      <c r="J6" s="33" t="str">
        <f t="shared" si="3"/>
        <v>下水道事業</v>
      </c>
      <c r="K6" s="33" t="str">
        <f t="shared" si="3"/>
        <v>特定環境保全公共下水道</v>
      </c>
      <c r="L6" s="33" t="str">
        <f t="shared" si="3"/>
        <v>D2</v>
      </c>
      <c r="M6" s="33" t="str">
        <f t="shared" si="3"/>
        <v>自治体職員</v>
      </c>
      <c r="N6" s="34" t="str">
        <f t="shared" si="3"/>
        <v>-</v>
      </c>
      <c r="O6" s="34">
        <f t="shared" si="3"/>
        <v>12.91</v>
      </c>
      <c r="P6" s="34">
        <f t="shared" si="3"/>
        <v>9.8699999999999992</v>
      </c>
      <c r="Q6" s="34">
        <f t="shared" si="3"/>
        <v>72.77</v>
      </c>
      <c r="R6" s="34">
        <f t="shared" si="3"/>
        <v>3355</v>
      </c>
      <c r="S6" s="34">
        <f t="shared" si="3"/>
        <v>243684</v>
      </c>
      <c r="T6" s="34">
        <f t="shared" si="3"/>
        <v>381.3</v>
      </c>
      <c r="U6" s="34">
        <f t="shared" si="3"/>
        <v>639.09</v>
      </c>
      <c r="V6" s="34">
        <f t="shared" si="3"/>
        <v>23954</v>
      </c>
      <c r="W6" s="34">
        <f t="shared" si="3"/>
        <v>7.41</v>
      </c>
      <c r="X6" s="34">
        <f t="shared" si="3"/>
        <v>3232.66</v>
      </c>
      <c r="Y6" s="35">
        <f>IF(Y7="",NA(),Y7)</f>
        <v>100</v>
      </c>
      <c r="Z6" s="35">
        <f t="shared" ref="Z6:AH6" si="4">IF(Z7="",NA(),Z7)</f>
        <v>100</v>
      </c>
      <c r="AA6" s="35">
        <f t="shared" si="4"/>
        <v>100</v>
      </c>
      <c r="AB6" s="35">
        <f t="shared" si="4"/>
        <v>100</v>
      </c>
      <c r="AC6" s="35">
        <f t="shared" si="4"/>
        <v>100</v>
      </c>
      <c r="AD6" s="35">
        <f t="shared" si="4"/>
        <v>100.85</v>
      </c>
      <c r="AE6" s="35">
        <f t="shared" si="4"/>
        <v>102.13</v>
      </c>
      <c r="AF6" s="35">
        <f t="shared" si="4"/>
        <v>101.72</v>
      </c>
      <c r="AG6" s="35">
        <f t="shared" si="4"/>
        <v>102.73</v>
      </c>
      <c r="AH6" s="35">
        <f t="shared" si="4"/>
        <v>105.78</v>
      </c>
      <c r="AI6" s="34" t="str">
        <f>IF(AI7="","",IF(AI7="-","【-】","【"&amp;SUBSTITUTE(TEXT(AI7,"#,##0.00"),"-","△")&amp;"】"))</f>
        <v>【104.83】</v>
      </c>
      <c r="AJ6" s="34">
        <f>IF(AJ7="",NA(),AJ7)</f>
        <v>0</v>
      </c>
      <c r="AK6" s="34">
        <f t="shared" ref="AK6:AS6" si="5">IF(AK7="",NA(),AK7)</f>
        <v>0</v>
      </c>
      <c r="AL6" s="34">
        <f t="shared" si="5"/>
        <v>0</v>
      </c>
      <c r="AM6" s="34">
        <f t="shared" si="5"/>
        <v>0</v>
      </c>
      <c r="AN6" s="34">
        <f t="shared" si="5"/>
        <v>0</v>
      </c>
      <c r="AO6" s="35">
        <f t="shared" si="5"/>
        <v>110.77</v>
      </c>
      <c r="AP6" s="35">
        <f t="shared" si="5"/>
        <v>109.51</v>
      </c>
      <c r="AQ6" s="35">
        <f t="shared" si="5"/>
        <v>112.88</v>
      </c>
      <c r="AR6" s="35">
        <f t="shared" si="5"/>
        <v>94.97</v>
      </c>
      <c r="AS6" s="35">
        <f t="shared" si="5"/>
        <v>63.96</v>
      </c>
      <c r="AT6" s="34" t="str">
        <f>IF(AT7="","",IF(AT7="-","【-】","【"&amp;SUBSTITUTE(TEXT(AT7,"#,##0.00"),"-","△")&amp;"】"))</f>
        <v>【61.55】</v>
      </c>
      <c r="AU6" s="35">
        <f>IF(AU7="",NA(),AU7)</f>
        <v>7.37</v>
      </c>
      <c r="AV6" s="35">
        <f t="shared" ref="AV6:BD6" si="6">IF(AV7="",NA(),AV7)</f>
        <v>6.96</v>
      </c>
      <c r="AW6" s="35">
        <f t="shared" si="6"/>
        <v>3.66</v>
      </c>
      <c r="AX6" s="35">
        <f t="shared" si="6"/>
        <v>3.37</v>
      </c>
      <c r="AY6" s="35">
        <f t="shared" si="6"/>
        <v>3.6</v>
      </c>
      <c r="AZ6" s="35">
        <f t="shared" si="6"/>
        <v>46.78</v>
      </c>
      <c r="BA6" s="35">
        <f t="shared" si="6"/>
        <v>47.44</v>
      </c>
      <c r="BB6" s="35">
        <f t="shared" si="6"/>
        <v>49.18</v>
      </c>
      <c r="BC6" s="35">
        <f t="shared" si="6"/>
        <v>47.72</v>
      </c>
      <c r="BD6" s="35">
        <f t="shared" si="6"/>
        <v>44.24</v>
      </c>
      <c r="BE6" s="34" t="str">
        <f>IF(BE7="","",IF(BE7="-","【-】","【"&amp;SUBSTITUTE(TEXT(BE7,"#,##0.00"),"-","△")&amp;"】"))</f>
        <v>【45.34】</v>
      </c>
      <c r="BF6" s="35">
        <f>IF(BF7="",NA(),BF7)</f>
        <v>2342.58</v>
      </c>
      <c r="BG6" s="35">
        <f t="shared" ref="BG6:BO6" si="7">IF(BG7="",NA(),BG7)</f>
        <v>2217.52</v>
      </c>
      <c r="BH6" s="35">
        <f t="shared" si="7"/>
        <v>2168.06</v>
      </c>
      <c r="BI6" s="35">
        <f t="shared" si="7"/>
        <v>2180.7399999999998</v>
      </c>
      <c r="BJ6" s="35">
        <f t="shared" si="7"/>
        <v>2081.23</v>
      </c>
      <c r="BK6" s="35">
        <f t="shared" si="7"/>
        <v>1298.9100000000001</v>
      </c>
      <c r="BL6" s="35">
        <f t="shared" si="7"/>
        <v>1243.71</v>
      </c>
      <c r="BM6" s="35">
        <f t="shared" si="7"/>
        <v>1194.1500000000001</v>
      </c>
      <c r="BN6" s="35">
        <f t="shared" si="7"/>
        <v>1206.79</v>
      </c>
      <c r="BO6" s="35">
        <f t="shared" si="7"/>
        <v>1258.43</v>
      </c>
      <c r="BP6" s="34" t="str">
        <f>IF(BP7="","",IF(BP7="-","【-】","【"&amp;SUBSTITUTE(TEXT(BP7,"#,##0.00"),"-","△")&amp;"】"))</f>
        <v>【1,260.21】</v>
      </c>
      <c r="BQ6" s="35">
        <f>IF(BQ7="",NA(),BQ7)</f>
        <v>100</v>
      </c>
      <c r="BR6" s="35">
        <f t="shared" ref="BR6:BZ6" si="8">IF(BR7="",NA(),BR7)</f>
        <v>100</v>
      </c>
      <c r="BS6" s="35">
        <f t="shared" si="8"/>
        <v>100</v>
      </c>
      <c r="BT6" s="35">
        <f t="shared" si="8"/>
        <v>100</v>
      </c>
      <c r="BU6" s="35">
        <f t="shared" si="8"/>
        <v>100</v>
      </c>
      <c r="BV6" s="35">
        <f t="shared" si="8"/>
        <v>69.87</v>
      </c>
      <c r="BW6" s="35">
        <f t="shared" si="8"/>
        <v>74.3</v>
      </c>
      <c r="BX6" s="35">
        <f t="shared" si="8"/>
        <v>72.260000000000005</v>
      </c>
      <c r="BY6" s="35">
        <f t="shared" si="8"/>
        <v>71.84</v>
      </c>
      <c r="BZ6" s="35">
        <f t="shared" si="8"/>
        <v>73.36</v>
      </c>
      <c r="CA6" s="34" t="str">
        <f>IF(CA7="","",IF(CA7="-","【-】","【"&amp;SUBSTITUTE(TEXT(CA7,"#,##0.00"),"-","△")&amp;"】"))</f>
        <v>【75.29】</v>
      </c>
      <c r="CB6" s="35">
        <f>IF(CB7="",NA(),CB7)</f>
        <v>184.18</v>
      </c>
      <c r="CC6" s="35">
        <f t="shared" ref="CC6:CK6" si="9">IF(CC7="",NA(),CC7)</f>
        <v>184.01</v>
      </c>
      <c r="CD6" s="35">
        <f t="shared" si="9"/>
        <v>183.59</v>
      </c>
      <c r="CE6" s="35">
        <f t="shared" si="9"/>
        <v>183.44</v>
      </c>
      <c r="CF6" s="35">
        <f t="shared" si="9"/>
        <v>181.21</v>
      </c>
      <c r="CG6" s="35">
        <f t="shared" si="9"/>
        <v>234.96</v>
      </c>
      <c r="CH6" s="35">
        <f t="shared" si="9"/>
        <v>221.81</v>
      </c>
      <c r="CI6" s="35">
        <f t="shared" si="9"/>
        <v>230.02</v>
      </c>
      <c r="CJ6" s="35">
        <f t="shared" si="9"/>
        <v>228.47</v>
      </c>
      <c r="CK6" s="35">
        <f t="shared" si="9"/>
        <v>224.88</v>
      </c>
      <c r="CL6" s="34" t="str">
        <f>IF(CL7="","",IF(CL7="-","【-】","【"&amp;SUBSTITUTE(TEXT(CL7,"#,##0.00"),"-","△")&amp;"】"))</f>
        <v>【215.41】</v>
      </c>
      <c r="CM6" s="35" t="str">
        <f>IF(CM7="",NA(),CM7)</f>
        <v>-</v>
      </c>
      <c r="CN6" s="35" t="str">
        <f t="shared" ref="CN6:CV6" si="10">IF(CN7="",NA(),CN7)</f>
        <v>-</v>
      </c>
      <c r="CO6" s="35" t="str">
        <f t="shared" si="10"/>
        <v>-</v>
      </c>
      <c r="CP6" s="35" t="str">
        <f t="shared" si="10"/>
        <v>-</v>
      </c>
      <c r="CQ6" s="35" t="str">
        <f t="shared" si="10"/>
        <v>-</v>
      </c>
      <c r="CR6" s="35">
        <f t="shared" si="10"/>
        <v>42.9</v>
      </c>
      <c r="CS6" s="35">
        <f t="shared" si="10"/>
        <v>43.36</v>
      </c>
      <c r="CT6" s="35">
        <f t="shared" si="10"/>
        <v>42.56</v>
      </c>
      <c r="CU6" s="35">
        <f t="shared" si="10"/>
        <v>42.47</v>
      </c>
      <c r="CV6" s="35">
        <f t="shared" si="10"/>
        <v>42.4</v>
      </c>
      <c r="CW6" s="34" t="str">
        <f>IF(CW7="","",IF(CW7="-","【-】","【"&amp;SUBSTITUTE(TEXT(CW7,"#,##0.00"),"-","△")&amp;"】"))</f>
        <v>【42.90】</v>
      </c>
      <c r="CX6" s="35">
        <f>IF(CX7="",NA(),CX7)</f>
        <v>82.28</v>
      </c>
      <c r="CY6" s="35">
        <f t="shared" ref="CY6:DG6" si="11">IF(CY7="",NA(),CY7)</f>
        <v>85.89</v>
      </c>
      <c r="CZ6" s="35">
        <f t="shared" si="11"/>
        <v>86.46</v>
      </c>
      <c r="DA6" s="35">
        <f t="shared" si="11"/>
        <v>87.19</v>
      </c>
      <c r="DB6" s="35">
        <f t="shared" si="11"/>
        <v>87.78</v>
      </c>
      <c r="DC6" s="35">
        <f t="shared" si="11"/>
        <v>83.5</v>
      </c>
      <c r="DD6" s="35">
        <f t="shared" si="11"/>
        <v>83.06</v>
      </c>
      <c r="DE6" s="35">
        <f t="shared" si="11"/>
        <v>83.32</v>
      </c>
      <c r="DF6" s="35">
        <f t="shared" si="11"/>
        <v>83.75</v>
      </c>
      <c r="DG6" s="35">
        <f t="shared" si="11"/>
        <v>84.19</v>
      </c>
      <c r="DH6" s="34" t="str">
        <f>IF(DH7="","",IF(DH7="-","【-】","【"&amp;SUBSTITUTE(TEXT(DH7,"#,##0.00"),"-","△")&amp;"】"))</f>
        <v>【84.75】</v>
      </c>
      <c r="DI6" s="35">
        <f>IF(DI7="",NA(),DI7)</f>
        <v>26.01</v>
      </c>
      <c r="DJ6" s="35">
        <f t="shared" ref="DJ6:DR6" si="12">IF(DJ7="",NA(),DJ7)</f>
        <v>28.77</v>
      </c>
      <c r="DK6" s="35">
        <f t="shared" si="12"/>
        <v>31</v>
      </c>
      <c r="DL6" s="35">
        <f t="shared" si="12"/>
        <v>33.08</v>
      </c>
      <c r="DM6" s="35">
        <f t="shared" si="12"/>
        <v>35.4</v>
      </c>
      <c r="DN6" s="35">
        <f t="shared" si="12"/>
        <v>22.77</v>
      </c>
      <c r="DO6" s="35">
        <f t="shared" si="12"/>
        <v>23.93</v>
      </c>
      <c r="DP6" s="35">
        <f t="shared" si="12"/>
        <v>24.68</v>
      </c>
      <c r="DQ6" s="35">
        <f t="shared" si="12"/>
        <v>24.68</v>
      </c>
      <c r="DR6" s="35">
        <f t="shared" si="12"/>
        <v>21.36</v>
      </c>
      <c r="DS6" s="34" t="str">
        <f>IF(DS7="","",IF(DS7="-","【-】","【"&amp;SUBSTITUTE(TEXT(DS7,"#,##0.00"),"-","△")&amp;"】"))</f>
        <v>【23.60】</v>
      </c>
      <c r="DT6" s="34">
        <f>IF(DT7="",NA(),DT7)</f>
        <v>0</v>
      </c>
      <c r="DU6" s="34">
        <f t="shared" ref="DU6:EC6" si="13">IF(DU7="",NA(),DU7)</f>
        <v>0</v>
      </c>
      <c r="DV6" s="34">
        <f t="shared" si="13"/>
        <v>0</v>
      </c>
      <c r="DW6" s="34">
        <f t="shared" si="13"/>
        <v>0</v>
      </c>
      <c r="DX6" s="34">
        <f t="shared" si="13"/>
        <v>0</v>
      </c>
      <c r="DY6" s="34">
        <f t="shared" si="13"/>
        <v>0</v>
      </c>
      <c r="DZ6" s="34">
        <f t="shared" si="13"/>
        <v>0</v>
      </c>
      <c r="EA6" s="35">
        <f t="shared" si="13"/>
        <v>0.01</v>
      </c>
      <c r="EB6" s="35">
        <f t="shared" si="13"/>
        <v>8.6199999999999992</v>
      </c>
      <c r="EC6" s="35">
        <f t="shared" si="13"/>
        <v>0.01</v>
      </c>
      <c r="ED6" s="34" t="str">
        <f>IF(ED7="","",IF(ED7="-","【-】","【"&amp;SUBSTITUTE(TEXT(ED7,"#,##0.00"),"-","△")&amp;"】"))</f>
        <v>【0.01】</v>
      </c>
      <c r="EE6" s="34">
        <f>IF(EE7="",NA(),EE7)</f>
        <v>0</v>
      </c>
      <c r="EF6" s="34">
        <f t="shared" ref="EF6:EN6" si="14">IF(EF7="",NA(),EF7)</f>
        <v>0</v>
      </c>
      <c r="EG6" s="34">
        <f t="shared" si="14"/>
        <v>0</v>
      </c>
      <c r="EH6" s="35">
        <f t="shared" si="14"/>
        <v>7.0000000000000007E-2</v>
      </c>
      <c r="EI6" s="34">
        <f t="shared" si="14"/>
        <v>0</v>
      </c>
      <c r="EJ6" s="35">
        <f t="shared" si="14"/>
        <v>0.09</v>
      </c>
      <c r="EK6" s="35">
        <f t="shared" si="14"/>
        <v>0.09</v>
      </c>
      <c r="EL6" s="35">
        <f t="shared" si="14"/>
        <v>0.13</v>
      </c>
      <c r="EM6" s="35">
        <f t="shared" si="14"/>
        <v>0.36</v>
      </c>
      <c r="EN6" s="35">
        <f t="shared" si="14"/>
        <v>0.39</v>
      </c>
      <c r="EO6" s="34" t="str">
        <f>IF(EO7="","",IF(EO7="-","【-】","【"&amp;SUBSTITUTE(TEXT(EO7,"#,##0.00"),"-","△")&amp;"】"))</f>
        <v>【0.30】</v>
      </c>
    </row>
    <row r="7" spans="1:148" s="36" customFormat="1" x14ac:dyDescent="0.15">
      <c r="A7" s="28"/>
      <c r="B7" s="37">
        <v>2020</v>
      </c>
      <c r="C7" s="37">
        <v>62014</v>
      </c>
      <c r="D7" s="37">
        <v>46</v>
      </c>
      <c r="E7" s="37">
        <v>17</v>
      </c>
      <c r="F7" s="37">
        <v>4</v>
      </c>
      <c r="G7" s="37">
        <v>0</v>
      </c>
      <c r="H7" s="37" t="s">
        <v>96</v>
      </c>
      <c r="I7" s="37" t="s">
        <v>97</v>
      </c>
      <c r="J7" s="37" t="s">
        <v>98</v>
      </c>
      <c r="K7" s="37" t="s">
        <v>99</v>
      </c>
      <c r="L7" s="37" t="s">
        <v>100</v>
      </c>
      <c r="M7" s="37" t="s">
        <v>101</v>
      </c>
      <c r="N7" s="38" t="s">
        <v>102</v>
      </c>
      <c r="O7" s="38">
        <v>12.91</v>
      </c>
      <c r="P7" s="38">
        <v>9.8699999999999992</v>
      </c>
      <c r="Q7" s="38">
        <v>72.77</v>
      </c>
      <c r="R7" s="38">
        <v>3355</v>
      </c>
      <c r="S7" s="38">
        <v>243684</v>
      </c>
      <c r="T7" s="38">
        <v>381.3</v>
      </c>
      <c r="U7" s="38">
        <v>639.09</v>
      </c>
      <c r="V7" s="38">
        <v>23954</v>
      </c>
      <c r="W7" s="38">
        <v>7.41</v>
      </c>
      <c r="X7" s="38">
        <v>3232.66</v>
      </c>
      <c r="Y7" s="38">
        <v>100</v>
      </c>
      <c r="Z7" s="38">
        <v>100</v>
      </c>
      <c r="AA7" s="38">
        <v>100</v>
      </c>
      <c r="AB7" s="38">
        <v>100</v>
      </c>
      <c r="AC7" s="38">
        <v>100</v>
      </c>
      <c r="AD7" s="38">
        <v>100.85</v>
      </c>
      <c r="AE7" s="38">
        <v>102.13</v>
      </c>
      <c r="AF7" s="38">
        <v>101.72</v>
      </c>
      <c r="AG7" s="38">
        <v>102.73</v>
      </c>
      <c r="AH7" s="38">
        <v>105.78</v>
      </c>
      <c r="AI7" s="38">
        <v>104.83</v>
      </c>
      <c r="AJ7" s="38">
        <v>0</v>
      </c>
      <c r="AK7" s="38">
        <v>0</v>
      </c>
      <c r="AL7" s="38">
        <v>0</v>
      </c>
      <c r="AM7" s="38">
        <v>0</v>
      </c>
      <c r="AN7" s="38">
        <v>0</v>
      </c>
      <c r="AO7" s="38">
        <v>110.77</v>
      </c>
      <c r="AP7" s="38">
        <v>109.51</v>
      </c>
      <c r="AQ7" s="38">
        <v>112.88</v>
      </c>
      <c r="AR7" s="38">
        <v>94.97</v>
      </c>
      <c r="AS7" s="38">
        <v>63.96</v>
      </c>
      <c r="AT7" s="38">
        <v>61.55</v>
      </c>
      <c r="AU7" s="38">
        <v>7.37</v>
      </c>
      <c r="AV7" s="38">
        <v>6.96</v>
      </c>
      <c r="AW7" s="38">
        <v>3.66</v>
      </c>
      <c r="AX7" s="38">
        <v>3.37</v>
      </c>
      <c r="AY7" s="38">
        <v>3.6</v>
      </c>
      <c r="AZ7" s="38">
        <v>46.78</v>
      </c>
      <c r="BA7" s="38">
        <v>47.44</v>
      </c>
      <c r="BB7" s="38">
        <v>49.18</v>
      </c>
      <c r="BC7" s="38">
        <v>47.72</v>
      </c>
      <c r="BD7" s="38">
        <v>44.24</v>
      </c>
      <c r="BE7" s="38">
        <v>45.34</v>
      </c>
      <c r="BF7" s="38">
        <v>2342.58</v>
      </c>
      <c r="BG7" s="38">
        <v>2217.52</v>
      </c>
      <c r="BH7" s="38">
        <v>2168.06</v>
      </c>
      <c r="BI7" s="38">
        <v>2180.7399999999998</v>
      </c>
      <c r="BJ7" s="38">
        <v>2081.23</v>
      </c>
      <c r="BK7" s="38">
        <v>1298.9100000000001</v>
      </c>
      <c r="BL7" s="38">
        <v>1243.71</v>
      </c>
      <c r="BM7" s="38">
        <v>1194.1500000000001</v>
      </c>
      <c r="BN7" s="38">
        <v>1206.79</v>
      </c>
      <c r="BO7" s="38">
        <v>1258.43</v>
      </c>
      <c r="BP7" s="38">
        <v>1260.21</v>
      </c>
      <c r="BQ7" s="38">
        <v>100</v>
      </c>
      <c r="BR7" s="38">
        <v>100</v>
      </c>
      <c r="BS7" s="38">
        <v>100</v>
      </c>
      <c r="BT7" s="38">
        <v>100</v>
      </c>
      <c r="BU7" s="38">
        <v>100</v>
      </c>
      <c r="BV7" s="38">
        <v>69.87</v>
      </c>
      <c r="BW7" s="38">
        <v>74.3</v>
      </c>
      <c r="BX7" s="38">
        <v>72.260000000000005</v>
      </c>
      <c r="BY7" s="38">
        <v>71.84</v>
      </c>
      <c r="BZ7" s="38">
        <v>73.36</v>
      </c>
      <c r="CA7" s="38">
        <v>75.290000000000006</v>
      </c>
      <c r="CB7" s="38">
        <v>184.18</v>
      </c>
      <c r="CC7" s="38">
        <v>184.01</v>
      </c>
      <c r="CD7" s="38">
        <v>183.59</v>
      </c>
      <c r="CE7" s="38">
        <v>183.44</v>
      </c>
      <c r="CF7" s="38">
        <v>181.21</v>
      </c>
      <c r="CG7" s="38">
        <v>234.96</v>
      </c>
      <c r="CH7" s="38">
        <v>221.81</v>
      </c>
      <c r="CI7" s="38">
        <v>230.02</v>
      </c>
      <c r="CJ7" s="38">
        <v>228.47</v>
      </c>
      <c r="CK7" s="38">
        <v>224.88</v>
      </c>
      <c r="CL7" s="38">
        <v>215.41</v>
      </c>
      <c r="CM7" s="38" t="s">
        <v>102</v>
      </c>
      <c r="CN7" s="38" t="s">
        <v>102</v>
      </c>
      <c r="CO7" s="38" t="s">
        <v>102</v>
      </c>
      <c r="CP7" s="38" t="s">
        <v>102</v>
      </c>
      <c r="CQ7" s="38" t="s">
        <v>102</v>
      </c>
      <c r="CR7" s="38">
        <v>42.9</v>
      </c>
      <c r="CS7" s="38">
        <v>43.36</v>
      </c>
      <c r="CT7" s="38">
        <v>42.56</v>
      </c>
      <c r="CU7" s="38">
        <v>42.47</v>
      </c>
      <c r="CV7" s="38">
        <v>42.4</v>
      </c>
      <c r="CW7" s="38">
        <v>42.9</v>
      </c>
      <c r="CX7" s="38">
        <v>82.28</v>
      </c>
      <c r="CY7" s="38">
        <v>85.89</v>
      </c>
      <c r="CZ7" s="38">
        <v>86.46</v>
      </c>
      <c r="DA7" s="38">
        <v>87.19</v>
      </c>
      <c r="DB7" s="38">
        <v>87.78</v>
      </c>
      <c r="DC7" s="38">
        <v>83.5</v>
      </c>
      <c r="DD7" s="38">
        <v>83.06</v>
      </c>
      <c r="DE7" s="38">
        <v>83.32</v>
      </c>
      <c r="DF7" s="38">
        <v>83.75</v>
      </c>
      <c r="DG7" s="38">
        <v>84.19</v>
      </c>
      <c r="DH7" s="38">
        <v>84.75</v>
      </c>
      <c r="DI7" s="38">
        <v>26.01</v>
      </c>
      <c r="DJ7" s="38">
        <v>28.77</v>
      </c>
      <c r="DK7" s="38">
        <v>31</v>
      </c>
      <c r="DL7" s="38">
        <v>33.08</v>
      </c>
      <c r="DM7" s="38">
        <v>35.4</v>
      </c>
      <c r="DN7" s="38">
        <v>22.77</v>
      </c>
      <c r="DO7" s="38">
        <v>23.93</v>
      </c>
      <c r="DP7" s="38">
        <v>24.68</v>
      </c>
      <c r="DQ7" s="38">
        <v>24.68</v>
      </c>
      <c r="DR7" s="38">
        <v>21.36</v>
      </c>
      <c r="DS7" s="38">
        <v>23.6</v>
      </c>
      <c r="DT7" s="38">
        <v>0</v>
      </c>
      <c r="DU7" s="38">
        <v>0</v>
      </c>
      <c r="DV7" s="38">
        <v>0</v>
      </c>
      <c r="DW7" s="38">
        <v>0</v>
      </c>
      <c r="DX7" s="38">
        <v>0</v>
      </c>
      <c r="DY7" s="38">
        <v>0</v>
      </c>
      <c r="DZ7" s="38">
        <v>0</v>
      </c>
      <c r="EA7" s="38">
        <v>0.01</v>
      </c>
      <c r="EB7" s="38">
        <v>8.6199999999999992</v>
      </c>
      <c r="EC7" s="38">
        <v>0.01</v>
      </c>
      <c r="ED7" s="38">
        <v>0.01</v>
      </c>
      <c r="EE7" s="38">
        <v>0</v>
      </c>
      <c r="EF7" s="38">
        <v>0</v>
      </c>
      <c r="EG7" s="38">
        <v>0</v>
      </c>
      <c r="EH7" s="38">
        <v>7.0000000000000007E-2</v>
      </c>
      <c r="EI7" s="38">
        <v>0</v>
      </c>
      <c r="EJ7" s="38">
        <v>0.09</v>
      </c>
      <c r="EK7" s="38">
        <v>0.09</v>
      </c>
      <c r="EL7" s="38">
        <v>0.13</v>
      </c>
      <c r="EM7" s="38">
        <v>0.36</v>
      </c>
      <c r="EN7" s="38">
        <v>0.39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経営企画課y24132pc153</cp:lastModifiedBy>
  <cp:lastPrinted>2022-01-17T01:59:34Z</cp:lastPrinted>
  <dcterms:created xsi:type="dcterms:W3CDTF">2021-12-03T07:22:02Z</dcterms:created>
  <dcterms:modified xsi:type="dcterms:W3CDTF">2022-01-17T02:18:40Z</dcterms:modified>
  <cp:category/>
</cp:coreProperties>
</file>