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3年度（R2決算数値）\【経営比較分析表】2020_062031_46_1718\【経営比較分析表】2020_062031_46_1718\"/>
    </mc:Choice>
  </mc:AlternateContent>
  <xr:revisionPtr revIDLastSave="0" documentId="13_ncr:1_{2D409AB6-C268-4F5F-8950-860099B31C7E}" xr6:coauthVersionLast="36" xr6:coauthVersionMax="36" xr10:uidLastSave="{00000000-0000-0000-0000-000000000000}"/>
  <workbookProtection workbookAlgorithmName="SHA-512" workbookHashValue="0T2uBTJ8OJJqCF4em9NigBeVGVmIDTK6Jzjnny7XAZQfoqGVngBGSbaMsJ5CmGEXmTii6hIwNVxPWQbfxxk3tw==" workbookSaltValue="vXGDtmprXJOGAm2+/wQHRg=="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B10" i="4"/>
  <c r="AT8" i="4"/>
  <c r="AD8" i="4"/>
  <c r="W8" i="4"/>
  <c r="P8" i="4"/>
  <c r="I8" i="4"/>
  <c r="B8" i="4"/>
  <c r="B6"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<sst xmlns="http://schemas.openxmlformats.org/spreadsheetml/2006/main" count="231" uniqueCount="118">
  <si>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</si>
  <si>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</si>
  <si>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</si>
  <si>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</si>
  <si>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</si>
  <si>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</si>
  <si>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</si>
  <si>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</si>
  <si>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</si>
  <si>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</si>
  <si>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</si>
  <si>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</si>
  <si>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</si>
  <si>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</si>
  <si>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</si>
  <si>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</si>
  <si>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</si>
  <si>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</si>
  <si>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</si>
  <si>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</si>
  <si>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</si>
  <si>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</si>
  <si>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</si>
  <si>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</si>
  <si>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</si>
  <si>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</si>
  <si>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</si>
  <si>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</si>
  <si>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</si>
  <si>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</si>
  <si>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</si>
  <si>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</si>
  <si>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</si>
  <si>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</si>
  <si>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</si>
  <si>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</si>
  <si>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</si>
  <si>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</si>
  <si>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</si>
  <si>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</si>
  <si>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</si>
  <si>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</si>
  <si>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</si>
  <si>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</si>
  <si>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</si>
  <si>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</si>
  <si>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</si>
  <si>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</si>
  <si>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</si>
  <si>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</si>
  <si>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</si>
  <si>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</si>
  <si>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</si>
  <si>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</si>
  <si>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</si>
  <si>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</si>
  <si>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</si>
  <si>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</si>
  <si>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</si>
  <si>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</si>
  <si>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</si>
  <si>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</si>
  <si>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</si>
  <si>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</si>
  <si>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</si>
  <si>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</si>
  <si>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</si>
  <si>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</si>
  <si>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</si>
  <si>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</si>
  <si>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</si>
  <si>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</si>
  <si>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</si>
  <si>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</si>
  <si>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</si>
  <si>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</si>
  <si>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</si>
  <si>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</si>
  <si>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</si>
  <si>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</si>
  <si>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</si>
  <si>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</si>
  <si>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</si>
  <si>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</si>
  <si>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</si>
  <si>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</si>
  <si>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</si>
  <si>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</si>
  <si>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</si>
  <si>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</si>
  <si>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</si>
  <si>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</si>
  <si>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</si>
  <si>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</si>
  <si>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</si>
  <si>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</si>
  <si>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</si>
  <si>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</si>
  <si>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</si>
  <si>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</si>
  <si>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</si>
  <si>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</si>
  <si>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</si>
  <si>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</si>
  <si>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</si>
  <si>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</si>
  <si>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</si>
  <si>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</si>
  <si>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</si>
  <si>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</si>
  <si>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</si>
  <si>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</si>
  <si>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</si>
  <si>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</si>
  <si>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</si>
  <si>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①有形固定資産減価償却率は、類似団体平均値よりも低い数値となっています。現在も事業拡張が続いており、減価償却累計が類似団体よりも小さいことが理由となります。
　②令和2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</si>
  <si>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t>
    <rPh sb="124" eb="126">
      <t>コンゴ</t>
    </rPh>
    <phoneticPr fontId="4"/>
  </si>
  <si>
    <t>　①経常収支比率は類似団体平均値よりも低い数値となっていますが、100％を上回っており、維持管理費や企業債にかかる支払利息等の経費を使用料収入や一般会計からの繰入金で賄っている状況となっています。
　②累積欠損金比率は、累積欠損金が発生していないため、昨年度に引き続き0％となっています。
　③流動比率は、平成初期に建設した資産に充てるために借り入れた企業債の償還額が大きいため100％を下回っていますが、流動資産が前年度と比較して1割程増加したため前年度より改善しました。
　④企業債残高対事業規模比率は、企業債の償還額が借入額よりも上回っているため、前年度よりも減少しています。
　⑤経費回収率は、100%を下回っており、汚水処理にかかる費用を使用料収入で賄えていない状況です。
　⑥汚水処理原価は、汚水処理費が減少し、年間有収水量が増加したため、前年度より改善しました。
　⑦施設利用率は、前年度に比べ高くなっていますが、施設が過大で実際の処理量に見合っていない状況となっています。
　⑧水洗化率は、公共下水道が整備されて相当年数が経過しているため高い数値となっています。</t>
    <rPh sb="83" eb="84">
      <t>マカナ</t>
    </rPh>
    <rPh sb="147" eb="149">
      <t>リュウドウ</t>
    </rPh>
    <rPh sb="149" eb="151">
      <t>ヒリツ</t>
    </rPh>
    <rPh sb="208" eb="211">
      <t>ゼンネンド</t>
    </rPh>
    <rPh sb="212" eb="214">
      <t>ヒカク</t>
    </rPh>
    <rPh sb="217" eb="218">
      <t>ワリ</t>
    </rPh>
    <rPh sb="218" eb="219">
      <t>ホド</t>
    </rPh>
    <rPh sb="219" eb="221">
      <t>ゾウカ</t>
    </rPh>
    <rPh sb="230" eb="232">
      <t>カイゼン</t>
    </rPh>
    <rPh sb="240" eb="248">
      <t>キギョウサイザンダカタイジギョウ</t>
    </rPh>
    <rPh sb="248" eb="250">
      <t>キボ</t>
    </rPh>
    <rPh sb="250" eb="252">
      <t>ヒリツ</t>
    </rPh>
    <rPh sb="381" eb="383">
      <t>カイゼン</t>
    </rPh>
    <rPh sb="447" eb="451">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</si>
</sst>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0.97</c:v>
                </c:pt>
                <c:pt idx="1">
                  <c:v>1.57</c:v>
                </c:pt>
                <c:pt idx="2">
                  <c:v>0.16</c:v>
                </c:pt>
                <c:pt idx="3">
                  <c:v>1.44</c:v>
                </c:pt>
                <c:pt idx="4">
                  <c:v>0.18</c:v>
                </c:pt>
              </c:numCache>
            </c:numRef>
          </c:val>
          <c:extLst>
            <c:ext xmlns:c16="http://schemas.microsoft.com/office/drawing/2014/chart" uri="{C3380CC4-5D6E-409C-BE32-E72D297353CC}">
              <c16:uniqueId val="{00000000-6BFE-4609-8B01-6DB912E332E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0.13</c:v>
                </c:pt>
                <c:pt idx="2">
                  <c:v>0.1</c:v>
                </c:pt>
                <c:pt idx="3">
                  <c:v>0.09</c:v>
                </c:pt>
                <c:pt idx="4">
                  <c:v>0.09</c:v>
                </c:pt>
              </c:numCache>
            </c:numRef>
          </c:val>
          <c:smooth val="0"/>
          <c:extLst>
            <c:ext xmlns:c16="http://schemas.microsoft.com/office/drawing/2014/chart" uri="{C3380CC4-5D6E-409C-BE32-E72D297353CC}">
              <c16:uniqueId val="{00000001-6BFE-4609-8B01-6DB912E332E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57.53</c:v>
                </c:pt>
                <c:pt idx="1">
                  <c:v>60.27</c:v>
                </c:pt>
                <c:pt idx="2">
                  <c:v>60.06</c:v>
                </c:pt>
                <c:pt idx="3">
                  <c:v>63.21</c:v>
                </c:pt>
                <c:pt idx="4">
                  <c:v>64.58</c:v>
                </c:pt>
              </c:numCache>
            </c:numRef>
          </c:val>
          <c:extLst>
            <c:ext xmlns:c16="http://schemas.microsoft.com/office/drawing/2014/chart" uri="{C3380CC4-5D6E-409C-BE32-E72D297353CC}">
              <c16:uniqueId val="{00000000-FFF1-4455-9324-D467257B906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64.67</c:v>
                </c:pt>
                <c:pt idx="1">
                  <c:v>64.959999999999994</c:v>
                </c:pt>
                <c:pt idx="2">
                  <c:v>65.040000000000006</c:v>
                </c:pt>
                <c:pt idx="3">
                  <c:v>68.31</c:v>
                </c:pt>
                <c:pt idx="4">
                  <c:v>65.28</c:v>
                </c:pt>
              </c:numCache>
            </c:numRef>
          </c:val>
          <c:smooth val="0"/>
          <c:extLst>
            <c:ext xmlns:c16="http://schemas.microsoft.com/office/drawing/2014/chart" uri="{C3380CC4-5D6E-409C-BE32-E72D297353CC}">
              <c16:uniqueId val="{00000001-FFF1-4455-9324-D467257B906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91.44</c:v>
                </c:pt>
                <c:pt idx="1">
                  <c:v>92.26</c:v>
                </c:pt>
                <c:pt idx="2">
                  <c:v>92.69</c:v>
                </c:pt>
                <c:pt idx="3">
                  <c:v>92.91</c:v>
                </c:pt>
                <c:pt idx="4">
                  <c:v>93.23</c:v>
                </c:pt>
              </c:numCache>
            </c:numRef>
          </c:val>
          <c:extLst>
            <c:ext xmlns:c16="http://schemas.microsoft.com/office/drawing/2014/chart" uri="{C3380CC4-5D6E-409C-BE32-E72D297353CC}">
              <c16:uniqueId val="{00000000-BB90-470B-AC78-6229F851AB1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91.76</c:v>
                </c:pt>
                <c:pt idx="1">
                  <c:v>92.3</c:v>
                </c:pt>
                <c:pt idx="2">
                  <c:v>92.55</c:v>
                </c:pt>
                <c:pt idx="3">
                  <c:v>92.62</c:v>
                </c:pt>
                <c:pt idx="4">
                  <c:v>92.72</c:v>
                </c:pt>
              </c:numCache>
            </c:numRef>
          </c:val>
          <c:smooth val="0"/>
          <c:extLst>
            <c:ext xmlns:c16="http://schemas.microsoft.com/office/drawing/2014/chart" uri="{C3380CC4-5D6E-409C-BE32-E72D297353CC}">
              <c16:uniqueId val="{00000001-BB90-470B-AC78-6229F851AB1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102.8</c:v>
                </c:pt>
                <c:pt idx="1">
                  <c:v>109.41</c:v>
                </c:pt>
                <c:pt idx="2">
                  <c:v>99.58</c:v>
                </c:pt>
                <c:pt idx="3">
                  <c:v>101.26</c:v>
                </c:pt>
                <c:pt idx="4">
                  <c:v>103.45</c:v>
                </c:pt>
              </c:numCache>
            </c:numRef>
          </c:val>
          <c:extLst>
            <c:ext xmlns:c16="http://schemas.microsoft.com/office/drawing/2014/chart" uri="{C3380CC4-5D6E-409C-BE32-E72D297353CC}">
              <c16:uniqueId val="{00000000-E971-45EB-8962-90E69BF1ABE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109.27</c:v>
                </c:pt>
                <c:pt idx="1">
                  <c:v>108.03</c:v>
                </c:pt>
                <c:pt idx="2">
                  <c:v>106.9</c:v>
                </c:pt>
                <c:pt idx="3">
                  <c:v>106.99</c:v>
                </c:pt>
                <c:pt idx="4">
                  <c:v>107.85</c:v>
                </c:pt>
              </c:numCache>
            </c:numRef>
          </c:val>
          <c:smooth val="0"/>
          <c:extLst>
            <c:ext xmlns:c16="http://schemas.microsoft.com/office/drawing/2014/chart" uri="{C3380CC4-5D6E-409C-BE32-E72D297353CC}">
              <c16:uniqueId val="{00000001-E971-45EB-8962-90E69BF1ABE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7.67</c:v>
                </c:pt>
                <c:pt idx="1">
                  <c:v>11.37</c:v>
                </c:pt>
                <c:pt idx="2">
                  <c:v>14.1</c:v>
                </c:pt>
                <c:pt idx="3">
                  <c:v>16.97</c:v>
                </c:pt>
                <c:pt idx="4">
                  <c:v>19.489999999999998</c:v>
                </c:pt>
              </c:numCache>
            </c:numRef>
          </c:val>
          <c:extLst>
            <c:ext xmlns:c16="http://schemas.microsoft.com/office/drawing/2014/chart" uri="{C3380CC4-5D6E-409C-BE32-E72D297353CC}">
              <c16:uniqueId val="{00000000-81A1-4F21-AF1C-53028C0B4DD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26.63</c:v>
                </c:pt>
                <c:pt idx="1">
                  <c:v>25.61</c:v>
                </c:pt>
                <c:pt idx="2">
                  <c:v>26.13</c:v>
                </c:pt>
                <c:pt idx="3">
                  <c:v>26.36</c:v>
                </c:pt>
                <c:pt idx="4">
                  <c:v>23.79</c:v>
                </c:pt>
              </c:numCache>
            </c:numRef>
          </c:val>
          <c:smooth val="0"/>
          <c:extLst>
            <c:ext xmlns:c16="http://schemas.microsoft.com/office/drawing/2014/chart" uri="{C3380CC4-5D6E-409C-BE32-E72D297353CC}">
              <c16:uniqueId val="{00000001-81A1-4F21-AF1C-53028C0B4DD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2C-40F7-9CB4-7FC3B2A0E33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0.95</c:v>
                </c:pt>
                <c:pt idx="1">
                  <c:v>1.07</c:v>
                </c:pt>
                <c:pt idx="2">
                  <c:v>1.03</c:v>
                </c:pt>
                <c:pt idx="3">
                  <c:v>1.43</c:v>
                </c:pt>
                <c:pt idx="4">
                  <c:v>1.22</c:v>
                </c:pt>
              </c:numCache>
            </c:numRef>
          </c:val>
          <c:smooth val="0"/>
          <c:extLst>
            <c:ext xmlns:c16="http://schemas.microsoft.com/office/drawing/2014/chart" uri="{C3380CC4-5D6E-409C-BE32-E72D297353CC}">
              <c16:uniqueId val="{00000001-1E2C-40F7-9CB4-7FC3B2A0E33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60-4875-90DC-DBAF0CF2C86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15.65</c:v>
                </c:pt>
                <c:pt idx="1">
                  <c:v>13.55</c:v>
                </c:pt>
                <c:pt idx="2">
                  <c:v>9.06</c:v>
                </c:pt>
                <c:pt idx="3">
                  <c:v>7.42</c:v>
                </c:pt>
                <c:pt idx="4">
                  <c:v>4.72</c:v>
                </c:pt>
              </c:numCache>
            </c:numRef>
          </c:val>
          <c:smooth val="0"/>
          <c:extLst>
            <c:ext xmlns:c16="http://schemas.microsoft.com/office/drawing/2014/chart" uri="{C3380CC4-5D6E-409C-BE32-E72D297353CC}">
              <c16:uniqueId val="{00000001-4A60-4875-90DC-DBAF0CF2C86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48.63</c:v>
                </c:pt>
                <c:pt idx="1">
                  <c:v>67.91</c:v>
                </c:pt>
                <c:pt idx="2">
                  <c:v>48.53</c:v>
                </c:pt>
                <c:pt idx="3">
                  <c:v>46.17</c:v>
                </c:pt>
                <c:pt idx="4">
                  <c:v>50.23</c:v>
                </c:pt>
              </c:numCache>
            </c:numRef>
          </c:val>
          <c:extLst>
            <c:ext xmlns:c16="http://schemas.microsoft.com/office/drawing/2014/chart" uri="{C3380CC4-5D6E-409C-BE32-E72D297353CC}">
              <c16:uniqueId val="{00000000-9956-4995-B5E3-E12689DA7FC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77.94</c:v>
                </c:pt>
                <c:pt idx="1">
                  <c:v>78.45</c:v>
                </c:pt>
                <c:pt idx="2">
                  <c:v>76.31</c:v>
                </c:pt>
                <c:pt idx="3">
                  <c:v>68.180000000000007</c:v>
                </c:pt>
                <c:pt idx="4">
                  <c:v>67.930000000000007</c:v>
                </c:pt>
              </c:numCache>
            </c:numRef>
          </c:val>
          <c:smooth val="0"/>
          <c:extLst>
            <c:ext xmlns:c16="http://schemas.microsoft.com/office/drawing/2014/chart" uri="{C3380CC4-5D6E-409C-BE32-E72D297353CC}">
              <c16:uniqueId val="{00000001-9956-4995-B5E3-E12689DA7FC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750.71</c:v>
                </c:pt>
                <c:pt idx="1">
                  <c:v>1089.93</c:v>
                </c:pt>
                <c:pt idx="2">
                  <c:v>1064.6099999999999</c:v>
                </c:pt>
                <c:pt idx="3">
                  <c:v>1022.49</c:v>
                </c:pt>
                <c:pt idx="4">
                  <c:v>975.59</c:v>
                </c:pt>
              </c:numCache>
            </c:numRef>
          </c:val>
          <c:extLst>
            <c:ext xmlns:c16="http://schemas.microsoft.com/office/drawing/2014/chart" uri="{C3380CC4-5D6E-409C-BE32-E72D297353CC}">
              <c16:uniqueId val="{00000000-050C-4811-9786-903E7E1B3D3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774.99</c:v>
                </c:pt>
                <c:pt idx="1">
                  <c:v>799.41</c:v>
                </c:pt>
                <c:pt idx="2">
                  <c:v>820.36</c:v>
                </c:pt>
                <c:pt idx="3">
                  <c:v>847.44</c:v>
                </c:pt>
                <c:pt idx="4">
                  <c:v>857.88</c:v>
                </c:pt>
              </c:numCache>
            </c:numRef>
          </c:val>
          <c:smooth val="0"/>
          <c:extLst>
            <c:ext xmlns:c16="http://schemas.microsoft.com/office/drawing/2014/chart" uri="{C3380CC4-5D6E-409C-BE32-E72D297353CC}">
              <c16:uniqueId val="{00000001-050C-4811-9786-903E7E1B3D3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101.84</c:v>
                </c:pt>
                <c:pt idx="1">
                  <c:v>100</c:v>
                </c:pt>
                <c:pt idx="2">
                  <c:v>100</c:v>
                </c:pt>
                <c:pt idx="3">
                  <c:v>97.33</c:v>
                </c:pt>
                <c:pt idx="4">
                  <c:v>97.91</c:v>
                </c:pt>
              </c:numCache>
            </c:numRef>
          </c:val>
          <c:extLst>
            <c:ext xmlns:c16="http://schemas.microsoft.com/office/drawing/2014/chart" uri="{C3380CC4-5D6E-409C-BE32-E72D297353CC}">
              <c16:uniqueId val="{00000000-AE62-4441-8721-06AD9058487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96.57</c:v>
                </c:pt>
                <c:pt idx="1">
                  <c:v>96.54</c:v>
                </c:pt>
                <c:pt idx="2">
                  <c:v>95.4</c:v>
                </c:pt>
                <c:pt idx="3">
                  <c:v>94.69</c:v>
                </c:pt>
                <c:pt idx="4">
                  <c:v>94.97</c:v>
                </c:pt>
              </c:numCache>
            </c:numRef>
          </c:val>
          <c:smooth val="0"/>
          <c:extLst>
            <c:ext xmlns:c16="http://schemas.microsoft.com/office/drawing/2014/chart" uri="{C3380CC4-5D6E-409C-BE32-E72D297353CC}">
              <c16:uniqueId val="{00000001-AE62-4441-8721-06AD9058487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210.75</c:v>
                </c:pt>
                <c:pt idx="1">
                  <c:v>216.17</c:v>
                </c:pt>
                <c:pt idx="2">
                  <c:v>214.96</c:v>
                </c:pt>
                <c:pt idx="3">
                  <c:v>221.81</c:v>
                </c:pt>
                <c:pt idx="4">
                  <c:v>218.66</c:v>
                </c:pt>
              </c:numCache>
            </c:numRef>
          </c:val>
          <c:extLst>
            <c:ext xmlns:c16="http://schemas.microsoft.com/office/drawing/2014/chart" uri="{C3380CC4-5D6E-409C-BE32-E72D297353CC}">
              <c16:uniqueId val="{00000000-9616-44AC-9324-8C6D44135A3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161.54</c:v>
                </c:pt>
                <c:pt idx="1">
                  <c:v>162.81</c:v>
                </c:pt>
                <c:pt idx="2">
                  <c:v>163.19999999999999</c:v>
                </c:pt>
                <c:pt idx="3">
                  <c:v>159.78</c:v>
                </c:pt>
                <c:pt idx="4">
                  <c:v>159.49</c:v>
                </c:pt>
              </c:numCache>
            </c:numRef>
          </c:val>
          <c:smooth val="0"/>
          <c:extLst>
            <c:ext xmlns:c16="http://schemas.microsoft.com/office/drawing/2014/chart" uri="{C3380CC4-5D6E-409C-BE32-E72D297353CC}">
              <c16:uniqueId val="{00000001-9616-44AC-9324-8C6D44135A3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鶴岡市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Bd1</v>
      </c>
      <c r="X8" s="72"/>
      <c r="Y8" s="72"/>
      <c r="Z8" s="72"/>
      <c r="AA8" s="72"/>
      <c r="AB8" s="72"/>
      <c r="AC8" s="72"/>
      <c r="AD8" s="73" t="str">
        <f>データ!$M$6</f>
        <v>非設置</v>
      </c>
      <c r="AE8" s="73"/>
      <c r="AF8" s="73"/>
      <c r="AG8" s="73"/>
      <c r="AH8" s="73"/>
      <c r="AI8" s="73"/>
      <c r="AJ8" s="73"/>
      <c r="AK8" s="3"/>
      <c r="AL8" s="69">
        <f>データ!S6</f>
        <v>124003</v>
      </c>
      <c r="AM8" s="69"/>
      <c r="AN8" s="69"/>
      <c r="AO8" s="69"/>
      <c r="AP8" s="69"/>
      <c r="AQ8" s="69"/>
      <c r="AR8" s="69"/>
      <c r="AS8" s="69"/>
      <c r="AT8" s="68">
        <f>データ!T6</f>
        <v>1311.53</v>
      </c>
      <c r="AU8" s="68"/>
      <c r="AV8" s="68"/>
      <c r="AW8" s="68"/>
      <c r="AX8" s="68"/>
      <c r="AY8" s="68"/>
      <c r="AZ8" s="68"/>
      <c r="BA8" s="68"/>
      <c r="BB8" s="68">
        <f>データ!U6</f>
        <v>94.55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55.71</v>
      </c>
      <c r="J10" s="68"/>
      <c r="K10" s="68"/>
      <c r="L10" s="68"/>
      <c r="M10" s="68"/>
      <c r="N10" s="68"/>
      <c r="O10" s="68"/>
      <c r="P10" s="68">
        <f>データ!P6</f>
        <v>73.650000000000006</v>
      </c>
      <c r="Q10" s="68"/>
      <c r="R10" s="68"/>
      <c r="S10" s="68"/>
      <c r="T10" s="68"/>
      <c r="U10" s="68"/>
      <c r="V10" s="68"/>
      <c r="W10" s="68">
        <f>データ!Q6</f>
        <v>82.41</v>
      </c>
      <c r="X10" s="68"/>
      <c r="Y10" s="68"/>
      <c r="Z10" s="68"/>
      <c r="AA10" s="68"/>
      <c r="AB10" s="68"/>
      <c r="AC10" s="68"/>
      <c r="AD10" s="69">
        <f>データ!R6</f>
        <v>3883</v>
      </c>
      <c r="AE10" s="69"/>
      <c r="AF10" s="69"/>
      <c r="AG10" s="69"/>
      <c r="AH10" s="69"/>
      <c r="AI10" s="69"/>
      <c r="AJ10" s="69"/>
      <c r="AK10" s="2"/>
      <c r="AL10" s="69">
        <f>データ!V6</f>
        <v>90691</v>
      </c>
      <c r="AM10" s="69"/>
      <c r="AN10" s="69"/>
      <c r="AO10" s="69"/>
      <c r="AP10" s="69"/>
      <c r="AQ10" s="69"/>
      <c r="AR10" s="69"/>
      <c r="AS10" s="69"/>
      <c r="AT10" s="68">
        <f>データ!W6</f>
        <v>27.91</v>
      </c>
      <c r="AU10" s="68"/>
      <c r="AV10" s="68"/>
      <c r="AW10" s="68"/>
      <c r="AX10" s="68"/>
      <c r="AY10" s="68"/>
      <c r="AZ10" s="68"/>
      <c r="BA10" s="68"/>
      <c r="BB10" s="68">
        <f>データ!X6</f>
        <v>3249.41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yisscEift1DcTE62U9upjxAuckmqYY+sJ75FG1hRO+AHhy0uOYEYPPj+vIIx7/5Jiv1A8Iv1P5LcbHWwOTwKXA==" saltValue="W3h8Rf/7A0E5QJK5rZeXX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62031</v>
      </c>
      <c r="D6" s="33">
        <f t="shared" si="3"/>
        <v>46</v>
      </c>
      <c r="E6" s="33">
        <f t="shared" si="3"/>
        <v>17</v>
      </c>
      <c r="F6" s="33">
        <f t="shared" si="3"/>
        <v>1</v>
      </c>
      <c r="G6" s="33">
        <f t="shared" si="3"/>
        <v>0</v>
      </c>
      <c r="H6" s="33" t="str">
        <f t="shared" si="3"/>
        <v>山形県　鶴岡市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55.71</v>
      </c>
      <c r="P6" s="34">
        <f t="shared" si="3"/>
        <v>73.650000000000006</v>
      </c>
      <c r="Q6" s="34">
        <f t="shared" si="3"/>
        <v>82.41</v>
      </c>
      <c r="R6" s="34">
        <f t="shared" si="3"/>
        <v>3883</v>
      </c>
      <c r="S6" s="34">
        <f t="shared" si="3"/>
        <v>124003</v>
      </c>
      <c r="T6" s="34">
        <f t="shared" si="3"/>
        <v>1311.53</v>
      </c>
      <c r="U6" s="34">
        <f t="shared" si="3"/>
        <v>94.55</v>
      </c>
      <c r="V6" s="34">
        <f t="shared" si="3"/>
        <v>90691</v>
      </c>
      <c r="W6" s="34">
        <f t="shared" si="3"/>
        <v>27.91</v>
      </c>
      <c r="X6" s="34">
        <f t="shared" si="3"/>
        <v>3249.41</v>
      </c>
      <c r="Y6" s="35">
        <f>IF(Y7="",NA(),Y7)</f>
        <v>102.8</v>
      </c>
      <c r="Z6" s="35">
        <f t="shared" ref="Z6:AH6" si="4">IF(Z7="",NA(),Z7)</f>
        <v>109.41</v>
      </c>
      <c r="AA6" s="35">
        <f t="shared" si="4"/>
        <v>99.58</v>
      </c>
      <c r="AB6" s="35">
        <f t="shared" si="4"/>
        <v>101.26</v>
      </c>
      <c r="AC6" s="35">
        <f t="shared" si="4"/>
        <v>103.45</v>
      </c>
      <c r="AD6" s="35">
        <f t="shared" si="4"/>
        <v>109.27</v>
      </c>
      <c r="AE6" s="35">
        <f t="shared" si="4"/>
        <v>108.03</v>
      </c>
      <c r="AF6" s="35">
        <f t="shared" si="4"/>
        <v>106.9</v>
      </c>
      <c r="AG6" s="35">
        <f t="shared" si="4"/>
        <v>106.99</v>
      </c>
      <c r="AH6" s="35">
        <f t="shared" si="4"/>
        <v>107.85</v>
      </c>
      <c r="AI6" s="34" t="str">
        <f>IF(AI7="","",IF(AI7="-","【-】","【"&amp;SUBSTITUTE(TEXT(AI7,"#,##0.00"),"-","△")&amp;"】"))</f>
        <v>【106.67】</v>
      </c>
      <c r="AJ6" s="34">
        <f>IF(AJ7="",NA(),AJ7)</f>
        <v>0</v>
      </c>
      <c r="AK6" s="34">
        <f t="shared" ref="AK6:AS6" si="5">IF(AK7="",NA(),AK7)</f>
        <v>0</v>
      </c>
      <c r="AL6" s="34">
        <f t="shared" si="5"/>
        <v>0</v>
      </c>
      <c r="AM6" s="34">
        <f t="shared" si="5"/>
        <v>0</v>
      </c>
      <c r="AN6" s="34">
        <f t="shared" si="5"/>
        <v>0</v>
      </c>
      <c r="AO6" s="35">
        <f t="shared" si="5"/>
        <v>15.65</v>
      </c>
      <c r="AP6" s="35">
        <f t="shared" si="5"/>
        <v>13.55</v>
      </c>
      <c r="AQ6" s="35">
        <f t="shared" si="5"/>
        <v>9.06</v>
      </c>
      <c r="AR6" s="35">
        <f t="shared" si="5"/>
        <v>7.42</v>
      </c>
      <c r="AS6" s="35">
        <f t="shared" si="5"/>
        <v>4.72</v>
      </c>
      <c r="AT6" s="34" t="str">
        <f>IF(AT7="","",IF(AT7="-","【-】","【"&amp;SUBSTITUTE(TEXT(AT7,"#,##0.00"),"-","△")&amp;"】"))</f>
        <v>【3.64】</v>
      </c>
      <c r="AU6" s="35">
        <f>IF(AU7="",NA(),AU7)</f>
        <v>48.63</v>
      </c>
      <c r="AV6" s="35">
        <f t="shared" ref="AV6:BD6" si="6">IF(AV7="",NA(),AV7)</f>
        <v>67.91</v>
      </c>
      <c r="AW6" s="35">
        <f t="shared" si="6"/>
        <v>48.53</v>
      </c>
      <c r="AX6" s="35">
        <f t="shared" si="6"/>
        <v>46.17</v>
      </c>
      <c r="AY6" s="35">
        <f t="shared" si="6"/>
        <v>50.23</v>
      </c>
      <c r="AZ6" s="35">
        <f t="shared" si="6"/>
        <v>77.94</v>
      </c>
      <c r="BA6" s="35">
        <f t="shared" si="6"/>
        <v>78.45</v>
      </c>
      <c r="BB6" s="35">
        <f t="shared" si="6"/>
        <v>76.31</v>
      </c>
      <c r="BC6" s="35">
        <f t="shared" si="6"/>
        <v>68.180000000000007</v>
      </c>
      <c r="BD6" s="35">
        <f t="shared" si="6"/>
        <v>67.930000000000007</v>
      </c>
      <c r="BE6" s="34" t="str">
        <f>IF(BE7="","",IF(BE7="-","【-】","【"&amp;SUBSTITUTE(TEXT(BE7,"#,##0.00"),"-","△")&amp;"】"))</f>
        <v>【67.52】</v>
      </c>
      <c r="BF6" s="35">
        <f>IF(BF7="",NA(),BF7)</f>
        <v>750.71</v>
      </c>
      <c r="BG6" s="35">
        <f t="shared" ref="BG6:BO6" si="7">IF(BG7="",NA(),BG7)</f>
        <v>1089.93</v>
      </c>
      <c r="BH6" s="35">
        <f t="shared" si="7"/>
        <v>1064.6099999999999</v>
      </c>
      <c r="BI6" s="35">
        <f t="shared" si="7"/>
        <v>1022.49</v>
      </c>
      <c r="BJ6" s="35">
        <f t="shared" si="7"/>
        <v>975.59</v>
      </c>
      <c r="BK6" s="35">
        <f t="shared" si="7"/>
        <v>774.99</v>
      </c>
      <c r="BL6" s="35">
        <f t="shared" si="7"/>
        <v>799.41</v>
      </c>
      <c r="BM6" s="35">
        <f t="shared" si="7"/>
        <v>820.36</v>
      </c>
      <c r="BN6" s="35">
        <f t="shared" si="7"/>
        <v>847.44</v>
      </c>
      <c r="BO6" s="35">
        <f t="shared" si="7"/>
        <v>857.88</v>
      </c>
      <c r="BP6" s="34" t="str">
        <f>IF(BP7="","",IF(BP7="-","【-】","【"&amp;SUBSTITUTE(TEXT(BP7,"#,##0.00"),"-","△")&amp;"】"))</f>
        <v>【705.21】</v>
      </c>
      <c r="BQ6" s="35">
        <f>IF(BQ7="",NA(),BQ7)</f>
        <v>101.84</v>
      </c>
      <c r="BR6" s="35">
        <f t="shared" ref="BR6:BZ6" si="8">IF(BR7="",NA(),BR7)</f>
        <v>100</v>
      </c>
      <c r="BS6" s="35">
        <f t="shared" si="8"/>
        <v>100</v>
      </c>
      <c r="BT6" s="35">
        <f t="shared" si="8"/>
        <v>97.33</v>
      </c>
      <c r="BU6" s="35">
        <f t="shared" si="8"/>
        <v>97.91</v>
      </c>
      <c r="BV6" s="35">
        <f t="shared" si="8"/>
        <v>96.57</v>
      </c>
      <c r="BW6" s="35">
        <f t="shared" si="8"/>
        <v>96.54</v>
      </c>
      <c r="BX6" s="35">
        <f t="shared" si="8"/>
        <v>95.4</v>
      </c>
      <c r="BY6" s="35">
        <f t="shared" si="8"/>
        <v>94.69</v>
      </c>
      <c r="BZ6" s="35">
        <f t="shared" si="8"/>
        <v>94.97</v>
      </c>
      <c r="CA6" s="34" t="str">
        <f>IF(CA7="","",IF(CA7="-","【-】","【"&amp;SUBSTITUTE(TEXT(CA7,"#,##0.00"),"-","△")&amp;"】"))</f>
        <v>【98.96】</v>
      </c>
      <c r="CB6" s="35">
        <f>IF(CB7="",NA(),CB7)</f>
        <v>210.75</v>
      </c>
      <c r="CC6" s="35">
        <f t="shared" ref="CC6:CK6" si="9">IF(CC7="",NA(),CC7)</f>
        <v>216.17</v>
      </c>
      <c r="CD6" s="35">
        <f t="shared" si="9"/>
        <v>214.96</v>
      </c>
      <c r="CE6" s="35">
        <f t="shared" si="9"/>
        <v>221.81</v>
      </c>
      <c r="CF6" s="35">
        <f t="shared" si="9"/>
        <v>218.66</v>
      </c>
      <c r="CG6" s="35">
        <f t="shared" si="9"/>
        <v>161.54</v>
      </c>
      <c r="CH6" s="35">
        <f t="shared" si="9"/>
        <v>162.81</v>
      </c>
      <c r="CI6" s="35">
        <f t="shared" si="9"/>
        <v>163.19999999999999</v>
      </c>
      <c r="CJ6" s="35">
        <f t="shared" si="9"/>
        <v>159.78</v>
      </c>
      <c r="CK6" s="35">
        <f t="shared" si="9"/>
        <v>159.49</v>
      </c>
      <c r="CL6" s="34" t="str">
        <f>IF(CL7="","",IF(CL7="-","【-】","【"&amp;SUBSTITUTE(TEXT(CL7,"#,##0.00"),"-","△")&amp;"】"))</f>
        <v>【134.52】</v>
      </c>
      <c r="CM6" s="35">
        <f>IF(CM7="",NA(),CM7)</f>
        <v>57.53</v>
      </c>
      <c r="CN6" s="35">
        <f t="shared" ref="CN6:CV6" si="10">IF(CN7="",NA(),CN7)</f>
        <v>60.27</v>
      </c>
      <c r="CO6" s="35">
        <f t="shared" si="10"/>
        <v>60.06</v>
      </c>
      <c r="CP6" s="35">
        <f t="shared" si="10"/>
        <v>63.21</v>
      </c>
      <c r="CQ6" s="35">
        <f t="shared" si="10"/>
        <v>64.58</v>
      </c>
      <c r="CR6" s="35">
        <f t="shared" si="10"/>
        <v>64.67</v>
      </c>
      <c r="CS6" s="35">
        <f t="shared" si="10"/>
        <v>64.959999999999994</v>
      </c>
      <c r="CT6" s="35">
        <f t="shared" si="10"/>
        <v>65.040000000000006</v>
      </c>
      <c r="CU6" s="35">
        <f t="shared" si="10"/>
        <v>68.31</v>
      </c>
      <c r="CV6" s="35">
        <f t="shared" si="10"/>
        <v>65.28</v>
      </c>
      <c r="CW6" s="34" t="str">
        <f>IF(CW7="","",IF(CW7="-","【-】","【"&amp;SUBSTITUTE(TEXT(CW7,"#,##0.00"),"-","△")&amp;"】"))</f>
        <v>【59.57】</v>
      </c>
      <c r="CX6" s="35">
        <f>IF(CX7="",NA(),CX7)</f>
        <v>91.44</v>
      </c>
      <c r="CY6" s="35">
        <f t="shared" ref="CY6:DG6" si="11">IF(CY7="",NA(),CY7)</f>
        <v>92.26</v>
      </c>
      <c r="CZ6" s="35">
        <f t="shared" si="11"/>
        <v>92.69</v>
      </c>
      <c r="DA6" s="35">
        <f t="shared" si="11"/>
        <v>92.91</v>
      </c>
      <c r="DB6" s="35">
        <f t="shared" si="11"/>
        <v>93.23</v>
      </c>
      <c r="DC6" s="35">
        <f t="shared" si="11"/>
        <v>91.76</v>
      </c>
      <c r="DD6" s="35">
        <f t="shared" si="11"/>
        <v>92.3</v>
      </c>
      <c r="DE6" s="35">
        <f t="shared" si="11"/>
        <v>92.55</v>
      </c>
      <c r="DF6" s="35">
        <f t="shared" si="11"/>
        <v>92.62</v>
      </c>
      <c r="DG6" s="35">
        <f t="shared" si="11"/>
        <v>92.72</v>
      </c>
      <c r="DH6" s="34" t="str">
        <f>IF(DH7="","",IF(DH7="-","【-】","【"&amp;SUBSTITUTE(TEXT(DH7,"#,##0.00"),"-","△")&amp;"】"))</f>
        <v>【95.57】</v>
      </c>
      <c r="DI6" s="35">
        <f>IF(DI7="",NA(),DI7)</f>
        <v>7.67</v>
      </c>
      <c r="DJ6" s="35">
        <f t="shared" ref="DJ6:DR6" si="12">IF(DJ7="",NA(),DJ7)</f>
        <v>11.37</v>
      </c>
      <c r="DK6" s="35">
        <f t="shared" si="12"/>
        <v>14.1</v>
      </c>
      <c r="DL6" s="35">
        <f t="shared" si="12"/>
        <v>16.97</v>
      </c>
      <c r="DM6" s="35">
        <f t="shared" si="12"/>
        <v>19.489999999999998</v>
      </c>
      <c r="DN6" s="35">
        <f t="shared" si="12"/>
        <v>26.63</v>
      </c>
      <c r="DO6" s="35">
        <f t="shared" si="12"/>
        <v>25.61</v>
      </c>
      <c r="DP6" s="35">
        <f t="shared" si="12"/>
        <v>26.13</v>
      </c>
      <c r="DQ6" s="35">
        <f t="shared" si="12"/>
        <v>26.36</v>
      </c>
      <c r="DR6" s="35">
        <f t="shared" si="12"/>
        <v>23.79</v>
      </c>
      <c r="DS6" s="34" t="str">
        <f>IF(DS7="","",IF(DS7="-","【-】","【"&amp;SUBSTITUTE(TEXT(DS7,"#,##0.00"),"-","△")&amp;"】"))</f>
        <v>【36.52】</v>
      </c>
      <c r="DT6" s="34">
        <f>IF(DT7="",NA(),DT7)</f>
        <v>0</v>
      </c>
      <c r="DU6" s="34">
        <f t="shared" ref="DU6:EC6" si="13">IF(DU7="",NA(),DU7)</f>
        <v>0</v>
      </c>
      <c r="DV6" s="34">
        <f t="shared" si="13"/>
        <v>0</v>
      </c>
      <c r="DW6" s="34">
        <f t="shared" si="13"/>
        <v>0</v>
      </c>
      <c r="DX6" s="34">
        <f t="shared" si="13"/>
        <v>0</v>
      </c>
      <c r="DY6" s="35">
        <f t="shared" si="13"/>
        <v>0.95</v>
      </c>
      <c r="DZ6" s="35">
        <f t="shared" si="13"/>
        <v>1.07</v>
      </c>
      <c r="EA6" s="35">
        <f t="shared" si="13"/>
        <v>1.03</v>
      </c>
      <c r="EB6" s="35">
        <f t="shared" si="13"/>
        <v>1.43</v>
      </c>
      <c r="EC6" s="35">
        <f t="shared" si="13"/>
        <v>1.22</v>
      </c>
      <c r="ED6" s="34" t="str">
        <f>IF(ED7="","",IF(ED7="-","【-】","【"&amp;SUBSTITUTE(TEXT(ED7,"#,##0.00"),"-","△")&amp;"】"))</f>
        <v>【5.72】</v>
      </c>
      <c r="EE6" s="35">
        <f>IF(EE7="",NA(),EE7)</f>
        <v>0.97</v>
      </c>
      <c r="EF6" s="35">
        <f t="shared" ref="EF6:EN6" si="14">IF(EF7="",NA(),EF7)</f>
        <v>1.57</v>
      </c>
      <c r="EG6" s="35">
        <f t="shared" si="14"/>
        <v>0.16</v>
      </c>
      <c r="EH6" s="35">
        <f t="shared" si="14"/>
        <v>1.44</v>
      </c>
      <c r="EI6" s="35">
        <f t="shared" si="14"/>
        <v>0.18</v>
      </c>
      <c r="EJ6" s="35">
        <f t="shared" si="14"/>
        <v>0.17</v>
      </c>
      <c r="EK6" s="35">
        <f t="shared" si="14"/>
        <v>0.13</v>
      </c>
      <c r="EL6" s="35">
        <f t="shared" si="14"/>
        <v>0.1</v>
      </c>
      <c r="EM6" s="35">
        <f t="shared" si="14"/>
        <v>0.09</v>
      </c>
      <c r="EN6" s="35">
        <f t="shared" si="14"/>
        <v>0.09</v>
      </c>
      <c r="EO6" s="34" t="str">
        <f>IF(EO7="","",IF(EO7="-","【-】","【"&amp;SUBSTITUTE(TEXT(EO7,"#,##0.00"),"-","△")&amp;"】"))</f>
        <v>【0.30】</v>
      </c>
    </row>
    <row r="7" spans="1:148" s="36" customFormat="1" x14ac:dyDescent="0.15">
      <c r="A7" s="28"/>
      <c r="B7" s="37">
        <v>2020</v>
      </c>
      <c r="C7" s="37">
        <v>62031</v>
      </c>
      <c r="D7" s="37">
        <v>46</v>
      </c>
      <c r="E7" s="37">
        <v>17</v>
      </c>
      <c r="F7" s="37">
        <v>1</v>
      </c>
      <c r="G7" s="37">
        <v>0</v>
      </c>
      <c r="H7" s="37" t="s">
        <v>96</v>
      </c>
      <c r="I7" s="37" t="s">
        <v>97</v>
      </c>
      <c r="J7" s="37" t="s">
        <v>98</v>
      </c>
      <c r="K7" s="37" t="s">
        <v>99</v>
      </c>
      <c r="L7" s="37" t="s">
        <v>100</v>
      </c>
      <c r="M7" s="37" t="s">
        <v>101</v>
      </c>
      <c r="N7" s="38" t="s">
        <v>102</v>
      </c>
      <c r="O7" s="38">
        <v>55.71</v>
      </c>
      <c r="P7" s="38">
        <v>73.650000000000006</v>
      </c>
      <c r="Q7" s="38">
        <v>82.41</v>
      </c>
      <c r="R7" s="38">
        <v>3883</v>
      </c>
      <c r="S7" s="38">
        <v>124003</v>
      </c>
      <c r="T7" s="38">
        <v>1311.53</v>
      </c>
      <c r="U7" s="38">
        <v>94.55</v>
      </c>
      <c r="V7" s="38">
        <v>90691</v>
      </c>
      <c r="W7" s="38">
        <v>27.91</v>
      </c>
      <c r="X7" s="38">
        <v>3249.41</v>
      </c>
      <c r="Y7" s="38">
        <v>102.8</v>
      </c>
      <c r="Z7" s="38">
        <v>109.41</v>
      </c>
      <c r="AA7" s="38">
        <v>99.58</v>
      </c>
      <c r="AB7" s="38">
        <v>101.26</v>
      </c>
      <c r="AC7" s="38">
        <v>103.45</v>
      </c>
      <c r="AD7" s="38">
        <v>109.27</v>
      </c>
      <c r="AE7" s="38">
        <v>108.03</v>
      </c>
      <c r="AF7" s="38">
        <v>106.9</v>
      </c>
      <c r="AG7" s="38">
        <v>106.99</v>
      </c>
      <c r="AH7" s="38">
        <v>107.85</v>
      </c>
      <c r="AI7" s="38">
        <v>106.67</v>
      </c>
      <c r="AJ7" s="38">
        <v>0</v>
      </c>
      <c r="AK7" s="38">
        <v>0</v>
      </c>
      <c r="AL7" s="38">
        <v>0</v>
      </c>
      <c r="AM7" s="38">
        <v>0</v>
      </c>
      <c r="AN7" s="38">
        <v>0</v>
      </c>
      <c r="AO7" s="38">
        <v>15.65</v>
      </c>
      <c r="AP7" s="38">
        <v>13.55</v>
      </c>
      <c r="AQ7" s="38">
        <v>9.06</v>
      </c>
      <c r="AR7" s="38">
        <v>7.42</v>
      </c>
      <c r="AS7" s="38">
        <v>4.72</v>
      </c>
      <c r="AT7" s="38">
        <v>3.64</v>
      </c>
      <c r="AU7" s="38">
        <v>48.63</v>
      </c>
      <c r="AV7" s="38">
        <v>67.91</v>
      </c>
      <c r="AW7" s="38">
        <v>48.53</v>
      </c>
      <c r="AX7" s="38">
        <v>46.17</v>
      </c>
      <c r="AY7" s="38">
        <v>50.23</v>
      </c>
      <c r="AZ7" s="38">
        <v>77.94</v>
      </c>
      <c r="BA7" s="38">
        <v>78.45</v>
      </c>
      <c r="BB7" s="38">
        <v>76.31</v>
      </c>
      <c r="BC7" s="38">
        <v>68.180000000000007</v>
      </c>
      <c r="BD7" s="38">
        <v>67.930000000000007</v>
      </c>
      <c r="BE7" s="38">
        <v>67.52</v>
      </c>
      <c r="BF7" s="38">
        <v>750.71</v>
      </c>
      <c r="BG7" s="38">
        <v>1089.93</v>
      </c>
      <c r="BH7" s="38">
        <v>1064.6099999999999</v>
      </c>
      <c r="BI7" s="38">
        <v>1022.49</v>
      </c>
      <c r="BJ7" s="38">
        <v>975.59</v>
      </c>
      <c r="BK7" s="38">
        <v>774.99</v>
      </c>
      <c r="BL7" s="38">
        <v>799.41</v>
      </c>
      <c r="BM7" s="38">
        <v>820.36</v>
      </c>
      <c r="BN7" s="38">
        <v>847.44</v>
      </c>
      <c r="BO7" s="38">
        <v>857.88</v>
      </c>
      <c r="BP7" s="38">
        <v>705.21</v>
      </c>
      <c r="BQ7" s="38">
        <v>101.84</v>
      </c>
      <c r="BR7" s="38">
        <v>100</v>
      </c>
      <c r="BS7" s="38">
        <v>100</v>
      </c>
      <c r="BT7" s="38">
        <v>97.33</v>
      </c>
      <c r="BU7" s="38">
        <v>97.91</v>
      </c>
      <c r="BV7" s="38">
        <v>96.57</v>
      </c>
      <c r="BW7" s="38">
        <v>96.54</v>
      </c>
      <c r="BX7" s="38">
        <v>95.4</v>
      </c>
      <c r="BY7" s="38">
        <v>94.69</v>
      </c>
      <c r="BZ7" s="38">
        <v>94.97</v>
      </c>
      <c r="CA7" s="38">
        <v>98.96</v>
      </c>
      <c r="CB7" s="38">
        <v>210.75</v>
      </c>
      <c r="CC7" s="38">
        <v>216.17</v>
      </c>
      <c r="CD7" s="38">
        <v>214.96</v>
      </c>
      <c r="CE7" s="38">
        <v>221.81</v>
      </c>
      <c r="CF7" s="38">
        <v>218.66</v>
      </c>
      <c r="CG7" s="38">
        <v>161.54</v>
      </c>
      <c r="CH7" s="38">
        <v>162.81</v>
      </c>
      <c r="CI7" s="38">
        <v>163.19999999999999</v>
      </c>
      <c r="CJ7" s="38">
        <v>159.78</v>
      </c>
      <c r="CK7" s="38">
        <v>159.49</v>
      </c>
      <c r="CL7" s="38">
        <v>134.52000000000001</v>
      </c>
      <c r="CM7" s="38">
        <v>57.53</v>
      </c>
      <c r="CN7" s="38">
        <v>60.27</v>
      </c>
      <c r="CO7" s="38">
        <v>60.06</v>
      </c>
      <c r="CP7" s="38">
        <v>63.21</v>
      </c>
      <c r="CQ7" s="38">
        <v>64.58</v>
      </c>
      <c r="CR7" s="38">
        <v>64.67</v>
      </c>
      <c r="CS7" s="38">
        <v>64.959999999999994</v>
      </c>
      <c r="CT7" s="38">
        <v>65.040000000000006</v>
      </c>
      <c r="CU7" s="38">
        <v>68.31</v>
      </c>
      <c r="CV7" s="38">
        <v>65.28</v>
      </c>
      <c r="CW7" s="38">
        <v>59.57</v>
      </c>
      <c r="CX7" s="38">
        <v>91.44</v>
      </c>
      <c r="CY7" s="38">
        <v>92.26</v>
      </c>
      <c r="CZ7" s="38">
        <v>92.69</v>
      </c>
      <c r="DA7" s="38">
        <v>92.91</v>
      </c>
      <c r="DB7" s="38">
        <v>93.23</v>
      </c>
      <c r="DC7" s="38">
        <v>91.76</v>
      </c>
      <c r="DD7" s="38">
        <v>92.3</v>
      </c>
      <c r="DE7" s="38">
        <v>92.55</v>
      </c>
      <c r="DF7" s="38">
        <v>92.62</v>
      </c>
      <c r="DG7" s="38">
        <v>92.72</v>
      </c>
      <c r="DH7" s="38">
        <v>95.57</v>
      </c>
      <c r="DI7" s="38">
        <v>7.67</v>
      </c>
      <c r="DJ7" s="38">
        <v>11.37</v>
      </c>
      <c r="DK7" s="38">
        <v>14.1</v>
      </c>
      <c r="DL7" s="38">
        <v>16.97</v>
      </c>
      <c r="DM7" s="38">
        <v>19.489999999999998</v>
      </c>
      <c r="DN7" s="38">
        <v>26.63</v>
      </c>
      <c r="DO7" s="38">
        <v>25.61</v>
      </c>
      <c r="DP7" s="38">
        <v>26.13</v>
      </c>
      <c r="DQ7" s="38">
        <v>26.36</v>
      </c>
      <c r="DR7" s="38">
        <v>23.79</v>
      </c>
      <c r="DS7" s="38">
        <v>36.520000000000003</v>
      </c>
      <c r="DT7" s="38">
        <v>0</v>
      </c>
      <c r="DU7" s="38">
        <v>0</v>
      </c>
      <c r="DV7" s="38">
        <v>0</v>
      </c>
      <c r="DW7" s="38">
        <v>0</v>
      </c>
      <c r="DX7" s="38">
        <v>0</v>
      </c>
      <c r="DY7" s="38">
        <v>0.95</v>
      </c>
      <c r="DZ7" s="38">
        <v>1.07</v>
      </c>
      <c r="EA7" s="38">
        <v>1.03</v>
      </c>
      <c r="EB7" s="38">
        <v>1.43</v>
      </c>
      <c r="EC7" s="38">
        <v>1.22</v>
      </c>
      <c r="ED7" s="38">
        <v>5.72</v>
      </c>
      <c r="EE7" s="38">
        <v>0.97</v>
      </c>
      <c r="EF7" s="38">
        <v>1.57</v>
      </c>
      <c r="EG7" s="38">
        <v>0.16</v>
      </c>
      <c r="EH7" s="38">
        <v>1.44</v>
      </c>
      <c r="EI7" s="38">
        <v>0.18</v>
      </c>
      <c r="EJ7" s="38">
        <v>0.17</v>
      </c>
      <c r="EK7" s="38">
        <v>0.13</v>
      </c>
      <c r="EL7" s="38">
        <v>0.1</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