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O:\085.上下水道課\経営企画係\✐報告物関係✎\財政課\経営比較分析\R3（R2決算）\水道\"/>
    </mc:Choice>
  </mc:AlternateContent>
  <xr:revisionPtr revIDLastSave="0" documentId="14_{5B748A16-3EB0-4F94-A56E-4501C92CCB5C}" xr6:coauthVersionLast="36" xr6:coauthVersionMax="36" xr10:uidLastSave="{00000000-0000-0000-0000-000000000000}"/>
  <workbookProtection workbookAlgorithmName="SHA-512" workbookHashValue="n7mrt+Ln1g6zLwBhwPkpwYBZkNI5z6lh9VcnVwmS/Kziza3cCyR2jG+57cBYxQPRWbp9o6YdZEfyFPpHej43fw==" workbookSaltValue="JglB1AD14cFHSZJ74c7nRQ==" workbookSpinCount="100000" lockStructure="1"/>
  <bookViews>
    <workbookView xWindow="0" yWindow="0" windowWidth="23040" windowHeight="9036"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<sst xmlns="http://schemas.openxmlformats.org/spreadsheetml/2006/main" count="228" uniqueCount="114">
  <si>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</si>
  <si>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</si>
  <si>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</si>
  <si>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</si>
  <si>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</si>
  <si>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</si>
  <si>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</si>
  <si>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</si>
  <si>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</si>
  <si>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</si>
  <si>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</si>
  <si>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</si>
  <si>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</si>
  <si>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</si>
  <si>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</si>
  <si>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</si>
  <si>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</si>
  <si>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</si>
  <si>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</si>
  <si>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</si>
  <si>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</si>
  <si>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</si>
  <si>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</si>
  <si>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</si>
  <si>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</si>
  <si>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</si>
  <si>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</si>
  <si>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</si>
  <si>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</si>
  <si>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</si>
  <si>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</si>
  <si>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</si>
  <si>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</si>
  <si>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</si>
  <si>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</si>
  <si>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</si>
  <si>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</si>
  <si>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</si>
  <si>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</si>
  <si>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</si>
  <si>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</si>
  <si>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</si>
  <si>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</si>
  <si>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</si>
  <si>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</si>
  <si>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</si>
  <si>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</si>
  <si>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</si>
  <si>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</si>
  <si>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</si>
  <si>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</si>
  <si>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</si>
  <si>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</si>
  <si>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</si>
  <si>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</si>
  <si>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</si>
  <si>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</si>
  <si>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</si>
  <si>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</si>
  <si>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</si>
  <si>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</si>
  <si>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</si>
  <si>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</si>
  <si>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</si>
  <si>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</si>
  <si>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</si>
  <si>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</si>
  <si>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</si>
  <si>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</si>
  <si>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</si>
  <si>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</si>
  <si>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</si>
  <si>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</si>
  <si>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</si>
  <si>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</si>
  <si>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</si>
  <si>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</si>
  <si>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</si>
  <si>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</si>
  <si>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</si>
  <si>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</si>
  <si>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</si>
  <si>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</si>
  <si>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</si>
  <si>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</si>
  <si>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</si>
  <si>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</si>
  <si>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</si>
  <si>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</si>
  <si>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</si>
  <si>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</si>
  <si>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</si>
  <si>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</si>
  <si>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</si>
  <si>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</si>
  <si>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</si>
  <si>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</si>
  <si>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</si>
  <si>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</si>
  <si>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</si>
  <si>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</si>
  <si>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</si>
  <si>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</si>
  <si>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</si>
  <si>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</si>
  <si>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</si>
  <si>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</si>
  <si>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</si>
  <si>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</si>
  <si>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</si>
  <si>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</si>
  <si>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②管路経年化率
　どちらの指標も類似団体を下回っているものの、次第に上昇傾向となっており、耐用年数に近い、又は超えた資産が増えている状況。
③管路更新率
　第２次拡張事業で布設した水道管の更新時期がきているが、管路更新率を高い水準に保てるよう計画的に更新していく必要がある。
　特に管路経年化率については、将来的に右肩上がりとなることが見込まれるため、必要性の高い箇所から計画的な管路更新と投資のための財源確保が必要である。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8">
      <t>シヒョウ</t>
    </rPh>
    <rPh sb="29" eb="31">
      <t>ルイジ</t>
    </rPh>
    <rPh sb="31" eb="33">
      <t>ダンタイ</t>
    </rPh>
    <rPh sb="34" eb="36">
      <t>シタマワ</t>
    </rPh>
    <rPh sb="44" eb="46">
      <t>シダイ</t>
    </rPh>
    <rPh sb="47" eb="49">
      <t>ジョウショウ</t>
    </rPh>
    <rPh sb="49" eb="51">
      <t>ケイコウ</t>
    </rPh>
    <rPh sb="58" eb="60">
      <t>タイヨウ</t>
    </rPh>
    <rPh sb="60" eb="62">
      <t>ネンスウ</t>
    </rPh>
    <rPh sb="63" eb="64">
      <t>チカ</t>
    </rPh>
    <rPh sb="66" eb="67">
      <t>マタ</t>
    </rPh>
    <rPh sb="68" eb="69">
      <t>コ</t>
    </rPh>
    <rPh sb="71" eb="73">
      <t>シサン</t>
    </rPh>
    <rPh sb="79" eb="81">
      <t>ジョウキョウ</t>
    </rPh>
    <rPh sb="84" eb="86">
      <t>カンロ</t>
    </rPh>
    <rPh sb="86" eb="88">
      <t>コウシン</t>
    </rPh>
    <rPh sb="88" eb="89">
      <t>リツ</t>
    </rPh>
    <rPh sb="91" eb="92">
      <t>ダイ</t>
    </rPh>
    <rPh sb="93" eb="94">
      <t>ジ</t>
    </rPh>
    <rPh sb="94" eb="96">
      <t>カクチョウ</t>
    </rPh>
    <rPh sb="96" eb="98">
      <t>ジギョウ</t>
    </rPh>
    <rPh sb="99" eb="101">
      <t>フセツ</t>
    </rPh>
    <rPh sb="103" eb="106">
      <t>スイドウカン</t>
    </rPh>
    <rPh sb="107" eb="109">
      <t>コウシン</t>
    </rPh>
    <rPh sb="109" eb="111">
      <t>ジキ</t>
    </rPh>
    <rPh sb="118" eb="120">
      <t>カンロ</t>
    </rPh>
    <rPh sb="120" eb="122">
      <t>コウシン</t>
    </rPh>
    <rPh sb="122" eb="123">
      <t>リツ</t>
    </rPh>
    <rPh sb="134" eb="137">
      <t>ケイカクテキ</t>
    </rPh>
    <rPh sb="138" eb="140">
      <t>コウシン</t>
    </rPh>
    <rPh sb="144" eb="146">
      <t>ヒツヨウ</t>
    </rPh>
    <rPh sb="152" eb="153">
      <t>トク</t>
    </rPh>
    <rPh sb="154" eb="156">
      <t>カンロ</t>
    </rPh>
    <rPh sb="156" eb="158">
      <t>ケイネン</t>
    </rPh>
    <rPh sb="158" eb="159">
      <t>カ</t>
    </rPh>
    <rPh sb="159" eb="160">
      <t>リツ</t>
    </rPh>
    <rPh sb="166" eb="169">
      <t>ショウライテキ</t>
    </rPh>
    <rPh sb="170" eb="172">
      <t>ミギカタ</t>
    </rPh>
    <rPh sb="172" eb="173">
      <t>ア</t>
    </rPh>
    <rPh sb="181" eb="183">
      <t>ミコ</t>
    </rPh>
    <rPh sb="189" eb="192">
      <t>ヒツヨウセイ</t>
    </rPh>
    <rPh sb="193" eb="194">
      <t>タカ</t>
    </rPh>
    <rPh sb="195" eb="197">
      <t>カショ</t>
    </rPh>
    <rPh sb="199" eb="202">
      <t>ケイカクテキ</t>
    </rPh>
    <rPh sb="203" eb="205">
      <t>カンロ</t>
    </rPh>
    <rPh sb="205" eb="207">
      <t>コウシン</t>
    </rPh>
    <rPh sb="208" eb="210">
      <t>トウシ</t>
    </rPh>
    <rPh sb="214" eb="216">
      <t>ザイゲン</t>
    </rPh>
    <rPh sb="216" eb="218">
      <t>カクホ</t>
    </rPh>
    <rPh sb="219" eb="221">
      <t>ヒツヨウ</t>
    </rPh>
    <phoneticPr fontId="4"/>
  </si>
  <si>
    <t>①経常収支比率
　100％を超えており、安定的な収入の確保と健全な経営を続けている。
②累積欠損金比率　
　累積欠損金は無い。
③流動比率・⑤料金回収率
　100％を超えており、料金水準と費用とのバランスが図られている。
④企業債残高対給水収益比率
　類似団体と比較すると、大幅に低い状況。
⑦施設利用率
　水需要が減少してきており、施設利用率は減少する傾向にある。また、施設更新においては、ダウンサイジングの検討が必要である。
⑧有収率
　僅かずつではあるが上昇傾向にある。効率的な漏水調査を継続しつつ、漏水の多い水道管の更新を優先的に行うなど、更なる有収率向上を図っていく。</t>
    <rPh sb="1" eb="3">
      <t>ケイジョウ</t>
    </rPh>
    <rPh sb="3" eb="5">
      <t>シュウシ</t>
    </rPh>
    <rPh sb="5" eb="7">
      <t>ヒリツ</t>
    </rPh>
    <rPh sb="14" eb="15">
      <t>コ</t>
    </rPh>
    <rPh sb="20" eb="23">
      <t>アンテイテキ</t>
    </rPh>
    <rPh sb="24" eb="26">
      <t>シュウニュウ</t>
    </rPh>
    <rPh sb="27" eb="29">
      <t>カクホ</t>
    </rPh>
    <rPh sb="30" eb="32">
      <t>ケンゼン</t>
    </rPh>
    <rPh sb="33" eb="35">
      <t>ケイエイ</t>
    </rPh>
    <rPh sb="36" eb="37">
      <t>ツヅ</t>
    </rPh>
    <rPh sb="44" eb="46">
      <t>ルイセキ</t>
    </rPh>
    <rPh sb="46" eb="48">
      <t>ケッソン</t>
    </rPh>
    <rPh sb="48" eb="49">
      <t>キン</t>
    </rPh>
    <rPh sb="49" eb="51">
      <t>ヒリツ</t>
    </rPh>
    <rPh sb="54" eb="56">
      <t>ルイセキ</t>
    </rPh>
    <rPh sb="56" eb="58">
      <t>ケッソン</t>
    </rPh>
    <rPh sb="58" eb="59">
      <t>キン</t>
    </rPh>
    <rPh sb="60" eb="61">
      <t>ナ</t>
    </rPh>
    <rPh sb="65" eb="67">
      <t>リュウドウ</t>
    </rPh>
    <rPh sb="67" eb="69">
      <t>ヒリツ</t>
    </rPh>
    <rPh sb="71" eb="73">
      <t>リョウキン</t>
    </rPh>
    <rPh sb="73" eb="75">
      <t>カイシュウ</t>
    </rPh>
    <rPh sb="75" eb="76">
      <t>リツ</t>
    </rPh>
    <rPh sb="83" eb="84">
      <t>コ</t>
    </rPh>
    <rPh sb="89" eb="91">
      <t>リョウキン</t>
    </rPh>
    <rPh sb="91" eb="93">
      <t>スイジュン</t>
    </rPh>
    <rPh sb="94" eb="96">
      <t>ヒヨウ</t>
    </rPh>
    <rPh sb="103" eb="104">
      <t>ハカ</t>
    </rPh>
    <rPh sb="112" eb="114">
      <t>キギョウ</t>
    </rPh>
    <rPh sb="114" eb="115">
      <t>サイ</t>
    </rPh>
    <rPh sb="115" eb="117">
      <t>ザンダカ</t>
    </rPh>
    <rPh sb="117" eb="118">
      <t>タイ</t>
    </rPh>
    <rPh sb="118" eb="120">
      <t>キュウスイ</t>
    </rPh>
    <rPh sb="120" eb="122">
      <t>シュウエキ</t>
    </rPh>
    <rPh sb="122" eb="124">
      <t>ヒリツ</t>
    </rPh>
    <rPh sb="126" eb="128">
      <t>ルイジ</t>
    </rPh>
    <rPh sb="128" eb="130">
      <t>ダンタイ</t>
    </rPh>
    <rPh sb="131" eb="133">
      <t>ヒカク</t>
    </rPh>
    <rPh sb="137" eb="139">
      <t>オオハバ</t>
    </rPh>
    <rPh sb="140" eb="141">
      <t>ヒク</t>
    </rPh>
    <rPh sb="142" eb="144">
      <t>ジョウキョウ</t>
    </rPh>
    <rPh sb="147" eb="149">
      <t>シセツ</t>
    </rPh>
    <rPh sb="149" eb="151">
      <t>リヨウ</t>
    </rPh>
    <rPh sb="151" eb="152">
      <t>リツ</t>
    </rPh>
    <rPh sb="154" eb="155">
      <t>ミズ</t>
    </rPh>
    <rPh sb="155" eb="157">
      <t>ジュヨウ</t>
    </rPh>
    <rPh sb="158" eb="160">
      <t>ゲンショウ</t>
    </rPh>
    <rPh sb="167" eb="169">
      <t>シセツ</t>
    </rPh>
    <rPh sb="169" eb="172">
      <t>リヨウリツ</t>
    </rPh>
    <rPh sb="173" eb="175">
      <t>ゲンショウ</t>
    </rPh>
    <rPh sb="177" eb="179">
      <t>ケイコウ</t>
    </rPh>
    <rPh sb="186" eb="188">
      <t>シセツ</t>
    </rPh>
    <rPh sb="188" eb="190">
      <t>コウシン</t>
    </rPh>
    <rPh sb="205" eb="207">
      <t>ケントウ</t>
    </rPh>
    <rPh sb="208" eb="210">
      <t>ヒツヨウ</t>
    </rPh>
    <rPh sb="216" eb="219">
      <t>ユウシュウリツ</t>
    </rPh>
    <rPh sb="221" eb="222">
      <t>ワズ</t>
    </rPh>
    <rPh sb="230" eb="232">
      <t>ジョウショウ</t>
    </rPh>
    <rPh sb="232" eb="234">
      <t>ケイコウ</t>
    </rPh>
    <rPh sb="240" eb="241">
      <t>テキ</t>
    </rPh>
    <rPh sb="242" eb="244">
      <t>ロウスイ</t>
    </rPh>
    <rPh sb="244" eb="246">
      <t>チョウサ</t>
    </rPh>
    <rPh sb="247" eb="249">
      <t>ケイゾク</t>
    </rPh>
    <rPh sb="253" eb="255">
      <t>ロウスイ</t>
    </rPh>
    <rPh sb="256" eb="257">
      <t>オオ</t>
    </rPh>
    <rPh sb="258" eb="261">
      <t>スイドウカン</t>
    </rPh>
    <rPh sb="262" eb="264">
      <t>コウシン</t>
    </rPh>
    <rPh sb="265" eb="268">
      <t>ユウセンテキ</t>
    </rPh>
    <rPh sb="269" eb="270">
      <t>オコナ</t>
    </rPh>
    <rPh sb="274" eb="275">
      <t>サラ</t>
    </rPh>
    <rPh sb="277" eb="280">
      <t>ユウシュウリツ</t>
    </rPh>
    <rPh sb="280" eb="282">
      <t>コウジョウ</t>
    </rPh>
    <rPh sb="283" eb="284">
      <t>ハカ</t>
    </rPh>
    <phoneticPr fontId="16"/>
  </si>
  <si>
    <t>①経常収支比率
④企業債残高対給水収益比率
①有形固定資産減価償却率
②管路経年化率
　今後上昇が予測される有形固定資産減価償却率並びに管路経年化率の適正化には、老朽化した管路更新の実施が欠かせない。そのため必要最小限の企業債借入も必要となってくる。また、経常収支比率は良好であるが、増加している経年管路や今後の施設更新事業に対応するため、歳出削減の徹底や財源確保に努め、健全な事業運営に努めることが必要である。</t>
    <rPh sb="9" eb="11">
      <t>キギョウ</t>
    </rPh>
    <rPh sb="11" eb="12">
      <t>サイ</t>
    </rPh>
    <rPh sb="12" eb="14">
      <t>ザンダカ</t>
    </rPh>
    <rPh sb="14" eb="15">
      <t>タイ</t>
    </rPh>
    <rPh sb="15" eb="17">
      <t>キュウスイ</t>
    </rPh>
    <rPh sb="17" eb="19">
      <t>シュウエキ</t>
    </rPh>
    <rPh sb="19" eb="21">
      <t>ヒリツ</t>
    </rPh>
    <rPh sb="23" eb="25">
      <t>ユウケイ</t>
    </rPh>
    <rPh sb="25" eb="27">
      <t>コテイ</t>
    </rPh>
    <rPh sb="27" eb="29">
      <t>シサン</t>
    </rPh>
    <rPh sb="29" eb="31">
      <t>ゲンカ</t>
    </rPh>
    <rPh sb="31" eb="33">
      <t>ショウキャク</t>
    </rPh>
    <rPh sb="33" eb="34">
      <t>リツ</t>
    </rPh>
    <rPh sb="36" eb="38">
      <t>カンロ</t>
    </rPh>
    <rPh sb="38" eb="41">
      <t>ケイネンカ</t>
    </rPh>
    <rPh sb="41" eb="42">
      <t>リツ</t>
    </rPh>
    <rPh sb="44" eb="46">
      <t>コンゴ</t>
    </rPh>
    <rPh sb="46" eb="48">
      <t>ジョウショウ</t>
    </rPh>
    <rPh sb="49" eb="51">
      <t>ヨソク</t>
    </rPh>
    <rPh sb="54" eb="56">
      <t>ユウケイ</t>
    </rPh>
    <rPh sb="56" eb="58">
      <t>コテイ</t>
    </rPh>
    <rPh sb="58" eb="60">
      <t>シサン</t>
    </rPh>
    <rPh sb="60" eb="62">
      <t>ゲンカ</t>
    </rPh>
    <rPh sb="62" eb="64">
      <t>ショウキャク</t>
    </rPh>
    <rPh sb="64" eb="65">
      <t>リツ</t>
    </rPh>
    <rPh sb="65" eb="66">
      <t>ナラ</t>
    </rPh>
    <rPh sb="68" eb="70">
      <t>カンロ</t>
    </rPh>
    <rPh sb="70" eb="72">
      <t>ケイネン</t>
    </rPh>
    <rPh sb="72" eb="73">
      <t>カ</t>
    </rPh>
    <rPh sb="73" eb="74">
      <t>リツ</t>
    </rPh>
    <rPh sb="75" eb="78">
      <t>テキセイカ</t>
    </rPh>
    <rPh sb="81" eb="84">
      <t>ロウキュウカ</t>
    </rPh>
    <rPh sb="86" eb="88">
      <t>カンロ</t>
    </rPh>
    <rPh sb="88" eb="90">
      <t>コウシン</t>
    </rPh>
    <rPh sb="91" eb="93">
      <t>ジッシ</t>
    </rPh>
    <rPh sb="94" eb="95">
      <t>カ</t>
    </rPh>
    <rPh sb="104" eb="106">
      <t>ヒツヨウ</t>
    </rPh>
    <rPh sb="106" eb="109">
      <t>サイショウゲン</t>
    </rPh>
    <rPh sb="110" eb="112">
      <t>キギョウ</t>
    </rPh>
    <rPh sb="112" eb="113">
      <t>サイ</t>
    </rPh>
    <rPh sb="113" eb="115">
      <t>カリイレ</t>
    </rPh>
    <rPh sb="116" eb="118">
      <t>ヒツヨウ</t>
    </rPh>
    <rPh sb="128" eb="130">
      <t>ケイジョウ</t>
    </rPh>
    <rPh sb="130" eb="132">
      <t>シュウシ</t>
    </rPh>
    <rPh sb="132" eb="134">
      <t>ヒリツ</t>
    </rPh>
    <rPh sb="135" eb="137">
      <t>リョウコウ</t>
    </rPh>
    <rPh sb="142" eb="144">
      <t>ゾウカ</t>
    </rPh>
    <rPh sb="148" eb="150">
      <t>ケイネン</t>
    </rPh>
    <rPh sb="150" eb="152">
      <t>カンロ</t>
    </rPh>
    <rPh sb="153" eb="155">
      <t>コンゴ</t>
    </rPh>
    <rPh sb="156" eb="158">
      <t>シセツ</t>
    </rPh>
    <rPh sb="158" eb="160">
      <t>コウシン</t>
    </rPh>
    <rPh sb="160" eb="162">
      <t>ジギョウ</t>
    </rPh>
    <rPh sb="163" eb="165">
      <t>タイオウ</t>
    </rPh>
    <rPh sb="170" eb="172">
      <t>サイシュツ</t>
    </rPh>
    <rPh sb="172" eb="174">
      <t>サクゲン</t>
    </rPh>
    <rPh sb="175" eb="177">
      <t>テッテイ</t>
    </rPh>
    <rPh sb="178" eb="180">
      <t>ザイゲン</t>
    </rPh>
    <rPh sb="180" eb="182">
      <t>カクホ</t>
    </rPh>
    <rPh sb="183" eb="184">
      <t>ツト</t>
    </rPh>
    <rPh sb="186" eb="188">
      <t>ケンゼン</t>
    </rPh>
    <rPh sb="189" eb="191">
      <t>ジギョウ</t>
    </rPh>
    <rPh sb="191" eb="193">
      <t>ウンエイ</t>
    </rPh>
    <rPh sb="194" eb="195">
      <t>ツト</t>
    </rPh>
    <rPh sb="200" eb="20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</si>
</sst>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2212C060-3E4B-4928-A172-808E783CA7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2.2999999999999998</c:v>
                </c:pt>
                <c:pt idx="1">
                  <c:v>1.7</c:v>
                </c:pt>
                <c:pt idx="2">
                  <c:v>0.88</c:v>
                </c:pt>
                <c:pt idx="3">
                  <c:v>1.51</c:v>
                </c:pt>
                <c:pt idx="4">
                  <c:v>0.82</c:v>
                </c:pt>
              </c:numCache>
            </c:numRef>
          </c:val>
          <c:extLst>
            <c:ext xmlns:c16="http://schemas.microsoft.com/office/drawing/2014/chart" uri="{C3380CC4-5D6E-409C-BE32-E72D297353CC}">
              <c16:uniqueId val="{00000000-802A-4B26-B67A-B31C46A18A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802A-4B26-B67A-B31C46A18A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74.45</c:v>
                </c:pt>
                <c:pt idx="1">
                  <c:v>76.22</c:v>
                </c:pt>
                <c:pt idx="2">
                  <c:v>74.78</c:v>
                </c:pt>
                <c:pt idx="3">
                  <c:v>73.08</c:v>
                </c:pt>
                <c:pt idx="4">
                  <c:v>70.73</c:v>
                </c:pt>
              </c:numCache>
            </c:numRef>
          </c:val>
          <c:extLst>
            <c:ext xmlns:c16="http://schemas.microsoft.com/office/drawing/2014/chart" uri="{C3380CC4-5D6E-409C-BE32-E72D297353CC}">
              <c16:uniqueId val="{00000000-4124-499C-8A96-2FC0E0A659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124-499C-8A96-2FC0E0A659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88.24</c:v>
                </c:pt>
                <c:pt idx="1">
                  <c:v>86.17</c:v>
                </c:pt>
                <c:pt idx="2">
                  <c:v>87.19</c:v>
                </c:pt>
                <c:pt idx="3">
                  <c:v>88.64</c:v>
                </c:pt>
                <c:pt idx="4">
                  <c:v>89.13</c:v>
                </c:pt>
              </c:numCache>
            </c:numRef>
          </c:val>
          <c:extLst>
            <c:ext xmlns:c16="http://schemas.microsoft.com/office/drawing/2014/chart" uri="{C3380CC4-5D6E-409C-BE32-E72D297353CC}">
              <c16:uniqueId val="{00000000-C18E-461B-A684-1EC229FE28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C18E-461B-A684-1EC229FE28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113.77</c:v>
                </c:pt>
                <c:pt idx="1">
                  <c:v>113.34</c:v>
                </c:pt>
                <c:pt idx="2">
                  <c:v>108.43</c:v>
                </c:pt>
                <c:pt idx="3">
                  <c:v>109.82</c:v>
                </c:pt>
                <c:pt idx="4">
                  <c:v>107.62</c:v>
                </c:pt>
              </c:numCache>
            </c:numRef>
          </c:val>
          <c:extLst>
            <c:ext xmlns:c16="http://schemas.microsoft.com/office/drawing/2014/chart" uri="{C3380CC4-5D6E-409C-BE32-E72D297353CC}">
              <c16:uniqueId val="{00000000-1EDB-420E-B28E-3652200F96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1EDB-420E-B28E-3652200F96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42.11</c:v>
                </c:pt>
                <c:pt idx="1">
                  <c:v>43.46</c:v>
                </c:pt>
                <c:pt idx="2">
                  <c:v>42.84</c:v>
                </c:pt>
                <c:pt idx="3">
                  <c:v>42.93</c:v>
                </c:pt>
                <c:pt idx="4">
                  <c:v>44.49</c:v>
                </c:pt>
              </c:numCache>
            </c:numRef>
          </c:val>
          <c:extLst>
            <c:ext xmlns:c16="http://schemas.microsoft.com/office/drawing/2014/chart" uri="{C3380CC4-5D6E-409C-BE32-E72D297353CC}">
              <c16:uniqueId val="{00000000-B6D8-4EAC-8AC3-0D03B2FF1C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B6D8-4EAC-8AC3-0D03B2FF1C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14.5</c:v>
                </c:pt>
                <c:pt idx="1">
                  <c:v>14.03</c:v>
                </c:pt>
                <c:pt idx="2">
                  <c:v>15.67</c:v>
                </c:pt>
                <c:pt idx="3">
                  <c:v>14.36</c:v>
                </c:pt>
                <c:pt idx="4">
                  <c:v>13.09</c:v>
                </c:pt>
              </c:numCache>
            </c:numRef>
          </c:val>
          <c:extLst>
            <c:ext xmlns:c16="http://schemas.microsoft.com/office/drawing/2014/chart" uri="{C3380CC4-5D6E-409C-BE32-E72D297353CC}">
              <c16:uniqueId val="{00000000-2CD4-423E-9BD8-029B421B2C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2CD4-423E-9BD8-029B421B2C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74-4A62-9F77-336A4AE02A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CD74-4A62-9F77-336A4AE02A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302.64999999999998</c:v>
                </c:pt>
                <c:pt idx="1">
                  <c:v>406.39</c:v>
                </c:pt>
                <c:pt idx="2">
                  <c:v>313.52</c:v>
                </c:pt>
                <c:pt idx="3">
                  <c:v>348.91</c:v>
                </c:pt>
                <c:pt idx="4">
                  <c:v>394.17</c:v>
                </c:pt>
              </c:numCache>
            </c:numRef>
          </c:val>
          <c:extLst>
            <c:ext xmlns:c16="http://schemas.microsoft.com/office/drawing/2014/chart" uri="{C3380CC4-5D6E-409C-BE32-E72D297353CC}">
              <c16:uniqueId val="{00000000-EF19-45E3-AFA6-98DC360DBB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F19-45E3-AFA6-98DC360DBB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143.57</c:v>
                </c:pt>
                <c:pt idx="1">
                  <c:v>139.75</c:v>
                </c:pt>
                <c:pt idx="2">
                  <c:v>142.63</c:v>
                </c:pt>
                <c:pt idx="3">
                  <c:v>137.76</c:v>
                </c:pt>
                <c:pt idx="4">
                  <c:v>132.59</c:v>
                </c:pt>
              </c:numCache>
            </c:numRef>
          </c:val>
          <c:extLst>
            <c:ext xmlns:c16="http://schemas.microsoft.com/office/drawing/2014/chart" uri="{C3380CC4-5D6E-409C-BE32-E72D297353CC}">
              <c16:uniqueId val="{00000000-9DF9-4AB4-A08F-1234907CD5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DF9-4AB4-A08F-1234907CD5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111.11</c:v>
                </c:pt>
                <c:pt idx="1">
                  <c:v>110.51</c:v>
                </c:pt>
                <c:pt idx="2">
                  <c:v>105.05</c:v>
                </c:pt>
                <c:pt idx="3">
                  <c:v>105.69</c:v>
                </c:pt>
                <c:pt idx="4">
                  <c:v>104.27</c:v>
                </c:pt>
              </c:numCache>
            </c:numRef>
          </c:val>
          <c:extLst>
            <c:ext xmlns:c16="http://schemas.microsoft.com/office/drawing/2014/chart" uri="{C3380CC4-5D6E-409C-BE32-E72D297353CC}">
              <c16:uniqueId val="{00000000-D587-4B60-BB84-A895C85C0E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D587-4B60-BB84-A895C85C0E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180.31</c:v>
                </c:pt>
                <c:pt idx="1">
                  <c:v>181.94</c:v>
                </c:pt>
                <c:pt idx="2">
                  <c:v>184</c:v>
                </c:pt>
                <c:pt idx="3">
                  <c:v>183.18</c:v>
                </c:pt>
                <c:pt idx="4">
                  <c:v>186.99</c:v>
                </c:pt>
              </c:numCache>
            </c:numRef>
          </c:val>
          <c:extLst>
            <c:ext xmlns:c16="http://schemas.microsoft.com/office/drawing/2014/chart" uri="{C3380CC4-5D6E-409C-BE32-E72D297353CC}">
              <c16:uniqueId val="{00000000-2929-414C-9D01-0DE31277A8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929-414C-9D01-0DE31277A8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 zoomScaleNormal="100" workbookViewId="0">
      <selection activeCell="BG80" sqref="BG8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山形県　寒河江市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4"/>
      <c r="AL8" s="65">
        <f>データ!$R$6</f>
        <v>40719</v>
      </c>
      <c r="AM8" s="65"/>
      <c r="AN8" s="65"/>
      <c r="AO8" s="65"/>
      <c r="AP8" s="65"/>
      <c r="AQ8" s="65"/>
      <c r="AR8" s="65"/>
      <c r="AS8" s="65"/>
      <c r="AT8" s="61">
        <f>データ!$S$6</f>
        <v>139.03</v>
      </c>
      <c r="AU8" s="62"/>
      <c r="AV8" s="62"/>
      <c r="AW8" s="62"/>
      <c r="AX8" s="62"/>
      <c r="AY8" s="62"/>
      <c r="AZ8" s="62"/>
      <c r="BA8" s="62"/>
      <c r="BB8" s="64">
        <f>データ!$T$6</f>
        <v>292.88</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87.34</v>
      </c>
      <c r="J10" s="62"/>
      <c r="K10" s="62"/>
      <c r="L10" s="62"/>
      <c r="M10" s="62"/>
      <c r="N10" s="62"/>
      <c r="O10" s="63"/>
      <c r="P10" s="64">
        <f>データ!$P$6</f>
        <v>99.44</v>
      </c>
      <c r="Q10" s="64"/>
      <c r="R10" s="64"/>
      <c r="S10" s="64"/>
      <c r="T10" s="64"/>
      <c r="U10" s="64"/>
      <c r="V10" s="64"/>
      <c r="W10" s="65">
        <f>データ!$Q$6</f>
        <v>3751</v>
      </c>
      <c r="X10" s="65"/>
      <c r="Y10" s="65"/>
      <c r="Z10" s="65"/>
      <c r="AA10" s="65"/>
      <c r="AB10" s="65"/>
      <c r="AC10" s="65"/>
      <c r="AD10" s="2"/>
      <c r="AE10" s="2"/>
      <c r="AF10" s="2"/>
      <c r="AG10" s="2"/>
      <c r="AH10" s="4"/>
      <c r="AI10" s="4"/>
      <c r="AJ10" s="4"/>
      <c r="AK10" s="4"/>
      <c r="AL10" s="65">
        <f>データ!$U$6</f>
        <v>40571</v>
      </c>
      <c r="AM10" s="65"/>
      <c r="AN10" s="65"/>
      <c r="AO10" s="65"/>
      <c r="AP10" s="65"/>
      <c r="AQ10" s="65"/>
      <c r="AR10" s="65"/>
      <c r="AS10" s="65"/>
      <c r="AT10" s="61">
        <f>データ!$V$6</f>
        <v>131.27000000000001</v>
      </c>
      <c r="AU10" s="62"/>
      <c r="AV10" s="62"/>
      <c r="AW10" s="62"/>
      <c r="AX10" s="62"/>
      <c r="AY10" s="62"/>
      <c r="AZ10" s="62"/>
      <c r="BA10" s="62"/>
      <c r="BB10" s="64">
        <f>データ!$W$6</f>
        <v>309.07</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ZmUeQWiMwz9vWUx5gSez19VHjsvf26ela4tnkUrgn8NVu63Vi3DFpsDUm1X5YCZi9uJI2Eb7/x86RcOP/6bqg==" saltValue="VHQvV2hGHn1InvwyR0bn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62065</v>
      </c>
      <c r="D6" s="34">
        <f t="shared" si="3"/>
        <v>46</v>
      </c>
      <c r="E6" s="34">
        <f t="shared" si="3"/>
        <v>1</v>
      </c>
      <c r="F6" s="34">
        <f t="shared" si="3"/>
        <v>0</v>
      </c>
      <c r="G6" s="34">
        <f t="shared" si="3"/>
        <v>1</v>
      </c>
      <c r="H6" s="34" t="str">
        <f t="shared" si="3"/>
        <v>山形県　寒河江市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87.34</v>
      </c>
      <c r="P6" s="35">
        <f t="shared" si="3"/>
        <v>99.44</v>
      </c>
      <c r="Q6" s="35">
        <f t="shared" si="3"/>
        <v>3751</v>
      </c>
      <c r="R6" s="35">
        <f t="shared" si="3"/>
        <v>40719</v>
      </c>
      <c r="S6" s="35">
        <f t="shared" si="3"/>
        <v>139.03</v>
      </c>
      <c r="T6" s="35">
        <f t="shared" si="3"/>
        <v>292.88</v>
      </c>
      <c r="U6" s="35">
        <f t="shared" si="3"/>
        <v>40571</v>
      </c>
      <c r="V6" s="35">
        <f t="shared" si="3"/>
        <v>131.27000000000001</v>
      </c>
      <c r="W6" s="35">
        <f t="shared" si="3"/>
        <v>309.07</v>
      </c>
      <c r="X6" s="36">
        <f>IF(X7="",NA(),X7)</f>
        <v>113.77</v>
      </c>
      <c r="Y6" s="36">
        <f t="shared" ref="Y6:AG6" si="4">IF(Y7="",NA(),Y7)</f>
        <v>113.34</v>
      </c>
      <c r="Z6" s="36">
        <f t="shared" si="4"/>
        <v>108.43</v>
      </c>
      <c r="AA6" s="36">
        <f t="shared" si="4"/>
        <v>109.82</v>
      </c>
      <c r="AB6" s="36">
        <f t="shared" si="4"/>
        <v>107.62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302.64999999999998</v>
      </c>
      <c r="AU6" s="36">
        <f t="shared" ref="AU6:BC6" si="6">IF(AU7="",NA(),AU7)</f>
        <v>406.39</v>
      </c>
      <c r="AV6" s="36">
        <f t="shared" si="6"/>
        <v>313.52</v>
      </c>
      <c r="AW6" s="36">
        <f t="shared" si="6"/>
        <v>348.91</v>
      </c>
      <c r="AX6" s="36">
        <f t="shared" si="6"/>
        <v>394.17</v>
      </c>
      <c r="AY6" s="36">
        <f t="shared" si="6"/>
        <v>377.63</v>
      </c>
      <c r="AZ6" s="36">
        <f t="shared" si="6"/>
        <v>357.34</v>
      </c>
      <c r="BA6" s="36">
        <f t="shared" si="6"/>
        <v>366.03</v>
      </c>
      <c r="BB6" s="36">
        <f t="shared" si="6"/>
        <v>365.18</v>
      </c>
      <c r="BC6" s="36">
        <f t="shared" si="6"/>
        <v>327.77</v>
      </c>
      <c r="BD6" s="35" t="str">
        <f>IF(BD7="","",IF(BD7="-","【-】","【"&amp;SUBSTITUTE(TEXT(BD7,"#,##0.00"),"-","△")&amp;"】"))</f>
        <v>【260.31】</v>
      </c>
      <c r="BE6" s="36">
        <f>IF(BE7="",NA(),BE7)</f>
        <v>143.57</v>
      </c>
      <c r="BF6" s="36">
        <f t="shared" ref="BF6:BN6" si="7">IF(BF7="",NA(),BF7)</f>
        <v>139.75</v>
      </c>
      <c r="BG6" s="36">
        <f t="shared" si="7"/>
        <v>142.63</v>
      </c>
      <c r="BH6" s="36">
        <f t="shared" si="7"/>
        <v>137.76</v>
      </c>
      <c r="BI6" s="36">
        <f t="shared" si="7"/>
        <v>132.59</v>
      </c>
      <c r="BJ6" s="36">
        <f t="shared" si="7"/>
        <v>364.71</v>
      </c>
      <c r="BK6" s="36">
        <f t="shared" si="7"/>
        <v>373.69</v>
      </c>
      <c r="BL6" s="36">
        <f t="shared" si="7"/>
        <v>370.12</v>
      </c>
      <c r="BM6" s="36">
        <f t="shared" si="7"/>
        <v>371.65</v>
      </c>
      <c r="BN6" s="36">
        <f t="shared" si="7"/>
        <v>397.1</v>
      </c>
      <c r="BO6" s="35" t="str">
        <f>IF(BO7="","",IF(BO7="-","【-】","【"&amp;SUBSTITUTE(TEXT(BO7,"#,##0.00"),"-","△")&amp;"】"))</f>
        <v>【275.67】</v>
      </c>
      <c r="BP6" s="36">
        <f>IF(BP7="",NA(),BP7)</f>
        <v>111.11</v>
      </c>
      <c r="BQ6" s="36">
        <f t="shared" ref="BQ6:BY6" si="8">IF(BQ7="",NA(),BQ7)</f>
        <v>110.51</v>
      </c>
      <c r="BR6" s="36">
        <f t="shared" si="8"/>
        <v>105.05</v>
      </c>
      <c r="BS6" s="36">
        <f t="shared" si="8"/>
        <v>105.69</v>
      </c>
      <c r="BT6" s="36">
        <f t="shared" si="8"/>
        <v>104.27</v>
      </c>
      <c r="BU6" s="36">
        <f t="shared" si="8"/>
        <v>100.65</v>
      </c>
      <c r="BV6" s="36">
        <f t="shared" si="8"/>
        <v>99.87</v>
      </c>
      <c r="BW6" s="36">
        <f t="shared" si="8"/>
        <v>100.42</v>
      </c>
      <c r="BX6" s="36">
        <f t="shared" si="8"/>
        <v>98.77</v>
      </c>
      <c r="BY6" s="36">
        <f t="shared" si="8"/>
        <v>95.79</v>
      </c>
      <c r="BZ6" s="35" t="str">
        <f>IF(BZ7="","",IF(BZ7="-","【-】","【"&amp;SUBSTITUTE(TEXT(BZ7,"#,##0.00"),"-","△")&amp;"】"))</f>
        <v>【100.05】</v>
      </c>
      <c r="CA6" s="36">
        <f>IF(CA7="",NA(),CA7)</f>
        <v>180.31</v>
      </c>
      <c r="CB6" s="36">
        <f t="shared" ref="CB6:CJ6" si="9">IF(CB7="",NA(),CB7)</f>
        <v>181.94</v>
      </c>
      <c r="CC6" s="36">
        <f t="shared" si="9"/>
        <v>184</v>
      </c>
      <c r="CD6" s="36">
        <f t="shared" si="9"/>
        <v>183.18</v>
      </c>
      <c r="CE6" s="36">
        <f t="shared" si="9"/>
        <v>186.99</v>
      </c>
      <c r="CF6" s="36">
        <f t="shared" si="9"/>
        <v>170.19</v>
      </c>
      <c r="CG6" s="36">
        <f t="shared" si="9"/>
        <v>171.81</v>
      </c>
      <c r="CH6" s="36">
        <f t="shared" si="9"/>
        <v>171.67</v>
      </c>
      <c r="CI6" s="36">
        <f t="shared" si="9"/>
        <v>173.67</v>
      </c>
      <c r="CJ6" s="36">
        <f t="shared" si="9"/>
        <v>171.13</v>
      </c>
      <c r="CK6" s="35" t="str">
        <f>IF(CK7="","",IF(CK7="-","【-】","【"&amp;SUBSTITUTE(TEXT(CK7,"#,##0.00"),"-","△")&amp;"】"))</f>
        <v>【166.40】</v>
      </c>
      <c r="CL6" s="36">
        <f>IF(CL7="",NA(),CL7)</f>
        <v>74.45</v>
      </c>
      <c r="CM6" s="36">
        <f t="shared" ref="CM6:CU6" si="10">IF(CM7="",NA(),CM7)</f>
        <v>76.22</v>
      </c>
      <c r="CN6" s="36">
        <f t="shared" si="10"/>
        <v>74.78</v>
      </c>
      <c r="CO6" s="36">
        <f t="shared" si="10"/>
        <v>73.08</v>
      </c>
      <c r="CP6" s="36">
        <f t="shared" si="10"/>
        <v>70.73</v>
      </c>
      <c r="CQ6" s="36">
        <f t="shared" si="10"/>
        <v>59.01</v>
      </c>
      <c r="CR6" s="36">
        <f t="shared" si="10"/>
        <v>60.03</v>
      </c>
      <c r="CS6" s="36">
        <f t="shared" si="10"/>
        <v>59.74</v>
      </c>
      <c r="CT6" s="36">
        <f t="shared" si="10"/>
        <v>59.67</v>
      </c>
      <c r="CU6" s="36">
        <f t="shared" si="10"/>
        <v>60.12</v>
      </c>
      <c r="CV6" s="35" t="str">
        <f>IF(CV7="","",IF(CV7="-","【-】","【"&amp;SUBSTITUTE(TEXT(CV7,"#,##0.00"),"-","△")&amp;"】"))</f>
        <v>【60.69】</v>
      </c>
      <c r="CW6" s="36">
        <f>IF(CW7="",NA(),CW7)</f>
        <v>88.24</v>
      </c>
      <c r="CX6" s="36">
        <f t="shared" ref="CX6:DF6" si="11">IF(CX7="",NA(),CX7)</f>
        <v>86.17</v>
      </c>
      <c r="CY6" s="36">
        <f t="shared" si="11"/>
        <v>87.19</v>
      </c>
      <c r="CZ6" s="36">
        <f t="shared" si="11"/>
        <v>88.64</v>
      </c>
      <c r="DA6" s="36">
        <f t="shared" si="11"/>
        <v>89.13</v>
      </c>
      <c r="DB6" s="36">
        <f t="shared" si="11"/>
        <v>85.37</v>
      </c>
      <c r="DC6" s="36">
        <f t="shared" si="11"/>
        <v>84.81</v>
      </c>
      <c r="DD6" s="36">
        <f t="shared" si="11"/>
        <v>84.8</v>
      </c>
      <c r="DE6" s="36">
        <f t="shared" si="11"/>
        <v>84.6</v>
      </c>
      <c r="DF6" s="36">
        <f t="shared" si="11"/>
        <v>84.24</v>
      </c>
      <c r="DG6" s="35" t="str">
        <f>IF(DG7="","",IF(DG7="-","【-】","【"&amp;SUBSTITUTE(TEXT(DG7,"#,##0.00"),"-","△")&amp;"】"))</f>
        <v>【89.82】</v>
      </c>
      <c r="DH6" s="36">
        <f>IF(DH7="",NA(),DH7)</f>
        <v>42.11</v>
      </c>
      <c r="DI6" s="36">
        <f t="shared" ref="DI6:DQ6" si="12">IF(DI7="",NA(),DI7)</f>
        <v>43.46</v>
      </c>
      <c r="DJ6" s="36">
        <f t="shared" si="12"/>
        <v>42.84</v>
      </c>
      <c r="DK6" s="36">
        <f t="shared" si="12"/>
        <v>42.93</v>
      </c>
      <c r="DL6" s="36">
        <f t="shared" si="12"/>
        <v>44.49</v>
      </c>
      <c r="DM6" s="36">
        <f t="shared" si="12"/>
        <v>46.9</v>
      </c>
      <c r="DN6" s="36">
        <f t="shared" si="12"/>
        <v>47.28</v>
      </c>
      <c r="DO6" s="36">
        <f t="shared" si="12"/>
        <v>47.66</v>
      </c>
      <c r="DP6" s="36">
        <f t="shared" si="12"/>
        <v>48.17</v>
      </c>
      <c r="DQ6" s="36">
        <f t="shared" si="12"/>
        <v>48.83</v>
      </c>
      <c r="DR6" s="35" t="str">
        <f>IF(DR7="","",IF(DR7="-","【-】","【"&amp;SUBSTITUTE(TEXT(DR7,"#,##0.00"),"-","△")&amp;"】"))</f>
        <v>【50.19】</v>
      </c>
      <c r="DS6" s="36">
        <f>IF(DS7="",NA(),DS7)</f>
        <v>14.5</v>
      </c>
      <c r="DT6" s="36">
        <f t="shared" ref="DT6:EB6" si="13">IF(DT7="",NA(),DT7)</f>
        <v>14.03</v>
      </c>
      <c r="DU6" s="36">
        <f t="shared" si="13"/>
        <v>15.67</v>
      </c>
      <c r="DV6" s="36">
        <f t="shared" si="13"/>
        <v>14.36</v>
      </c>
      <c r="DW6" s="36">
        <f t="shared" si="13"/>
        <v>13.09</v>
      </c>
      <c r="DX6" s="36">
        <f t="shared" si="13"/>
        <v>12.03</v>
      </c>
      <c r="DY6" s="36">
        <f t="shared" si="13"/>
        <v>12.19</v>
      </c>
      <c r="DZ6" s="36">
        <f t="shared" si="13"/>
        <v>15.1</v>
      </c>
      <c r="EA6" s="36">
        <f t="shared" si="13"/>
        <v>17.12</v>
      </c>
      <c r="EB6" s="36">
        <f t="shared" si="13"/>
        <v>18.18</v>
      </c>
      <c r="EC6" s="35" t="str">
        <f>IF(EC7="","",IF(EC7="-","【-】","【"&amp;SUBSTITUTE(TEXT(EC7,"#,##0.00"),"-","△")&amp;"】"))</f>
        <v>【20.63】</v>
      </c>
      <c r="ED6" s="36">
        <f>IF(ED7="",NA(),ED7)</f>
        <v>2.2999999999999998</v>
      </c>
      <c r="EE6" s="36">
        <f t="shared" ref="EE6:EM6" si="14">IF(EE7="",NA(),EE7)</f>
        <v>1.7</v>
      </c>
      <c r="EF6" s="36">
        <f t="shared" si="14"/>
        <v>0.88</v>
      </c>
      <c r="EG6" s="36">
        <f t="shared" si="14"/>
        <v>1.51</v>
      </c>
      <c r="EH6" s="36">
        <f t="shared" si="14"/>
        <v>0.82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62065</v>
      </c>
      <c r="D7" s="38">
        <v>46</v>
      </c>
      <c r="E7" s="38">
        <v>1</v>
      </c>
      <c r="F7" s="38">
        <v>0</v>
      </c>
      <c r="G7" s="38">
        <v>1</v>
      </c>
      <c r="H7" s="38" t="s">
        <v>93</v>
      </c>
      <c r="I7" s="38" t="s">
        <v>94</v>
      </c>
      <c r="J7" s="38" t="s">
        <v>95</v>
      </c>
      <c r="K7" s="38" t="s">
        <v>96</v>
      </c>
      <c r="L7" s="38" t="s">
        <v>97</v>
      </c>
      <c r="M7" s="38" t="s">
        <v>98</v>
      </c>
      <c r="N7" s="39" t="s">
        <v>99</v>
      </c>
      <c r="O7" s="39">
        <v>87.34</v>
      </c>
      <c r="P7" s="39">
        <v>99.44</v>
      </c>
      <c r="Q7" s="39">
        <v>3751</v>
      </c>
      <c r="R7" s="39">
        <v>40719</v>
      </c>
      <c r="S7" s="39">
        <v>139.03</v>
      </c>
      <c r="T7" s="39">
        <v>292.88</v>
      </c>
      <c r="U7" s="39">
        <v>40571</v>
      </c>
      <c r="V7" s="39">
        <v>131.27000000000001</v>
      </c>
      <c r="W7" s="39">
        <v>309.07</v>
      </c>
      <c r="X7" s="39">
        <v>113.77</v>
      </c>
      <c r="Y7" s="39">
        <v>113.34</v>
      </c>
      <c r="Z7" s="39">
        <v>108.43</v>
      </c>
      <c r="AA7" s="39">
        <v>109.82</v>
      </c>
      <c r="AB7" s="39">
        <v>107.62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302.64999999999998</v>
      </c>
      <c r="AU7" s="39">
        <v>406.39</v>
      </c>
      <c r="AV7" s="39">
        <v>313.52</v>
      </c>
      <c r="AW7" s="39">
        <v>348.91</v>
      </c>
      <c r="AX7" s="39">
        <v>394.17</v>
      </c>
      <c r="AY7" s="39">
        <v>377.63</v>
      </c>
      <c r="AZ7" s="39">
        <v>357.34</v>
      </c>
      <c r="BA7" s="39">
        <v>366.03</v>
      </c>
      <c r="BB7" s="39">
        <v>365.18</v>
      </c>
      <c r="BC7" s="39">
        <v>327.77</v>
      </c>
      <c r="BD7" s="39">
        <v>260.31</v>
      </c>
      <c r="BE7" s="39">
        <v>143.57</v>
      </c>
      <c r="BF7" s="39">
        <v>139.75</v>
      </c>
      <c r="BG7" s="39">
        <v>142.63</v>
      </c>
      <c r="BH7" s="39">
        <v>137.76</v>
      </c>
      <c r="BI7" s="39">
        <v>132.59</v>
      </c>
      <c r="BJ7" s="39">
        <v>364.71</v>
      </c>
      <c r="BK7" s="39">
        <v>373.69</v>
      </c>
      <c r="BL7" s="39">
        <v>370.12</v>
      </c>
      <c r="BM7" s="39">
        <v>371.65</v>
      </c>
      <c r="BN7" s="39">
        <v>397.1</v>
      </c>
      <c r="BO7" s="39">
        <v>275.67</v>
      </c>
      <c r="BP7" s="39">
        <v>111.11</v>
      </c>
      <c r="BQ7" s="39">
        <v>110.51</v>
      </c>
      <c r="BR7" s="39">
        <v>105.05</v>
      </c>
      <c r="BS7" s="39">
        <v>105.69</v>
      </c>
      <c r="BT7" s="39">
        <v>104.27</v>
      </c>
      <c r="BU7" s="39">
        <v>100.65</v>
      </c>
      <c r="BV7" s="39">
        <v>99.87</v>
      </c>
      <c r="BW7" s="39">
        <v>100.42</v>
      </c>
      <c r="BX7" s="39">
        <v>98.77</v>
      </c>
      <c r="BY7" s="39">
        <v>95.79</v>
      </c>
      <c r="BZ7" s="39">
        <v>100.05</v>
      </c>
      <c r="CA7" s="39">
        <v>180.31</v>
      </c>
      <c r="CB7" s="39">
        <v>181.94</v>
      </c>
      <c r="CC7" s="39">
        <v>184</v>
      </c>
      <c r="CD7" s="39">
        <v>183.18</v>
      </c>
      <c r="CE7" s="39">
        <v>186.99</v>
      </c>
      <c r="CF7" s="39">
        <v>170.19</v>
      </c>
      <c r="CG7" s="39">
        <v>171.81</v>
      </c>
      <c r="CH7" s="39">
        <v>171.67</v>
      </c>
      <c r="CI7" s="39">
        <v>173.67</v>
      </c>
      <c r="CJ7" s="39">
        <v>171.13</v>
      </c>
      <c r="CK7" s="39">
        <v>166.4</v>
      </c>
      <c r="CL7" s="39">
        <v>74.45</v>
      </c>
      <c r="CM7" s="39">
        <v>76.22</v>
      </c>
      <c r="CN7" s="39">
        <v>74.78</v>
      </c>
      <c r="CO7" s="39">
        <v>73.08</v>
      </c>
      <c r="CP7" s="39">
        <v>70.73</v>
      </c>
      <c r="CQ7" s="39">
        <v>59.01</v>
      </c>
      <c r="CR7" s="39">
        <v>60.03</v>
      </c>
      <c r="CS7" s="39">
        <v>59.74</v>
      </c>
      <c r="CT7" s="39">
        <v>59.67</v>
      </c>
      <c r="CU7" s="39">
        <v>60.12</v>
      </c>
      <c r="CV7" s="39">
        <v>60.69</v>
      </c>
      <c r="CW7" s="39">
        <v>88.24</v>
      </c>
      <c r="CX7" s="39">
        <v>86.17</v>
      </c>
      <c r="CY7" s="39">
        <v>87.19</v>
      </c>
      <c r="CZ7" s="39">
        <v>88.64</v>
      </c>
      <c r="DA7" s="39">
        <v>89.13</v>
      </c>
      <c r="DB7" s="39">
        <v>85.37</v>
      </c>
      <c r="DC7" s="39">
        <v>84.81</v>
      </c>
      <c r="DD7" s="39">
        <v>84.8</v>
      </c>
      <c r="DE7" s="39">
        <v>84.6</v>
      </c>
      <c r="DF7" s="39">
        <v>84.24</v>
      </c>
      <c r="DG7" s="39">
        <v>89.82</v>
      </c>
      <c r="DH7" s="39">
        <v>42.11</v>
      </c>
      <c r="DI7" s="39">
        <v>43.46</v>
      </c>
      <c r="DJ7" s="39">
        <v>42.84</v>
      </c>
      <c r="DK7" s="39">
        <v>42.93</v>
      </c>
      <c r="DL7" s="39">
        <v>44.49</v>
      </c>
      <c r="DM7" s="39">
        <v>46.9</v>
      </c>
      <c r="DN7" s="39">
        <v>47.28</v>
      </c>
      <c r="DO7" s="39">
        <v>47.66</v>
      </c>
      <c r="DP7" s="39">
        <v>48.17</v>
      </c>
      <c r="DQ7" s="39">
        <v>48.83</v>
      </c>
      <c r="DR7" s="39">
        <v>50.19</v>
      </c>
      <c r="DS7" s="39">
        <v>14.5</v>
      </c>
      <c r="DT7" s="39">
        <v>14.03</v>
      </c>
      <c r="DU7" s="39">
        <v>15.67</v>
      </c>
      <c r="DV7" s="39">
        <v>14.36</v>
      </c>
      <c r="DW7" s="39">
        <v>13.09</v>
      </c>
      <c r="DX7" s="39">
        <v>12.03</v>
      </c>
      <c r="DY7" s="39">
        <v>12.19</v>
      </c>
      <c r="DZ7" s="39">
        <v>15.1</v>
      </c>
      <c r="EA7" s="39">
        <v>17.12</v>
      </c>
      <c r="EB7" s="39">
        <v>18.18</v>
      </c>
      <c r="EC7" s="39">
        <v>20.63</v>
      </c>
      <c r="ED7" s="39">
        <v>2.2999999999999998</v>
      </c>
      <c r="EE7" s="39">
        <v>1.7</v>
      </c>
      <c r="EF7" s="39">
        <v>0.88</v>
      </c>
      <c r="EG7" s="39">
        <v>1.51</v>
      </c>
      <c r="EH7" s="39">
        <v>0.82</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隆幸</cp:lastModifiedBy>
  <dcterms:created xsi:type="dcterms:W3CDTF">2021-12-03T06:44:06Z</dcterms:created>
  <dcterms:modified xsi:type="dcterms:W3CDTF">2022-01-07T07:10:04Z</dcterms:modified>
  <cp:category/>
</cp:coreProperties>
</file>