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ZOjR+xHjMjsVxXy5R6pt9t4ZQeJx5RF3Kp+/FfWnCdtgEvYBkn5+OLrz0M3NhVy6aTKdKEDEuvLiN8xroilyFA==" workbookSaltValue="HEsTF3NtV0XIEwkc9lO2/A==" workbookSpinCount="100000" lockStructure="1"/>
  <bookViews>
    <workbookView xWindow="0" yWindow="0" windowWidth="20490" windowHeight="7230"/>
  </bookViews>
  <sheets>
    <sheet name="法非適用_下水道事業" sheetId="4" r:id="rId1"/>
    <sheet name="データ" sheetId="5" state="hidden" r:id="rId2"/>
  </sheets>
  <calcPr calcId="145621"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L10" i="4"/>
  <c r="AD10" i="4"/>
  <c r="W10" i="4"/>
  <c r="P10" i="4"/>
  <c r="B10" i="4"/>
  <c r="BB8" i="4"/>
  <c r="AT8" i="4"/>
  <c r="AD8" i="4"/>
  <c r="W8" i="4"/>
  <c r="I8" i="4"/>
  <c r="B8" i="4"/>
  <c r="B6"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<sst xmlns="http://schemas.openxmlformats.org/spreadsheetml/2006/main" count="236" uniqueCount="120">
  <si>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</si>
  <si>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</si>
  <si>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</si>
  <si>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</si>
  <si>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</si>
  <si>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</si>
  <si>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</si>
  <si>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</si>
  <si>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</si>
  <si>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</si>
  <si>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</si>
  <si>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</si>
  <si>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</si>
  <si>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</si>
  <si>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</si>
  <si>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</si>
  <si>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</si>
  <si>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</si>
  <si>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</si>
  <si>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</si>
  <si>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</si>
  <si>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</si>
  <si>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</si>
  <si>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</si>
  <si>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</si>
  <si>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</si>
  <si>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</si>
  <si>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</si>
  <si>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</si>
  <si>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</si>
  <si>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</si>
  <si>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</si>
  <si>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</si>
  <si>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</si>
  <si>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</si>
  <si>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</si>
  <si>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</si>
  <si>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</si>
  <si>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</si>
  <si>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</si>
  <si>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</si>
  <si>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</si>
  <si>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</si>
  <si>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</si>
  <si>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</si>
  <si>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</si>
  <si>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</si>
  <si>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</si>
  <si>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</si>
  <si>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</si>
  <si>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</si>
  <si>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</si>
  <si>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</si>
  <si>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</si>
  <si>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</si>
  <si>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</si>
  <si>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</si>
  <si>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</si>
  <si>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</si>
  <si>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</si>
  <si>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</si>
  <si>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</si>
  <si>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</si>
  <si>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</si>
  <si>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</si>
  <si>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</si>
  <si>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</si>
  <si>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</si>
  <si>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</si>
  <si>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</si>
  <si>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</si>
  <si>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</si>
  <si>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</si>
  <si>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</si>
  <si>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</si>
  <si>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</si>
  <si>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</si>
  <si>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</si>
  <si>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</si>
  <si>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</si>
  <si>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</si>
  <si>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</si>
  <si>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</si>
  <si>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</si>
  <si>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</si>
  <si>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</si>
  <si>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</si>
  <si>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</si>
  <si>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</si>
  <si>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</si>
  <si>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</si>
  <si>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</si>
  <si>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</si>
  <si>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</si>
  <si>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</si>
  <si>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</si>
  <si>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</si>
  <si>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</si>
  <si>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</si>
  <si>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</si>
  <si>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</si>
  <si>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</si>
  <si>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</si>
  <si>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</si>
  <si>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</si>
  <si>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</si>
  <si>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</si>
  <si>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</si>
  <si>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</si>
  <si>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</si>
  <si>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</si>
  <si>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</si>
  <si>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</si>
  <si>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</si>
  <si>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</si>
  <si>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</si>
  <si>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</si>
  <si>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　</t>
    </r>
    <r>
      <rPr>
        <sz val="11"/>
        <rFont val="ＭＳ ゴシック"/>
        <family val="3"/>
        <charset val="128"/>
      </rPr>
      <t>当市の農業集落排水処理施設は、供用開始から１２～３６年が経過している。
　</t>
    </r>
    <r>
      <rPr>
        <sz val="11"/>
        <color theme="1"/>
        <rFont val="ＭＳ ゴシック"/>
        <family val="3"/>
        <charset val="128"/>
      </rPr>
      <t>管きょについては、建設からの経過年数が少ないため、一部処理区で機能診断により調査を実施した。
　処理施設の設備や機器（機械、電気設備類）については、耐用年数を過ぎた設備類が多数存在する。これまで設備・機器等に関する老朽化対策については、全て事後保全型といった管理方法であったため、修繕費は年々増加する傾向にある。</t>
    </r>
    <rPh sb="47" eb="49">
      <t>ケンセツ</t>
    </rPh>
    <rPh sb="52" eb="54">
      <t>ケイカ</t>
    </rPh>
    <rPh sb="54" eb="56">
      <t>ネンスウ</t>
    </rPh>
    <rPh sb="57" eb="58">
      <t>スク</t>
    </rPh>
    <rPh sb="63" eb="65">
      <t>イチブ</t>
    </rPh>
    <rPh sb="65" eb="67">
      <t>ショリ</t>
    </rPh>
    <rPh sb="67" eb="68">
      <t>ク</t>
    </rPh>
    <rPh sb="69" eb="71">
      <t>キノウ</t>
    </rPh>
    <rPh sb="71" eb="73">
      <t>シンダン</t>
    </rPh>
    <rPh sb="76" eb="78">
      <t>チョウサ</t>
    </rPh>
    <rPh sb="79" eb="81">
      <t>ジッシ</t>
    </rPh>
    <rPh sb="86" eb="88">
      <t>ショリ</t>
    </rPh>
    <rPh sb="88" eb="90">
      <t>シセツ</t>
    </rPh>
    <rPh sb="91" eb="93">
      <t>セツビ</t>
    </rPh>
    <rPh sb="94" eb="96">
      <t>キキ</t>
    </rPh>
    <rPh sb="97" eb="99">
      <t>キカイ</t>
    </rPh>
    <rPh sb="100" eb="102">
      <t>デンキ</t>
    </rPh>
    <rPh sb="102" eb="104">
      <t>セツビ</t>
    </rPh>
    <rPh sb="104" eb="105">
      <t>ルイ</t>
    </rPh>
    <rPh sb="112" eb="114">
      <t>タイヨウ</t>
    </rPh>
    <rPh sb="114" eb="116">
      <t>ネンスウ</t>
    </rPh>
    <rPh sb="117" eb="118">
      <t>ス</t>
    </rPh>
    <rPh sb="120" eb="122">
      <t>セツビ</t>
    </rPh>
    <rPh sb="122" eb="123">
      <t>ルイ</t>
    </rPh>
    <rPh sb="124" eb="126">
      <t>タスウ</t>
    </rPh>
    <rPh sb="126" eb="128">
      <t>ソンザイ</t>
    </rPh>
    <rPh sb="135" eb="137">
      <t>セツビ</t>
    </rPh>
    <rPh sb="138" eb="140">
      <t>キキ</t>
    </rPh>
    <rPh sb="140" eb="141">
      <t>トウ</t>
    </rPh>
    <rPh sb="142" eb="143">
      <t>カン</t>
    </rPh>
    <rPh sb="145" eb="148">
      <t>ロウキュウカ</t>
    </rPh>
    <rPh sb="148" eb="150">
      <t>タイサク</t>
    </rPh>
    <rPh sb="156" eb="157">
      <t>スベ</t>
    </rPh>
    <rPh sb="158" eb="160">
      <t>ジゴ</t>
    </rPh>
    <rPh sb="160" eb="162">
      <t>ホゼン</t>
    </rPh>
    <rPh sb="162" eb="163">
      <t>ガタ</t>
    </rPh>
    <rPh sb="167" eb="169">
      <t>カンリ</t>
    </rPh>
    <rPh sb="169" eb="171">
      <t>ホウホウ</t>
    </rPh>
    <rPh sb="178" eb="180">
      <t>シュウゼン</t>
    </rPh>
    <rPh sb="180" eb="181">
      <t>ヒ</t>
    </rPh>
    <rPh sb="182" eb="184">
      <t>ネンネン</t>
    </rPh>
    <rPh sb="184" eb="186">
      <t>ゾウカ</t>
    </rPh>
    <rPh sb="188" eb="190">
      <t>ケイコウ</t>
    </rPh>
    <phoneticPr fontId="16"/>
  </si>
  <si>
    <t xml:space="preserve">上記分析に基づく今後の改善に向けた取組
【料金水準の適正化】
　全ての地区で整備が完了していることから、新規加入等による大幅な増収などは見込めないため、適正な使用料を確保すべく、使用料の引き上げについても段階的に検討しながら、法適用化を見据えた事業の継続に努める。
【施設の老朽化対策】
　これまで実施した一部処理施設の機能診断調査や最適化整備構想に基づき、予防保全型と判断された設備・機器類については、計画的に改築・更新を実施していきたい。
　また、事後保全となった機器類についても、機器の重要度を判断しながら、かつ、定期点検や修繕記録を参考に、改築・更新を実施し、処理不能となる重大事故の発生を未然に防いでいく。
</t>
    <rPh sb="32" eb="33">
      <t>スベ</t>
    </rPh>
    <rPh sb="35" eb="37">
      <t>チク</t>
    </rPh>
    <rPh sb="38" eb="40">
      <t>セイビ</t>
    </rPh>
    <rPh sb="41" eb="43">
      <t>カンリョウ</t>
    </rPh>
    <rPh sb="52" eb="54">
      <t>シンキ</t>
    </rPh>
    <rPh sb="54" eb="56">
      <t>カニュウ</t>
    </rPh>
    <rPh sb="56" eb="57">
      <t>トウ</t>
    </rPh>
    <rPh sb="60" eb="62">
      <t>オオハバ</t>
    </rPh>
    <rPh sb="63" eb="65">
      <t>ゾウシュウ</t>
    </rPh>
    <rPh sb="68" eb="70">
      <t>ミコ</t>
    </rPh>
    <rPh sb="76" eb="78">
      <t>テキセイ</t>
    </rPh>
    <rPh sb="79" eb="82">
      <t>シヨウリョウ</t>
    </rPh>
    <rPh sb="83" eb="85">
      <t>カクホ</t>
    </rPh>
    <rPh sb="89" eb="92">
      <t>シヨウリョウ</t>
    </rPh>
    <rPh sb="93" eb="94">
      <t>ヒ</t>
    </rPh>
    <rPh sb="95" eb="96">
      <t>ア</t>
    </rPh>
    <rPh sb="102" eb="105">
      <t>ダンカイテキ</t>
    </rPh>
    <rPh sb="106" eb="108">
      <t>ケントウ</t>
    </rPh>
    <rPh sb="113" eb="114">
      <t>ホウ</t>
    </rPh>
    <rPh sb="114" eb="116">
      <t>テキヨウ</t>
    </rPh>
    <rPh sb="116" eb="117">
      <t>カ</t>
    </rPh>
    <rPh sb="118" eb="120">
      <t>ミス</t>
    </rPh>
    <rPh sb="122" eb="124">
      <t>ジギョウ</t>
    </rPh>
    <rPh sb="125" eb="127">
      <t>ケイゾク</t>
    </rPh>
    <rPh sb="128" eb="129">
      <t>ツト</t>
    </rPh>
    <rPh sb="137" eb="139">
      <t>ロウキュウ</t>
    </rPh>
    <rPh sb="140" eb="142">
      <t>タイサク</t>
    </rPh>
    <rPh sb="149" eb="151">
      <t>ジッシ</t>
    </rPh>
    <rPh sb="153" eb="155">
      <t>イチブ</t>
    </rPh>
    <rPh sb="155" eb="157">
      <t>ショリ</t>
    </rPh>
    <rPh sb="157" eb="159">
      <t>シセツ</t>
    </rPh>
    <rPh sb="164" eb="166">
      <t>チョウサ</t>
    </rPh>
    <rPh sb="169" eb="170">
      <t>カ</t>
    </rPh>
    <rPh sb="175" eb="176">
      <t>モト</t>
    </rPh>
    <rPh sb="179" eb="181">
      <t>ヨボウ</t>
    </rPh>
    <rPh sb="181" eb="183">
      <t>ホゼン</t>
    </rPh>
    <rPh sb="183" eb="184">
      <t>ガタ</t>
    </rPh>
    <rPh sb="185" eb="187">
      <t>ハンダン</t>
    </rPh>
    <rPh sb="190" eb="192">
      <t>セツビ</t>
    </rPh>
    <rPh sb="193" eb="196">
      <t>キキルイ</t>
    </rPh>
    <rPh sb="202" eb="205">
      <t>ケイカクテキ</t>
    </rPh>
    <rPh sb="206" eb="208">
      <t>カイチク</t>
    </rPh>
    <rPh sb="209" eb="211">
      <t>コウシン</t>
    </rPh>
    <rPh sb="212" eb="214">
      <t>ジッシ</t>
    </rPh>
    <rPh sb="226" eb="228">
      <t>ジゴ</t>
    </rPh>
    <rPh sb="228" eb="230">
      <t>ホゼン</t>
    </rPh>
    <rPh sb="234" eb="237">
      <t>キキルイ</t>
    </rPh>
    <rPh sb="243" eb="245">
      <t>キキ</t>
    </rPh>
    <rPh sb="299" eb="301">
      <t>ミゼン</t>
    </rPh>
    <rPh sb="302" eb="303">
      <t>フセ</t>
    </rPh>
    <phoneticPr fontId="16"/>
  </si>
  <si>
    <t>①収益的収支比率
　近年の人口減少により使用料は微減となったが、維持管理費及び地方債償還金が大きく増加したため、数値が低下した。このことから、使用料収入の確保及び維持管理費の節減に努める必要がある。
④企業債残高対事業規模比率
　施設の建設事業は完了し、償還が進んでいるため類似団体より低い数値となっている。ただし、今後長寿命化対策事業等の実施により再度上昇していくことが予想されることから、適正な投資規模を検討し企業債残高の抑制に努めていく。
⑤経費回収率
　近年の人口減少により使用料収入が減少したが、さらに施設等の老朽化に伴い修繕等が多く発生したため、数値が低下した。今後は維持管理費等の営業費用の可能な限りのコスト縮減に努める必要がある。
⑥汚水処理原価
　接続率が比較的よいため、類似団体及び全国平均より低い数値となっている。
⑦施設利用率
　大雨等で、流入水量が一時的に増加したため、施設利用率は上昇した。
⑧水洗化率
　類似団体及び全国平均より高く、97％を超えている。今後も未接続調査による現状把握に努めつつ、水洗化率向上のため啓発普及活動を推進していく。</t>
    <rPh sb="1" eb="3">
      <t>シュウエキ</t>
    </rPh>
    <rPh sb="3" eb="4">
      <t>テキ</t>
    </rPh>
    <rPh sb="4" eb="6">
      <t>シュウシ</t>
    </rPh>
    <rPh sb="6" eb="8">
      <t>ヒリツ</t>
    </rPh>
    <rPh sb="10" eb="12">
      <t>キンネン</t>
    </rPh>
    <rPh sb="13" eb="15">
      <t>ジンコウ</t>
    </rPh>
    <rPh sb="15" eb="17">
      <t>ゲンショウ</t>
    </rPh>
    <rPh sb="20" eb="23">
      <t>シヨウリョウ</t>
    </rPh>
    <rPh sb="24" eb="26">
      <t>ビゲン</t>
    </rPh>
    <rPh sb="32" eb="34">
      <t>イジ</t>
    </rPh>
    <rPh sb="34" eb="36">
      <t>カンリ</t>
    </rPh>
    <rPh sb="36" eb="37">
      <t>ヒ</t>
    </rPh>
    <rPh sb="37" eb="38">
      <t>オヨ</t>
    </rPh>
    <rPh sb="39" eb="41">
      <t>チホウ</t>
    </rPh>
    <rPh sb="41" eb="42">
      <t>サイ</t>
    </rPh>
    <rPh sb="42" eb="45">
      <t>ショウカンキン</t>
    </rPh>
    <rPh sb="46" eb="47">
      <t>オオ</t>
    </rPh>
    <rPh sb="49" eb="51">
      <t>ゾウカ</t>
    </rPh>
    <rPh sb="56" eb="58">
      <t>スウチ</t>
    </rPh>
    <rPh sb="59" eb="61">
      <t>テイカ</t>
    </rPh>
    <rPh sb="71" eb="74">
      <t>シヨウリョウ</t>
    </rPh>
    <rPh sb="74" eb="76">
      <t>シュウニュウ</t>
    </rPh>
    <rPh sb="77" eb="79">
      <t>カクホ</t>
    </rPh>
    <rPh sb="79" eb="80">
      <t>オヨ</t>
    </rPh>
    <rPh sb="81" eb="83">
      <t>イジ</t>
    </rPh>
    <rPh sb="83" eb="85">
      <t>カンリ</t>
    </rPh>
    <rPh sb="85" eb="86">
      <t>ヒ</t>
    </rPh>
    <rPh sb="87" eb="89">
      <t>セツゲン</t>
    </rPh>
    <rPh sb="90" eb="91">
      <t>ツト</t>
    </rPh>
    <rPh sb="93" eb="95">
      <t>ヒツヨウ</t>
    </rPh>
    <rPh sb="101" eb="103">
      <t>キギョウ</t>
    </rPh>
    <rPh sb="103" eb="104">
      <t>サイ</t>
    </rPh>
    <rPh sb="104" eb="106">
      <t>ザンダカ</t>
    </rPh>
    <rPh sb="106" eb="107">
      <t>タイ</t>
    </rPh>
    <rPh sb="107" eb="109">
      <t>ジギョウ</t>
    </rPh>
    <rPh sb="109" eb="111">
      <t>キボ</t>
    </rPh>
    <rPh sb="111" eb="113">
      <t>ヒリツ</t>
    </rPh>
    <rPh sb="127" eb="129">
      <t>ショウカン</t>
    </rPh>
    <rPh sb="130" eb="131">
      <t>スス</t>
    </rPh>
    <rPh sb="137" eb="139">
      <t>ルイジ</t>
    </rPh>
    <rPh sb="139" eb="141">
      <t>ダンタイ</t>
    </rPh>
    <rPh sb="143" eb="144">
      <t>ヒク</t>
    </rPh>
    <rPh sb="145" eb="147">
      <t>スウチ</t>
    </rPh>
    <rPh sb="158" eb="160">
      <t>コンゴ</t>
    </rPh>
    <rPh sb="160" eb="161">
      <t>チョウ</t>
    </rPh>
    <rPh sb="161" eb="164">
      <t>ジュミョウカ</t>
    </rPh>
    <rPh sb="164" eb="166">
      <t>タイサク</t>
    </rPh>
    <rPh sb="166" eb="168">
      <t>ジギョウ</t>
    </rPh>
    <rPh sb="168" eb="169">
      <t>トウ</t>
    </rPh>
    <rPh sb="170" eb="172">
      <t>ジッシ</t>
    </rPh>
    <rPh sb="175" eb="177">
      <t>サイド</t>
    </rPh>
    <rPh sb="177" eb="179">
      <t>ジョウショウ</t>
    </rPh>
    <rPh sb="186" eb="188">
      <t>ヨソウ</t>
    </rPh>
    <rPh sb="196" eb="198">
      <t>テキセイ</t>
    </rPh>
    <rPh sb="199" eb="201">
      <t>トウシ</t>
    </rPh>
    <rPh sb="201" eb="203">
      <t>キボ</t>
    </rPh>
    <rPh sb="204" eb="206">
      <t>ケントウ</t>
    </rPh>
    <rPh sb="207" eb="209">
      <t>キギョウ</t>
    </rPh>
    <rPh sb="209" eb="210">
      <t>サイ</t>
    </rPh>
    <rPh sb="210" eb="212">
      <t>ザンダカ</t>
    </rPh>
    <rPh sb="213" eb="215">
      <t>ヨクセイ</t>
    </rPh>
    <rPh sb="216" eb="217">
      <t>ツト</t>
    </rPh>
    <rPh sb="224" eb="226">
      <t>ケイヒ</t>
    </rPh>
    <rPh sb="226" eb="228">
      <t>カイシュウ</t>
    </rPh>
    <rPh sb="228" eb="229">
      <t>リツ</t>
    </rPh>
    <rPh sb="231" eb="233">
      <t>キンネン</t>
    </rPh>
    <rPh sb="234" eb="236">
      <t>ジンコウ</t>
    </rPh>
    <rPh sb="236" eb="238">
      <t>ゲンショウ</t>
    </rPh>
    <rPh sb="241" eb="244">
      <t>シヨウリョウ</t>
    </rPh>
    <rPh sb="244" eb="246">
      <t>シュウニュウ</t>
    </rPh>
    <rPh sb="247" eb="249">
      <t>ゲンショウ</t>
    </rPh>
    <rPh sb="256" eb="258">
      <t>シセツ</t>
    </rPh>
    <rPh sb="258" eb="259">
      <t>トウ</t>
    </rPh>
    <rPh sb="260" eb="263">
      <t>ロウキュウカ</t>
    </rPh>
    <rPh sb="264" eb="265">
      <t>トモナ</t>
    </rPh>
    <rPh sb="266" eb="268">
      <t>シュウゼン</t>
    </rPh>
    <rPh sb="268" eb="269">
      <t>トウ</t>
    </rPh>
    <rPh sb="270" eb="271">
      <t>オオ</t>
    </rPh>
    <rPh sb="272" eb="274">
      <t>ハッセイ</t>
    </rPh>
    <rPh sb="279" eb="281">
      <t>スウチ</t>
    </rPh>
    <rPh sb="282" eb="284">
      <t>テイカ</t>
    </rPh>
    <rPh sb="287" eb="289">
      <t>コンゴ</t>
    </rPh>
    <rPh sb="290" eb="292">
      <t>イジ</t>
    </rPh>
    <rPh sb="292" eb="294">
      <t>カンリ</t>
    </rPh>
    <rPh sb="294" eb="295">
      <t>ヒ</t>
    </rPh>
    <rPh sb="295" eb="296">
      <t>トウ</t>
    </rPh>
    <rPh sb="297" eb="299">
      <t>エイギョウ</t>
    </rPh>
    <rPh sb="299" eb="301">
      <t>ヒヨウ</t>
    </rPh>
    <rPh sb="302" eb="304">
      <t>カノウ</t>
    </rPh>
    <rPh sb="305" eb="306">
      <t>カギ</t>
    </rPh>
    <rPh sb="311" eb="313">
      <t>シュクゲン</t>
    </rPh>
    <rPh sb="314" eb="315">
      <t>ツト</t>
    </rPh>
    <rPh sb="317" eb="319">
      <t>ヒツヨウ</t>
    </rPh>
    <rPh sb="333" eb="335">
      <t>セツゾク</t>
    </rPh>
    <rPh sb="335" eb="336">
      <t>リツ</t>
    </rPh>
    <rPh sb="337" eb="340">
      <t>ヒカクテキ</t>
    </rPh>
    <rPh sb="345" eb="347">
      <t>ルイジ</t>
    </rPh>
    <rPh sb="347" eb="349">
      <t>ダンタイ</t>
    </rPh>
    <rPh sb="349" eb="350">
      <t>オヨ</t>
    </rPh>
    <rPh sb="351" eb="353">
      <t>ゼンコク</t>
    </rPh>
    <rPh sb="353" eb="355">
      <t>ヘイキン</t>
    </rPh>
    <rPh sb="357" eb="358">
      <t>ヒク</t>
    </rPh>
    <rPh sb="359" eb="361">
      <t>スウチ</t>
    </rPh>
    <rPh sb="370" eb="372">
      <t>シセツ</t>
    </rPh>
    <rPh sb="372" eb="374">
      <t>リヨウ</t>
    </rPh>
    <rPh sb="374" eb="375">
      <t>リツ</t>
    </rPh>
    <rPh sb="377" eb="379">
      <t>オオアメ</t>
    </rPh>
    <rPh sb="379" eb="380">
      <t>トウ</t>
    </rPh>
    <rPh sb="382" eb="384">
      <t>リュウニュウ</t>
    </rPh>
    <rPh sb="384" eb="386">
      <t>スイリョウ</t>
    </rPh>
    <rPh sb="387" eb="389">
      <t>イチジ</t>
    </rPh>
    <rPh sb="389" eb="390">
      <t>テキ</t>
    </rPh>
    <rPh sb="391" eb="393">
      <t>ゾウカ</t>
    </rPh>
    <rPh sb="398" eb="400">
      <t>シセツ</t>
    </rPh>
    <rPh sb="400" eb="402">
      <t>リヨウ</t>
    </rPh>
    <rPh sb="402" eb="403">
      <t>リツ</t>
    </rPh>
    <rPh sb="404" eb="406">
      <t>ジョウショウ</t>
    </rPh>
    <rPh sb="417" eb="419">
      <t>ルイジ</t>
    </rPh>
    <rPh sb="419" eb="421">
      <t>ダンタイ</t>
    </rPh>
    <rPh sb="421" eb="422">
      <t>オヨ</t>
    </rPh>
    <rPh sb="423" eb="425">
      <t>ゼンコク</t>
    </rPh>
    <rPh sb="425" eb="427">
      <t>ヘイキン</t>
    </rPh>
    <rPh sb="429" eb="430">
      <t>タカ</t>
    </rPh>
    <rPh sb="436" eb="437">
      <t>コ</t>
    </rPh>
    <rPh sb="442" eb="444">
      <t>コンゴ</t>
    </rPh>
    <rPh sb="445" eb="448">
      <t>ミセツゾク</t>
    </rPh>
    <rPh sb="448" eb="450">
      <t>チョウサ</t>
    </rPh>
    <rPh sb="453" eb="455">
      <t>ゲンジョウ</t>
    </rPh>
    <rPh sb="455" eb="457">
      <t>ハアク</t>
    </rPh>
    <rPh sb="458" eb="459">
      <t>ツト</t>
    </rPh>
    <rPh sb="463" eb="466">
      <t>スイセンカ</t>
    </rPh>
    <rPh sb="466" eb="467">
      <t>リツ</t>
    </rPh>
    <rPh sb="467" eb="469">
      <t>コウジョウ</t>
    </rPh>
    <rPh sb="472" eb="474">
      <t>ケイハツ</t>
    </rPh>
    <rPh sb="474" eb="476">
      <t>フキュウ</t>
    </rPh>
    <rPh sb="476" eb="478">
      <t>カツドウ</t>
    </rPh>
    <rPh sb="479" eb="481">
      <t>スイシン</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</si>
</sst>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341-495C-B12A-38481CBED252}"/>
            </c:ext>
          </c:extLst>
        </c:ser>
        <c:dLbls>
          <c:showLegendKey val="0"/>
          <c:showVal val="0"/>
          <c:showCatName val="0"/>
          <c:showSerName val="0"/>
          <c:showPercent val="0"/>
          <c:showBubbleSize val="0"/>
        </c:dLbls>
        <c:gapWidth val="150"/>
        <c:axId val="89618304"/>
        <c:axId val="89624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0.44</c:v>
                </c:pt>
                <c:pt idx="2">
                  <c:v>0.04</c:v>
                </c:pt>
                <c:pt idx="3">
                  <c:v>0.02</c:v>
                </c:pt>
                <c:pt idx="4">
                  <c:v>0.02</c:v>
                </c:pt>
              </c:numCache>
            </c:numRef>
          </c:val>
          <c:smooth val="0"/>
          <c:extLst xmlns:c16r2="http://schemas.microsoft.com/office/drawing/2015/06/chart">
            <c:ext xmlns:c16="http://schemas.microsoft.com/office/drawing/2014/chart" uri="{C3380CC4-5D6E-409C-BE32-E72D297353CC}">
              <c16:uniqueId val="{00000001-1341-495C-B12A-38481CBED252}"/>
            </c:ext>
          </c:extLst>
        </c:ser>
        <c:dLbls>
          <c:showLegendKey val="0"/>
          <c:showVal val="0"/>
          <c:showCatName val="0"/>
          <c:showSerName val="0"/>
          <c:showPercent val="0"/>
          <c:showBubbleSize val="0"/>
        </c:dLbls>
        <c:marker val="1"/>
        <c:smooth val="0"/>
        <c:axId val="89618304"/>
        <c:axId val="89624576"/>
      </c:lineChart>
      <c:dateAx>
        <c:axId val="89618304"/>
        <c:scaling>
          <c:orientation val="minMax"/>
        </c:scaling>
        <c:delete val="1"/>
        <c:axPos val="b"/>
        <c:numFmt formatCode="&quot;H&quot;yy" sourceLinked="1"/>
        <c:majorTickMark val="none"/>
        <c:minorTickMark val="none"/>
        <c:tickLblPos val="none"/>
        <c:crossAx val="89624576"/>
        <c:crosses val="autoZero"/>
        <c:auto val="1"/>
        <c:lblOffset val="100"/>
        <c:baseTimeUnit val="years"/>
      </c:dateAx>
      <c:valAx>
        <c:axId val="8962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1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57.09</c:v>
                </c:pt>
                <c:pt idx="1">
                  <c:v>58.08</c:v>
                </c:pt>
                <c:pt idx="2">
                  <c:v>53.16</c:v>
                </c:pt>
                <c:pt idx="3">
                  <c:v>50.63</c:v>
                </c:pt>
                <c:pt idx="4">
                  <c:v>56.81</c:v>
                </c:pt>
              </c:numCache>
            </c:numRef>
          </c:val>
          <c:extLst xmlns:c16r2="http://schemas.microsoft.com/office/drawing/2015/06/chart">
            <c:ext xmlns:c16="http://schemas.microsoft.com/office/drawing/2014/chart" uri="{C3380CC4-5D6E-409C-BE32-E72D297353CC}">
              <c16:uniqueId val="{00000000-F6E4-4B05-BB95-A8D5BA11DDBD}"/>
            </c:ext>
          </c:extLst>
        </c:ser>
        <c:dLbls>
          <c:showLegendKey val="0"/>
          <c:showVal val="0"/>
          <c:showCatName val="0"/>
          <c:showSerName val="0"/>
          <c:showPercent val="0"/>
          <c:showBubbleSize val="0"/>
        </c:dLbls>
        <c:gapWidth val="150"/>
        <c:axId val="92145152"/>
        <c:axId val="92147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c:v>
                </c:pt>
                <c:pt idx="1">
                  <c:v>56.01</c:v>
                </c:pt>
                <c:pt idx="2">
                  <c:v>56.72</c:v>
                </c:pt>
                <c:pt idx="3">
                  <c:v>54.06</c:v>
                </c:pt>
                <c:pt idx="4">
                  <c:v>55.26</c:v>
                </c:pt>
              </c:numCache>
            </c:numRef>
          </c:val>
          <c:smooth val="0"/>
          <c:extLst xmlns:c16r2="http://schemas.microsoft.com/office/drawing/2015/06/chart">
            <c:ext xmlns:c16="http://schemas.microsoft.com/office/drawing/2014/chart" uri="{C3380CC4-5D6E-409C-BE32-E72D297353CC}">
              <c16:uniqueId val="{00000001-F6E4-4B05-BB95-A8D5BA11DDBD}"/>
            </c:ext>
          </c:extLst>
        </c:ser>
        <c:dLbls>
          <c:showLegendKey val="0"/>
          <c:showVal val="0"/>
          <c:showCatName val="0"/>
          <c:showSerName val="0"/>
          <c:showPercent val="0"/>
          <c:showBubbleSize val="0"/>
        </c:dLbls>
        <c:marker val="1"/>
        <c:smooth val="0"/>
        <c:axId val="92145152"/>
        <c:axId val="92147072"/>
      </c:lineChart>
      <c:dateAx>
        <c:axId val="92145152"/>
        <c:scaling>
          <c:orientation val="minMax"/>
        </c:scaling>
        <c:delete val="1"/>
        <c:axPos val="b"/>
        <c:numFmt formatCode="&quot;H&quot;yy" sourceLinked="1"/>
        <c:majorTickMark val="none"/>
        <c:minorTickMark val="none"/>
        <c:tickLblPos val="none"/>
        <c:crossAx val="92147072"/>
        <c:crosses val="autoZero"/>
        <c:auto val="1"/>
        <c:lblOffset val="100"/>
        <c:baseTimeUnit val="years"/>
      </c:dateAx>
      <c:valAx>
        <c:axId val="9214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14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96.48</c:v>
                </c:pt>
                <c:pt idx="1">
                  <c:v>96.4</c:v>
                </c:pt>
                <c:pt idx="2">
                  <c:v>96.55</c:v>
                </c:pt>
                <c:pt idx="3">
                  <c:v>97.05</c:v>
                </c:pt>
                <c:pt idx="4">
                  <c:v>97.44</c:v>
                </c:pt>
              </c:numCache>
            </c:numRef>
          </c:val>
          <c:extLst xmlns:c16r2="http://schemas.microsoft.com/office/drawing/2015/06/chart">
            <c:ext xmlns:c16="http://schemas.microsoft.com/office/drawing/2014/chart" uri="{C3380CC4-5D6E-409C-BE32-E72D297353CC}">
              <c16:uniqueId val="{00000000-6ED1-48CB-A235-FA33BC9743BC}"/>
            </c:ext>
          </c:extLst>
        </c:ser>
        <c:dLbls>
          <c:showLegendKey val="0"/>
          <c:showVal val="0"/>
          <c:showCatName val="0"/>
          <c:showSerName val="0"/>
          <c:showPercent val="0"/>
          <c:showBubbleSize val="0"/>
        </c:dLbls>
        <c:gapWidth val="150"/>
        <c:axId val="92202880"/>
        <c:axId val="92340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89.51</c:v>
                </c:pt>
                <c:pt idx="1">
                  <c:v>89.77</c:v>
                </c:pt>
                <c:pt idx="2">
                  <c:v>90.04</c:v>
                </c:pt>
                <c:pt idx="3">
                  <c:v>90.11</c:v>
                </c:pt>
                <c:pt idx="4">
                  <c:v>90.52</c:v>
                </c:pt>
              </c:numCache>
            </c:numRef>
          </c:val>
          <c:smooth val="0"/>
          <c:extLst xmlns:c16r2="http://schemas.microsoft.com/office/drawing/2015/06/chart">
            <c:ext xmlns:c16="http://schemas.microsoft.com/office/drawing/2014/chart" uri="{C3380CC4-5D6E-409C-BE32-E72D297353CC}">
              <c16:uniqueId val="{00000001-6ED1-48CB-A235-FA33BC9743BC}"/>
            </c:ext>
          </c:extLst>
        </c:ser>
        <c:dLbls>
          <c:showLegendKey val="0"/>
          <c:showVal val="0"/>
          <c:showCatName val="0"/>
          <c:showSerName val="0"/>
          <c:showPercent val="0"/>
          <c:showBubbleSize val="0"/>
        </c:dLbls>
        <c:marker val="1"/>
        <c:smooth val="0"/>
        <c:axId val="92202880"/>
        <c:axId val="92340224"/>
      </c:lineChart>
      <c:dateAx>
        <c:axId val="92202880"/>
        <c:scaling>
          <c:orientation val="minMax"/>
        </c:scaling>
        <c:delete val="1"/>
        <c:axPos val="b"/>
        <c:numFmt formatCode="&quot;H&quot;yy" sourceLinked="1"/>
        <c:majorTickMark val="none"/>
        <c:minorTickMark val="none"/>
        <c:tickLblPos val="none"/>
        <c:crossAx val="92340224"/>
        <c:crosses val="autoZero"/>
        <c:auto val="1"/>
        <c:lblOffset val="100"/>
        <c:baseTimeUnit val="years"/>
      </c:dateAx>
      <c:valAx>
        <c:axId val="9234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0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67.650000000000006</c:v>
                </c:pt>
                <c:pt idx="1">
                  <c:v>67.569999999999993</c:v>
                </c:pt>
                <c:pt idx="2">
                  <c:v>70.33</c:v>
                </c:pt>
                <c:pt idx="3">
                  <c:v>69.12</c:v>
                </c:pt>
                <c:pt idx="4">
                  <c:v>65.900000000000006</c:v>
                </c:pt>
              </c:numCache>
            </c:numRef>
          </c:val>
          <c:extLst xmlns:c16r2="http://schemas.microsoft.com/office/drawing/2015/06/chart">
            <c:ext xmlns:c16="http://schemas.microsoft.com/office/drawing/2014/chart" uri="{C3380CC4-5D6E-409C-BE32-E72D297353CC}">
              <c16:uniqueId val="{00000000-94AD-4EA5-A232-5E6564387FDE}"/>
            </c:ext>
          </c:extLst>
        </c:ser>
        <c:dLbls>
          <c:showLegendKey val="0"/>
          <c:showVal val="0"/>
          <c:showCatName val="0"/>
          <c:showSerName val="0"/>
          <c:showPercent val="0"/>
          <c:showBubbleSize val="0"/>
        </c:dLbls>
        <c:gapWidth val="150"/>
        <c:axId val="90052864"/>
        <c:axId val="9005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4AD-4EA5-A232-5E6564387FDE}"/>
            </c:ext>
          </c:extLst>
        </c:ser>
        <c:dLbls>
          <c:showLegendKey val="0"/>
          <c:showVal val="0"/>
          <c:showCatName val="0"/>
          <c:showSerName val="0"/>
          <c:showPercent val="0"/>
          <c:showBubbleSize val="0"/>
        </c:dLbls>
        <c:marker val="1"/>
        <c:smooth val="0"/>
        <c:axId val="90052864"/>
        <c:axId val="90055040"/>
      </c:lineChart>
      <c:dateAx>
        <c:axId val="90052864"/>
        <c:scaling>
          <c:orientation val="minMax"/>
        </c:scaling>
        <c:delete val="1"/>
        <c:axPos val="b"/>
        <c:numFmt formatCode="&quot;H&quot;yy" sourceLinked="1"/>
        <c:majorTickMark val="none"/>
        <c:minorTickMark val="none"/>
        <c:tickLblPos val="none"/>
        <c:crossAx val="90055040"/>
        <c:crosses val="autoZero"/>
        <c:auto val="1"/>
        <c:lblOffset val="100"/>
        <c:baseTimeUnit val="years"/>
      </c:dateAx>
      <c:valAx>
        <c:axId val="9005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05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557-4CE8-A527-1ED83D741670}"/>
            </c:ext>
          </c:extLst>
        </c:ser>
        <c:dLbls>
          <c:showLegendKey val="0"/>
          <c:showVal val="0"/>
          <c:showCatName val="0"/>
          <c:showSerName val="0"/>
          <c:showPercent val="0"/>
          <c:showBubbleSize val="0"/>
        </c:dLbls>
        <c:gapWidth val="150"/>
        <c:axId val="90086016"/>
        <c:axId val="9010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557-4CE8-A527-1ED83D741670}"/>
            </c:ext>
          </c:extLst>
        </c:ser>
        <c:dLbls>
          <c:showLegendKey val="0"/>
          <c:showVal val="0"/>
          <c:showCatName val="0"/>
          <c:showSerName val="0"/>
          <c:showPercent val="0"/>
          <c:showBubbleSize val="0"/>
        </c:dLbls>
        <c:marker val="1"/>
        <c:smooth val="0"/>
        <c:axId val="90086016"/>
        <c:axId val="90108672"/>
      </c:lineChart>
      <c:dateAx>
        <c:axId val="90086016"/>
        <c:scaling>
          <c:orientation val="minMax"/>
        </c:scaling>
        <c:delete val="1"/>
        <c:axPos val="b"/>
        <c:numFmt formatCode="&quot;H&quot;yy" sourceLinked="1"/>
        <c:majorTickMark val="none"/>
        <c:minorTickMark val="none"/>
        <c:tickLblPos val="none"/>
        <c:crossAx val="90108672"/>
        <c:crosses val="autoZero"/>
        <c:auto val="1"/>
        <c:lblOffset val="100"/>
        <c:baseTimeUnit val="years"/>
      </c:dateAx>
      <c:valAx>
        <c:axId val="9010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08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124-44BA-9B35-C59008D4F0B4}"/>
            </c:ext>
          </c:extLst>
        </c:ser>
        <c:dLbls>
          <c:showLegendKey val="0"/>
          <c:showVal val="0"/>
          <c:showCatName val="0"/>
          <c:showSerName val="0"/>
          <c:showPercent val="0"/>
          <c:showBubbleSize val="0"/>
        </c:dLbls>
        <c:gapWidth val="150"/>
        <c:axId val="91778048"/>
        <c:axId val="9178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124-44BA-9B35-C59008D4F0B4}"/>
            </c:ext>
          </c:extLst>
        </c:ser>
        <c:dLbls>
          <c:showLegendKey val="0"/>
          <c:showVal val="0"/>
          <c:showCatName val="0"/>
          <c:showSerName val="0"/>
          <c:showPercent val="0"/>
          <c:showBubbleSize val="0"/>
        </c:dLbls>
        <c:marker val="1"/>
        <c:smooth val="0"/>
        <c:axId val="91778048"/>
        <c:axId val="91784320"/>
      </c:lineChart>
      <c:dateAx>
        <c:axId val="91778048"/>
        <c:scaling>
          <c:orientation val="minMax"/>
        </c:scaling>
        <c:delete val="1"/>
        <c:axPos val="b"/>
        <c:numFmt formatCode="&quot;H&quot;yy" sourceLinked="1"/>
        <c:majorTickMark val="none"/>
        <c:minorTickMark val="none"/>
        <c:tickLblPos val="none"/>
        <c:crossAx val="91784320"/>
        <c:crosses val="autoZero"/>
        <c:auto val="1"/>
        <c:lblOffset val="100"/>
        <c:baseTimeUnit val="years"/>
      </c:dateAx>
      <c:valAx>
        <c:axId val="9178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77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F36-4933-A4C6-2B76C7669BD4}"/>
            </c:ext>
          </c:extLst>
        </c:ser>
        <c:dLbls>
          <c:showLegendKey val="0"/>
          <c:showVal val="0"/>
          <c:showCatName val="0"/>
          <c:showSerName val="0"/>
          <c:showPercent val="0"/>
          <c:showBubbleSize val="0"/>
        </c:dLbls>
        <c:gapWidth val="150"/>
        <c:axId val="92299264"/>
        <c:axId val="9230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F36-4933-A4C6-2B76C7669BD4}"/>
            </c:ext>
          </c:extLst>
        </c:ser>
        <c:dLbls>
          <c:showLegendKey val="0"/>
          <c:showVal val="0"/>
          <c:showCatName val="0"/>
          <c:showSerName val="0"/>
          <c:showPercent val="0"/>
          <c:showBubbleSize val="0"/>
        </c:dLbls>
        <c:marker val="1"/>
        <c:smooth val="0"/>
        <c:axId val="92299264"/>
        <c:axId val="92301184"/>
      </c:lineChart>
      <c:dateAx>
        <c:axId val="92299264"/>
        <c:scaling>
          <c:orientation val="minMax"/>
        </c:scaling>
        <c:delete val="1"/>
        <c:axPos val="b"/>
        <c:numFmt formatCode="&quot;H&quot;yy" sourceLinked="1"/>
        <c:majorTickMark val="none"/>
        <c:minorTickMark val="none"/>
        <c:tickLblPos val="none"/>
        <c:crossAx val="92301184"/>
        <c:crosses val="autoZero"/>
        <c:auto val="1"/>
        <c:lblOffset val="100"/>
        <c:baseTimeUnit val="years"/>
      </c:dateAx>
      <c:valAx>
        <c:axId val="9230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9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664-4488-95AC-7AC153F00D7A}"/>
            </c:ext>
          </c:extLst>
        </c:ser>
        <c:dLbls>
          <c:showLegendKey val="0"/>
          <c:showVal val="0"/>
          <c:showCatName val="0"/>
          <c:showSerName val="0"/>
          <c:showPercent val="0"/>
          <c:showBubbleSize val="0"/>
        </c:dLbls>
        <c:gapWidth val="150"/>
        <c:axId val="92330240"/>
        <c:axId val="9233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664-4488-95AC-7AC153F00D7A}"/>
            </c:ext>
          </c:extLst>
        </c:ser>
        <c:dLbls>
          <c:showLegendKey val="0"/>
          <c:showVal val="0"/>
          <c:showCatName val="0"/>
          <c:showSerName val="0"/>
          <c:showPercent val="0"/>
          <c:showBubbleSize val="0"/>
        </c:dLbls>
        <c:marker val="1"/>
        <c:smooth val="0"/>
        <c:axId val="92330240"/>
        <c:axId val="92332416"/>
      </c:lineChart>
      <c:dateAx>
        <c:axId val="92330240"/>
        <c:scaling>
          <c:orientation val="minMax"/>
        </c:scaling>
        <c:delete val="1"/>
        <c:axPos val="b"/>
        <c:numFmt formatCode="&quot;H&quot;yy" sourceLinked="1"/>
        <c:majorTickMark val="none"/>
        <c:minorTickMark val="none"/>
        <c:tickLblPos val="none"/>
        <c:crossAx val="92332416"/>
        <c:crosses val="autoZero"/>
        <c:auto val="1"/>
        <c:lblOffset val="100"/>
        <c:baseTimeUnit val="years"/>
      </c:dateAx>
      <c:valAx>
        <c:axId val="9233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3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821.58</c:v>
                </c:pt>
                <c:pt idx="1">
                  <c:v>769.45</c:v>
                </c:pt>
                <c:pt idx="2">
                  <c:v>517.58000000000004</c:v>
                </c:pt>
                <c:pt idx="3">
                  <c:v>326.82</c:v>
                </c:pt>
                <c:pt idx="4">
                  <c:v>369.41</c:v>
                </c:pt>
              </c:numCache>
            </c:numRef>
          </c:val>
          <c:extLst xmlns:c16r2="http://schemas.microsoft.com/office/drawing/2015/06/chart">
            <c:ext xmlns:c16="http://schemas.microsoft.com/office/drawing/2014/chart" uri="{C3380CC4-5D6E-409C-BE32-E72D297353CC}">
              <c16:uniqueId val="{00000000-FE53-4591-9F81-B0DB433DAEE5}"/>
            </c:ext>
          </c:extLst>
        </c:ser>
        <c:dLbls>
          <c:showLegendKey val="0"/>
          <c:showVal val="0"/>
          <c:showCatName val="0"/>
          <c:showSerName val="0"/>
          <c:showPercent val="0"/>
          <c:showBubbleSize val="0"/>
        </c:dLbls>
        <c:gapWidth val="150"/>
        <c:axId val="91990656"/>
        <c:axId val="91996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685.34</c:v>
                </c:pt>
                <c:pt idx="1">
                  <c:v>684.74</c:v>
                </c:pt>
                <c:pt idx="2">
                  <c:v>654.91999999999996</c:v>
                </c:pt>
                <c:pt idx="3">
                  <c:v>654.71</c:v>
                </c:pt>
                <c:pt idx="4">
                  <c:v>783.8</c:v>
                </c:pt>
              </c:numCache>
            </c:numRef>
          </c:val>
          <c:smooth val="0"/>
          <c:extLst xmlns:c16r2="http://schemas.microsoft.com/office/drawing/2015/06/chart">
            <c:ext xmlns:c16="http://schemas.microsoft.com/office/drawing/2014/chart" uri="{C3380CC4-5D6E-409C-BE32-E72D297353CC}">
              <c16:uniqueId val="{00000001-FE53-4591-9F81-B0DB433DAEE5}"/>
            </c:ext>
          </c:extLst>
        </c:ser>
        <c:dLbls>
          <c:showLegendKey val="0"/>
          <c:showVal val="0"/>
          <c:showCatName val="0"/>
          <c:showSerName val="0"/>
          <c:showPercent val="0"/>
          <c:showBubbleSize val="0"/>
        </c:dLbls>
        <c:marker val="1"/>
        <c:smooth val="0"/>
        <c:axId val="91990656"/>
        <c:axId val="91996928"/>
      </c:lineChart>
      <c:dateAx>
        <c:axId val="91990656"/>
        <c:scaling>
          <c:orientation val="minMax"/>
        </c:scaling>
        <c:delete val="1"/>
        <c:axPos val="b"/>
        <c:numFmt formatCode="&quot;H&quot;yy" sourceLinked="1"/>
        <c:majorTickMark val="none"/>
        <c:minorTickMark val="none"/>
        <c:tickLblPos val="none"/>
        <c:crossAx val="91996928"/>
        <c:crosses val="autoZero"/>
        <c:auto val="1"/>
        <c:lblOffset val="100"/>
        <c:baseTimeUnit val="years"/>
      </c:dateAx>
      <c:valAx>
        <c:axId val="9199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99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70.41</c:v>
                </c:pt>
                <c:pt idx="1">
                  <c:v>65.52</c:v>
                </c:pt>
                <c:pt idx="2">
                  <c:v>69.34</c:v>
                </c:pt>
                <c:pt idx="3">
                  <c:v>71.45</c:v>
                </c:pt>
                <c:pt idx="4">
                  <c:v>63</c:v>
                </c:pt>
              </c:numCache>
            </c:numRef>
          </c:val>
          <c:extLst xmlns:c16r2="http://schemas.microsoft.com/office/drawing/2015/06/chart">
            <c:ext xmlns:c16="http://schemas.microsoft.com/office/drawing/2014/chart" uri="{C3380CC4-5D6E-409C-BE32-E72D297353CC}">
              <c16:uniqueId val="{00000000-B327-4BAD-B897-BEAD7B9FFB6B}"/>
            </c:ext>
          </c:extLst>
        </c:ser>
        <c:dLbls>
          <c:showLegendKey val="0"/>
          <c:showVal val="0"/>
          <c:showCatName val="0"/>
          <c:showSerName val="0"/>
          <c:showPercent val="0"/>
          <c:showBubbleSize val="0"/>
        </c:dLbls>
        <c:gapWidth val="150"/>
        <c:axId val="92009600"/>
        <c:axId val="92011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59.83</c:v>
                </c:pt>
                <c:pt idx="1">
                  <c:v>65.33</c:v>
                </c:pt>
                <c:pt idx="2">
                  <c:v>65.39</c:v>
                </c:pt>
                <c:pt idx="3">
                  <c:v>65.37</c:v>
                </c:pt>
                <c:pt idx="4">
                  <c:v>68.11</c:v>
                </c:pt>
              </c:numCache>
            </c:numRef>
          </c:val>
          <c:smooth val="0"/>
          <c:extLst xmlns:c16r2="http://schemas.microsoft.com/office/drawing/2015/06/chart">
            <c:ext xmlns:c16="http://schemas.microsoft.com/office/drawing/2014/chart" uri="{C3380CC4-5D6E-409C-BE32-E72D297353CC}">
              <c16:uniqueId val="{00000001-B327-4BAD-B897-BEAD7B9FFB6B}"/>
            </c:ext>
          </c:extLst>
        </c:ser>
        <c:dLbls>
          <c:showLegendKey val="0"/>
          <c:showVal val="0"/>
          <c:showCatName val="0"/>
          <c:showSerName val="0"/>
          <c:showPercent val="0"/>
          <c:showBubbleSize val="0"/>
        </c:dLbls>
        <c:marker val="1"/>
        <c:smooth val="0"/>
        <c:axId val="92009600"/>
        <c:axId val="92011520"/>
      </c:lineChart>
      <c:dateAx>
        <c:axId val="92009600"/>
        <c:scaling>
          <c:orientation val="minMax"/>
        </c:scaling>
        <c:delete val="1"/>
        <c:axPos val="b"/>
        <c:numFmt formatCode="&quot;H&quot;yy" sourceLinked="1"/>
        <c:majorTickMark val="none"/>
        <c:minorTickMark val="none"/>
        <c:tickLblPos val="none"/>
        <c:crossAx val="92011520"/>
        <c:crosses val="autoZero"/>
        <c:auto val="1"/>
        <c:lblOffset val="100"/>
        <c:baseTimeUnit val="years"/>
      </c:dateAx>
      <c:valAx>
        <c:axId val="9201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00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144.4</c:v>
                </c:pt>
                <c:pt idx="1">
                  <c:v>150</c:v>
                </c:pt>
                <c:pt idx="2">
                  <c:v>150.07</c:v>
                </c:pt>
                <c:pt idx="3">
                  <c:v>150</c:v>
                </c:pt>
                <c:pt idx="4">
                  <c:v>150</c:v>
                </c:pt>
              </c:numCache>
            </c:numRef>
          </c:val>
          <c:extLst xmlns:c16r2="http://schemas.microsoft.com/office/drawing/2015/06/chart">
            <c:ext xmlns:c16="http://schemas.microsoft.com/office/drawing/2014/chart" uri="{C3380CC4-5D6E-409C-BE32-E72D297353CC}">
              <c16:uniqueId val="{00000000-6B8C-42A6-8038-555416A14EBD}"/>
            </c:ext>
          </c:extLst>
        </c:ser>
        <c:dLbls>
          <c:showLegendKey val="0"/>
          <c:showVal val="0"/>
          <c:showCatName val="0"/>
          <c:showSerName val="0"/>
          <c:showPercent val="0"/>
          <c:showBubbleSize val="0"/>
        </c:dLbls>
        <c:gapWidth val="150"/>
        <c:axId val="92054656"/>
        <c:axId val="92056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246.66</c:v>
                </c:pt>
                <c:pt idx="1">
                  <c:v>227.43</c:v>
                </c:pt>
                <c:pt idx="2">
                  <c:v>230.88</c:v>
                </c:pt>
                <c:pt idx="3">
                  <c:v>228.99</c:v>
                </c:pt>
                <c:pt idx="4">
                  <c:v>222.41</c:v>
                </c:pt>
              </c:numCache>
            </c:numRef>
          </c:val>
          <c:smooth val="0"/>
          <c:extLst xmlns:c16r2="http://schemas.microsoft.com/office/drawing/2015/06/chart">
            <c:ext xmlns:c16="http://schemas.microsoft.com/office/drawing/2014/chart" uri="{C3380CC4-5D6E-409C-BE32-E72D297353CC}">
              <c16:uniqueId val="{00000001-6B8C-42A6-8038-555416A14EBD}"/>
            </c:ext>
          </c:extLst>
        </c:ser>
        <c:dLbls>
          <c:showLegendKey val="0"/>
          <c:showVal val="0"/>
          <c:showCatName val="0"/>
          <c:showSerName val="0"/>
          <c:showPercent val="0"/>
          <c:showBubbleSize val="0"/>
        </c:dLbls>
        <c:marker val="1"/>
        <c:smooth val="0"/>
        <c:axId val="92054656"/>
        <c:axId val="92056576"/>
      </c:lineChart>
      <c:dateAx>
        <c:axId val="92054656"/>
        <c:scaling>
          <c:orientation val="minMax"/>
        </c:scaling>
        <c:delete val="1"/>
        <c:axPos val="b"/>
        <c:numFmt formatCode="&quot;H&quot;yy" sourceLinked="1"/>
        <c:majorTickMark val="none"/>
        <c:minorTickMark val="none"/>
        <c:tickLblPos val="none"/>
        <c:crossAx val="92056576"/>
        <c:crosses val="autoZero"/>
        <c:auto val="1"/>
        <c:lblOffset val="100"/>
        <c:baseTimeUnit val="years"/>
      </c:dateAx>
      <c:valAx>
        <c:axId val="9205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05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L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4" t="str">
        <f>データ!H6</f>
        <v>山形県　上山市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29564</v>
      </c>
      <c r="AM8" s="51"/>
      <c r="AN8" s="51"/>
      <c r="AO8" s="51"/>
      <c r="AP8" s="51"/>
      <c r="AQ8" s="51"/>
      <c r="AR8" s="51"/>
      <c r="AS8" s="51"/>
      <c r="AT8" s="46">
        <f>データ!T6</f>
        <v>240.93</v>
      </c>
      <c r="AU8" s="46"/>
      <c r="AV8" s="46"/>
      <c r="AW8" s="46"/>
      <c r="AX8" s="46"/>
      <c r="AY8" s="46"/>
      <c r="AZ8" s="46"/>
      <c r="BA8" s="46"/>
      <c r="BB8" s="46">
        <f>データ!U6</f>
        <v>122.71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c r="A10" s="2"/>
      <c r="B10" s="46" t="str">
        <f>データ!N6</f>
        <v>-</v>
      </c>
      <c r="C10" s="46"/>
      <c r="D10" s="46"/>
      <c r="E10" s="46"/>
      <c r="F10" s="46"/>
      <c r="G10" s="46"/>
      <c r="H10" s="46"/>
      <c r="I10" s="46" t="str">
        <f>データ!O6</f>
        <v>該当数値なし</v>
      </c>
      <c r="J10" s="46"/>
      <c r="K10" s="46"/>
      <c r="L10" s="46"/>
      <c r="M10" s="46"/>
      <c r="N10" s="46"/>
      <c r="O10" s="46"/>
      <c r="P10" s="46">
        <f>データ!P6</f>
        <v>9.6999999999999993</v>
      </c>
      <c r="Q10" s="46"/>
      <c r="R10" s="46"/>
      <c r="S10" s="46"/>
      <c r="T10" s="46"/>
      <c r="U10" s="46"/>
      <c r="V10" s="46"/>
      <c r="W10" s="46">
        <f>データ!Q6</f>
        <v>100</v>
      </c>
      <c r="X10" s="46"/>
      <c r="Y10" s="46"/>
      <c r="Z10" s="46"/>
      <c r="AA10" s="46"/>
      <c r="AB10" s="46"/>
      <c r="AC10" s="46"/>
      <c r="AD10" s="51">
        <f>データ!R6</f>
        <v>2550</v>
      </c>
      <c r="AE10" s="51"/>
      <c r="AF10" s="51"/>
      <c r="AG10" s="51"/>
      <c r="AH10" s="51"/>
      <c r="AI10" s="51"/>
      <c r="AJ10" s="51"/>
      <c r="AK10" s="2"/>
      <c r="AL10" s="51">
        <f>データ!V6</f>
        <v>2853</v>
      </c>
      <c r="AM10" s="51"/>
      <c r="AN10" s="51"/>
      <c r="AO10" s="51"/>
      <c r="AP10" s="51"/>
      <c r="AQ10" s="51"/>
      <c r="AR10" s="51"/>
      <c r="AS10" s="51"/>
      <c r="AT10" s="46">
        <f>データ!W6</f>
        <v>2.36</v>
      </c>
      <c r="AU10" s="46"/>
      <c r="AV10" s="46"/>
      <c r="AW10" s="46"/>
      <c r="AX10" s="46"/>
      <c r="AY10" s="46"/>
      <c r="AZ10" s="46"/>
      <c r="BA10" s="46"/>
      <c r="BB10" s="46">
        <f>データ!X6</f>
        <v>1208.9000000000001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119</v>
      </c>
      <c r="BM16" s="55"/>
      <c r="BN16" s="55"/>
      <c r="BO16" s="55"/>
      <c r="BP16" s="55"/>
      <c r="BQ16" s="55"/>
      <c r="BR16" s="55"/>
      <c r="BS16" s="55"/>
      <c r="BT16" s="55"/>
      <c r="BU16" s="55"/>
      <c r="BV16" s="55"/>
      <c r="BW16" s="55"/>
      <c r="BX16" s="55"/>
      <c r="BY16" s="55"/>
      <c r="BZ16" s="56"/>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c r="C83" s="2" t="s">
        <v>30</v>
      </c>
    </row>
    <row r="84" spans="1:78">
      <c r="C84" s="2"/>
    </row>
    <row r="85" spans="1:78" hidden="1">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45</v>
      </c>
      <c r="O86" s="26" t="str">
        <f>データ!EO6</f>
        <v>【0.16】</v>
      </c>
    </row>
  </sheetData>
  <sheetProtection algorithmName="SHA-512" hashValue="s1G7Wo5wsytlyaLanE4BPYqQIGCYWmeQo3xl+/EUgNPs7niw/PdfpqTquiQOjqpYeXd+15v8DNvpX3h+eaVJzA==" saltValue="HycSfXe6fqGdYRl4hk+vg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cols>
    <col min="2" max="144" width="11.875" customWidth="1"/>
  </cols>
  <sheetData>
    <row r="1" spans="1:14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48</v>
      </c>
      <c r="B3" s="29" t="s">
        <v>49</v>
      </c>
      <c r="C3" s="29" t="s">
        <v>50</v>
      </c>
      <c r="D3" s="29" t="s">
        <v>51</v>
      </c>
      <c r="E3" s="29" t="s">
        <v>52</v>
      </c>
      <c r="F3" s="29" t="s">
        <v>53</v>
      </c>
      <c r="G3" s="29" t="s">
        <v>54</v>
      </c>
      <c r="H3" s="78" t="s">
        <v>55</v>
      </c>
      <c r="I3" s="79"/>
      <c r="J3" s="79"/>
      <c r="K3" s="79"/>
      <c r="L3" s="79"/>
      <c r="M3" s="79"/>
      <c r="N3" s="79"/>
      <c r="O3" s="79"/>
      <c r="P3" s="79"/>
      <c r="Q3" s="79"/>
      <c r="R3" s="79"/>
      <c r="S3" s="79"/>
      <c r="T3" s="79"/>
      <c r="U3" s="79"/>
      <c r="V3" s="79"/>
      <c r="W3" s="79"/>
      <c r="X3" s="80"/>
      <c r="Y3" s="84" t="s">
        <v>56</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57</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c r="A4" s="28" t="s">
        <v>58</v>
      </c>
      <c r="B4" s="30"/>
      <c r="C4" s="30"/>
      <c r="D4" s="30"/>
      <c r="E4" s="30"/>
      <c r="F4" s="30"/>
      <c r="G4" s="30"/>
      <c r="H4" s="81"/>
      <c r="I4" s="82"/>
      <c r="J4" s="82"/>
      <c r="K4" s="82"/>
      <c r="L4" s="82"/>
      <c r="M4" s="82"/>
      <c r="N4" s="82"/>
      <c r="O4" s="82"/>
      <c r="P4" s="82"/>
      <c r="Q4" s="82"/>
      <c r="R4" s="82"/>
      <c r="S4" s="82"/>
      <c r="T4" s="82"/>
      <c r="U4" s="82"/>
      <c r="V4" s="82"/>
      <c r="W4" s="82"/>
      <c r="X4" s="83"/>
      <c r="Y4" s="77" t="s">
        <v>59</v>
      </c>
      <c r="Z4" s="77"/>
      <c r="AA4" s="77"/>
      <c r="AB4" s="77"/>
      <c r="AC4" s="77"/>
      <c r="AD4" s="77"/>
      <c r="AE4" s="77"/>
      <c r="AF4" s="77"/>
      <c r="AG4" s="77"/>
      <c r="AH4" s="77"/>
      <c r="AI4" s="77"/>
      <c r="AJ4" s="77" t="s">
        <v>60</v>
      </c>
      <c r="AK4" s="77"/>
      <c r="AL4" s="77"/>
      <c r="AM4" s="77"/>
      <c r="AN4" s="77"/>
      <c r="AO4" s="77"/>
      <c r="AP4" s="77"/>
      <c r="AQ4" s="77"/>
      <c r="AR4" s="77"/>
      <c r="AS4" s="77"/>
      <c r="AT4" s="77"/>
      <c r="AU4" s="77" t="s">
        <v>61</v>
      </c>
      <c r="AV4" s="77"/>
      <c r="AW4" s="77"/>
      <c r="AX4" s="77"/>
      <c r="AY4" s="77"/>
      <c r="AZ4" s="77"/>
      <c r="BA4" s="77"/>
      <c r="BB4" s="77"/>
      <c r="BC4" s="77"/>
      <c r="BD4" s="77"/>
      <c r="BE4" s="77"/>
      <c r="BF4" s="77" t="s">
        <v>62</v>
      </c>
      <c r="BG4" s="77"/>
      <c r="BH4" s="77"/>
      <c r="BI4" s="77"/>
      <c r="BJ4" s="77"/>
      <c r="BK4" s="77"/>
      <c r="BL4" s="77"/>
      <c r="BM4" s="77"/>
      <c r="BN4" s="77"/>
      <c r="BO4" s="77"/>
      <c r="BP4" s="77"/>
      <c r="BQ4" s="77" t="s">
        <v>63</v>
      </c>
      <c r="BR4" s="77"/>
      <c r="BS4" s="77"/>
      <c r="BT4" s="77"/>
      <c r="BU4" s="77"/>
      <c r="BV4" s="77"/>
      <c r="BW4" s="77"/>
      <c r="BX4" s="77"/>
      <c r="BY4" s="77"/>
      <c r="BZ4" s="77"/>
      <c r="CA4" s="77"/>
      <c r="CB4" s="77" t="s">
        <v>64</v>
      </c>
      <c r="CC4" s="77"/>
      <c r="CD4" s="77"/>
      <c r="CE4" s="77"/>
      <c r="CF4" s="77"/>
      <c r="CG4" s="77"/>
      <c r="CH4" s="77"/>
      <c r="CI4" s="77"/>
      <c r="CJ4" s="77"/>
      <c r="CK4" s="77"/>
      <c r="CL4" s="77"/>
      <c r="CM4" s="77" t="s">
        <v>65</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c r="A6" s="28" t="s">
        <v>98</v>
      </c>
      <c r="B6" s="33">
        <f>B7</f>
        <v>2020</v>
      </c>
      <c r="C6" s="33">
        <f t="shared" ref="C6:X6" si="3">C7</f>
        <v>62073</v>
      </c>
      <c r="D6" s="33">
        <f t="shared" si="3"/>
        <v>47</v>
      </c>
      <c r="E6" s="33">
        <f t="shared" si="3"/>
        <v>17</v>
      </c>
      <c r="F6" s="33">
        <f t="shared" si="3"/>
        <v>5</v>
      </c>
      <c r="G6" s="33">
        <f t="shared" si="3"/>
        <v>0</v>
      </c>
      <c r="H6" s="33" t="str">
        <f t="shared" si="3"/>
        <v>山形県　上山市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9.6999999999999993</v>
      </c>
      <c r="Q6" s="34">
        <f t="shared" si="3"/>
        <v>100</v>
      </c>
      <c r="R6" s="34">
        <f t="shared" si="3"/>
        <v>2550</v>
      </c>
      <c r="S6" s="34">
        <f t="shared" si="3"/>
        <v>29564</v>
      </c>
      <c r="T6" s="34">
        <f t="shared" si="3"/>
        <v>240.93</v>
      </c>
      <c r="U6" s="34">
        <f t="shared" si="3"/>
        <v>122.71</v>
      </c>
      <c r="V6" s="34">
        <f t="shared" si="3"/>
        <v>2853</v>
      </c>
      <c r="W6" s="34">
        <f t="shared" si="3"/>
        <v>2.36</v>
      </c>
      <c r="X6" s="34">
        <f t="shared" si="3"/>
        <v>1208.9000000000001</v>
      </c>
      <c r="Y6" s="35">
        <f>IF(Y7="",NA(),Y7)</f>
        <v>67.650000000000006</v>
      </c>
      <c r="Z6" s="35">
        <f t="shared" ref="Z6:AH6" si="4">IF(Z7="",NA(),Z7)</f>
        <v>67.569999999999993</v>
      </c>
      <c r="AA6" s="35">
        <f t="shared" si="4"/>
        <v>70.33</v>
      </c>
      <c r="AB6" s="35">
        <f t="shared" si="4"/>
        <v>69.12</v>
      </c>
      <c r="AC6" s="35">
        <f t="shared" si="4"/>
        <v>65.900000000000006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821.58</v>
      </c>
      <c r="BG6" s="35">
        <f t="shared" ref="BG6:BO6" si="7">IF(BG7="",NA(),BG7)</f>
        <v>769.45</v>
      </c>
      <c r="BH6" s="35">
        <f t="shared" si="7"/>
        <v>517.58000000000004</v>
      </c>
      <c r="BI6" s="35">
        <f t="shared" si="7"/>
        <v>326.82</v>
      </c>
      <c r="BJ6" s="35">
        <f t="shared" si="7"/>
        <v>369.41</v>
      </c>
      <c r="BK6" s="35">
        <f t="shared" si="7"/>
        <v>685.34</v>
      </c>
      <c r="BL6" s="35">
        <f t="shared" si="7"/>
        <v>684.74</v>
      </c>
      <c r="BM6" s="35">
        <f t="shared" si="7"/>
        <v>654.91999999999996</v>
      </c>
      <c r="BN6" s="35">
        <f t="shared" si="7"/>
        <v>654.71</v>
      </c>
      <c r="BO6" s="35">
        <f t="shared" si="7"/>
        <v>783.8</v>
      </c>
      <c r="BP6" s="34" t="str">
        <f>IF(BP7="","",IF(BP7="-","【-】","【"&amp;SUBSTITUTE(TEXT(BP7,"#,##0.00"),"-","△")&amp;"】"))</f>
        <v>【832.52】</v>
      </c>
      <c r="BQ6" s="35">
        <f>IF(BQ7="",NA(),BQ7)</f>
        <v>70.41</v>
      </c>
      <c r="BR6" s="35">
        <f t="shared" ref="BR6:BZ6" si="8">IF(BR7="",NA(),BR7)</f>
        <v>65.52</v>
      </c>
      <c r="BS6" s="35">
        <f t="shared" si="8"/>
        <v>69.34</v>
      </c>
      <c r="BT6" s="35">
        <f t="shared" si="8"/>
        <v>71.45</v>
      </c>
      <c r="BU6" s="35">
        <f t="shared" si="8"/>
        <v>63</v>
      </c>
      <c r="BV6" s="35">
        <f t="shared" si="8"/>
        <v>59.83</v>
      </c>
      <c r="BW6" s="35">
        <f t="shared" si="8"/>
        <v>65.33</v>
      </c>
      <c r="BX6" s="35">
        <f t="shared" si="8"/>
        <v>65.39</v>
      </c>
      <c r="BY6" s="35">
        <f t="shared" si="8"/>
        <v>65.37</v>
      </c>
      <c r="BZ6" s="35">
        <f t="shared" si="8"/>
        <v>68.11</v>
      </c>
      <c r="CA6" s="34" t="str">
        <f>IF(CA7="","",IF(CA7="-","【-】","【"&amp;SUBSTITUTE(TEXT(CA7,"#,##0.00"),"-","△")&amp;"】"))</f>
        <v>【60.94】</v>
      </c>
      <c r="CB6" s="35">
        <f>IF(CB7="",NA(),CB7)</f>
        <v>144.4</v>
      </c>
      <c r="CC6" s="35">
        <f t="shared" ref="CC6:CK6" si="9">IF(CC7="",NA(),CC7)</f>
        <v>150</v>
      </c>
      <c r="CD6" s="35">
        <f t="shared" si="9"/>
        <v>150.07</v>
      </c>
      <c r="CE6" s="35">
        <f t="shared" si="9"/>
        <v>150</v>
      </c>
      <c r="CF6" s="35">
        <f t="shared" si="9"/>
        <v>150</v>
      </c>
      <c r="CG6" s="35">
        <f t="shared" si="9"/>
        <v>246.66</v>
      </c>
      <c r="CH6" s="35">
        <f t="shared" si="9"/>
        <v>227.43</v>
      </c>
      <c r="CI6" s="35">
        <f t="shared" si="9"/>
        <v>230.88</v>
      </c>
      <c r="CJ6" s="35">
        <f t="shared" si="9"/>
        <v>228.99</v>
      </c>
      <c r="CK6" s="35">
        <f t="shared" si="9"/>
        <v>222.41</v>
      </c>
      <c r="CL6" s="34" t="str">
        <f>IF(CL7="","",IF(CL7="-","【-】","【"&amp;SUBSTITUTE(TEXT(CL7,"#,##0.00"),"-","△")&amp;"】"))</f>
        <v>【253.04】</v>
      </c>
      <c r="CM6" s="35">
        <f>IF(CM7="",NA(),CM7)</f>
        <v>57.09</v>
      </c>
      <c r="CN6" s="35">
        <f t="shared" ref="CN6:CV6" si="10">IF(CN7="",NA(),CN7)</f>
        <v>58.08</v>
      </c>
      <c r="CO6" s="35">
        <f t="shared" si="10"/>
        <v>53.16</v>
      </c>
      <c r="CP6" s="35">
        <f t="shared" si="10"/>
        <v>50.63</v>
      </c>
      <c r="CQ6" s="35">
        <f t="shared" si="10"/>
        <v>56.81</v>
      </c>
      <c r="CR6" s="35">
        <f t="shared" si="10"/>
        <v>56</v>
      </c>
      <c r="CS6" s="35">
        <f t="shared" si="10"/>
        <v>56.01</v>
      </c>
      <c r="CT6" s="35">
        <f t="shared" si="10"/>
        <v>56.72</v>
      </c>
      <c r="CU6" s="35">
        <f t="shared" si="10"/>
        <v>54.06</v>
      </c>
      <c r="CV6" s="35">
        <f t="shared" si="10"/>
        <v>55.26</v>
      </c>
      <c r="CW6" s="34" t="str">
        <f>IF(CW7="","",IF(CW7="-","【-】","【"&amp;SUBSTITUTE(TEXT(CW7,"#,##0.00"),"-","△")&amp;"】"))</f>
        <v>【54.84】</v>
      </c>
      <c r="CX6" s="35">
        <f>IF(CX7="",NA(),CX7)</f>
        <v>96.48</v>
      </c>
      <c r="CY6" s="35">
        <f t="shared" ref="CY6:DG6" si="11">IF(CY7="",NA(),CY7)</f>
        <v>96.4</v>
      </c>
      <c r="CZ6" s="35">
        <f t="shared" si="11"/>
        <v>96.55</v>
      </c>
      <c r="DA6" s="35">
        <f t="shared" si="11"/>
        <v>97.05</v>
      </c>
      <c r="DB6" s="35">
        <f t="shared" si="11"/>
        <v>97.44</v>
      </c>
      <c r="DC6" s="35">
        <f t="shared" si="11"/>
        <v>89.51</v>
      </c>
      <c r="DD6" s="35">
        <f t="shared" si="11"/>
        <v>89.77</v>
      </c>
      <c r="DE6" s="35">
        <f t="shared" si="11"/>
        <v>90.04</v>
      </c>
      <c r="DF6" s="35">
        <f t="shared" si="11"/>
        <v>90.11</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0.44</v>
      </c>
      <c r="EL6" s="35">
        <f t="shared" si="14"/>
        <v>0.04</v>
      </c>
      <c r="EM6" s="35">
        <f t="shared" si="14"/>
        <v>0.02</v>
      </c>
      <c r="EN6" s="35">
        <f t="shared" si="14"/>
        <v>0.02</v>
      </c>
      <c r="EO6" s="34" t="str">
        <f>IF(EO7="","",IF(EO7="-","【-】","【"&amp;SUBSTITUTE(TEXT(EO7,"#,##0.00"),"-","△")&amp;"】"))</f>
        <v>【0.16】</v>
      </c>
    </row>
    <row r="7" spans="1:145" s="36" customFormat="1">
      <c r="A7" s="28"/>
      <c r="B7" s="37">
        <v>2020</v>
      </c>
      <c r="C7" s="37">
        <v>62073</v>
      </c>
      <c r="D7" s="37">
        <v>47</v>
      </c>
      <c r="E7" s="37">
        <v>17</v>
      </c>
      <c r="F7" s="37">
        <v>5</v>
      </c>
      <c r="G7" s="37">
        <v>0</v>
      </c>
      <c r="H7" s="37" t="s">
        <v>99</v>
      </c>
      <c r="I7" s="37" t="s">
        <v>100</v>
      </c>
      <c r="J7" s="37" t="s">
        <v>101</v>
      </c>
      <c r="K7" s="37" t="s">
        <v>102</v>
      </c>
      <c r="L7" s="37" t="s">
        <v>103</v>
      </c>
      <c r="M7" s="37" t="s">
        <v>104</v>
      </c>
      <c r="N7" s="38" t="s">
        <v>105</v>
      </c>
      <c r="O7" s="38" t="s">
        <v>106</v>
      </c>
      <c r="P7" s="38">
        <v>9.6999999999999993</v>
      </c>
      <c r="Q7" s="38">
        <v>100</v>
      </c>
      <c r="R7" s="38">
        <v>2550</v>
      </c>
      <c r="S7" s="38">
        <v>29564</v>
      </c>
      <c r="T7" s="38">
        <v>240.93</v>
      </c>
      <c r="U7" s="38">
        <v>122.71</v>
      </c>
      <c r="V7" s="38">
        <v>2853</v>
      </c>
      <c r="W7" s="38">
        <v>2.36</v>
      </c>
      <c r="X7" s="38">
        <v>1208.9000000000001</v>
      </c>
      <c r="Y7" s="38">
        <v>67.650000000000006</v>
      </c>
      <c r="Z7" s="38">
        <v>67.569999999999993</v>
      </c>
      <c r="AA7" s="38">
        <v>70.33</v>
      </c>
      <c r="AB7" s="38">
        <v>69.12</v>
      </c>
      <c r="AC7" s="38">
        <v>65.900000000000006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821.58</v>
      </c>
      <c r="BG7" s="38">
        <v>769.45</v>
      </c>
      <c r="BH7" s="38">
        <v>517.58000000000004</v>
      </c>
      <c r="BI7" s="38">
        <v>326.82</v>
      </c>
      <c r="BJ7" s="38">
        <v>369.41</v>
      </c>
      <c r="BK7" s="38">
        <v>685.34</v>
      </c>
      <c r="BL7" s="38">
        <v>684.74</v>
      </c>
      <c r="BM7" s="38">
        <v>654.91999999999996</v>
      </c>
      <c r="BN7" s="38">
        <v>654.71</v>
      </c>
      <c r="BO7" s="38">
        <v>783.8</v>
      </c>
      <c r="BP7" s="38">
        <v>832.52</v>
      </c>
      <c r="BQ7" s="38">
        <v>70.41</v>
      </c>
      <c r="BR7" s="38">
        <v>65.52</v>
      </c>
      <c r="BS7" s="38">
        <v>69.34</v>
      </c>
      <c r="BT7" s="38">
        <v>71.45</v>
      </c>
      <c r="BU7" s="38">
        <v>63</v>
      </c>
      <c r="BV7" s="38">
        <v>59.83</v>
      </c>
      <c r="BW7" s="38">
        <v>65.33</v>
      </c>
      <c r="BX7" s="38">
        <v>65.39</v>
      </c>
      <c r="BY7" s="38">
        <v>65.37</v>
      </c>
      <c r="BZ7" s="38">
        <v>68.11</v>
      </c>
      <c r="CA7" s="38">
        <v>60.94</v>
      </c>
      <c r="CB7" s="38">
        <v>144.4</v>
      </c>
      <c r="CC7" s="38">
        <v>150</v>
      </c>
      <c r="CD7" s="38">
        <v>150.07</v>
      </c>
      <c r="CE7" s="38">
        <v>150</v>
      </c>
      <c r="CF7" s="38">
        <v>150</v>
      </c>
      <c r="CG7" s="38">
        <v>246.66</v>
      </c>
      <c r="CH7" s="38">
        <v>227.43</v>
      </c>
      <c r="CI7" s="38">
        <v>230.88</v>
      </c>
      <c r="CJ7" s="38">
        <v>228.99</v>
      </c>
      <c r="CK7" s="38">
        <v>222.41</v>
      </c>
      <c r="CL7" s="38">
        <v>253.04</v>
      </c>
      <c r="CM7" s="38">
        <v>57.09</v>
      </c>
      <c r="CN7" s="38">
        <v>58.08</v>
      </c>
      <c r="CO7" s="38">
        <v>53.16</v>
      </c>
      <c r="CP7" s="38">
        <v>50.63</v>
      </c>
      <c r="CQ7" s="38">
        <v>56.81</v>
      </c>
      <c r="CR7" s="38">
        <v>56</v>
      </c>
      <c r="CS7" s="38">
        <v>56.01</v>
      </c>
      <c r="CT7" s="38">
        <v>56.72</v>
      </c>
      <c r="CU7" s="38">
        <v>54.06</v>
      </c>
      <c r="CV7" s="38">
        <v>55.26</v>
      </c>
      <c r="CW7" s="38">
        <v>54.84</v>
      </c>
      <c r="CX7" s="38">
        <v>96.48</v>
      </c>
      <c r="CY7" s="38">
        <v>96.4</v>
      </c>
      <c r="CZ7" s="38">
        <v>96.55</v>
      </c>
      <c r="DA7" s="38">
        <v>97.05</v>
      </c>
      <c r="DB7" s="38">
        <v>97.44</v>
      </c>
      <c r="DC7" s="38">
        <v>89.51</v>
      </c>
      <c r="DD7" s="38">
        <v>89.77</v>
      </c>
      <c r="DE7" s="38">
        <v>90.04</v>
      </c>
      <c r="DF7" s="38">
        <v>90.11</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0.44</v>
      </c>
      <c r="EL7" s="38">
        <v>0.04</v>
      </c>
      <c r="EM7" s="38">
        <v>0.02</v>
      </c>
      <c r="EN7" s="38">
        <v>0.02</v>
      </c>
      <c r="EO7" s="38">
        <v>0.16</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c r="B11">
        <v>4</v>
      </c>
      <c r="C11">
        <v>3</v>
      </c>
      <c r="D11">
        <v>2</v>
      </c>
      <c r="E11">
        <v>1</v>
      </c>
      <c r="F11">
        <v>0</v>
      </c>
      <c r="G11" t="s">
        <v>112</v>
      </c>
    </row>
    <row r="12" spans="1:145">
      <c r="B12">
        <v>1</v>
      </c>
      <c r="C12">
        <v>1</v>
      </c>
      <c r="D12">
        <v>1</v>
      </c>
      <c r="E12">
        <v>1</v>
      </c>
      <c r="F12">
        <v>2</v>
      </c>
      <c r="G12" t="s">
        <v>113</v>
      </c>
    </row>
    <row r="13" spans="1:145">
      <c r="B13" t="s">
        <v>114</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cp:lastPrinted>2022-01-26T07:17:07Z</cp:lastPrinted>
  <dcterms:created xsi:type="dcterms:W3CDTF">2021-12-03T07:54:58Z</dcterms:created>
  <dcterms:modified xsi:type="dcterms:W3CDTF">2022-01-26T07:35:06Z</dcterms:modified>
  <cp:category/>
</cp:coreProperties>
</file>