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Z:\02経営係\業務 file\【報告もの】\R03報告もの\R040118まで令和2年度経営比較分析表\"/>
    </mc:Choice>
  </mc:AlternateContent>
  <xr:revisionPtr revIDLastSave="0" documentId="13_ncr:1_{6C5FB316-006D-41E2-BFA0-AAB56E9CDD15}" xr6:coauthVersionLast="45" xr6:coauthVersionMax="45" xr10:uidLastSave="{00000000-0000-0000-0000-000000000000}"/>
  <workbookProtection workbookAlgorithmName="SHA-512" workbookHashValue="yqQRiYqiAN2WaCSh4uhNzMfUwpPP1fW3PIe+snXm7eA91j066CaqFaIUfcFkm6oJkfAHllK39nP1rlsdLpfvyQ==" workbookSaltValue="GXM6Af/zD4KF/dstlI7jw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<sst xmlns="http://schemas.openxmlformats.org/spreadsheetml/2006/main" count="228" uniqueCount="115">
  <si>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</si>
  <si>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</si>
  <si>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</si>
  <si>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</si>
  <si>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</si>
  <si>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</si>
  <si>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</si>
  <si>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</si>
  <si>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</si>
  <si>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</si>
  <si>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</si>
  <si>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</si>
  <si>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</si>
  <si>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</si>
  <si>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</si>
  <si>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</si>
  <si>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</si>
  <si>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</si>
  <si>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</si>
  <si>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</si>
  <si>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</si>
  <si>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</si>
  <si>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</si>
  <si>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</si>
  <si>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</si>
  <si>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</si>
  <si>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</si>
  <si>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</si>
  <si>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</si>
  <si>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</si>
  <si>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</si>
  <si>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</si>
  <si>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</si>
  <si>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</si>
  <si>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</si>
  <si>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</si>
  <si>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</si>
  <si>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</si>
  <si>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</si>
  <si>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</si>
  <si>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</si>
  <si>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</si>
  <si>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</si>
  <si>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</si>
  <si>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</si>
  <si>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</si>
  <si>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</si>
  <si>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</si>
  <si>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</si>
  <si>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</si>
  <si>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</si>
  <si>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</si>
  <si>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</si>
  <si>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</si>
  <si>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</si>
  <si>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</si>
  <si>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</si>
  <si>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</si>
  <si>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</si>
  <si>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</si>
  <si>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</si>
  <si>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</si>
  <si>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</si>
  <si>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</si>
  <si>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</si>
  <si>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</si>
  <si>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</si>
  <si>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</si>
  <si>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</si>
  <si>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</si>
  <si>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</si>
  <si>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</si>
  <si>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</si>
  <si>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</si>
  <si>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</si>
  <si>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</si>
  <si>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</si>
  <si>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</si>
  <si>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</si>
  <si>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</si>
  <si>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</si>
  <si>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</si>
  <si>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</si>
  <si>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</si>
  <si>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</si>
  <si>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</si>
  <si>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</si>
  <si>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</si>
  <si>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</si>
  <si>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</si>
  <si>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</si>
  <si>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</si>
  <si>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</si>
  <si>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南陽市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</si>
  <si>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</si>
  <si>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</si>
  <si>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</si>
  <si>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</si>
  <si>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</si>
  <si>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</si>
  <si>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</si>
  <si>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</si>
  <si>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</si>
  <si>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</si>
  <si>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</si>
  <si>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</si>
  <si>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</si>
  <si>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</si>
  <si>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</si>
  <si>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</si>
  <si>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</si>
  <si>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</si>
  <si>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当市では、昭和42年の市制施行以後、水需要の急増を受け、市内全域を結ぶ水道網の整備を行ってきました。
　市制施行以前に整備されていた管路は概ね更新を完了していますが、市制施行以後に重点的に整備された、集落間を繋ぐ管路や、宅地造成に伴い整備された管路などについて、順次更新を図る必要があります。
　当市では、平成29年度に策定した『管路耐震化・更新計画』により、管路の総合評価結果に基づき、更新費用の平準化を考慮しながら、計画的に更新を進めています。</t>
    <rPh sb="1" eb="3">
      <t>トウシ</t>
    </rPh>
    <rPh sb="6" eb="8">
      <t>ショウワ</t>
    </rPh>
    <rPh sb="10" eb="11">
      <t>ネン</t>
    </rPh>
    <rPh sb="12" eb="16">
      <t>シセイシコウ</t>
    </rPh>
    <rPh sb="16" eb="18">
      <t>イゴ</t>
    </rPh>
    <rPh sb="19" eb="22">
      <t>ミズジュヨウ</t>
    </rPh>
    <rPh sb="23" eb="25">
      <t>キュウゾウ</t>
    </rPh>
    <rPh sb="26" eb="27">
      <t>ウ</t>
    </rPh>
    <rPh sb="29" eb="33">
      <t>シナイゼンイキ</t>
    </rPh>
    <rPh sb="34" eb="35">
      <t>ムス</t>
    </rPh>
    <rPh sb="36" eb="39">
      <t>スイドウモウ</t>
    </rPh>
    <rPh sb="40" eb="42">
      <t>セイビ</t>
    </rPh>
    <rPh sb="43" eb="44">
      <t>オコナ</t>
    </rPh>
    <rPh sb="53" eb="59">
      <t>シセイシコウイゼン</t>
    </rPh>
    <rPh sb="60" eb="62">
      <t>セイビ</t>
    </rPh>
    <rPh sb="67" eb="69">
      <t>カンロ</t>
    </rPh>
    <rPh sb="70" eb="71">
      <t>オオム</t>
    </rPh>
    <rPh sb="72" eb="74">
      <t>コウシン</t>
    </rPh>
    <rPh sb="75" eb="77">
      <t>カンリョウ</t>
    </rPh>
    <rPh sb="84" eb="90">
      <t>シセイシコウイゴ</t>
    </rPh>
    <rPh sb="91" eb="94">
      <t>ジュウテンテキ</t>
    </rPh>
    <rPh sb="95" eb="97">
      <t>セイビ</t>
    </rPh>
    <rPh sb="101" eb="104">
      <t>シュウラクカン</t>
    </rPh>
    <rPh sb="105" eb="106">
      <t>ツナ</t>
    </rPh>
    <rPh sb="107" eb="109">
      <t>カンロ</t>
    </rPh>
    <rPh sb="111" eb="115">
      <t>タクチゾウセイ</t>
    </rPh>
    <rPh sb="116" eb="117">
      <t>トモナ</t>
    </rPh>
    <rPh sb="118" eb="120">
      <t>セイビ</t>
    </rPh>
    <rPh sb="123" eb="125">
      <t>カンロ</t>
    </rPh>
    <rPh sb="132" eb="134">
      <t>ジュンジ</t>
    </rPh>
    <rPh sb="134" eb="136">
      <t>コウシン</t>
    </rPh>
    <rPh sb="137" eb="138">
      <t>ハカ</t>
    </rPh>
    <rPh sb="139" eb="141">
      <t>ヒツヨウ</t>
    </rPh>
    <rPh sb="149" eb="151">
      <t>トウシ</t>
    </rPh>
    <rPh sb="154" eb="156">
      <t>ヘイセイ</t>
    </rPh>
    <rPh sb="158" eb="160">
      <t>ネンド</t>
    </rPh>
    <rPh sb="161" eb="163">
      <t>サクテイ</t>
    </rPh>
    <rPh sb="166" eb="171">
      <t>カンロタイシンカ</t>
    </rPh>
    <rPh sb="172" eb="176">
      <t>コウシンケイカク</t>
    </rPh>
    <rPh sb="181" eb="183">
      <t>カンロ</t>
    </rPh>
    <rPh sb="184" eb="188">
      <t>ソウゴウヒョウカ</t>
    </rPh>
    <rPh sb="188" eb="190">
      <t>ケッカ</t>
    </rPh>
    <rPh sb="191" eb="192">
      <t>モト</t>
    </rPh>
    <rPh sb="195" eb="199">
      <t>コウシンヒヨウ</t>
    </rPh>
    <rPh sb="200" eb="203">
      <t>ヘイジュンカ</t>
    </rPh>
    <rPh sb="204" eb="206">
      <t>コウリョ</t>
    </rPh>
    <rPh sb="211" eb="214">
      <t>ケイカクテキ</t>
    </rPh>
    <rPh sb="215" eb="217">
      <t>コウシン</t>
    </rPh>
    <rPh sb="218" eb="219">
      <t>スス</t>
    </rPh>
    <phoneticPr fontId="4"/>
  </si>
  <si>
    <t>　当市の水道事業経営は、現在のところ良好な状況を維持しておりますが、人口減少が続いており、将来の経営状況を楽観視することはできません。
　住民生活と産業活動に不可欠なライフラインである水道水の安定供給を未来の世代に持続的に継承していくため、向こう20年間の経営指針となる『経営戦略』を策定し、５年毎に将来予測値を改め、最新の経営状況を反映した改訂を進めています。
　今後も、経営効率化と健全経営の確保に、一層まい進してまいります。</t>
    <rPh sb="1" eb="3">
      <t>トウシ</t>
    </rPh>
    <rPh sb="4" eb="10">
      <t>スイドウジギョウケイエイ</t>
    </rPh>
    <rPh sb="12" eb="14">
      <t>ゲンザイ</t>
    </rPh>
    <rPh sb="18" eb="20">
      <t>リョウコウ</t>
    </rPh>
    <rPh sb="21" eb="23">
      <t>ジョウキョウ</t>
    </rPh>
    <rPh sb="24" eb="26">
      <t>イジ</t>
    </rPh>
    <rPh sb="34" eb="38">
      <t>ジンコウゲンショウ</t>
    </rPh>
    <rPh sb="39" eb="40">
      <t>ツヅ</t>
    </rPh>
    <rPh sb="45" eb="47">
      <t>ショウライ</t>
    </rPh>
    <rPh sb="48" eb="52">
      <t>ケイエイジョウキョウ</t>
    </rPh>
    <rPh sb="53" eb="56">
      <t>ラッカンシ</t>
    </rPh>
    <rPh sb="69" eb="73">
      <t>ジュウミンセイカツ</t>
    </rPh>
    <rPh sb="74" eb="78">
      <t>サンギョウカツドウ</t>
    </rPh>
    <rPh sb="79" eb="82">
      <t>フカケツ</t>
    </rPh>
    <rPh sb="92" eb="95">
      <t>スイドウスイ</t>
    </rPh>
    <rPh sb="96" eb="100">
      <t>アンテイキョウキュウ</t>
    </rPh>
    <rPh sb="101" eb="103">
      <t>ミライ</t>
    </rPh>
    <rPh sb="104" eb="106">
      <t>セダイ</t>
    </rPh>
    <rPh sb="107" eb="110">
      <t>ジゾクテキ</t>
    </rPh>
    <rPh sb="111" eb="113">
      <t>ケイショウ</t>
    </rPh>
    <rPh sb="120" eb="121">
      <t>ム</t>
    </rPh>
    <rPh sb="125" eb="126">
      <t>ネン</t>
    </rPh>
    <rPh sb="126" eb="127">
      <t>アイダ</t>
    </rPh>
    <rPh sb="128" eb="132">
      <t>ケイエイシシン</t>
    </rPh>
    <rPh sb="136" eb="140">
      <t>ケイエイセンリャク</t>
    </rPh>
    <rPh sb="142" eb="144">
      <t>サクテイ</t>
    </rPh>
    <rPh sb="147" eb="149">
      <t>ネンゴト</t>
    </rPh>
    <rPh sb="150" eb="155">
      <t>ショウライヨソクチ</t>
    </rPh>
    <rPh sb="156" eb="157">
      <t>アラタ</t>
    </rPh>
    <rPh sb="159" eb="161">
      <t>サイシン</t>
    </rPh>
    <rPh sb="162" eb="166">
      <t>ケイエイジョウキョウ</t>
    </rPh>
    <rPh sb="167" eb="169">
      <t>ハンエイ</t>
    </rPh>
    <rPh sb="171" eb="173">
      <t>カイテイ</t>
    </rPh>
    <rPh sb="174" eb="175">
      <t>スス</t>
    </rPh>
    <rPh sb="183" eb="185">
      <t>コンゴ</t>
    </rPh>
    <rPh sb="187" eb="192">
      <t>ケイエイコウリツカ</t>
    </rPh>
    <rPh sb="193" eb="197">
      <t>ケンゼンケイエイ</t>
    </rPh>
    <rPh sb="198" eb="200">
      <t>カクホ</t>
    </rPh>
    <rPh sb="202" eb="204">
      <t>イッソウ</t>
    </rPh>
    <rPh sb="206" eb="207">
      <t>シン</t>
    </rPh>
    <phoneticPr fontId="4"/>
  </si>
  <si>
    <t xml:space="preserve"> 当市水道事業の経営状況は、①経営収支比率に示す通り収益が費用を上回っており、類似団体の平均値より高く、赤字に当たる②累積欠損金も生じていないため、経営状況はおおむね良好であると言えます。
　③流動比率は類似団体の平均値を上回り、④企業債残高対給水収益化比率は類似団体の平均値の1/2を下回ります。企業債の借り入れを抑制し、将来負担の軽減を図っているものです。昭和40年代後半～昭和50年代に盛んであった宅地造成に伴い整備された管路の更新期に入っていることから、内部留保を活用しつつ、企業債発行による借入金を加えた原資によって老朽管の更新を図っていきます。
　⑥給水原価が類似団体の平均値を上回るのは、当市には自己水源を用いて給水する区域が限られ、大半を県の広域水道から受水していること、また、当市の地理的特性として住宅密集地と集落が分散しており、配水に係るコストが割高にならざるを得ないことが要因となっています。
　⑦施設利用率は、人口減少と水需要の縮小に伴い、漸減しています。
　⑧有収率向上を図るため、漏水調査を通年実施しており、漏水箇所の特定と解消に努めております。</t>
    <rPh sb="1" eb="3">
      <t>トウシ</t>
    </rPh>
    <rPh sb="3" eb="7">
      <t>スイドウジギョウ</t>
    </rPh>
    <rPh sb="8" eb="12">
      <t>ケイエイジョウキョウ</t>
    </rPh>
    <rPh sb="15" eb="21">
      <t>ケイエイシュウシヒリツ</t>
    </rPh>
    <rPh sb="22" eb="23">
      <t>シメ</t>
    </rPh>
    <rPh sb="24" eb="25">
      <t>トオ</t>
    </rPh>
    <rPh sb="26" eb="28">
      <t>シュウエキ</t>
    </rPh>
    <rPh sb="29" eb="31">
      <t>ヒヨウ</t>
    </rPh>
    <rPh sb="32" eb="34">
      <t>ウワマワ</t>
    </rPh>
    <rPh sb="39" eb="43">
      <t>ルイジダンタイ</t>
    </rPh>
    <rPh sb="44" eb="47">
      <t>ヘイキンチ</t>
    </rPh>
    <rPh sb="49" eb="50">
      <t>タカ</t>
    </rPh>
    <rPh sb="52" eb="54">
      <t>アカジ</t>
    </rPh>
    <rPh sb="55" eb="56">
      <t>ア</t>
    </rPh>
    <rPh sb="59" eb="64">
      <t>ルイセキケッソンキン</t>
    </rPh>
    <rPh sb="65" eb="66">
      <t>ショウ</t>
    </rPh>
    <rPh sb="74" eb="78">
      <t>ケイエイジョウキョウ</t>
    </rPh>
    <rPh sb="83" eb="85">
      <t>リョウコウ</t>
    </rPh>
    <rPh sb="89" eb="90">
      <t>イ</t>
    </rPh>
    <rPh sb="97" eb="101">
      <t>リュウドウヒリツ</t>
    </rPh>
    <rPh sb="102" eb="106">
      <t>ルイジダンタイ</t>
    </rPh>
    <rPh sb="107" eb="110">
      <t>ヘイキンチ</t>
    </rPh>
    <rPh sb="111" eb="113">
      <t>ウワマワ</t>
    </rPh>
    <rPh sb="116" eb="119">
      <t>キギョウサイ</t>
    </rPh>
    <rPh sb="119" eb="121">
      <t>ザンダカ</t>
    </rPh>
    <rPh sb="121" eb="122">
      <t>タイ</t>
    </rPh>
    <rPh sb="202" eb="206">
      <t>タクチゾウセイ</t>
    </rPh>
    <rPh sb="335" eb="337">
      <t>ジュスイ</t>
    </rPh>
    <rPh sb="410" eb="415">
      <t>シセツリヨウリツ</t>
    </rPh>
    <rPh sb="417" eb="421">
      <t>ジンコウゲンショウ</t>
    </rPh>
    <rPh sb="422" eb="425">
      <t>ミズジュヨウ</t>
    </rPh>
    <rPh sb="426" eb="428">
      <t>シュクショウ</t>
    </rPh>
    <rPh sb="429" eb="430">
      <t>トモナ</t>
    </rPh>
    <rPh sb="432" eb="434">
      <t>ゼンゲン</t>
    </rPh>
    <rPh sb="443" eb="446">
      <t>ユウシュウリツ</t>
    </rPh>
    <rPh sb="446" eb="448">
      <t>コウジョウ</t>
    </rPh>
    <rPh sb="449" eb="450">
      <t>ハカ</t>
    </rPh>
    <rPh sb="454" eb="458">
      <t>ロウスイチョウサ</t>
    </rPh>
    <rPh sb="459" eb="461">
      <t>ツウネン</t>
    </rPh>
    <rPh sb="461" eb="463">
      <t>ジッシ</t>
    </rPh>
    <rPh sb="468" eb="472">
      <t>ロウスイカショ</t>
    </rPh>
    <rPh sb="473" eb="475">
      <t>トクテイ</t>
    </rPh>
    <rPh sb="476" eb="478">
      <t>カイショウ</t>
    </rPh>
    <rPh sb="479" eb="4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</si>
</sst>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0.88</c:v>
                </c:pt>
                <c:pt idx="1">
                  <c:v>0.11</c:v>
                </c:pt>
                <c:pt idx="2">
                  <c:v>0.47</c:v>
                </c:pt>
                <c:pt idx="3">
                  <c:v>0.65</c:v>
                </c:pt>
                <c:pt idx="4">
                  <c:v>0.79</c:v>
                </c:pt>
              </c:numCache>
            </c:numRef>
          </c:val>
          <c:extLst>
            <c:ext xmlns:c16="http://schemas.microsoft.com/office/drawing/2014/chart" uri="{C3380CC4-5D6E-409C-BE32-E72D297353CC}">
              <c16:uniqueId val="{00000000-0DDF-41CC-BE8B-32BF3CD816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0.52</c:v>
                </c:pt>
                <c:pt idx="4">
                  <c:v>0.53</c:v>
                </c:pt>
              </c:numCache>
            </c:numRef>
          </c:val>
          <c:smooth val="0"/>
          <c:extLst>
            <c:ext xmlns:c16="http://schemas.microsoft.com/office/drawing/2014/chart" uri="{C3380CC4-5D6E-409C-BE32-E72D297353CC}">
              <c16:uniqueId val="{00000001-0DDF-41CC-BE8B-32BF3CD816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68.98</c:v>
                </c:pt>
                <c:pt idx="1">
                  <c:v>70.78</c:v>
                </c:pt>
                <c:pt idx="2">
                  <c:v>67.55</c:v>
                </c:pt>
                <c:pt idx="3">
                  <c:v>63.9</c:v>
                </c:pt>
                <c:pt idx="4">
                  <c:v>63.56</c:v>
                </c:pt>
              </c:numCache>
            </c:numRef>
          </c:val>
          <c:extLst>
            <c:ext xmlns:c16="http://schemas.microsoft.com/office/drawing/2014/chart" uri="{C3380CC4-5D6E-409C-BE32-E72D297353CC}">
              <c16:uniqueId val="{00000000-9ECE-405B-B0F5-72757EB5F5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55.14</c:v>
                </c:pt>
                <c:pt idx="4">
                  <c:v>55.89</c:v>
                </c:pt>
              </c:numCache>
            </c:numRef>
          </c:val>
          <c:smooth val="0"/>
          <c:extLst>
            <c:ext xmlns:c16="http://schemas.microsoft.com/office/drawing/2014/chart" uri="{C3380CC4-5D6E-409C-BE32-E72D297353CC}">
              <c16:uniqueId val="{00000001-9ECE-405B-B0F5-72757EB5F5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79.42</c:v>
                </c:pt>
                <c:pt idx="1">
                  <c:v>77.12</c:v>
                </c:pt>
                <c:pt idx="2">
                  <c:v>78.58</c:v>
                </c:pt>
                <c:pt idx="3">
                  <c:v>80.78</c:v>
                </c:pt>
                <c:pt idx="4">
                  <c:v>81.84</c:v>
                </c:pt>
              </c:numCache>
            </c:numRef>
          </c:val>
          <c:extLst>
            <c:ext xmlns:c16="http://schemas.microsoft.com/office/drawing/2014/chart" uri="{C3380CC4-5D6E-409C-BE32-E72D297353CC}">
              <c16:uniqueId val="{00000000-8DBE-4186-BBE9-994FB62B0F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81.39</c:v>
                </c:pt>
                <c:pt idx="4">
                  <c:v>81.27</c:v>
                </c:pt>
              </c:numCache>
            </c:numRef>
          </c:val>
          <c:smooth val="0"/>
          <c:extLst>
            <c:ext xmlns:c16="http://schemas.microsoft.com/office/drawing/2014/chart" uri="{C3380CC4-5D6E-409C-BE32-E72D297353CC}">
              <c16:uniqueId val="{00000001-8DBE-4186-BBE9-994FB62B0F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117.08</c:v>
                </c:pt>
                <c:pt idx="1">
                  <c:v>112.31</c:v>
                </c:pt>
                <c:pt idx="2">
                  <c:v>113.3</c:v>
                </c:pt>
                <c:pt idx="3">
                  <c:v>117.34</c:v>
                </c:pt>
                <c:pt idx="4">
                  <c:v>116.99</c:v>
                </c:pt>
              </c:numCache>
            </c:numRef>
          </c:val>
          <c:extLst>
            <c:ext xmlns:c16="http://schemas.microsoft.com/office/drawing/2014/chart" uri="{C3380CC4-5D6E-409C-BE32-E72D297353CC}">
              <c16:uniqueId val="{00000000-72B8-4EBC-B231-A828A65FFB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108.61</c:v>
                </c:pt>
                <c:pt idx="4">
                  <c:v>108.35</c:v>
                </c:pt>
              </c:numCache>
            </c:numRef>
          </c:val>
          <c:smooth val="0"/>
          <c:extLst>
            <c:ext xmlns:c16="http://schemas.microsoft.com/office/drawing/2014/chart" uri="{C3380CC4-5D6E-409C-BE32-E72D297353CC}">
              <c16:uniqueId val="{00000001-72B8-4EBC-B231-A828A65FFB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51.98</c:v>
                </c:pt>
                <c:pt idx="1">
                  <c:v>52.82</c:v>
                </c:pt>
                <c:pt idx="2">
                  <c:v>53.79</c:v>
                </c:pt>
                <c:pt idx="3">
                  <c:v>54.57</c:v>
                </c:pt>
                <c:pt idx="4">
                  <c:v>55.2</c:v>
                </c:pt>
              </c:numCache>
            </c:numRef>
          </c:val>
          <c:extLst>
            <c:ext xmlns:c16="http://schemas.microsoft.com/office/drawing/2014/chart" uri="{C3380CC4-5D6E-409C-BE32-E72D297353CC}">
              <c16:uniqueId val="{00000000-5654-47F6-96AB-D7AC8D63BC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49.92</c:v>
                </c:pt>
                <c:pt idx="4">
                  <c:v>50.63</c:v>
                </c:pt>
              </c:numCache>
            </c:numRef>
          </c:val>
          <c:smooth val="0"/>
          <c:extLst>
            <c:ext xmlns:c16="http://schemas.microsoft.com/office/drawing/2014/chart" uri="{C3380CC4-5D6E-409C-BE32-E72D297353CC}">
              <c16:uniqueId val="{00000001-5654-47F6-96AB-D7AC8D63BC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18.510000000000002</c:v>
                </c:pt>
                <c:pt idx="1">
                  <c:v>18.510000000000002</c:v>
                </c:pt>
                <c:pt idx="2">
                  <c:v>18.38</c:v>
                </c:pt>
                <c:pt idx="3">
                  <c:v>19.5</c:v>
                </c:pt>
                <c:pt idx="4">
                  <c:v>24.33</c:v>
                </c:pt>
              </c:numCache>
            </c:numRef>
          </c:val>
          <c:extLst>
            <c:ext xmlns:c16="http://schemas.microsoft.com/office/drawing/2014/chart" uri="{C3380CC4-5D6E-409C-BE32-E72D297353CC}">
              <c16:uniqueId val="{00000000-AEB2-431B-9D5A-11BDB15AF8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16.88</c:v>
                </c:pt>
                <c:pt idx="4">
                  <c:v>18.28</c:v>
                </c:pt>
              </c:numCache>
            </c:numRef>
          </c:val>
          <c:smooth val="0"/>
          <c:extLst>
            <c:ext xmlns:c16="http://schemas.microsoft.com/office/drawing/2014/chart" uri="{C3380CC4-5D6E-409C-BE32-E72D297353CC}">
              <c16:uniqueId val="{00000001-AEB2-431B-9D5A-11BDB15AF8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0-4ECC-94FE-CAF917593D4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3.59</c:v>
                </c:pt>
                <c:pt idx="4">
                  <c:v>3.98</c:v>
                </c:pt>
              </c:numCache>
            </c:numRef>
          </c:val>
          <c:smooth val="0"/>
          <c:extLst>
            <c:ext xmlns:c16="http://schemas.microsoft.com/office/drawing/2014/chart" uri="{C3380CC4-5D6E-409C-BE32-E72D297353CC}">
              <c16:uniqueId val="{00000001-4330-4ECC-94FE-CAF917593D4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506.65</c:v>
                </c:pt>
                <c:pt idx="1">
                  <c:v>428.54</c:v>
                </c:pt>
                <c:pt idx="2">
                  <c:v>404.3</c:v>
                </c:pt>
                <c:pt idx="3">
                  <c:v>523.04999999999995</c:v>
                </c:pt>
                <c:pt idx="4">
                  <c:v>502.49</c:v>
                </c:pt>
              </c:numCache>
            </c:numRef>
          </c:val>
          <c:extLst>
            <c:ext xmlns:c16="http://schemas.microsoft.com/office/drawing/2014/chart" uri="{C3380CC4-5D6E-409C-BE32-E72D297353CC}">
              <c16:uniqueId val="{00000000-3BBC-4250-A673-53077FFC3B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379.08</c:v>
                </c:pt>
                <c:pt idx="4">
                  <c:v>367.55</c:v>
                </c:pt>
              </c:numCache>
            </c:numRef>
          </c:val>
          <c:smooth val="0"/>
          <c:extLst>
            <c:ext xmlns:c16="http://schemas.microsoft.com/office/drawing/2014/chart" uri="{C3380CC4-5D6E-409C-BE32-E72D297353CC}">
              <c16:uniqueId val="{00000001-3BBC-4250-A673-53077FFC3B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193.07</c:v>
                </c:pt>
                <c:pt idx="1">
                  <c:v>186.34</c:v>
                </c:pt>
                <c:pt idx="2">
                  <c:v>181.13</c:v>
                </c:pt>
                <c:pt idx="3">
                  <c:v>175.84</c:v>
                </c:pt>
                <c:pt idx="4">
                  <c:v>169.28</c:v>
                </c:pt>
              </c:numCache>
            </c:numRef>
          </c:val>
          <c:extLst>
            <c:ext xmlns:c16="http://schemas.microsoft.com/office/drawing/2014/chart" uri="{C3380CC4-5D6E-409C-BE32-E72D297353CC}">
              <c16:uniqueId val="{00000000-C9E6-4E37-9646-D002C7BE295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398.98</c:v>
                </c:pt>
                <c:pt idx="4">
                  <c:v>418.68</c:v>
                </c:pt>
              </c:numCache>
            </c:numRef>
          </c:val>
          <c:smooth val="0"/>
          <c:extLst>
            <c:ext xmlns:c16="http://schemas.microsoft.com/office/drawing/2014/chart" uri="{C3380CC4-5D6E-409C-BE32-E72D297353CC}">
              <c16:uniqueId val="{00000001-C9E6-4E37-9646-D002C7BE295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111.98</c:v>
                </c:pt>
                <c:pt idx="1">
                  <c:v>107.98</c:v>
                </c:pt>
                <c:pt idx="2">
                  <c:v>108.99</c:v>
                </c:pt>
                <c:pt idx="3">
                  <c:v>111.78</c:v>
                </c:pt>
                <c:pt idx="4">
                  <c:v>111.53</c:v>
                </c:pt>
              </c:numCache>
            </c:numRef>
          </c:val>
          <c:extLst>
            <c:ext xmlns:c16="http://schemas.microsoft.com/office/drawing/2014/chart" uri="{C3380CC4-5D6E-409C-BE32-E72D297353CC}">
              <c16:uniqueId val="{00000000-267A-47F6-AE42-3944282B94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98.64</c:v>
                </c:pt>
                <c:pt idx="4">
                  <c:v>94.78</c:v>
                </c:pt>
              </c:numCache>
            </c:numRef>
          </c:val>
          <c:smooth val="0"/>
          <c:extLst>
            <c:ext xmlns:c16="http://schemas.microsoft.com/office/drawing/2014/chart" uri="{C3380CC4-5D6E-409C-BE32-E72D297353CC}">
              <c16:uniqueId val="{00000001-267A-47F6-AE42-3944282B94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206.26</c:v>
                </c:pt>
                <c:pt idx="1">
                  <c:v>214.07</c:v>
                </c:pt>
                <c:pt idx="2">
                  <c:v>213.01</c:v>
                </c:pt>
                <c:pt idx="3">
                  <c:v>209.58</c:v>
                </c:pt>
                <c:pt idx="4">
                  <c:v>209.01</c:v>
                </c:pt>
              </c:numCache>
            </c:numRef>
          </c:val>
          <c:extLst>
            <c:ext xmlns:c16="http://schemas.microsoft.com/office/drawing/2014/chart" uri="{C3380CC4-5D6E-409C-BE32-E72D297353CC}">
              <c16:uniqueId val="{00000000-6851-4415-9E6B-A017A159F2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178.92</c:v>
                </c:pt>
                <c:pt idx="4">
                  <c:v>181.3</c:v>
                </c:pt>
              </c:numCache>
            </c:numRef>
          </c:val>
          <c:smooth val="0"/>
          <c:extLst>
            <c:ext xmlns:c16="http://schemas.microsoft.com/office/drawing/2014/chart" uri="{C3380CC4-5D6E-409C-BE32-E72D297353CC}">
              <c16:uniqueId val="{00000001-6851-4415-9E6B-A017A159F2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南陽市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30740</v>
      </c>
      <c r="AM8" s="61"/>
      <c r="AN8" s="61"/>
      <c r="AO8" s="61"/>
      <c r="AP8" s="61"/>
      <c r="AQ8" s="61"/>
      <c r="AR8" s="61"/>
      <c r="AS8" s="61"/>
      <c r="AT8" s="52">
        <f>データ!$S$6</f>
        <v>160.52000000000001</v>
      </c>
      <c r="AU8" s="53"/>
      <c r="AV8" s="53"/>
      <c r="AW8" s="53"/>
      <c r="AX8" s="53"/>
      <c r="AY8" s="53"/>
      <c r="AZ8" s="53"/>
      <c r="BA8" s="53"/>
      <c r="BB8" s="54">
        <f>データ!$T$6</f>
        <v>191.5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75.849999999999994</v>
      </c>
      <c r="J10" s="53"/>
      <c r="K10" s="53"/>
      <c r="L10" s="53"/>
      <c r="M10" s="53"/>
      <c r="N10" s="53"/>
      <c r="O10" s="64"/>
      <c r="P10" s="54">
        <f>データ!$P$6</f>
        <v>96.27</v>
      </c>
      <c r="Q10" s="54"/>
      <c r="R10" s="54"/>
      <c r="S10" s="54"/>
      <c r="T10" s="54"/>
      <c r="U10" s="54"/>
      <c r="V10" s="54"/>
      <c r="W10" s="61">
        <f>データ!$Q$6</f>
        <v>4840</v>
      </c>
      <c r="X10" s="61"/>
      <c r="Y10" s="61"/>
      <c r="Z10" s="61"/>
      <c r="AA10" s="61"/>
      <c r="AB10" s="61"/>
      <c r="AC10" s="61"/>
      <c r="AD10" s="2"/>
      <c r="AE10" s="2"/>
      <c r="AF10" s="2"/>
      <c r="AG10" s="2"/>
      <c r="AH10" s="4"/>
      <c r="AI10" s="4"/>
      <c r="AJ10" s="4"/>
      <c r="AK10" s="4"/>
      <c r="AL10" s="61">
        <f>データ!$U$6</f>
        <v>29426</v>
      </c>
      <c r="AM10" s="61"/>
      <c r="AN10" s="61"/>
      <c r="AO10" s="61"/>
      <c r="AP10" s="61"/>
      <c r="AQ10" s="61"/>
      <c r="AR10" s="61"/>
      <c r="AS10" s="61"/>
      <c r="AT10" s="52">
        <f>データ!$V$6</f>
        <v>57.75</v>
      </c>
      <c r="AU10" s="53"/>
      <c r="AV10" s="53"/>
      <c r="AW10" s="53"/>
      <c r="AX10" s="53"/>
      <c r="AY10" s="53"/>
      <c r="AZ10" s="53"/>
      <c r="BA10" s="53"/>
      <c r="BB10" s="54">
        <f>データ!$W$6</f>
        <v>509.54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iWVPeyOX4lRxPex4m+bPR3ZUHNVkrrQ0EAhP//xSTpzA2Apg+wI4ftjUWsl5cI6h90kvw7rrfauQwFfpdB9Hg==" saltValue="+YIoUGAqKE/WcupbKQEX5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62138</v>
      </c>
      <c r="D6" s="34">
        <f t="shared" si="3"/>
        <v>46</v>
      </c>
      <c r="E6" s="34">
        <f t="shared" si="3"/>
        <v>1</v>
      </c>
      <c r="F6" s="34">
        <f t="shared" si="3"/>
        <v>0</v>
      </c>
      <c r="G6" s="34">
        <f t="shared" si="3"/>
        <v>1</v>
      </c>
      <c r="H6" s="34" t="str">
        <f t="shared" si="3"/>
        <v>山形県　南陽市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75.849999999999994</v>
      </c>
      <c r="P6" s="35">
        <f t="shared" si="3"/>
        <v>96.27</v>
      </c>
      <c r="Q6" s="35">
        <f t="shared" si="3"/>
        <v>4840</v>
      </c>
      <c r="R6" s="35">
        <f t="shared" si="3"/>
        <v>30740</v>
      </c>
      <c r="S6" s="35">
        <f t="shared" si="3"/>
        <v>160.52000000000001</v>
      </c>
      <c r="T6" s="35">
        <f t="shared" si="3"/>
        <v>191.5</v>
      </c>
      <c r="U6" s="35">
        <f t="shared" si="3"/>
        <v>29426</v>
      </c>
      <c r="V6" s="35">
        <f t="shared" si="3"/>
        <v>57.75</v>
      </c>
      <c r="W6" s="35">
        <f t="shared" si="3"/>
        <v>509.54</v>
      </c>
      <c r="X6" s="36">
        <f>IF(X7="",NA(),X7)</f>
        <v>117.08</v>
      </c>
      <c r="Y6" s="36">
        <f t="shared" ref="Y6:AG6" si="4">IF(Y7="",NA(),Y7)</f>
        <v>112.31</v>
      </c>
      <c r="Z6" s="36">
        <f t="shared" si="4"/>
        <v>113.3</v>
      </c>
      <c r="AA6" s="36">
        <f t="shared" si="4"/>
        <v>117.34</v>
      </c>
      <c r="AB6" s="36">
        <f t="shared" si="4"/>
        <v>116.99</v>
      </c>
      <c r="AC6" s="36">
        <f t="shared" si="4"/>
        <v>110.95</v>
      </c>
      <c r="AD6" s="36">
        <f t="shared" si="4"/>
        <v>110.68</v>
      </c>
      <c r="AE6" s="36">
        <f t="shared" si="4"/>
        <v>110.66</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3.59</v>
      </c>
      <c r="AR6" s="36">
        <f t="shared" si="5"/>
        <v>3.98</v>
      </c>
      <c r="AS6" s="35" t="str">
        <f>IF(AS7="","",IF(AS7="-","【-】","【"&amp;SUBSTITUTE(TEXT(AS7,"#,##0.00"),"-","△")&amp;"】"))</f>
        <v>【1.15】</v>
      </c>
      <c r="AT6" s="36">
        <f>IF(AT7="",NA(),AT7)</f>
        <v>506.65</v>
      </c>
      <c r="AU6" s="36">
        <f t="shared" ref="AU6:BC6" si="6">IF(AU7="",NA(),AU7)</f>
        <v>428.54</v>
      </c>
      <c r="AV6" s="36">
        <f t="shared" si="6"/>
        <v>404.3</v>
      </c>
      <c r="AW6" s="36">
        <f t="shared" si="6"/>
        <v>523.04999999999995</v>
      </c>
      <c r="AX6" s="36">
        <f t="shared" si="6"/>
        <v>502.49</v>
      </c>
      <c r="AY6" s="36">
        <f t="shared" si="6"/>
        <v>377.63</v>
      </c>
      <c r="AZ6" s="36">
        <f t="shared" si="6"/>
        <v>357.34</v>
      </c>
      <c r="BA6" s="36">
        <f t="shared" si="6"/>
        <v>366.03</v>
      </c>
      <c r="BB6" s="36">
        <f t="shared" si="6"/>
        <v>379.08</v>
      </c>
      <c r="BC6" s="36">
        <f t="shared" si="6"/>
        <v>367.55</v>
      </c>
      <c r="BD6" s="35" t="str">
        <f>IF(BD7="","",IF(BD7="-","【-】","【"&amp;SUBSTITUTE(TEXT(BD7,"#,##0.00"),"-","△")&amp;"】"))</f>
        <v>【260.31】</v>
      </c>
      <c r="BE6" s="36">
        <f>IF(BE7="",NA(),BE7)</f>
        <v>193.07</v>
      </c>
      <c r="BF6" s="36">
        <f t="shared" ref="BF6:BN6" si="7">IF(BF7="",NA(),BF7)</f>
        <v>186.34</v>
      </c>
      <c r="BG6" s="36">
        <f t="shared" si="7"/>
        <v>181.13</v>
      </c>
      <c r="BH6" s="36">
        <f t="shared" si="7"/>
        <v>175.84</v>
      </c>
      <c r="BI6" s="36">
        <f t="shared" si="7"/>
        <v>169.28</v>
      </c>
      <c r="BJ6" s="36">
        <f t="shared" si="7"/>
        <v>364.71</v>
      </c>
      <c r="BK6" s="36">
        <f t="shared" si="7"/>
        <v>373.69</v>
      </c>
      <c r="BL6" s="36">
        <f t="shared" si="7"/>
        <v>370.12</v>
      </c>
      <c r="BM6" s="36">
        <f t="shared" si="7"/>
        <v>398.98</v>
      </c>
      <c r="BN6" s="36">
        <f t="shared" si="7"/>
        <v>418.68</v>
      </c>
      <c r="BO6" s="35" t="str">
        <f>IF(BO7="","",IF(BO7="-","【-】","【"&amp;SUBSTITUTE(TEXT(BO7,"#,##0.00"),"-","△")&amp;"】"))</f>
        <v>【275.67】</v>
      </c>
      <c r="BP6" s="36">
        <f>IF(BP7="",NA(),BP7)</f>
        <v>111.98</v>
      </c>
      <c r="BQ6" s="36">
        <f t="shared" ref="BQ6:BY6" si="8">IF(BQ7="",NA(),BQ7)</f>
        <v>107.98</v>
      </c>
      <c r="BR6" s="36">
        <f t="shared" si="8"/>
        <v>108.99</v>
      </c>
      <c r="BS6" s="36">
        <f t="shared" si="8"/>
        <v>111.78</v>
      </c>
      <c r="BT6" s="36">
        <f t="shared" si="8"/>
        <v>111.53</v>
      </c>
      <c r="BU6" s="36">
        <f t="shared" si="8"/>
        <v>100.65</v>
      </c>
      <c r="BV6" s="36">
        <f t="shared" si="8"/>
        <v>99.87</v>
      </c>
      <c r="BW6" s="36">
        <f t="shared" si="8"/>
        <v>100.42</v>
      </c>
      <c r="BX6" s="36">
        <f t="shared" si="8"/>
        <v>98.64</v>
      </c>
      <c r="BY6" s="36">
        <f t="shared" si="8"/>
        <v>94.78</v>
      </c>
      <c r="BZ6" s="35" t="str">
        <f>IF(BZ7="","",IF(BZ7="-","【-】","【"&amp;SUBSTITUTE(TEXT(BZ7,"#,##0.00"),"-","△")&amp;"】"))</f>
        <v>【100.05】</v>
      </c>
      <c r="CA6" s="36">
        <f>IF(CA7="",NA(),CA7)</f>
        <v>206.26</v>
      </c>
      <c r="CB6" s="36">
        <f t="shared" ref="CB6:CJ6" si="9">IF(CB7="",NA(),CB7)</f>
        <v>214.07</v>
      </c>
      <c r="CC6" s="36">
        <f t="shared" si="9"/>
        <v>213.01</v>
      </c>
      <c r="CD6" s="36">
        <f t="shared" si="9"/>
        <v>209.58</v>
      </c>
      <c r="CE6" s="36">
        <f t="shared" si="9"/>
        <v>209.01</v>
      </c>
      <c r="CF6" s="36">
        <f t="shared" si="9"/>
        <v>170.19</v>
      </c>
      <c r="CG6" s="36">
        <f t="shared" si="9"/>
        <v>171.81</v>
      </c>
      <c r="CH6" s="36">
        <f t="shared" si="9"/>
        <v>171.67</v>
      </c>
      <c r="CI6" s="36">
        <f t="shared" si="9"/>
        <v>178.92</v>
      </c>
      <c r="CJ6" s="36">
        <f t="shared" si="9"/>
        <v>181.3</v>
      </c>
      <c r="CK6" s="35" t="str">
        <f>IF(CK7="","",IF(CK7="-","【-】","【"&amp;SUBSTITUTE(TEXT(CK7,"#,##0.00"),"-","△")&amp;"】"))</f>
        <v>【166.40】</v>
      </c>
      <c r="CL6" s="36">
        <f>IF(CL7="",NA(),CL7)</f>
        <v>68.98</v>
      </c>
      <c r="CM6" s="36">
        <f t="shared" ref="CM6:CU6" si="10">IF(CM7="",NA(),CM7)</f>
        <v>70.78</v>
      </c>
      <c r="CN6" s="36">
        <f t="shared" si="10"/>
        <v>67.55</v>
      </c>
      <c r="CO6" s="36">
        <f t="shared" si="10"/>
        <v>63.9</v>
      </c>
      <c r="CP6" s="36">
        <f t="shared" si="10"/>
        <v>63.56</v>
      </c>
      <c r="CQ6" s="36">
        <f t="shared" si="10"/>
        <v>59.01</v>
      </c>
      <c r="CR6" s="36">
        <f t="shared" si="10"/>
        <v>60.03</v>
      </c>
      <c r="CS6" s="36">
        <f t="shared" si="10"/>
        <v>59.74</v>
      </c>
      <c r="CT6" s="36">
        <f t="shared" si="10"/>
        <v>55.14</v>
      </c>
      <c r="CU6" s="36">
        <f t="shared" si="10"/>
        <v>55.89</v>
      </c>
      <c r="CV6" s="35" t="str">
        <f>IF(CV7="","",IF(CV7="-","【-】","【"&amp;SUBSTITUTE(TEXT(CV7,"#,##0.00"),"-","△")&amp;"】"))</f>
        <v>【60.69】</v>
      </c>
      <c r="CW6" s="36">
        <f>IF(CW7="",NA(),CW7)</f>
        <v>79.42</v>
      </c>
      <c r="CX6" s="36">
        <f t="shared" ref="CX6:DF6" si="11">IF(CX7="",NA(),CX7)</f>
        <v>77.12</v>
      </c>
      <c r="CY6" s="36">
        <f t="shared" si="11"/>
        <v>78.58</v>
      </c>
      <c r="CZ6" s="36">
        <f t="shared" si="11"/>
        <v>80.78</v>
      </c>
      <c r="DA6" s="36">
        <f t="shared" si="11"/>
        <v>81.84</v>
      </c>
      <c r="DB6" s="36">
        <f t="shared" si="11"/>
        <v>85.37</v>
      </c>
      <c r="DC6" s="36">
        <f t="shared" si="11"/>
        <v>84.81</v>
      </c>
      <c r="DD6" s="36">
        <f t="shared" si="11"/>
        <v>84.8</v>
      </c>
      <c r="DE6" s="36">
        <f t="shared" si="11"/>
        <v>81.39</v>
      </c>
      <c r="DF6" s="36">
        <f t="shared" si="11"/>
        <v>81.27</v>
      </c>
      <c r="DG6" s="35" t="str">
        <f>IF(DG7="","",IF(DG7="-","【-】","【"&amp;SUBSTITUTE(TEXT(DG7,"#,##0.00"),"-","△")&amp;"】"))</f>
        <v>【89.82】</v>
      </c>
      <c r="DH6" s="36">
        <f>IF(DH7="",NA(),DH7)</f>
        <v>51.98</v>
      </c>
      <c r="DI6" s="36">
        <f t="shared" ref="DI6:DQ6" si="12">IF(DI7="",NA(),DI7)</f>
        <v>52.82</v>
      </c>
      <c r="DJ6" s="36">
        <f t="shared" si="12"/>
        <v>53.79</v>
      </c>
      <c r="DK6" s="36">
        <f t="shared" si="12"/>
        <v>54.57</v>
      </c>
      <c r="DL6" s="36">
        <f t="shared" si="12"/>
        <v>55.2</v>
      </c>
      <c r="DM6" s="36">
        <f t="shared" si="12"/>
        <v>46.9</v>
      </c>
      <c r="DN6" s="36">
        <f t="shared" si="12"/>
        <v>47.28</v>
      </c>
      <c r="DO6" s="36">
        <f t="shared" si="12"/>
        <v>47.66</v>
      </c>
      <c r="DP6" s="36">
        <f t="shared" si="12"/>
        <v>49.92</v>
      </c>
      <c r="DQ6" s="36">
        <f t="shared" si="12"/>
        <v>50.63</v>
      </c>
      <c r="DR6" s="35" t="str">
        <f>IF(DR7="","",IF(DR7="-","【-】","【"&amp;SUBSTITUTE(TEXT(DR7,"#,##0.00"),"-","△")&amp;"】"))</f>
        <v>【50.19】</v>
      </c>
      <c r="DS6" s="36">
        <f>IF(DS7="",NA(),DS7)</f>
        <v>18.510000000000002</v>
      </c>
      <c r="DT6" s="36">
        <f t="shared" ref="DT6:EB6" si="13">IF(DT7="",NA(),DT7)</f>
        <v>18.510000000000002</v>
      </c>
      <c r="DU6" s="36">
        <f t="shared" si="13"/>
        <v>18.38</v>
      </c>
      <c r="DV6" s="36">
        <f t="shared" si="13"/>
        <v>19.5</v>
      </c>
      <c r="DW6" s="36">
        <f t="shared" si="13"/>
        <v>24.33</v>
      </c>
      <c r="DX6" s="36">
        <f t="shared" si="13"/>
        <v>12.03</v>
      </c>
      <c r="DY6" s="36">
        <f t="shared" si="13"/>
        <v>12.19</v>
      </c>
      <c r="DZ6" s="36">
        <f t="shared" si="13"/>
        <v>15.1</v>
      </c>
      <c r="EA6" s="36">
        <f t="shared" si="13"/>
        <v>16.88</v>
      </c>
      <c r="EB6" s="36">
        <f t="shared" si="13"/>
        <v>18.28</v>
      </c>
      <c r="EC6" s="35" t="str">
        <f>IF(EC7="","",IF(EC7="-","【-】","【"&amp;SUBSTITUTE(TEXT(EC7,"#,##0.00"),"-","△")&amp;"】"))</f>
        <v>【20.63】</v>
      </c>
      <c r="ED6" s="36">
        <f>IF(ED7="",NA(),ED7)</f>
        <v>0.88</v>
      </c>
      <c r="EE6" s="36">
        <f t="shared" ref="EE6:EM6" si="14">IF(EE7="",NA(),EE7)</f>
        <v>0.11</v>
      </c>
      <c r="EF6" s="36">
        <f t="shared" si="14"/>
        <v>0.47</v>
      </c>
      <c r="EG6" s="36">
        <f t="shared" si="14"/>
        <v>0.65</v>
      </c>
      <c r="EH6" s="36">
        <f t="shared" si="14"/>
        <v>0.79</v>
      </c>
      <c r="EI6" s="36">
        <f t="shared" si="14"/>
        <v>0.61</v>
      </c>
      <c r="EJ6" s="36">
        <f t="shared" si="14"/>
        <v>0.51</v>
      </c>
      <c r="EK6" s="36">
        <f t="shared" si="14"/>
        <v>0.57999999999999996</v>
      </c>
      <c r="EL6" s="36">
        <f t="shared" si="14"/>
        <v>0.52</v>
      </c>
      <c r="EM6" s="36">
        <f t="shared" si="14"/>
        <v>0.53</v>
      </c>
      <c r="EN6" s="35" t="str">
        <f>IF(EN7="","",IF(EN7="-","【-】","【"&amp;SUBSTITUTE(TEXT(EN7,"#,##0.00"),"-","△")&amp;"】"))</f>
        <v>【0.69】</v>
      </c>
    </row>
    <row r="7" spans="1:144" s="37" customFormat="1" x14ac:dyDescent="0.15">
      <c r="A7" s="29"/>
      <c r="B7" s="38">
        <v>2020</v>
      </c>
      <c r="C7" s="38">
        <v>62138</v>
      </c>
      <c r="D7" s="38">
        <v>46</v>
      </c>
      <c r="E7" s="38">
        <v>1</v>
      </c>
      <c r="F7" s="38">
        <v>0</v>
      </c>
      <c r="G7" s="38">
        <v>1</v>
      </c>
      <c r="H7" s="38" t="s">
        <v>93</v>
      </c>
      <c r="I7" s="38" t="s">
        <v>94</v>
      </c>
      <c r="J7" s="38" t="s">
        <v>95</v>
      </c>
      <c r="K7" s="38" t="s">
        <v>96</v>
      </c>
      <c r="L7" s="38" t="s">
        <v>97</v>
      </c>
      <c r="M7" s="38" t="s">
        <v>98</v>
      </c>
      <c r="N7" s="39" t="s">
        <v>99</v>
      </c>
      <c r="O7" s="39">
        <v>75.849999999999994</v>
      </c>
      <c r="P7" s="39">
        <v>96.27</v>
      </c>
      <c r="Q7" s="39">
        <v>4840</v>
      </c>
      <c r="R7" s="39">
        <v>30740</v>
      </c>
      <c r="S7" s="39">
        <v>160.52000000000001</v>
      </c>
      <c r="T7" s="39">
        <v>191.5</v>
      </c>
      <c r="U7" s="39">
        <v>29426</v>
      </c>
      <c r="V7" s="39">
        <v>57.75</v>
      </c>
      <c r="W7" s="39">
        <v>509.54</v>
      </c>
      <c r="X7" s="39">
        <v>117.08</v>
      </c>
      <c r="Y7" s="39">
        <v>112.31</v>
      </c>
      <c r="Z7" s="39">
        <v>113.3</v>
      </c>
      <c r="AA7" s="39">
        <v>117.34</v>
      </c>
      <c r="AB7" s="39">
        <v>116.99</v>
      </c>
      <c r="AC7" s="39">
        <v>110.95</v>
      </c>
      <c r="AD7" s="39">
        <v>110.68</v>
      </c>
      <c r="AE7" s="39">
        <v>110.66</v>
      </c>
      <c r="AF7" s="39">
        <v>108.61</v>
      </c>
      <c r="AG7" s="39">
        <v>108.35</v>
      </c>
      <c r="AH7" s="39">
        <v>110.27</v>
      </c>
      <c r="AI7" s="39">
        <v>0</v>
      </c>
      <c r="AJ7" s="39">
        <v>0</v>
      </c>
      <c r="AK7" s="39">
        <v>0</v>
      </c>
      <c r="AL7" s="39">
        <v>0</v>
      </c>
      <c r="AM7" s="39">
        <v>0</v>
      </c>
      <c r="AN7" s="39">
        <v>3.91</v>
      </c>
      <c r="AO7" s="39">
        <v>3.56</v>
      </c>
      <c r="AP7" s="39">
        <v>2.74</v>
      </c>
      <c r="AQ7" s="39">
        <v>3.59</v>
      </c>
      <c r="AR7" s="39">
        <v>3.98</v>
      </c>
      <c r="AS7" s="39">
        <v>1.1499999999999999</v>
      </c>
      <c r="AT7" s="39">
        <v>506.65</v>
      </c>
      <c r="AU7" s="39">
        <v>428.54</v>
      </c>
      <c r="AV7" s="39">
        <v>404.3</v>
      </c>
      <c r="AW7" s="39">
        <v>523.04999999999995</v>
      </c>
      <c r="AX7" s="39">
        <v>502.49</v>
      </c>
      <c r="AY7" s="39">
        <v>377.63</v>
      </c>
      <c r="AZ7" s="39">
        <v>357.34</v>
      </c>
      <c r="BA7" s="39">
        <v>366.03</v>
      </c>
      <c r="BB7" s="39">
        <v>379.08</v>
      </c>
      <c r="BC7" s="39">
        <v>367.55</v>
      </c>
      <c r="BD7" s="39">
        <v>260.31</v>
      </c>
      <c r="BE7" s="39">
        <v>193.07</v>
      </c>
      <c r="BF7" s="39">
        <v>186.34</v>
      </c>
      <c r="BG7" s="39">
        <v>181.13</v>
      </c>
      <c r="BH7" s="39">
        <v>175.84</v>
      </c>
      <c r="BI7" s="39">
        <v>169.28</v>
      </c>
      <c r="BJ7" s="39">
        <v>364.71</v>
      </c>
      <c r="BK7" s="39">
        <v>373.69</v>
      </c>
      <c r="BL7" s="39">
        <v>370.12</v>
      </c>
      <c r="BM7" s="39">
        <v>398.98</v>
      </c>
      <c r="BN7" s="39">
        <v>418.68</v>
      </c>
      <c r="BO7" s="39">
        <v>275.67</v>
      </c>
      <c r="BP7" s="39">
        <v>111.98</v>
      </c>
      <c r="BQ7" s="39">
        <v>107.98</v>
      </c>
      <c r="BR7" s="39">
        <v>108.99</v>
      </c>
      <c r="BS7" s="39">
        <v>111.78</v>
      </c>
      <c r="BT7" s="39">
        <v>111.53</v>
      </c>
      <c r="BU7" s="39">
        <v>100.65</v>
      </c>
      <c r="BV7" s="39">
        <v>99.87</v>
      </c>
      <c r="BW7" s="39">
        <v>100.42</v>
      </c>
      <c r="BX7" s="39">
        <v>98.64</v>
      </c>
      <c r="BY7" s="39">
        <v>94.78</v>
      </c>
      <c r="BZ7" s="39">
        <v>100.05</v>
      </c>
      <c r="CA7" s="39">
        <v>206.26</v>
      </c>
      <c r="CB7" s="39">
        <v>214.07</v>
      </c>
      <c r="CC7" s="39">
        <v>213.01</v>
      </c>
      <c r="CD7" s="39">
        <v>209.58</v>
      </c>
      <c r="CE7" s="39">
        <v>209.01</v>
      </c>
      <c r="CF7" s="39">
        <v>170.19</v>
      </c>
      <c r="CG7" s="39">
        <v>171.81</v>
      </c>
      <c r="CH7" s="39">
        <v>171.67</v>
      </c>
      <c r="CI7" s="39">
        <v>178.92</v>
      </c>
      <c r="CJ7" s="39">
        <v>181.3</v>
      </c>
      <c r="CK7" s="39">
        <v>166.4</v>
      </c>
      <c r="CL7" s="39">
        <v>68.98</v>
      </c>
      <c r="CM7" s="39">
        <v>70.78</v>
      </c>
      <c r="CN7" s="39">
        <v>67.55</v>
      </c>
      <c r="CO7" s="39">
        <v>63.9</v>
      </c>
      <c r="CP7" s="39">
        <v>63.56</v>
      </c>
      <c r="CQ7" s="39">
        <v>59.01</v>
      </c>
      <c r="CR7" s="39">
        <v>60.03</v>
      </c>
      <c r="CS7" s="39">
        <v>59.74</v>
      </c>
      <c r="CT7" s="39">
        <v>55.14</v>
      </c>
      <c r="CU7" s="39">
        <v>55.89</v>
      </c>
      <c r="CV7" s="39">
        <v>60.69</v>
      </c>
      <c r="CW7" s="39">
        <v>79.42</v>
      </c>
      <c r="CX7" s="39">
        <v>77.12</v>
      </c>
      <c r="CY7" s="39">
        <v>78.58</v>
      </c>
      <c r="CZ7" s="39">
        <v>80.78</v>
      </c>
      <c r="DA7" s="39">
        <v>81.84</v>
      </c>
      <c r="DB7" s="39">
        <v>85.37</v>
      </c>
      <c r="DC7" s="39">
        <v>84.81</v>
      </c>
      <c r="DD7" s="39">
        <v>84.8</v>
      </c>
      <c r="DE7" s="39">
        <v>81.39</v>
      </c>
      <c r="DF7" s="39">
        <v>81.27</v>
      </c>
      <c r="DG7" s="39">
        <v>89.82</v>
      </c>
      <c r="DH7" s="39">
        <v>51.98</v>
      </c>
      <c r="DI7" s="39">
        <v>52.82</v>
      </c>
      <c r="DJ7" s="39">
        <v>53.79</v>
      </c>
      <c r="DK7" s="39">
        <v>54.57</v>
      </c>
      <c r="DL7" s="39">
        <v>55.2</v>
      </c>
      <c r="DM7" s="39">
        <v>46.9</v>
      </c>
      <c r="DN7" s="39">
        <v>47.28</v>
      </c>
      <c r="DO7" s="39">
        <v>47.66</v>
      </c>
      <c r="DP7" s="39">
        <v>49.92</v>
      </c>
      <c r="DQ7" s="39">
        <v>50.63</v>
      </c>
      <c r="DR7" s="39">
        <v>50.19</v>
      </c>
      <c r="DS7" s="39">
        <v>18.510000000000002</v>
      </c>
      <c r="DT7" s="39">
        <v>18.510000000000002</v>
      </c>
      <c r="DU7" s="39">
        <v>18.38</v>
      </c>
      <c r="DV7" s="39">
        <v>19.5</v>
      </c>
      <c r="DW7" s="39">
        <v>24.33</v>
      </c>
      <c r="DX7" s="39">
        <v>12.03</v>
      </c>
      <c r="DY7" s="39">
        <v>12.19</v>
      </c>
      <c r="DZ7" s="39">
        <v>15.1</v>
      </c>
      <c r="EA7" s="39">
        <v>16.88</v>
      </c>
      <c r="EB7" s="39">
        <v>18.28</v>
      </c>
      <c r="EC7" s="39">
        <v>20.63</v>
      </c>
      <c r="ED7" s="39">
        <v>0.88</v>
      </c>
      <c r="EE7" s="39">
        <v>0.11</v>
      </c>
      <c r="EF7" s="39">
        <v>0.47</v>
      </c>
      <c r="EG7" s="39">
        <v>0.65</v>
      </c>
      <c r="EH7" s="39">
        <v>0.79</v>
      </c>
      <c r="EI7" s="39">
        <v>0.61</v>
      </c>
      <c r="EJ7" s="39">
        <v>0.51</v>
      </c>
      <c r="EK7" s="39">
        <v>0.57999999999999996</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菅野　武志</cp:lastModifiedBy>
  <cp:lastPrinted>2022-01-14T02:13:47Z</cp:lastPrinted>
  <dcterms:created xsi:type="dcterms:W3CDTF">2021-12-03T06:44:11Z</dcterms:created>
  <dcterms:modified xsi:type="dcterms:W3CDTF">2022-01-14T02:13:50Z</dcterms:modified>
  <cp:category/>
</cp:coreProperties>
</file>