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山辺町\Desktop\aita\決算統計関係\R3\経営比較分析表\"/>
    </mc:Choice>
  </mc:AlternateContent>
  <xr:revisionPtr revIDLastSave="0" documentId="13_ncr:1_{72E0C299-5636-45D7-BBFA-8BECE85C08D1}" xr6:coauthVersionLast="47" xr6:coauthVersionMax="47" xr10:uidLastSave="{00000000-0000-0000-0000-000000000000}"/>
  <workbookProtection workbookAlgorithmName="SHA-512" workbookHashValue="bJPBHG6CwEnRIyCZpCA3SsCHWNNyqK7OAhcoCA2g2h4oManmx9V+87Hqxdme2smGRT81PTxPA/FBb/CDdu6FOw==" workbookSaltValue="FyLfe7DXKND8pPPUJ+sGX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W10" i="4" s="1"/>
  <c r="P6" i="5"/>
  <c r="O6" i="5"/>
  <c r="I10" i="4" s="1"/>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P10" i="4"/>
  <c r="B10" i="4"/>
  <c r="BB8" i="4"/>
  <c r="W8" i="4"/>
  <c r="B8" i="4"/>
  <c r="B6" i="4"/>
</calcChain>
</file>

<file path=xl/sharedStrings.xml><?xml version="1.0" encoding="utf-8"?>
<sst xmlns="http://schemas.openxmlformats.org/spreadsheetml/2006/main" count="316" uniqueCount="114">
  <si>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</si>
  <si>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</si>
  <si>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</si>
  <si>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</si>
  <si>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</si>
  <si>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</si>
  <si>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</si>
  <si>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</si>
  <si>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</si>
  <si>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</si>
  <si>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</si>
  <si>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</si>
  <si>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</si>
  <si>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</si>
  <si>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</si>
  <si>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</si>
  <si>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</si>
  <si>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</si>
  <si>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</si>
  <si>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</si>
  <si>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</si>
  <si>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</si>
  <si>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</si>
  <si>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</si>
  <si>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</si>
  <si>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</si>
  <si>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</si>
  <si>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</si>
  <si>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</si>
  <si>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</si>
  <si>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</si>
  <si>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</si>
  <si>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</si>
  <si>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</si>
  <si>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</si>
  <si>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</si>
  <si>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</si>
  <si>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</si>
  <si>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</si>
  <si>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</si>
  <si>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</si>
  <si>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</si>
  <si>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</si>
  <si>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</si>
  <si>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</si>
  <si>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</si>
  <si>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</si>
  <si>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</si>
  <si>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</si>
  <si>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</si>
  <si>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</si>
  <si>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</si>
  <si>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</si>
  <si>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</si>
  <si>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</si>
  <si>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</si>
  <si>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</si>
  <si>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</si>
  <si>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</si>
  <si>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</si>
  <si>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</si>
  <si>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</si>
  <si>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</si>
  <si>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</si>
  <si>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</si>
  <si>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</si>
  <si>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</si>
  <si>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</si>
  <si>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</si>
  <si>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</si>
  <si>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</si>
  <si>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</si>
  <si>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</si>
  <si>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</si>
  <si>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</si>
  <si>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</si>
  <si>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</si>
  <si>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</si>
  <si>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</si>
  <si>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</si>
  <si>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</si>
  <si>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</si>
  <si>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</si>
  <si>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</si>
  <si>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</si>
  <si>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</si>
  <si>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</si>
  <si>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</si>
  <si>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</si>
  <si>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</si>
  <si>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</si>
  <si>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</si>
  <si>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</si>
  <si>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山辺町</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</si>
  <si>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</si>
  <si>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</si>
  <si>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</si>
  <si>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</si>
  <si>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</si>
  <si>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</si>
  <si>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</si>
  <si>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</si>
  <si>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</si>
  <si>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</si>
  <si>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</si>
  <si>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</si>
  <si>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</si>
  <si>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</si>
  <si>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</si>
  <si>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</si>
  <si>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</si>
  <si>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【経常収支比率・累積欠損金比率】
100％を下回っているが、令和4年4月からの料金改定による料金収入増により、経常収益の向上と欠損金額の減により解消を図る。
【流動比率】
委託料に未払金が生じた影響により流動負債が例年より多く計上されてしまったものの、次年度からは年度内に委託料等を支払うことで比率が向上する見通し。
【企業債残高対事業規模比率】
類似団体の平均よりも低いが、現状は公営企業法適用債の残高のみであり、建設改良に係る企業債の残高がないことが要因と思われる。
【料金回収率】
類似団体の平均と同水準であるが、100％を下回っている。適切な料金収入の確保に努める。
【給水原価・施設利用率】
給水区域の人口が減少し、継続的に有収水量が減少傾向にある。維持管理費に大きな変動は無いが有収水量の減により給水原価は年々増加し、施設利用率は減少傾向にある。経常費用を抑えるためにも、次期の施設更新時には適切な規模になるよう、ダウンサイジングの検討を行う。
【有収率】
類似団体平均に及ばない。配水管内の漏水個所を特定し修繕するなど、配水量縮減の対策を講じたい。</t>
    <rPh sb="63" eb="65">
      <t>ケッソン</t>
    </rPh>
    <rPh sb="65" eb="67">
      <t>キンガク</t>
    </rPh>
    <rPh sb="68" eb="69">
      <t>ゲン</t>
    </rPh>
    <rPh sb="72" eb="74">
      <t>カイショウ</t>
    </rPh>
    <rPh sb="107" eb="109">
      <t>レイネン</t>
    </rPh>
    <rPh sb="184" eb="185">
      <t>ヒク</t>
    </rPh>
    <rPh sb="188" eb="190">
      <t>ゲンジョウ</t>
    </rPh>
    <rPh sb="195" eb="196">
      <t>ホウ</t>
    </rPh>
    <rPh sb="196" eb="198">
      <t>テキヨウ</t>
    </rPh>
    <rPh sb="198" eb="199">
      <t>サイ</t>
    </rPh>
    <rPh sb="200" eb="202">
      <t>ザンダカ</t>
    </rPh>
    <rPh sb="208" eb="210">
      <t>ケンセツ</t>
    </rPh>
    <rPh sb="210" eb="212">
      <t>カイリョウ</t>
    </rPh>
    <rPh sb="213" eb="214">
      <t>カカワ</t>
    </rPh>
    <rPh sb="215" eb="217">
      <t>キギョウ</t>
    </rPh>
    <rPh sb="217" eb="218">
      <t>サイ</t>
    </rPh>
    <rPh sb="219" eb="221">
      <t>ザンダカ</t>
    </rPh>
    <rPh sb="227" eb="229">
      <t>ヨウイン</t>
    </rPh>
    <rPh sb="230" eb="231">
      <t>オモ</t>
    </rPh>
    <rPh sb="237" eb="239">
      <t>リョウキン</t>
    </rPh>
    <rPh sb="239" eb="241">
      <t>カイシュウ</t>
    </rPh>
    <rPh sb="241" eb="242">
      <t>リツ</t>
    </rPh>
    <rPh sb="252" eb="255">
      <t>ドウスイジュン</t>
    </rPh>
    <rPh sb="265" eb="267">
      <t>シタマワ</t>
    </rPh>
    <rPh sb="272" eb="274">
      <t>テキセツ</t>
    </rPh>
    <rPh sb="275" eb="277">
      <t>リョウキン</t>
    </rPh>
    <rPh sb="277" eb="279">
      <t>シュウニュウ</t>
    </rPh>
    <rPh sb="280" eb="282">
      <t>カクホ</t>
    </rPh>
    <rPh sb="283" eb="284">
      <t>ツト</t>
    </rPh>
    <rPh sb="289" eb="291">
      <t>キュウスイ</t>
    </rPh>
    <rPh sb="291" eb="293">
      <t>ゲンカ</t>
    </rPh>
    <rPh sb="294" eb="296">
      <t>シセツ</t>
    </rPh>
    <rPh sb="296" eb="298">
      <t>リヨウ</t>
    </rPh>
    <rPh sb="298" eb="299">
      <t>リツ</t>
    </rPh>
    <rPh sb="301" eb="303">
      <t>キュウスイ</t>
    </rPh>
    <rPh sb="303" eb="305">
      <t>クイキ</t>
    </rPh>
    <rPh sb="306" eb="308">
      <t>ジンコウ</t>
    </rPh>
    <rPh sb="309" eb="311">
      <t>ゲンショウ</t>
    </rPh>
    <rPh sb="313" eb="316">
      <t>ケイゾクテキ</t>
    </rPh>
    <rPh sb="317" eb="319">
      <t>ユウシュウ</t>
    </rPh>
    <rPh sb="319" eb="320">
      <t>スイ</t>
    </rPh>
    <rPh sb="320" eb="321">
      <t>リョウ</t>
    </rPh>
    <rPh sb="322" eb="324">
      <t>ゲンショウ</t>
    </rPh>
    <rPh sb="324" eb="326">
      <t>ケイコウ</t>
    </rPh>
    <rPh sb="330" eb="332">
      <t>イジ</t>
    </rPh>
    <rPh sb="332" eb="335">
      <t>カンリヒ</t>
    </rPh>
    <rPh sb="336" eb="337">
      <t>オオ</t>
    </rPh>
    <rPh sb="339" eb="341">
      <t>ヘンドウ</t>
    </rPh>
    <rPh sb="342" eb="343">
      <t>ナ</t>
    </rPh>
    <rPh sb="345" eb="347">
      <t>ユウシュウ</t>
    </rPh>
    <rPh sb="347" eb="349">
      <t>スイリョウ</t>
    </rPh>
    <rPh sb="350" eb="351">
      <t>ゲン</t>
    </rPh>
    <rPh sb="354" eb="356">
      <t>キュウスイ</t>
    </rPh>
    <rPh sb="356" eb="358">
      <t>ゲンカ</t>
    </rPh>
    <rPh sb="359" eb="361">
      <t>ネンネン</t>
    </rPh>
    <rPh sb="361" eb="363">
      <t>ゾウカ</t>
    </rPh>
    <rPh sb="365" eb="367">
      <t>シセツ</t>
    </rPh>
    <rPh sb="367" eb="369">
      <t>リヨウ</t>
    </rPh>
    <rPh sb="369" eb="370">
      <t>リツ</t>
    </rPh>
    <rPh sb="371" eb="373">
      <t>ゲンショウ</t>
    </rPh>
    <rPh sb="373" eb="375">
      <t>ケイコウ</t>
    </rPh>
    <rPh sb="379" eb="381">
      <t>ケイジョウ</t>
    </rPh>
    <rPh sb="381" eb="383">
      <t>ヒヨウ</t>
    </rPh>
    <rPh sb="384" eb="385">
      <t>オサ</t>
    </rPh>
    <rPh sb="392" eb="394">
      <t>ジキ</t>
    </rPh>
    <rPh sb="395" eb="397">
      <t>シセツ</t>
    </rPh>
    <rPh sb="397" eb="399">
      <t>コウシン</t>
    </rPh>
    <rPh sb="399" eb="400">
      <t>ジ</t>
    </rPh>
    <rPh sb="402" eb="404">
      <t>テキセツ</t>
    </rPh>
    <rPh sb="405" eb="407">
      <t>キボ</t>
    </rPh>
    <rPh sb="422" eb="424">
      <t>ケントウ</t>
    </rPh>
    <rPh sb="425" eb="426">
      <t>オコナ</t>
    </rPh>
    <rPh sb="430" eb="433">
      <t>ユウシュウリツ</t>
    </rPh>
    <rPh sb="435" eb="439">
      <t>ルイジダンタイ</t>
    </rPh>
    <rPh sb="439" eb="441">
      <t>ヘイキン</t>
    </rPh>
    <rPh sb="442" eb="443">
      <t>オヨ</t>
    </rPh>
    <rPh sb="447" eb="450">
      <t>ハイスイカン</t>
    </rPh>
    <rPh sb="450" eb="451">
      <t>ナイ</t>
    </rPh>
    <rPh sb="452" eb="454">
      <t>ロウスイ</t>
    </rPh>
    <rPh sb="454" eb="456">
      <t>カショ</t>
    </rPh>
    <rPh sb="457" eb="459">
      <t>トクテイ</t>
    </rPh>
    <rPh sb="460" eb="462">
      <t>シュウゼン</t>
    </rPh>
    <rPh sb="467" eb="469">
      <t>ハイスイ</t>
    </rPh>
    <rPh sb="469" eb="470">
      <t>リョウ</t>
    </rPh>
    <rPh sb="470" eb="472">
      <t>シュクゲン</t>
    </rPh>
    <rPh sb="473" eb="475">
      <t>タイサク</t>
    </rPh>
    <rPh sb="476" eb="477">
      <t>コウ</t>
    </rPh>
    <phoneticPr fontId="4"/>
  </si>
  <si>
    <t>【有形固定資産減価償却率】
平成10年に供用が開始され、施設及び管路の老朽化が進んでおり、機械設備の不具合が発生している。異常が発生した場合は、ただちに原因の究明と修理等をその都度実施しているが、管路からの漏水の場合には管路の法定耐用年数が超過していないため、新たな管路に更新ということではなく、修繕としての入れ替えで対応している。
定期的な点検と更新により施設の長寿命化を図り、投資の平準化に繋げたい。</t>
    <rPh sb="1" eb="3">
      <t>ユウケイ</t>
    </rPh>
    <rPh sb="3" eb="5">
      <t>コテイ</t>
    </rPh>
    <rPh sb="5" eb="7">
      <t>シサン</t>
    </rPh>
    <rPh sb="7" eb="9">
      <t>ゲンカ</t>
    </rPh>
    <rPh sb="9" eb="11">
      <t>ショウキャク</t>
    </rPh>
    <rPh sb="11" eb="12">
      <t>リツ</t>
    </rPh>
    <rPh sb="14" eb="16">
      <t>ヘイセイ</t>
    </rPh>
    <rPh sb="18" eb="19">
      <t>ネン</t>
    </rPh>
    <rPh sb="20" eb="22">
      <t>キョウヨウ</t>
    </rPh>
    <rPh sb="23" eb="25">
      <t>カイシ</t>
    </rPh>
    <rPh sb="28" eb="30">
      <t>シセツ</t>
    </rPh>
    <rPh sb="30" eb="31">
      <t>オヨ</t>
    </rPh>
    <rPh sb="32" eb="34">
      <t>カンロ</t>
    </rPh>
    <rPh sb="35" eb="38">
      <t>ロウキュウカ</t>
    </rPh>
    <rPh sb="39" eb="40">
      <t>スス</t>
    </rPh>
    <rPh sb="45" eb="47">
      <t>キカイ</t>
    </rPh>
    <rPh sb="47" eb="49">
      <t>セツビ</t>
    </rPh>
    <rPh sb="50" eb="53">
      <t>フグアイ</t>
    </rPh>
    <rPh sb="54" eb="56">
      <t>ハッセイ</t>
    </rPh>
    <rPh sb="61" eb="63">
      <t>イジョウ</t>
    </rPh>
    <rPh sb="64" eb="66">
      <t>ハッセイ</t>
    </rPh>
    <rPh sb="68" eb="70">
      <t>バアイ</t>
    </rPh>
    <rPh sb="76" eb="78">
      <t>ゲンイン</t>
    </rPh>
    <rPh sb="79" eb="81">
      <t>キュウメイ</t>
    </rPh>
    <rPh sb="82" eb="84">
      <t>シュウリ</t>
    </rPh>
    <rPh sb="84" eb="85">
      <t>トウ</t>
    </rPh>
    <rPh sb="88" eb="90">
      <t>ツド</t>
    </rPh>
    <rPh sb="90" eb="92">
      <t>ジッシ</t>
    </rPh>
    <rPh sb="98" eb="100">
      <t>カンロ</t>
    </rPh>
    <rPh sb="103" eb="105">
      <t>ロウスイ</t>
    </rPh>
    <rPh sb="106" eb="108">
      <t>バアイ</t>
    </rPh>
    <rPh sb="110" eb="112">
      <t>カンロ</t>
    </rPh>
    <rPh sb="113" eb="115">
      <t>ホウテイ</t>
    </rPh>
    <rPh sb="115" eb="117">
      <t>タイヨウ</t>
    </rPh>
    <rPh sb="117" eb="119">
      <t>ネンスウ</t>
    </rPh>
    <rPh sb="120" eb="122">
      <t>チョウカ</t>
    </rPh>
    <rPh sb="130" eb="131">
      <t>アラ</t>
    </rPh>
    <rPh sb="133" eb="135">
      <t>カンロ</t>
    </rPh>
    <rPh sb="136" eb="138">
      <t>コウシン</t>
    </rPh>
    <rPh sb="148" eb="150">
      <t>シュウゼン</t>
    </rPh>
    <rPh sb="154" eb="155">
      <t>イ</t>
    </rPh>
    <rPh sb="156" eb="157">
      <t>カ</t>
    </rPh>
    <rPh sb="159" eb="161">
      <t>タイオウ</t>
    </rPh>
    <rPh sb="167" eb="170">
      <t>テイキテキ</t>
    </rPh>
    <rPh sb="171" eb="173">
      <t>テンケン</t>
    </rPh>
    <rPh sb="174" eb="176">
      <t>コウシン</t>
    </rPh>
    <rPh sb="179" eb="181">
      <t>シセツ</t>
    </rPh>
    <rPh sb="182" eb="186">
      <t>チョウジュミョウカ</t>
    </rPh>
    <rPh sb="187" eb="188">
      <t>ハカ</t>
    </rPh>
    <rPh sb="190" eb="192">
      <t>トウシ</t>
    </rPh>
    <rPh sb="193" eb="196">
      <t>ヘイジュンカ</t>
    </rPh>
    <rPh sb="197" eb="198">
      <t>ツナ</t>
    </rPh>
    <phoneticPr fontId="4"/>
  </si>
  <si>
    <t>有収水量の減により、給水収入が減り続けることが課題であり、経営状況はますます厳しくなることが予想される。
また、管路更新等については財源の確保や受益者負担の点からも困難が予想されるが、料金の改定により、適正な料金収入の確保を推進し健全経営を図るべく努力していく。</t>
    <rPh sb="0" eb="2">
      <t>ユウシュウ</t>
    </rPh>
    <rPh sb="2" eb="4">
      <t>スイリョウ</t>
    </rPh>
    <rPh sb="3" eb="4">
      <t>リョウ</t>
    </rPh>
    <rPh sb="5" eb="6">
      <t>ゲン</t>
    </rPh>
    <rPh sb="10" eb="12">
      <t>キュウスイ</t>
    </rPh>
    <rPh sb="12" eb="14">
      <t>シュウニュウ</t>
    </rPh>
    <rPh sb="15" eb="16">
      <t>ゲン</t>
    </rPh>
    <rPh sb="17" eb="18">
      <t>ツヅ</t>
    </rPh>
    <rPh sb="23" eb="25">
      <t>カダイ</t>
    </rPh>
    <rPh sb="29" eb="31">
      <t>ケイエイ</t>
    </rPh>
    <rPh sb="31" eb="33">
      <t>ジョウキョウ</t>
    </rPh>
    <rPh sb="38" eb="39">
      <t>キビ</t>
    </rPh>
    <rPh sb="46" eb="48">
      <t>ヨソウ</t>
    </rPh>
    <rPh sb="56" eb="58">
      <t>カンロ</t>
    </rPh>
    <rPh sb="58" eb="60">
      <t>コウシン</t>
    </rPh>
    <rPh sb="60" eb="61">
      <t>トウ</t>
    </rPh>
    <rPh sb="66" eb="68">
      <t>ザイゲン</t>
    </rPh>
    <rPh sb="69" eb="71">
      <t>カクホ</t>
    </rPh>
    <rPh sb="72" eb="75">
      <t>ジュエキシャ</t>
    </rPh>
    <rPh sb="75" eb="77">
      <t>フタン</t>
    </rPh>
    <rPh sb="78" eb="79">
      <t>テン</t>
    </rPh>
    <rPh sb="82" eb="84">
      <t>コンナン</t>
    </rPh>
    <rPh sb="85" eb="87">
      <t>ヨソウ</t>
    </rPh>
    <rPh sb="92" eb="94">
      <t>リョウキン</t>
    </rPh>
    <rPh sb="95" eb="97">
      <t>カイテイ</t>
    </rPh>
    <rPh sb="101" eb="103">
      <t>テキセイ</t>
    </rPh>
    <rPh sb="104" eb="106">
      <t>リョウキン</t>
    </rPh>
    <rPh sb="106" eb="108">
      <t>シュウニュウ</t>
    </rPh>
    <rPh sb="109" eb="111">
      <t>カクホ</t>
    </rPh>
    <rPh sb="112" eb="114">
      <t>スイシン</t>
    </rPh>
    <rPh sb="115" eb="117">
      <t>ケンゼン</t>
    </rPh>
    <rPh sb="117" eb="119">
      <t>ケイエイ</t>
    </rPh>
    <rPh sb="120" eb="121">
      <t>ハカ</t>
    </rPh>
    <rPh sb="124" eb="126">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</si>
</sst>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E53-4DD1-8A73-B0076CF0716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0.96</c:v>
                </c:pt>
              </c:numCache>
            </c:numRef>
          </c:val>
          <c:smooth val="0"/>
          <c:extLst>
            <c:ext xmlns:c16="http://schemas.microsoft.com/office/drawing/2014/chart" uri="{C3380CC4-5D6E-409C-BE32-E72D297353CC}">
              <c16:uniqueId val="{00000001-8E53-4DD1-8A73-B0076CF0716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25.25</c:v>
                </c:pt>
              </c:numCache>
            </c:numRef>
          </c:val>
          <c:extLst>
            <c:ext xmlns:c16="http://schemas.microsoft.com/office/drawing/2014/chart" uri="{C3380CC4-5D6E-409C-BE32-E72D297353CC}">
              <c16:uniqueId val="{00000000-DE1F-476E-BB14-99849A724B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51.52</c:v>
                </c:pt>
              </c:numCache>
            </c:numRef>
          </c:val>
          <c:smooth val="0"/>
          <c:extLst>
            <c:ext xmlns:c16="http://schemas.microsoft.com/office/drawing/2014/chart" uri="{C3380CC4-5D6E-409C-BE32-E72D297353CC}">
              <c16:uniqueId val="{00000001-DE1F-476E-BB14-99849A724B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65.58</c:v>
                </c:pt>
              </c:numCache>
            </c:numRef>
          </c:val>
          <c:extLst>
            <c:ext xmlns:c16="http://schemas.microsoft.com/office/drawing/2014/chart" uri="{C3380CC4-5D6E-409C-BE32-E72D297353CC}">
              <c16:uniqueId val="{00000000-2A2D-49E5-B54B-BD3E9047121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61.29</c:v>
                </c:pt>
              </c:numCache>
            </c:numRef>
          </c:val>
          <c:smooth val="0"/>
          <c:extLst>
            <c:ext xmlns:c16="http://schemas.microsoft.com/office/drawing/2014/chart" uri="{C3380CC4-5D6E-409C-BE32-E72D297353CC}">
              <c16:uniqueId val="{00000001-2A2D-49E5-B54B-BD3E9047121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82.8</c:v>
                </c:pt>
              </c:numCache>
            </c:numRef>
          </c:val>
          <c:extLst>
            <c:ext xmlns:c16="http://schemas.microsoft.com/office/drawing/2014/chart" uri="{C3380CC4-5D6E-409C-BE32-E72D297353CC}">
              <c16:uniqueId val="{00000000-EB72-4E7E-AB00-350840DBEA7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97.61</c:v>
                </c:pt>
              </c:numCache>
            </c:numRef>
          </c:val>
          <c:smooth val="0"/>
          <c:extLst>
            <c:ext xmlns:c16="http://schemas.microsoft.com/office/drawing/2014/chart" uri="{C3380CC4-5D6E-409C-BE32-E72D297353CC}">
              <c16:uniqueId val="{00000001-EB72-4E7E-AB00-350840DBEA7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7.89</c:v>
                </c:pt>
              </c:numCache>
            </c:numRef>
          </c:val>
          <c:extLst>
            <c:ext xmlns:c16="http://schemas.microsoft.com/office/drawing/2014/chart" uri="{C3380CC4-5D6E-409C-BE32-E72D297353CC}">
              <c16:uniqueId val="{00000000-F71F-4DDD-9B6D-CBF98D218A6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24.16</c:v>
                </c:pt>
              </c:numCache>
            </c:numRef>
          </c:val>
          <c:smooth val="0"/>
          <c:extLst>
            <c:ext xmlns:c16="http://schemas.microsoft.com/office/drawing/2014/chart" uri="{C3380CC4-5D6E-409C-BE32-E72D297353CC}">
              <c16:uniqueId val="{00000001-F71F-4DDD-9B6D-CBF98D218A6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6E2-4282-817F-1B66E98C23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18.829999999999998</c:v>
                </c:pt>
              </c:numCache>
            </c:numRef>
          </c:val>
          <c:smooth val="0"/>
          <c:extLst>
            <c:ext xmlns:c16="http://schemas.microsoft.com/office/drawing/2014/chart" uri="{C3380CC4-5D6E-409C-BE32-E72D297353CC}">
              <c16:uniqueId val="{00000001-D6E2-4282-817F-1B66E98C23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89.52</c:v>
                </c:pt>
              </c:numCache>
            </c:numRef>
          </c:val>
          <c:extLst>
            <c:ext xmlns:c16="http://schemas.microsoft.com/office/drawing/2014/chart" uri="{C3380CC4-5D6E-409C-BE32-E72D297353CC}">
              <c16:uniqueId val="{00000000-7398-4333-AA5C-5516E3677C4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143.65</c:v>
                </c:pt>
              </c:numCache>
            </c:numRef>
          </c:val>
          <c:smooth val="0"/>
          <c:extLst>
            <c:ext xmlns:c16="http://schemas.microsoft.com/office/drawing/2014/chart" uri="{C3380CC4-5D6E-409C-BE32-E72D297353CC}">
              <c16:uniqueId val="{00000001-7398-4333-AA5C-5516E3677C4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378.24</c:v>
                </c:pt>
              </c:numCache>
            </c:numRef>
          </c:val>
          <c:extLst>
            <c:ext xmlns:c16="http://schemas.microsoft.com/office/drawing/2014/chart" uri="{C3380CC4-5D6E-409C-BE32-E72D297353CC}">
              <c16:uniqueId val="{00000000-0473-4FAD-BE63-7BCAB90C2D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0473-4FAD-BE63-7BCAB90C2D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207.25</c:v>
                </c:pt>
              </c:numCache>
            </c:numRef>
          </c:val>
          <c:extLst>
            <c:ext xmlns:c16="http://schemas.microsoft.com/office/drawing/2014/chart" uri="{C3380CC4-5D6E-409C-BE32-E72D297353CC}">
              <c16:uniqueId val="{00000000-15C6-43FD-9F8D-BF3451400E2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1421.84</c:v>
                </c:pt>
              </c:numCache>
            </c:numRef>
          </c:val>
          <c:smooth val="0"/>
          <c:extLst>
            <c:ext xmlns:c16="http://schemas.microsoft.com/office/drawing/2014/chart" uri="{C3380CC4-5D6E-409C-BE32-E72D297353CC}">
              <c16:uniqueId val="{00000001-15C6-43FD-9F8D-BF3451400E2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35.6</c:v>
                </c:pt>
              </c:numCache>
            </c:numRef>
          </c:val>
          <c:extLst>
            <c:ext xmlns:c16="http://schemas.microsoft.com/office/drawing/2014/chart" uri="{C3380CC4-5D6E-409C-BE32-E72D297353CC}">
              <c16:uniqueId val="{00000000-A090-4C36-90A4-FB05A1395A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35.72</c:v>
                </c:pt>
              </c:numCache>
            </c:numRef>
          </c:val>
          <c:smooth val="0"/>
          <c:extLst>
            <c:ext xmlns:c16="http://schemas.microsoft.com/office/drawing/2014/chart" uri="{C3380CC4-5D6E-409C-BE32-E72D297353CC}">
              <c16:uniqueId val="{00000001-A090-4C36-90A4-FB05A1395A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785.06</c:v>
                </c:pt>
              </c:numCache>
            </c:numRef>
          </c:val>
          <c:extLst>
            <c:ext xmlns:c16="http://schemas.microsoft.com/office/drawing/2014/chart" uri="{C3380CC4-5D6E-409C-BE32-E72D297353CC}">
              <c16:uniqueId val="{00000000-DFE9-4E77-9D97-477E72B98BA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471.3</c:v>
                </c:pt>
              </c:numCache>
            </c:numRef>
          </c:val>
          <c:smooth val="0"/>
          <c:extLst>
            <c:ext xmlns:c16="http://schemas.microsoft.com/office/drawing/2014/chart" uri="{C3380CC4-5D6E-409C-BE32-E72D297353CC}">
              <c16:uniqueId val="{00000001-DFE9-4E77-9D97-477E72B98BA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山辺町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C4</v>
      </c>
      <c r="X8" s="83"/>
      <c r="Y8" s="83"/>
      <c r="Z8" s="83"/>
      <c r="AA8" s="83"/>
      <c r="AB8" s="83"/>
      <c r="AC8" s="83"/>
      <c r="AD8" s="83" t="str">
        <f>データ!$M$6</f>
        <v>非設置</v>
      </c>
      <c r="AE8" s="83"/>
      <c r="AF8" s="83"/>
      <c r="AG8" s="83"/>
      <c r="AH8" s="83"/>
      <c r="AI8" s="83"/>
      <c r="AJ8" s="83"/>
      <c r="AK8" s="4"/>
      <c r="AL8" s="71">
        <f>データ!$R$6</f>
        <v>14029</v>
      </c>
      <c r="AM8" s="71"/>
      <c r="AN8" s="71"/>
      <c r="AO8" s="71"/>
      <c r="AP8" s="71"/>
      <c r="AQ8" s="71"/>
      <c r="AR8" s="71"/>
      <c r="AS8" s="71"/>
      <c r="AT8" s="67">
        <f>データ!$S$6</f>
        <v>61.45</v>
      </c>
      <c r="AU8" s="68"/>
      <c r="AV8" s="68"/>
      <c r="AW8" s="68"/>
      <c r="AX8" s="68"/>
      <c r="AY8" s="68"/>
      <c r="AZ8" s="68"/>
      <c r="BA8" s="68"/>
      <c r="BB8" s="70">
        <f>データ!$T$6</f>
        <v>228.3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93.86</v>
      </c>
      <c r="J10" s="68"/>
      <c r="K10" s="68"/>
      <c r="L10" s="68"/>
      <c r="M10" s="68"/>
      <c r="N10" s="68"/>
      <c r="O10" s="69"/>
      <c r="P10" s="70">
        <f>データ!$P$6</f>
        <v>3.03</v>
      </c>
      <c r="Q10" s="70"/>
      <c r="R10" s="70"/>
      <c r="S10" s="70"/>
      <c r="T10" s="70"/>
      <c r="U10" s="70"/>
      <c r="V10" s="70"/>
      <c r="W10" s="71">
        <f>データ!$Q$6</f>
        <v>4180</v>
      </c>
      <c r="X10" s="71"/>
      <c r="Y10" s="71"/>
      <c r="Z10" s="71"/>
      <c r="AA10" s="71"/>
      <c r="AB10" s="71"/>
      <c r="AC10" s="71"/>
      <c r="AD10" s="2"/>
      <c r="AE10" s="2"/>
      <c r="AF10" s="2"/>
      <c r="AG10" s="2"/>
      <c r="AH10" s="4"/>
      <c r="AI10" s="4"/>
      <c r="AJ10" s="4"/>
      <c r="AK10" s="4"/>
      <c r="AL10" s="71">
        <f>データ!$U$6</f>
        <v>422</v>
      </c>
      <c r="AM10" s="71"/>
      <c r="AN10" s="71"/>
      <c r="AO10" s="71"/>
      <c r="AP10" s="71"/>
      <c r="AQ10" s="71"/>
      <c r="AR10" s="71"/>
      <c r="AS10" s="71"/>
      <c r="AT10" s="67">
        <f>データ!$V$6</f>
        <v>4.41</v>
      </c>
      <c r="AU10" s="68"/>
      <c r="AV10" s="68"/>
      <c r="AW10" s="68"/>
      <c r="AX10" s="68"/>
      <c r="AY10" s="68"/>
      <c r="AZ10" s="68"/>
      <c r="BA10" s="68"/>
      <c r="BB10" s="70">
        <f>データ!$W$6</f>
        <v>95.69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zkELeM6hbFE3R15SHrYnSDZNj2fCAF43NKximjh/8y5eOwptHqNTHS9htledEr8SRfoRk6JShLgCli6qMh8ATw==" saltValue="yTlVIo/ZE/Gyjhs1FRlj3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63011</v>
      </c>
      <c r="D6" s="34">
        <f t="shared" si="3"/>
        <v>46</v>
      </c>
      <c r="E6" s="34">
        <f t="shared" si="3"/>
        <v>1</v>
      </c>
      <c r="F6" s="34">
        <f t="shared" si="3"/>
        <v>0</v>
      </c>
      <c r="G6" s="34">
        <f t="shared" si="3"/>
        <v>5</v>
      </c>
      <c r="H6" s="34" t="str">
        <f t="shared" si="3"/>
        <v>山形県　山辺町</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93.86</v>
      </c>
      <c r="P6" s="35">
        <f t="shared" si="3"/>
        <v>3.03</v>
      </c>
      <c r="Q6" s="35">
        <f t="shared" si="3"/>
        <v>4180</v>
      </c>
      <c r="R6" s="35">
        <f t="shared" si="3"/>
        <v>14029</v>
      </c>
      <c r="S6" s="35">
        <f t="shared" si="3"/>
        <v>61.45</v>
      </c>
      <c r="T6" s="35">
        <f t="shared" si="3"/>
        <v>228.3</v>
      </c>
      <c r="U6" s="35">
        <f t="shared" si="3"/>
        <v>422</v>
      </c>
      <c r="V6" s="35">
        <f t="shared" si="3"/>
        <v>4.41</v>
      </c>
      <c r="W6" s="35">
        <f t="shared" si="3"/>
        <v>95.69</v>
      </c>
      <c r="X6" s="36" t="str">
        <f>IF(X7="",NA(),X7)</f>
        <v>-</v>
      </c>
      <c r="Y6" s="36" t="str">
        <f t="shared" ref="Y6:AG6" si="4">IF(Y7="",NA(),Y7)</f>
        <v>-</v>
      </c>
      <c r="Z6" s="36" t="str">
        <f t="shared" si="4"/>
        <v>-</v>
      </c>
      <c r="AA6" s="36" t="str">
        <f t="shared" si="4"/>
        <v>-</v>
      </c>
      <c r="AB6" s="36">
        <f t="shared" si="4"/>
        <v>82.8</v>
      </c>
      <c r="AC6" s="36" t="str">
        <f t="shared" si="4"/>
        <v>-</v>
      </c>
      <c r="AD6" s="36" t="str">
        <f t="shared" si="4"/>
        <v>-</v>
      </c>
      <c r="AE6" s="36" t="str">
        <f t="shared" si="4"/>
        <v>-</v>
      </c>
      <c r="AF6" s="36" t="str">
        <f t="shared" si="4"/>
        <v>-</v>
      </c>
      <c r="AG6" s="36">
        <f t="shared" si="4"/>
        <v>97.61</v>
      </c>
      <c r="AH6" s="35" t="str">
        <f>IF(AH7="","",IF(AH7="-","【-】","【"&amp;SUBSTITUTE(TEXT(AH7,"#,##0.00"),"-","△")&amp;"】"))</f>
        <v>【102.33】</v>
      </c>
      <c r="AI6" s="36" t="str">
        <f>IF(AI7="",NA(),AI7)</f>
        <v>-</v>
      </c>
      <c r="AJ6" s="36" t="str">
        <f t="shared" ref="AJ6:AR6" si="5">IF(AJ7="",NA(),AJ7)</f>
        <v>-</v>
      </c>
      <c r="AK6" s="36" t="str">
        <f t="shared" si="5"/>
        <v>-</v>
      </c>
      <c r="AL6" s="36" t="str">
        <f t="shared" si="5"/>
        <v>-</v>
      </c>
      <c r="AM6" s="36">
        <f t="shared" si="5"/>
        <v>89.52</v>
      </c>
      <c r="AN6" s="36" t="str">
        <f t="shared" si="5"/>
        <v>-</v>
      </c>
      <c r="AO6" s="36" t="str">
        <f t="shared" si="5"/>
        <v>-</v>
      </c>
      <c r="AP6" s="36" t="str">
        <f t="shared" si="5"/>
        <v>-</v>
      </c>
      <c r="AQ6" s="36" t="str">
        <f t="shared" si="5"/>
        <v>-</v>
      </c>
      <c r="AR6" s="36">
        <f t="shared" si="5"/>
        <v>143.65</v>
      </c>
      <c r="AS6" s="35" t="str">
        <f>IF(AS7="","",IF(AS7="-","【-】","【"&amp;SUBSTITUTE(TEXT(AS7,"#,##0.00"),"-","△")&amp;"】"))</f>
        <v>【31.02】</v>
      </c>
      <c r="AT6" s="36" t="str">
        <f>IF(AT7="",NA(),AT7)</f>
        <v>-</v>
      </c>
      <c r="AU6" s="36" t="str">
        <f t="shared" ref="AU6:BC6" si="6">IF(AU7="",NA(),AU7)</f>
        <v>-</v>
      </c>
      <c r="AV6" s="36" t="str">
        <f t="shared" si="6"/>
        <v>-</v>
      </c>
      <c r="AW6" s="36" t="str">
        <f t="shared" si="6"/>
        <v>-</v>
      </c>
      <c r="AX6" s="36">
        <f t="shared" si="6"/>
        <v>378.24</v>
      </c>
      <c r="AY6" s="36" t="str">
        <f t="shared" si="6"/>
        <v>-</v>
      </c>
      <c r="AZ6" s="36" t="str">
        <f t="shared" si="6"/>
        <v>-</v>
      </c>
      <c r="BA6" s="36" t="str">
        <f t="shared" si="6"/>
        <v>-</v>
      </c>
      <c r="BB6" s="36" t="str">
        <f t="shared" si="6"/>
        <v>-</v>
      </c>
      <c r="BC6" s="36">
        <f t="shared" si="6"/>
        <v>94.01</v>
      </c>
      <c r="BD6" s="35" t="str">
        <f>IF(BD7="","",IF(BD7="-","【-】","【"&amp;SUBSTITUTE(TEXT(BD7,"#,##0.00"),"-","△")&amp;"】"))</f>
        <v>【186.73】</v>
      </c>
      <c r="BE6" s="36" t="str">
        <f>IF(BE7="",NA(),BE7)</f>
        <v>-</v>
      </c>
      <c r="BF6" s="36" t="str">
        <f t="shared" ref="BF6:BN6" si="7">IF(BF7="",NA(),BF7)</f>
        <v>-</v>
      </c>
      <c r="BG6" s="36" t="str">
        <f t="shared" si="7"/>
        <v>-</v>
      </c>
      <c r="BH6" s="36" t="str">
        <f t="shared" si="7"/>
        <v>-</v>
      </c>
      <c r="BI6" s="36">
        <f t="shared" si="7"/>
        <v>207.25</v>
      </c>
      <c r="BJ6" s="36" t="str">
        <f t="shared" si="7"/>
        <v>-</v>
      </c>
      <c r="BK6" s="36" t="str">
        <f t="shared" si="7"/>
        <v>-</v>
      </c>
      <c r="BL6" s="36" t="str">
        <f t="shared" si="7"/>
        <v>-</v>
      </c>
      <c r="BM6" s="36" t="str">
        <f t="shared" si="7"/>
        <v>-</v>
      </c>
      <c r="BN6" s="36">
        <f t="shared" si="7"/>
        <v>1421.84</v>
      </c>
      <c r="BO6" s="35" t="str">
        <f>IF(BO7="","",IF(BO7="-","【-】","【"&amp;SUBSTITUTE(TEXT(BO7,"#,##0.00"),"-","△")&amp;"】"))</f>
        <v>【1,187.50】</v>
      </c>
      <c r="BP6" s="36" t="str">
        <f>IF(BP7="",NA(),BP7)</f>
        <v>-</v>
      </c>
      <c r="BQ6" s="36" t="str">
        <f t="shared" ref="BQ6:BY6" si="8">IF(BQ7="",NA(),BQ7)</f>
        <v>-</v>
      </c>
      <c r="BR6" s="36" t="str">
        <f t="shared" si="8"/>
        <v>-</v>
      </c>
      <c r="BS6" s="36" t="str">
        <f t="shared" si="8"/>
        <v>-</v>
      </c>
      <c r="BT6" s="36">
        <f t="shared" si="8"/>
        <v>35.6</v>
      </c>
      <c r="BU6" s="36" t="str">
        <f t="shared" si="8"/>
        <v>-</v>
      </c>
      <c r="BV6" s="36" t="str">
        <f t="shared" si="8"/>
        <v>-</v>
      </c>
      <c r="BW6" s="36" t="str">
        <f t="shared" si="8"/>
        <v>-</v>
      </c>
      <c r="BX6" s="36" t="str">
        <f t="shared" si="8"/>
        <v>-</v>
      </c>
      <c r="BY6" s="36">
        <f t="shared" si="8"/>
        <v>35.72</v>
      </c>
      <c r="BZ6" s="35" t="str">
        <f>IF(BZ7="","",IF(BZ7="-","【-】","【"&amp;SUBSTITUTE(TEXT(BZ7,"#,##0.00"),"-","△")&amp;"】"))</f>
        <v>【58.90】</v>
      </c>
      <c r="CA6" s="36" t="str">
        <f>IF(CA7="",NA(),CA7)</f>
        <v>-</v>
      </c>
      <c r="CB6" s="36" t="str">
        <f t="shared" ref="CB6:CJ6" si="9">IF(CB7="",NA(),CB7)</f>
        <v>-</v>
      </c>
      <c r="CC6" s="36" t="str">
        <f t="shared" si="9"/>
        <v>-</v>
      </c>
      <c r="CD6" s="36" t="str">
        <f t="shared" si="9"/>
        <v>-</v>
      </c>
      <c r="CE6" s="36">
        <f t="shared" si="9"/>
        <v>785.06</v>
      </c>
      <c r="CF6" s="36" t="str">
        <f t="shared" si="9"/>
        <v>-</v>
      </c>
      <c r="CG6" s="36" t="str">
        <f t="shared" si="9"/>
        <v>-</v>
      </c>
      <c r="CH6" s="36" t="str">
        <f t="shared" si="9"/>
        <v>-</v>
      </c>
      <c r="CI6" s="36" t="str">
        <f t="shared" si="9"/>
        <v>-</v>
      </c>
      <c r="CJ6" s="36">
        <f t="shared" si="9"/>
        <v>471.3</v>
      </c>
      <c r="CK6" s="35" t="str">
        <f>IF(CK7="","",IF(CK7="-","【-】","【"&amp;SUBSTITUTE(TEXT(CK7,"#,##0.00"),"-","△")&amp;"】"))</f>
        <v>【281.77】</v>
      </c>
      <c r="CL6" s="36" t="str">
        <f>IF(CL7="",NA(),CL7)</f>
        <v>-</v>
      </c>
      <c r="CM6" s="36" t="str">
        <f t="shared" ref="CM6:CU6" si="10">IF(CM7="",NA(),CM7)</f>
        <v>-</v>
      </c>
      <c r="CN6" s="36" t="str">
        <f t="shared" si="10"/>
        <v>-</v>
      </c>
      <c r="CO6" s="36" t="str">
        <f t="shared" si="10"/>
        <v>-</v>
      </c>
      <c r="CP6" s="36">
        <f t="shared" si="10"/>
        <v>25.25</v>
      </c>
      <c r="CQ6" s="36" t="str">
        <f t="shared" si="10"/>
        <v>-</v>
      </c>
      <c r="CR6" s="36" t="str">
        <f t="shared" si="10"/>
        <v>-</v>
      </c>
      <c r="CS6" s="36" t="str">
        <f t="shared" si="10"/>
        <v>-</v>
      </c>
      <c r="CT6" s="36" t="str">
        <f t="shared" si="10"/>
        <v>-</v>
      </c>
      <c r="CU6" s="36">
        <f t="shared" si="10"/>
        <v>51.52</v>
      </c>
      <c r="CV6" s="35" t="str">
        <f>IF(CV7="","",IF(CV7="-","【-】","【"&amp;SUBSTITUTE(TEXT(CV7,"#,##0.00"),"-","△")&amp;"】"))</f>
        <v>【50.55】</v>
      </c>
      <c r="CW6" s="36" t="str">
        <f>IF(CW7="",NA(),CW7)</f>
        <v>-</v>
      </c>
      <c r="CX6" s="36" t="str">
        <f t="shared" ref="CX6:DF6" si="11">IF(CX7="",NA(),CX7)</f>
        <v>-</v>
      </c>
      <c r="CY6" s="36" t="str">
        <f t="shared" si="11"/>
        <v>-</v>
      </c>
      <c r="CZ6" s="36" t="str">
        <f t="shared" si="11"/>
        <v>-</v>
      </c>
      <c r="DA6" s="36">
        <f t="shared" si="11"/>
        <v>65.58</v>
      </c>
      <c r="DB6" s="36" t="str">
        <f t="shared" si="11"/>
        <v>-</v>
      </c>
      <c r="DC6" s="36" t="str">
        <f t="shared" si="11"/>
        <v>-</v>
      </c>
      <c r="DD6" s="36" t="str">
        <f t="shared" si="11"/>
        <v>-</v>
      </c>
      <c r="DE6" s="36" t="str">
        <f t="shared" si="11"/>
        <v>-</v>
      </c>
      <c r="DF6" s="36">
        <f t="shared" si="11"/>
        <v>61.29</v>
      </c>
      <c r="DG6" s="35" t="str">
        <f>IF(DG7="","",IF(DG7="-","【-】","【"&amp;SUBSTITUTE(TEXT(DG7,"#,##0.00"),"-","△")&amp;"】"))</f>
        <v>【75.11】</v>
      </c>
      <c r="DH6" s="36" t="str">
        <f>IF(DH7="",NA(),DH7)</f>
        <v>-</v>
      </c>
      <c r="DI6" s="36" t="str">
        <f t="shared" ref="DI6:DQ6" si="12">IF(DI7="",NA(),DI7)</f>
        <v>-</v>
      </c>
      <c r="DJ6" s="36" t="str">
        <f t="shared" si="12"/>
        <v>-</v>
      </c>
      <c r="DK6" s="36" t="str">
        <f t="shared" si="12"/>
        <v>-</v>
      </c>
      <c r="DL6" s="36">
        <f t="shared" si="12"/>
        <v>7.89</v>
      </c>
      <c r="DM6" s="36" t="str">
        <f t="shared" si="12"/>
        <v>-</v>
      </c>
      <c r="DN6" s="36" t="str">
        <f t="shared" si="12"/>
        <v>-</v>
      </c>
      <c r="DO6" s="36" t="str">
        <f t="shared" si="12"/>
        <v>-</v>
      </c>
      <c r="DP6" s="36" t="str">
        <f t="shared" si="12"/>
        <v>-</v>
      </c>
      <c r="DQ6" s="36">
        <f t="shared" si="12"/>
        <v>24.16</v>
      </c>
      <c r="DR6" s="35" t="str">
        <f>IF(DR7="","",IF(DR7="-","【-】","【"&amp;SUBSTITUTE(TEXT(DR7,"#,##0.00"),"-","△")&amp;"】"))</f>
        <v>【33.25】</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18.829999999999998</v>
      </c>
      <c r="EC6" s="35" t="str">
        <f>IF(EC7="","",IF(EC7="-","【-】","【"&amp;SUBSTITUTE(TEXT(EC7,"#,##0.00"),"-","△")&amp;"】"))</f>
        <v>【17.19】</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0.96</v>
      </c>
      <c r="EN6" s="35" t="str">
        <f>IF(EN7="","",IF(EN7="-","【-】","【"&amp;SUBSTITUTE(TEXT(EN7,"#,##0.00"),"-","△")&amp;"】"))</f>
        <v>【0.79】</v>
      </c>
    </row>
    <row r="7" spans="1:144" s="37" customFormat="1" x14ac:dyDescent="0.15">
      <c r="A7" s="29"/>
      <c r="B7" s="38">
        <v>2020</v>
      </c>
      <c r="C7" s="38">
        <v>63011</v>
      </c>
      <c r="D7" s="38">
        <v>46</v>
      </c>
      <c r="E7" s="38">
        <v>1</v>
      </c>
      <c r="F7" s="38">
        <v>0</v>
      </c>
      <c r="G7" s="38">
        <v>5</v>
      </c>
      <c r="H7" s="38" t="s">
        <v>93</v>
      </c>
      <c r="I7" s="38" t="s">
        <v>94</v>
      </c>
      <c r="J7" s="38" t="s">
        <v>95</v>
      </c>
      <c r="K7" s="38" t="s">
        <v>96</v>
      </c>
      <c r="L7" s="38" t="s">
        <v>97</v>
      </c>
      <c r="M7" s="38" t="s">
        <v>98</v>
      </c>
      <c r="N7" s="39" t="s">
        <v>99</v>
      </c>
      <c r="O7" s="39">
        <v>93.86</v>
      </c>
      <c r="P7" s="39">
        <v>3.03</v>
      </c>
      <c r="Q7" s="39">
        <v>4180</v>
      </c>
      <c r="R7" s="39">
        <v>14029</v>
      </c>
      <c r="S7" s="39">
        <v>61.45</v>
      </c>
      <c r="T7" s="39">
        <v>228.3</v>
      </c>
      <c r="U7" s="39">
        <v>422</v>
      </c>
      <c r="V7" s="39">
        <v>4.41</v>
      </c>
      <c r="W7" s="39">
        <v>95.69</v>
      </c>
      <c r="X7" s="39" t="s">
        <v>99</v>
      </c>
      <c r="Y7" s="39" t="s">
        <v>99</v>
      </c>
      <c r="Z7" s="39" t="s">
        <v>99</v>
      </c>
      <c r="AA7" s="39" t="s">
        <v>99</v>
      </c>
      <c r="AB7" s="39">
        <v>82.8</v>
      </c>
      <c r="AC7" s="39" t="s">
        <v>99</v>
      </c>
      <c r="AD7" s="39" t="s">
        <v>99</v>
      </c>
      <c r="AE7" s="39" t="s">
        <v>99</v>
      </c>
      <c r="AF7" s="39" t="s">
        <v>99</v>
      </c>
      <c r="AG7" s="39">
        <v>97.61</v>
      </c>
      <c r="AH7" s="39">
        <v>102.33</v>
      </c>
      <c r="AI7" s="39" t="s">
        <v>99</v>
      </c>
      <c r="AJ7" s="39" t="s">
        <v>99</v>
      </c>
      <c r="AK7" s="39" t="s">
        <v>99</v>
      </c>
      <c r="AL7" s="39" t="s">
        <v>99</v>
      </c>
      <c r="AM7" s="39">
        <v>89.52</v>
      </c>
      <c r="AN7" s="39" t="s">
        <v>99</v>
      </c>
      <c r="AO7" s="39" t="s">
        <v>99</v>
      </c>
      <c r="AP7" s="39" t="s">
        <v>99</v>
      </c>
      <c r="AQ7" s="39" t="s">
        <v>99</v>
      </c>
      <c r="AR7" s="39">
        <v>143.65</v>
      </c>
      <c r="AS7" s="39">
        <v>31.02</v>
      </c>
      <c r="AT7" s="39" t="s">
        <v>99</v>
      </c>
      <c r="AU7" s="39" t="s">
        <v>99</v>
      </c>
      <c r="AV7" s="39" t="s">
        <v>99</v>
      </c>
      <c r="AW7" s="39" t="s">
        <v>99</v>
      </c>
      <c r="AX7" s="39">
        <v>378.24</v>
      </c>
      <c r="AY7" s="39" t="s">
        <v>99</v>
      </c>
      <c r="AZ7" s="39" t="s">
        <v>99</v>
      </c>
      <c r="BA7" s="39" t="s">
        <v>99</v>
      </c>
      <c r="BB7" s="39" t="s">
        <v>99</v>
      </c>
      <c r="BC7" s="39">
        <v>94.01</v>
      </c>
      <c r="BD7" s="39">
        <v>186.73</v>
      </c>
      <c r="BE7" s="39" t="s">
        <v>99</v>
      </c>
      <c r="BF7" s="39" t="s">
        <v>99</v>
      </c>
      <c r="BG7" s="39" t="s">
        <v>99</v>
      </c>
      <c r="BH7" s="39" t="s">
        <v>99</v>
      </c>
      <c r="BI7" s="39">
        <v>207.25</v>
      </c>
      <c r="BJ7" s="39" t="s">
        <v>99</v>
      </c>
      <c r="BK7" s="39" t="s">
        <v>99</v>
      </c>
      <c r="BL7" s="39" t="s">
        <v>99</v>
      </c>
      <c r="BM7" s="39" t="s">
        <v>99</v>
      </c>
      <c r="BN7" s="39">
        <v>1421.84</v>
      </c>
      <c r="BO7" s="39">
        <v>1187.5</v>
      </c>
      <c r="BP7" s="39" t="s">
        <v>99</v>
      </c>
      <c r="BQ7" s="39" t="s">
        <v>99</v>
      </c>
      <c r="BR7" s="39" t="s">
        <v>99</v>
      </c>
      <c r="BS7" s="39" t="s">
        <v>99</v>
      </c>
      <c r="BT7" s="39">
        <v>35.6</v>
      </c>
      <c r="BU7" s="39" t="s">
        <v>99</v>
      </c>
      <c r="BV7" s="39" t="s">
        <v>99</v>
      </c>
      <c r="BW7" s="39" t="s">
        <v>99</v>
      </c>
      <c r="BX7" s="39" t="s">
        <v>99</v>
      </c>
      <c r="BY7" s="39">
        <v>35.72</v>
      </c>
      <c r="BZ7" s="39">
        <v>58.9</v>
      </c>
      <c r="CA7" s="39" t="s">
        <v>99</v>
      </c>
      <c r="CB7" s="39" t="s">
        <v>99</v>
      </c>
      <c r="CC7" s="39" t="s">
        <v>99</v>
      </c>
      <c r="CD7" s="39" t="s">
        <v>99</v>
      </c>
      <c r="CE7" s="39">
        <v>785.06</v>
      </c>
      <c r="CF7" s="39" t="s">
        <v>99</v>
      </c>
      <c r="CG7" s="39" t="s">
        <v>99</v>
      </c>
      <c r="CH7" s="39" t="s">
        <v>99</v>
      </c>
      <c r="CI7" s="39" t="s">
        <v>99</v>
      </c>
      <c r="CJ7" s="39">
        <v>471.3</v>
      </c>
      <c r="CK7" s="39">
        <v>281.77</v>
      </c>
      <c r="CL7" s="39" t="s">
        <v>99</v>
      </c>
      <c r="CM7" s="39" t="s">
        <v>99</v>
      </c>
      <c r="CN7" s="39" t="s">
        <v>99</v>
      </c>
      <c r="CO7" s="39" t="s">
        <v>99</v>
      </c>
      <c r="CP7" s="39">
        <v>25.25</v>
      </c>
      <c r="CQ7" s="39" t="s">
        <v>99</v>
      </c>
      <c r="CR7" s="39" t="s">
        <v>99</v>
      </c>
      <c r="CS7" s="39" t="s">
        <v>99</v>
      </c>
      <c r="CT7" s="39" t="s">
        <v>99</v>
      </c>
      <c r="CU7" s="39">
        <v>51.52</v>
      </c>
      <c r="CV7" s="39">
        <v>50.55</v>
      </c>
      <c r="CW7" s="39" t="s">
        <v>99</v>
      </c>
      <c r="CX7" s="39" t="s">
        <v>99</v>
      </c>
      <c r="CY7" s="39" t="s">
        <v>99</v>
      </c>
      <c r="CZ7" s="39" t="s">
        <v>99</v>
      </c>
      <c r="DA7" s="39">
        <v>65.58</v>
      </c>
      <c r="DB7" s="39" t="s">
        <v>99</v>
      </c>
      <c r="DC7" s="39" t="s">
        <v>99</v>
      </c>
      <c r="DD7" s="39" t="s">
        <v>99</v>
      </c>
      <c r="DE7" s="39" t="s">
        <v>99</v>
      </c>
      <c r="DF7" s="39">
        <v>61.29</v>
      </c>
      <c r="DG7" s="39">
        <v>75.11</v>
      </c>
      <c r="DH7" s="39" t="s">
        <v>99</v>
      </c>
      <c r="DI7" s="39" t="s">
        <v>99</v>
      </c>
      <c r="DJ7" s="39" t="s">
        <v>99</v>
      </c>
      <c r="DK7" s="39" t="s">
        <v>99</v>
      </c>
      <c r="DL7" s="39">
        <v>7.89</v>
      </c>
      <c r="DM7" s="39" t="s">
        <v>99</v>
      </c>
      <c r="DN7" s="39" t="s">
        <v>99</v>
      </c>
      <c r="DO7" s="39" t="s">
        <v>99</v>
      </c>
      <c r="DP7" s="39" t="s">
        <v>99</v>
      </c>
      <c r="DQ7" s="39">
        <v>24.16</v>
      </c>
      <c r="DR7" s="39">
        <v>33.25</v>
      </c>
      <c r="DS7" s="39" t="s">
        <v>99</v>
      </c>
      <c r="DT7" s="39" t="s">
        <v>99</v>
      </c>
      <c r="DU7" s="39" t="s">
        <v>99</v>
      </c>
      <c r="DV7" s="39" t="s">
        <v>99</v>
      </c>
      <c r="DW7" s="39">
        <v>0</v>
      </c>
      <c r="DX7" s="39" t="s">
        <v>99</v>
      </c>
      <c r="DY7" s="39" t="s">
        <v>99</v>
      </c>
      <c r="DZ7" s="39" t="s">
        <v>99</v>
      </c>
      <c r="EA7" s="39" t="s">
        <v>99</v>
      </c>
      <c r="EB7" s="39">
        <v>18.829999999999998</v>
      </c>
      <c r="EC7" s="39">
        <v>17.190000000000001</v>
      </c>
      <c r="ED7" s="39" t="s">
        <v>99</v>
      </c>
      <c r="EE7" s="39" t="s">
        <v>99</v>
      </c>
      <c r="EF7" s="39" t="s">
        <v>99</v>
      </c>
      <c r="EG7" s="39" t="s">
        <v>99</v>
      </c>
      <c r="EH7" s="39">
        <v>0</v>
      </c>
      <c r="EI7" s="39" t="s">
        <v>99</v>
      </c>
      <c r="EJ7" s="39" t="s">
        <v>99</v>
      </c>
      <c r="EK7" s="39" t="s">
        <v>99</v>
      </c>
      <c r="EL7" s="39" t="s">
        <v>99</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