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1.170\050建設水道課\051建水庶務係\調査関係\R40118経営比較分析\"/>
    </mc:Choice>
  </mc:AlternateContent>
  <workbookProtection workbookAlgorithmName="SHA-512" workbookHashValue="b6lGsIh2A534hFmqeUuJ72xRZ4xIPG2Ie2H6+qwb2/ZfkZI9c98Zf4/G684VVRQD/LiLk25bF48GaEFERXZkOQ==" workbookSaltValue="B1L4n7QJmoQZNT8puKssM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<sst xmlns="http://schemas.openxmlformats.org/spreadsheetml/2006/main" count="228" uniqueCount="113">
  <si>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</si>
  <si>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</si>
  <si>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</si>
  <si>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</si>
  <si>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</si>
  <si>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</si>
  <si>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</si>
  <si>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</si>
  <si>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</si>
  <si>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</si>
  <si>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</si>
  <si>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</si>
  <si>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</si>
  <si>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</si>
  <si>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</si>
  <si>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</si>
  <si>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</si>
  <si>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</si>
  <si>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</si>
  <si>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</si>
  <si>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</si>
  <si>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</si>
  <si>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</si>
  <si>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</si>
  <si>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</si>
  <si>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</si>
  <si>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</si>
  <si>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</si>
  <si>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</si>
  <si>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</si>
  <si>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</si>
  <si>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</si>
  <si>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</si>
  <si>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</si>
  <si>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</si>
  <si>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</si>
  <si>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</si>
  <si>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</si>
  <si>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</si>
  <si>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</si>
  <si>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</si>
  <si>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</si>
  <si>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</si>
  <si>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</si>
  <si>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</si>
  <si>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</si>
  <si>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</si>
  <si>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</si>
  <si>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</si>
  <si>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</si>
  <si>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</si>
  <si>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</si>
  <si>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</si>
  <si>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</si>
  <si>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</si>
  <si>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</si>
  <si>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</si>
  <si>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</si>
  <si>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</si>
  <si>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</si>
  <si>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</si>
  <si>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</si>
  <si>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</si>
  <si>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</si>
  <si>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</si>
  <si>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</si>
  <si>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</si>
  <si>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</si>
  <si>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</si>
  <si>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</si>
  <si>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</si>
  <si>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</si>
  <si>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</si>
  <si>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</si>
  <si>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</si>
  <si>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</si>
  <si>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</si>
  <si>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</si>
  <si>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</si>
  <si>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</si>
  <si>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</si>
  <si>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</si>
  <si>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</si>
  <si>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</si>
  <si>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</si>
  <si>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</si>
  <si>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</si>
  <si>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</si>
  <si>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</si>
  <si>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</si>
  <si>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</si>
  <si>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</si>
  <si>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</si>
  <si>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大江町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</si>
  <si>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</si>
  <si>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</si>
  <si>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</si>
  <si>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</si>
  <si>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</si>
  <si>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</si>
  <si>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</si>
  <si>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</si>
  <si>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</si>
  <si>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</si>
  <si>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</si>
  <si>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</si>
  <si>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</si>
  <si>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</si>
  <si>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</si>
  <si>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</si>
  <si>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各指標について概ね良好な状況であった。経営の健全性・効率性を示す指標で、平均値を下回るものについては、向上を図りながらも長期的な視点で経営に当たっていきたい。また、今後は耐用年数を超えた管路の更新を進め、漏水対策を図り有収率の向上を目指すため老朽化対策を重点的に進めていきたい。</t>
    <rPh sb="84" eb="86">
      <t>コンゴ</t>
    </rPh>
    <rPh sb="87" eb="89">
      <t>タイヨウ</t>
    </rPh>
    <rPh sb="89" eb="91">
      <t>ネンスウ</t>
    </rPh>
    <rPh sb="92" eb="93">
      <t>コ</t>
    </rPh>
    <rPh sb="95" eb="97">
      <t>カンロ</t>
    </rPh>
    <rPh sb="98" eb="100">
      <t>コウシン</t>
    </rPh>
    <rPh sb="101" eb="102">
      <t>スス</t>
    </rPh>
    <rPh sb="104" eb="106">
      <t>ロウスイ</t>
    </rPh>
    <rPh sb="106" eb="108">
      <t>タイサク</t>
    </rPh>
    <rPh sb="109" eb="110">
      <t>ハカ</t>
    </rPh>
    <rPh sb="111" eb="114">
      <t>ユウシュウリツ</t>
    </rPh>
    <rPh sb="115" eb="117">
      <t>コウジョウ</t>
    </rPh>
    <rPh sb="118" eb="120">
      <t>メザ</t>
    </rPh>
    <rPh sb="123" eb="126">
      <t>ロウキュウカ</t>
    </rPh>
    <rPh sb="126" eb="128">
      <t>タイサク</t>
    </rPh>
    <rPh sb="129" eb="132">
      <t>ジュウテンテキ</t>
    </rPh>
    <rPh sb="133" eb="134">
      <t>スス</t>
    </rPh>
    <phoneticPr fontId="4"/>
  </si>
  <si>
    <t>　経営の健全性・効率性を示す各指標は、概ね良好な状況となっている。新型コロナウイルス対策として水道料金減免を行い料金収入が減少したため、経常収支比率・料金回収率は一時的に低下することになった。
　施設利用率は比較的に高い状態で推移しており、有収率と合わせて考えても収益に直結していると考えられることから、引き続き漏水対策や適切な施設利用の更なる向上を図っていくこととしたい。</t>
    <rPh sb="33" eb="35">
      <t>シンガタ</t>
    </rPh>
    <rPh sb="42" eb="44">
      <t>タイサク</t>
    </rPh>
    <rPh sb="47" eb="49">
      <t>スイドウ</t>
    </rPh>
    <rPh sb="49" eb="51">
      <t>リョウキン</t>
    </rPh>
    <rPh sb="51" eb="53">
      <t>ゲンメン</t>
    </rPh>
    <rPh sb="54" eb="55">
      <t>オコナ</t>
    </rPh>
    <rPh sb="56" eb="58">
      <t>リョウキン</t>
    </rPh>
    <rPh sb="58" eb="60">
      <t>シュウニュウ</t>
    </rPh>
    <rPh sb="61" eb="63">
      <t>ゲンショウ</t>
    </rPh>
    <rPh sb="81" eb="84">
      <t>イチジテキ</t>
    </rPh>
    <rPh sb="85" eb="87">
      <t>テイカ</t>
    </rPh>
    <rPh sb="104" eb="107">
      <t>ヒカクテキ</t>
    </rPh>
    <rPh sb="108" eb="109">
      <t>タカ</t>
    </rPh>
    <rPh sb="110" eb="112">
      <t>ジョウタイ</t>
    </rPh>
    <rPh sb="113" eb="115">
      <t>スイイ</t>
    </rPh>
    <phoneticPr fontId="4"/>
  </si>
  <si>
    <t>　老朽化の状況を示す各指標は、有形固定資産減価償却率や管路経年化率の増加傾向から、施設及び管路の老朽化を示している状況である。令和2年度では管路更新工事を行い管路更新率は改善した。今後も耐用年数を超える管路が増えて行くことから、経営に与える影響を踏まえながら、耐用年数を超えた管路の更新を図り老朽化対策を行っていくこととしたい。</t>
    <rPh sb="15" eb="17">
      <t>ユウケイ</t>
    </rPh>
    <rPh sb="17" eb="19">
      <t>コテイ</t>
    </rPh>
    <rPh sb="19" eb="21">
      <t>シサン</t>
    </rPh>
    <rPh sb="21" eb="23">
      <t>ゲンカ</t>
    </rPh>
    <rPh sb="23" eb="25">
      <t>ショウキャク</t>
    </rPh>
    <rPh sb="25" eb="26">
      <t>リツ</t>
    </rPh>
    <rPh sb="34" eb="36">
      <t>ゾウカ</t>
    </rPh>
    <rPh sb="36" eb="38">
      <t>ケイコウ</t>
    </rPh>
    <rPh sb="41" eb="43">
      <t>シセツ</t>
    </rPh>
    <rPh sb="43" eb="44">
      <t>オヨ</t>
    </rPh>
    <rPh sb="45" eb="47">
      <t>カンロ</t>
    </rPh>
    <rPh sb="48" eb="51">
      <t>ロウキュウカ</t>
    </rPh>
    <rPh sb="52" eb="53">
      <t>シメ</t>
    </rPh>
    <rPh sb="57" eb="59">
      <t>ジョウキョウ</t>
    </rPh>
    <rPh sb="63" eb="65">
      <t>レイワ</t>
    </rPh>
    <rPh sb="66" eb="68">
      <t>ネンド</t>
    </rPh>
    <rPh sb="70" eb="72">
      <t>カンロ</t>
    </rPh>
    <rPh sb="72" eb="74">
      <t>コウシン</t>
    </rPh>
    <rPh sb="74" eb="76">
      <t>コウジ</t>
    </rPh>
    <rPh sb="77" eb="78">
      <t>オコナ</t>
    </rPh>
    <rPh sb="79" eb="81">
      <t>カンロ</t>
    </rPh>
    <rPh sb="81" eb="83">
      <t>コウシン</t>
    </rPh>
    <rPh sb="83" eb="84">
      <t>リツ</t>
    </rPh>
    <rPh sb="85" eb="87">
      <t>カイゼン</t>
    </rPh>
    <rPh sb="130" eb="132">
      <t>タイヨウ</t>
    </rPh>
    <rPh sb="132" eb="134">
      <t>ネンスウ</t>
    </rPh>
    <rPh sb="135" eb="136">
      <t>コ</t>
    </rPh>
    <rPh sb="138" eb="140">
      <t>カンロ</t>
    </rPh>
    <rPh sb="141" eb="143">
      <t>コウシン</t>
    </rPh>
    <rPh sb="144" eb="145">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</si>
</sst>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0.45</c:v>
                </c:pt>
                <c:pt idx="1">
                  <c:v>0.75</c:v>
                </c:pt>
                <c:pt idx="2">
                  <c:v>0.09</c:v>
                </c:pt>
                <c:pt idx="3">
                  <c:v>0.09</c:v>
                </c:pt>
                <c:pt idx="4">
                  <c:v>0.65</c:v>
                </c:pt>
              </c:numCache>
            </c:numRef>
          </c:val>
          <c:extLst xmlns:c16r2="http://schemas.microsoft.com/office/drawing/2015/06/chart">
            <c:ext xmlns:c16="http://schemas.microsoft.com/office/drawing/2014/chart" uri="{C3380CC4-5D6E-409C-BE32-E72D297353CC}">
              <c16:uniqueId val="{00000000-4142-4751-96AF-7D18871A493F}"/>
            </c:ext>
          </c:extLst>
        </c:ser>
        <c:dLbls>
          <c:showLegendKey val="0"/>
          <c:showVal val="0"/>
          <c:showCatName val="0"/>
          <c:showSerName val="0"/>
          <c:showPercent val="0"/>
          <c:showBubbleSize val="0"/>
        </c:dLbls>
        <c:gapWidth val="150"/>
        <c:axId val="318635312"/>
        <c:axId val="318634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xmlns:c16r2="http://schemas.microsoft.com/office/drawing/2015/06/chart">
            <c:ext xmlns:c16="http://schemas.microsoft.com/office/drawing/2014/chart" uri="{C3380CC4-5D6E-409C-BE32-E72D297353CC}">
              <c16:uniqueId val="{00000001-4142-4751-96AF-7D18871A493F}"/>
            </c:ext>
          </c:extLst>
        </c:ser>
        <c:dLbls>
          <c:showLegendKey val="0"/>
          <c:showVal val="0"/>
          <c:showCatName val="0"/>
          <c:showSerName val="0"/>
          <c:showPercent val="0"/>
          <c:showBubbleSize val="0"/>
        </c:dLbls>
        <c:marker val="1"/>
        <c:smooth val="0"/>
        <c:axId val="318635312"/>
        <c:axId val="318634136"/>
      </c:lineChart>
      <c:dateAx>
        <c:axId val="318635312"/>
        <c:scaling>
          <c:orientation val="minMax"/>
        </c:scaling>
        <c:delete val="1"/>
        <c:axPos val="b"/>
        <c:numFmt formatCode="&quot;H&quot;yy" sourceLinked="1"/>
        <c:majorTickMark val="none"/>
        <c:minorTickMark val="none"/>
        <c:tickLblPos val="none"/>
        <c:crossAx val="318634136"/>
        <c:crosses val="autoZero"/>
        <c:auto val="1"/>
        <c:lblOffset val="100"/>
        <c:baseTimeUnit val="years"/>
      </c:dateAx>
      <c:valAx>
        <c:axId val="31863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63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72.34</c:v>
                </c:pt>
                <c:pt idx="1">
                  <c:v>72.87</c:v>
                </c:pt>
                <c:pt idx="2">
                  <c:v>71.790000000000006</c:v>
                </c:pt>
                <c:pt idx="3">
                  <c:v>72.14</c:v>
                </c:pt>
                <c:pt idx="4">
                  <c:v>71.13</c:v>
                </c:pt>
              </c:numCache>
            </c:numRef>
          </c:val>
          <c:extLst xmlns:c16r2="http://schemas.microsoft.com/office/drawing/2015/06/chart">
            <c:ext xmlns:c16="http://schemas.microsoft.com/office/drawing/2014/chart" uri="{C3380CC4-5D6E-409C-BE32-E72D297353CC}">
              <c16:uniqueId val="{00000000-3FE1-4756-B338-46279D99B371}"/>
            </c:ext>
          </c:extLst>
        </c:ser>
        <c:dLbls>
          <c:showLegendKey val="0"/>
          <c:showVal val="0"/>
          <c:showCatName val="0"/>
          <c:showSerName val="0"/>
          <c:showPercent val="0"/>
          <c:showBubbleSize val="0"/>
        </c:dLbls>
        <c:gapWidth val="150"/>
        <c:axId val="382173704"/>
        <c:axId val="38217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xmlns:c16r2="http://schemas.microsoft.com/office/drawing/2015/06/chart">
            <c:ext xmlns:c16="http://schemas.microsoft.com/office/drawing/2014/chart" uri="{C3380CC4-5D6E-409C-BE32-E72D297353CC}">
              <c16:uniqueId val="{00000001-3FE1-4756-B338-46279D99B371}"/>
            </c:ext>
          </c:extLst>
        </c:ser>
        <c:dLbls>
          <c:showLegendKey val="0"/>
          <c:showVal val="0"/>
          <c:showCatName val="0"/>
          <c:showSerName val="0"/>
          <c:showPercent val="0"/>
          <c:showBubbleSize val="0"/>
        </c:dLbls>
        <c:marker val="1"/>
        <c:smooth val="0"/>
        <c:axId val="382173704"/>
        <c:axId val="382176840"/>
      </c:lineChart>
      <c:dateAx>
        <c:axId val="382173704"/>
        <c:scaling>
          <c:orientation val="minMax"/>
        </c:scaling>
        <c:delete val="1"/>
        <c:axPos val="b"/>
        <c:numFmt formatCode="&quot;H&quot;yy" sourceLinked="1"/>
        <c:majorTickMark val="none"/>
        <c:minorTickMark val="none"/>
        <c:tickLblPos val="none"/>
        <c:crossAx val="382176840"/>
        <c:crosses val="autoZero"/>
        <c:auto val="1"/>
        <c:lblOffset val="100"/>
        <c:baseTimeUnit val="years"/>
      </c:dateAx>
      <c:valAx>
        <c:axId val="38217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17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89.55</c:v>
                </c:pt>
                <c:pt idx="1">
                  <c:v>88.62</c:v>
                </c:pt>
                <c:pt idx="2">
                  <c:v>85.86</c:v>
                </c:pt>
                <c:pt idx="3">
                  <c:v>83.11</c:v>
                </c:pt>
                <c:pt idx="4">
                  <c:v>84.77</c:v>
                </c:pt>
              </c:numCache>
            </c:numRef>
          </c:val>
          <c:extLst xmlns:c16r2="http://schemas.microsoft.com/office/drawing/2015/06/chart">
            <c:ext xmlns:c16="http://schemas.microsoft.com/office/drawing/2014/chart" uri="{C3380CC4-5D6E-409C-BE32-E72D297353CC}">
              <c16:uniqueId val="{00000000-6268-47E6-BD7A-C78F8C40FCF3}"/>
            </c:ext>
          </c:extLst>
        </c:ser>
        <c:dLbls>
          <c:showLegendKey val="0"/>
          <c:showVal val="0"/>
          <c:showCatName val="0"/>
          <c:showSerName val="0"/>
          <c:showPercent val="0"/>
          <c:showBubbleSize val="0"/>
        </c:dLbls>
        <c:gapWidth val="150"/>
        <c:axId val="382180368"/>
        <c:axId val="38218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xmlns:c16r2="http://schemas.microsoft.com/office/drawing/2015/06/chart">
            <c:ext xmlns:c16="http://schemas.microsoft.com/office/drawing/2014/chart" uri="{C3380CC4-5D6E-409C-BE32-E72D297353CC}">
              <c16:uniqueId val="{00000001-6268-47E6-BD7A-C78F8C40FCF3}"/>
            </c:ext>
          </c:extLst>
        </c:ser>
        <c:dLbls>
          <c:showLegendKey val="0"/>
          <c:showVal val="0"/>
          <c:showCatName val="0"/>
          <c:showSerName val="0"/>
          <c:showPercent val="0"/>
          <c:showBubbleSize val="0"/>
        </c:dLbls>
        <c:marker val="1"/>
        <c:smooth val="0"/>
        <c:axId val="382180368"/>
        <c:axId val="382181936"/>
      </c:lineChart>
      <c:dateAx>
        <c:axId val="382180368"/>
        <c:scaling>
          <c:orientation val="minMax"/>
        </c:scaling>
        <c:delete val="1"/>
        <c:axPos val="b"/>
        <c:numFmt formatCode="&quot;H&quot;yy" sourceLinked="1"/>
        <c:majorTickMark val="none"/>
        <c:minorTickMark val="none"/>
        <c:tickLblPos val="none"/>
        <c:crossAx val="382181936"/>
        <c:crosses val="autoZero"/>
        <c:auto val="1"/>
        <c:lblOffset val="100"/>
        <c:baseTimeUnit val="years"/>
      </c:dateAx>
      <c:valAx>
        <c:axId val="38218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18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99.32</c:v>
                </c:pt>
                <c:pt idx="1">
                  <c:v>100.21</c:v>
                </c:pt>
                <c:pt idx="2">
                  <c:v>100.63</c:v>
                </c:pt>
                <c:pt idx="3">
                  <c:v>100.03</c:v>
                </c:pt>
                <c:pt idx="4">
                  <c:v>99.52</c:v>
                </c:pt>
              </c:numCache>
            </c:numRef>
          </c:val>
          <c:extLst xmlns:c16r2="http://schemas.microsoft.com/office/drawing/2015/06/chart">
            <c:ext xmlns:c16="http://schemas.microsoft.com/office/drawing/2014/chart" uri="{C3380CC4-5D6E-409C-BE32-E72D297353CC}">
              <c16:uniqueId val="{00000000-D617-4524-97E1-E2B45536EC6C}"/>
            </c:ext>
          </c:extLst>
        </c:ser>
        <c:dLbls>
          <c:showLegendKey val="0"/>
          <c:showVal val="0"/>
          <c:showCatName val="0"/>
          <c:showSerName val="0"/>
          <c:showPercent val="0"/>
          <c:showBubbleSize val="0"/>
        </c:dLbls>
        <c:gapWidth val="150"/>
        <c:axId val="318636096"/>
        <c:axId val="318636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xmlns:c16r2="http://schemas.microsoft.com/office/drawing/2015/06/chart">
            <c:ext xmlns:c16="http://schemas.microsoft.com/office/drawing/2014/chart" uri="{C3380CC4-5D6E-409C-BE32-E72D297353CC}">
              <c16:uniqueId val="{00000001-D617-4524-97E1-E2B45536EC6C}"/>
            </c:ext>
          </c:extLst>
        </c:ser>
        <c:dLbls>
          <c:showLegendKey val="0"/>
          <c:showVal val="0"/>
          <c:showCatName val="0"/>
          <c:showSerName val="0"/>
          <c:showPercent val="0"/>
          <c:showBubbleSize val="0"/>
        </c:dLbls>
        <c:marker val="1"/>
        <c:smooth val="0"/>
        <c:axId val="318636096"/>
        <c:axId val="318636488"/>
      </c:lineChart>
      <c:dateAx>
        <c:axId val="318636096"/>
        <c:scaling>
          <c:orientation val="minMax"/>
        </c:scaling>
        <c:delete val="1"/>
        <c:axPos val="b"/>
        <c:numFmt formatCode="&quot;H&quot;yy" sourceLinked="1"/>
        <c:majorTickMark val="none"/>
        <c:minorTickMark val="none"/>
        <c:tickLblPos val="none"/>
        <c:crossAx val="318636488"/>
        <c:crosses val="autoZero"/>
        <c:auto val="1"/>
        <c:lblOffset val="100"/>
        <c:baseTimeUnit val="years"/>
      </c:dateAx>
      <c:valAx>
        <c:axId val="318636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86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44.31</c:v>
                </c:pt>
                <c:pt idx="1">
                  <c:v>44.95</c:v>
                </c:pt>
                <c:pt idx="2">
                  <c:v>46.32</c:v>
                </c:pt>
                <c:pt idx="3">
                  <c:v>47.21</c:v>
                </c:pt>
                <c:pt idx="4">
                  <c:v>48.73</c:v>
                </c:pt>
              </c:numCache>
            </c:numRef>
          </c:val>
          <c:extLst xmlns:c16r2="http://schemas.microsoft.com/office/drawing/2015/06/chart">
            <c:ext xmlns:c16="http://schemas.microsoft.com/office/drawing/2014/chart" uri="{C3380CC4-5D6E-409C-BE32-E72D297353CC}">
              <c16:uniqueId val="{00000000-644F-41FB-8045-C994F2C08E91}"/>
            </c:ext>
          </c:extLst>
        </c:ser>
        <c:dLbls>
          <c:showLegendKey val="0"/>
          <c:showVal val="0"/>
          <c:showCatName val="0"/>
          <c:showSerName val="0"/>
          <c:showPercent val="0"/>
          <c:showBubbleSize val="0"/>
        </c:dLbls>
        <c:gapWidth val="150"/>
        <c:axId val="318641192"/>
        <c:axId val="31863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xmlns:c16r2="http://schemas.microsoft.com/office/drawing/2015/06/chart">
            <c:ext xmlns:c16="http://schemas.microsoft.com/office/drawing/2014/chart" uri="{C3380CC4-5D6E-409C-BE32-E72D297353CC}">
              <c16:uniqueId val="{00000001-644F-41FB-8045-C994F2C08E91}"/>
            </c:ext>
          </c:extLst>
        </c:ser>
        <c:dLbls>
          <c:showLegendKey val="0"/>
          <c:showVal val="0"/>
          <c:showCatName val="0"/>
          <c:showSerName val="0"/>
          <c:showPercent val="0"/>
          <c:showBubbleSize val="0"/>
        </c:dLbls>
        <c:marker val="1"/>
        <c:smooth val="0"/>
        <c:axId val="318641192"/>
        <c:axId val="318639624"/>
      </c:lineChart>
      <c:dateAx>
        <c:axId val="318641192"/>
        <c:scaling>
          <c:orientation val="minMax"/>
        </c:scaling>
        <c:delete val="1"/>
        <c:axPos val="b"/>
        <c:numFmt formatCode="&quot;H&quot;yy" sourceLinked="1"/>
        <c:majorTickMark val="none"/>
        <c:minorTickMark val="none"/>
        <c:tickLblPos val="none"/>
        <c:crossAx val="318639624"/>
        <c:crosses val="autoZero"/>
        <c:auto val="1"/>
        <c:lblOffset val="100"/>
        <c:baseTimeUnit val="years"/>
      </c:dateAx>
      <c:valAx>
        <c:axId val="31863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64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1.61</c:v>
                </c:pt>
                <c:pt idx="1">
                  <c:v>1.59</c:v>
                </c:pt>
                <c:pt idx="2">
                  <c:v>10.15</c:v>
                </c:pt>
                <c:pt idx="3">
                  <c:v>27.06</c:v>
                </c:pt>
                <c:pt idx="4">
                  <c:v>30.09</c:v>
                </c:pt>
              </c:numCache>
            </c:numRef>
          </c:val>
          <c:extLst xmlns:c16r2="http://schemas.microsoft.com/office/drawing/2015/06/chart">
            <c:ext xmlns:c16="http://schemas.microsoft.com/office/drawing/2014/chart" uri="{C3380CC4-5D6E-409C-BE32-E72D297353CC}">
              <c16:uniqueId val="{00000000-5995-4425-BAEF-D484A91C656E}"/>
            </c:ext>
          </c:extLst>
        </c:ser>
        <c:dLbls>
          <c:showLegendKey val="0"/>
          <c:showVal val="0"/>
          <c:showCatName val="0"/>
          <c:showSerName val="0"/>
          <c:showPercent val="0"/>
          <c:showBubbleSize val="0"/>
        </c:dLbls>
        <c:gapWidth val="150"/>
        <c:axId val="318639232"/>
        <c:axId val="31864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xmlns:c16r2="http://schemas.microsoft.com/office/drawing/2015/06/chart">
            <c:ext xmlns:c16="http://schemas.microsoft.com/office/drawing/2014/chart" uri="{C3380CC4-5D6E-409C-BE32-E72D297353CC}">
              <c16:uniqueId val="{00000001-5995-4425-BAEF-D484A91C656E}"/>
            </c:ext>
          </c:extLst>
        </c:ser>
        <c:dLbls>
          <c:showLegendKey val="0"/>
          <c:showVal val="0"/>
          <c:showCatName val="0"/>
          <c:showSerName val="0"/>
          <c:showPercent val="0"/>
          <c:showBubbleSize val="0"/>
        </c:dLbls>
        <c:marker val="1"/>
        <c:smooth val="0"/>
        <c:axId val="318639232"/>
        <c:axId val="318641584"/>
      </c:lineChart>
      <c:dateAx>
        <c:axId val="318639232"/>
        <c:scaling>
          <c:orientation val="minMax"/>
        </c:scaling>
        <c:delete val="1"/>
        <c:axPos val="b"/>
        <c:numFmt formatCode="&quot;H&quot;yy" sourceLinked="1"/>
        <c:majorTickMark val="none"/>
        <c:minorTickMark val="none"/>
        <c:tickLblPos val="none"/>
        <c:crossAx val="318641584"/>
        <c:crosses val="autoZero"/>
        <c:auto val="1"/>
        <c:lblOffset val="100"/>
        <c:baseTimeUnit val="years"/>
      </c:dateAx>
      <c:valAx>
        <c:axId val="31864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63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9D1-4909-9537-4D57EA1869C7}"/>
            </c:ext>
          </c:extLst>
        </c:ser>
        <c:dLbls>
          <c:showLegendKey val="0"/>
          <c:showVal val="0"/>
          <c:showCatName val="0"/>
          <c:showSerName val="0"/>
          <c:showPercent val="0"/>
          <c:showBubbleSize val="0"/>
        </c:dLbls>
        <c:gapWidth val="150"/>
        <c:axId val="373080904"/>
        <c:axId val="37308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xmlns:c16r2="http://schemas.microsoft.com/office/drawing/2015/06/chart">
            <c:ext xmlns:c16="http://schemas.microsoft.com/office/drawing/2014/chart" uri="{C3380CC4-5D6E-409C-BE32-E72D297353CC}">
              <c16:uniqueId val="{00000001-B9D1-4909-9537-4D57EA1869C7}"/>
            </c:ext>
          </c:extLst>
        </c:ser>
        <c:dLbls>
          <c:showLegendKey val="0"/>
          <c:showVal val="0"/>
          <c:showCatName val="0"/>
          <c:showSerName val="0"/>
          <c:showPercent val="0"/>
          <c:showBubbleSize val="0"/>
        </c:dLbls>
        <c:marker val="1"/>
        <c:smooth val="0"/>
        <c:axId val="373080904"/>
        <c:axId val="373082472"/>
      </c:lineChart>
      <c:dateAx>
        <c:axId val="373080904"/>
        <c:scaling>
          <c:orientation val="minMax"/>
        </c:scaling>
        <c:delete val="1"/>
        <c:axPos val="b"/>
        <c:numFmt formatCode="&quot;H&quot;yy" sourceLinked="1"/>
        <c:majorTickMark val="none"/>
        <c:minorTickMark val="none"/>
        <c:tickLblPos val="none"/>
        <c:crossAx val="373082472"/>
        <c:crosses val="autoZero"/>
        <c:auto val="1"/>
        <c:lblOffset val="100"/>
        <c:baseTimeUnit val="years"/>
      </c:dateAx>
      <c:valAx>
        <c:axId val="373082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308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612.9</c:v>
                </c:pt>
                <c:pt idx="1">
                  <c:v>556.19000000000005</c:v>
                </c:pt>
                <c:pt idx="2">
                  <c:v>665.35</c:v>
                </c:pt>
                <c:pt idx="3">
                  <c:v>616.75</c:v>
                </c:pt>
                <c:pt idx="4">
                  <c:v>530.46</c:v>
                </c:pt>
              </c:numCache>
            </c:numRef>
          </c:val>
          <c:extLst xmlns:c16r2="http://schemas.microsoft.com/office/drawing/2015/06/chart">
            <c:ext xmlns:c16="http://schemas.microsoft.com/office/drawing/2014/chart" uri="{C3380CC4-5D6E-409C-BE32-E72D297353CC}">
              <c16:uniqueId val="{00000000-81B9-435E-B3E7-3ADD6E7F1D9E}"/>
            </c:ext>
          </c:extLst>
        </c:ser>
        <c:dLbls>
          <c:showLegendKey val="0"/>
          <c:showVal val="0"/>
          <c:showCatName val="0"/>
          <c:showSerName val="0"/>
          <c:showPercent val="0"/>
          <c:showBubbleSize val="0"/>
        </c:dLbls>
        <c:gapWidth val="150"/>
        <c:axId val="382176056"/>
        <c:axId val="38218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xmlns:c16r2="http://schemas.microsoft.com/office/drawing/2015/06/chart">
            <c:ext xmlns:c16="http://schemas.microsoft.com/office/drawing/2014/chart" uri="{C3380CC4-5D6E-409C-BE32-E72D297353CC}">
              <c16:uniqueId val="{00000001-81B9-435E-B3E7-3ADD6E7F1D9E}"/>
            </c:ext>
          </c:extLst>
        </c:ser>
        <c:dLbls>
          <c:showLegendKey val="0"/>
          <c:showVal val="0"/>
          <c:showCatName val="0"/>
          <c:showSerName val="0"/>
          <c:showPercent val="0"/>
          <c:showBubbleSize val="0"/>
        </c:dLbls>
        <c:marker val="1"/>
        <c:smooth val="0"/>
        <c:axId val="382176056"/>
        <c:axId val="382183504"/>
      </c:lineChart>
      <c:dateAx>
        <c:axId val="382176056"/>
        <c:scaling>
          <c:orientation val="minMax"/>
        </c:scaling>
        <c:delete val="1"/>
        <c:axPos val="b"/>
        <c:numFmt formatCode="&quot;H&quot;yy" sourceLinked="1"/>
        <c:majorTickMark val="none"/>
        <c:minorTickMark val="none"/>
        <c:tickLblPos val="none"/>
        <c:crossAx val="382183504"/>
        <c:crosses val="autoZero"/>
        <c:auto val="1"/>
        <c:lblOffset val="100"/>
        <c:baseTimeUnit val="years"/>
      </c:dateAx>
      <c:valAx>
        <c:axId val="382183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217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373.56</c:v>
                </c:pt>
                <c:pt idx="1">
                  <c:v>380.1</c:v>
                </c:pt>
                <c:pt idx="2">
                  <c:v>397.09</c:v>
                </c:pt>
                <c:pt idx="3">
                  <c:v>411.7</c:v>
                </c:pt>
                <c:pt idx="4">
                  <c:v>462.57</c:v>
                </c:pt>
              </c:numCache>
            </c:numRef>
          </c:val>
          <c:extLst xmlns:c16r2="http://schemas.microsoft.com/office/drawing/2015/06/chart">
            <c:ext xmlns:c16="http://schemas.microsoft.com/office/drawing/2014/chart" uri="{C3380CC4-5D6E-409C-BE32-E72D297353CC}">
              <c16:uniqueId val="{00000000-8F2B-44FD-A4CC-140394FB54B3}"/>
            </c:ext>
          </c:extLst>
        </c:ser>
        <c:dLbls>
          <c:showLegendKey val="0"/>
          <c:showVal val="0"/>
          <c:showCatName val="0"/>
          <c:showSerName val="0"/>
          <c:showPercent val="0"/>
          <c:showBubbleSize val="0"/>
        </c:dLbls>
        <c:gapWidth val="150"/>
        <c:axId val="382183896"/>
        <c:axId val="38217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xmlns:c16r2="http://schemas.microsoft.com/office/drawing/2015/06/chart">
            <c:ext xmlns:c16="http://schemas.microsoft.com/office/drawing/2014/chart" uri="{C3380CC4-5D6E-409C-BE32-E72D297353CC}">
              <c16:uniqueId val="{00000001-8F2B-44FD-A4CC-140394FB54B3}"/>
            </c:ext>
          </c:extLst>
        </c:ser>
        <c:dLbls>
          <c:showLegendKey val="0"/>
          <c:showVal val="0"/>
          <c:showCatName val="0"/>
          <c:showSerName val="0"/>
          <c:showPercent val="0"/>
          <c:showBubbleSize val="0"/>
        </c:dLbls>
        <c:marker val="1"/>
        <c:smooth val="0"/>
        <c:axId val="382183896"/>
        <c:axId val="382177232"/>
      </c:lineChart>
      <c:dateAx>
        <c:axId val="382183896"/>
        <c:scaling>
          <c:orientation val="minMax"/>
        </c:scaling>
        <c:delete val="1"/>
        <c:axPos val="b"/>
        <c:numFmt formatCode="&quot;H&quot;yy" sourceLinked="1"/>
        <c:majorTickMark val="none"/>
        <c:minorTickMark val="none"/>
        <c:tickLblPos val="none"/>
        <c:crossAx val="382177232"/>
        <c:crosses val="autoZero"/>
        <c:auto val="1"/>
        <c:lblOffset val="100"/>
        <c:baseTimeUnit val="years"/>
      </c:dateAx>
      <c:valAx>
        <c:axId val="382177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218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97.6</c:v>
                </c:pt>
                <c:pt idx="1">
                  <c:v>97.45</c:v>
                </c:pt>
                <c:pt idx="2">
                  <c:v>96.65</c:v>
                </c:pt>
                <c:pt idx="3">
                  <c:v>97.08</c:v>
                </c:pt>
                <c:pt idx="4">
                  <c:v>85.12</c:v>
                </c:pt>
              </c:numCache>
            </c:numRef>
          </c:val>
          <c:extLst xmlns:c16r2="http://schemas.microsoft.com/office/drawing/2015/06/chart">
            <c:ext xmlns:c16="http://schemas.microsoft.com/office/drawing/2014/chart" uri="{C3380CC4-5D6E-409C-BE32-E72D297353CC}">
              <c16:uniqueId val="{00000000-FEC1-4C45-A406-2D380919148F}"/>
            </c:ext>
          </c:extLst>
        </c:ser>
        <c:dLbls>
          <c:showLegendKey val="0"/>
          <c:showVal val="0"/>
          <c:showCatName val="0"/>
          <c:showSerName val="0"/>
          <c:showPercent val="0"/>
          <c:showBubbleSize val="0"/>
        </c:dLbls>
        <c:gapWidth val="150"/>
        <c:axId val="382178800"/>
        <c:axId val="38217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xmlns:c16r2="http://schemas.microsoft.com/office/drawing/2015/06/chart">
            <c:ext xmlns:c16="http://schemas.microsoft.com/office/drawing/2014/chart" uri="{C3380CC4-5D6E-409C-BE32-E72D297353CC}">
              <c16:uniqueId val="{00000001-FEC1-4C45-A406-2D380919148F}"/>
            </c:ext>
          </c:extLst>
        </c:ser>
        <c:dLbls>
          <c:showLegendKey val="0"/>
          <c:showVal val="0"/>
          <c:showCatName val="0"/>
          <c:showSerName val="0"/>
          <c:showPercent val="0"/>
          <c:showBubbleSize val="0"/>
        </c:dLbls>
        <c:marker val="1"/>
        <c:smooth val="0"/>
        <c:axId val="382178800"/>
        <c:axId val="382179192"/>
      </c:lineChart>
      <c:dateAx>
        <c:axId val="382178800"/>
        <c:scaling>
          <c:orientation val="minMax"/>
        </c:scaling>
        <c:delete val="1"/>
        <c:axPos val="b"/>
        <c:numFmt formatCode="&quot;H&quot;yy" sourceLinked="1"/>
        <c:majorTickMark val="none"/>
        <c:minorTickMark val="none"/>
        <c:tickLblPos val="none"/>
        <c:crossAx val="382179192"/>
        <c:crosses val="autoZero"/>
        <c:auto val="1"/>
        <c:lblOffset val="100"/>
        <c:baseTimeUnit val="years"/>
      </c:dateAx>
      <c:valAx>
        <c:axId val="38217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17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169.99</c:v>
                </c:pt>
                <c:pt idx="1">
                  <c:v>170.33</c:v>
                </c:pt>
                <c:pt idx="2">
                  <c:v>173.03</c:v>
                </c:pt>
                <c:pt idx="3">
                  <c:v>175.31</c:v>
                </c:pt>
                <c:pt idx="4">
                  <c:v>175.67</c:v>
                </c:pt>
              </c:numCache>
            </c:numRef>
          </c:val>
          <c:extLst xmlns:c16r2="http://schemas.microsoft.com/office/drawing/2015/06/chart">
            <c:ext xmlns:c16="http://schemas.microsoft.com/office/drawing/2014/chart" uri="{C3380CC4-5D6E-409C-BE32-E72D297353CC}">
              <c16:uniqueId val="{00000000-5634-4211-AF95-CF761E8925E7}"/>
            </c:ext>
          </c:extLst>
        </c:ser>
        <c:dLbls>
          <c:showLegendKey val="0"/>
          <c:showVal val="0"/>
          <c:showCatName val="0"/>
          <c:showSerName val="0"/>
          <c:showPercent val="0"/>
          <c:showBubbleSize val="0"/>
        </c:dLbls>
        <c:gapWidth val="150"/>
        <c:axId val="382179584"/>
        <c:axId val="38217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xmlns:c16r2="http://schemas.microsoft.com/office/drawing/2015/06/chart">
            <c:ext xmlns:c16="http://schemas.microsoft.com/office/drawing/2014/chart" uri="{C3380CC4-5D6E-409C-BE32-E72D297353CC}">
              <c16:uniqueId val="{00000001-5634-4211-AF95-CF761E8925E7}"/>
            </c:ext>
          </c:extLst>
        </c:ser>
        <c:dLbls>
          <c:showLegendKey val="0"/>
          <c:showVal val="0"/>
          <c:showCatName val="0"/>
          <c:showSerName val="0"/>
          <c:showPercent val="0"/>
          <c:showBubbleSize val="0"/>
        </c:dLbls>
        <c:marker val="1"/>
        <c:smooth val="0"/>
        <c:axId val="382179584"/>
        <c:axId val="382175664"/>
      </c:lineChart>
      <c:dateAx>
        <c:axId val="382179584"/>
        <c:scaling>
          <c:orientation val="minMax"/>
        </c:scaling>
        <c:delete val="1"/>
        <c:axPos val="b"/>
        <c:numFmt formatCode="&quot;H&quot;yy" sourceLinked="1"/>
        <c:majorTickMark val="none"/>
        <c:minorTickMark val="none"/>
        <c:tickLblPos val="none"/>
        <c:crossAx val="382175664"/>
        <c:crosses val="autoZero"/>
        <c:auto val="1"/>
        <c:lblOffset val="100"/>
        <c:baseTimeUnit val="years"/>
      </c:dateAx>
      <c:valAx>
        <c:axId val="38217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1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1" zoomScale="84" zoomScaleNormal="84"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山形県　大江町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7815</v>
      </c>
      <c r="AM8" s="71"/>
      <c r="AN8" s="71"/>
      <c r="AO8" s="71"/>
      <c r="AP8" s="71"/>
      <c r="AQ8" s="71"/>
      <c r="AR8" s="71"/>
      <c r="AS8" s="71"/>
      <c r="AT8" s="67">
        <f>データ!$S$6</f>
        <v>154.08000000000001</v>
      </c>
      <c r="AU8" s="68"/>
      <c r="AV8" s="68"/>
      <c r="AW8" s="68"/>
      <c r="AX8" s="68"/>
      <c r="AY8" s="68"/>
      <c r="AZ8" s="68"/>
      <c r="BA8" s="68"/>
      <c r="BB8" s="70">
        <f>データ!$T$6</f>
        <v>50.72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59.42</v>
      </c>
      <c r="J10" s="68"/>
      <c r="K10" s="68"/>
      <c r="L10" s="68"/>
      <c r="M10" s="68"/>
      <c r="N10" s="68"/>
      <c r="O10" s="69"/>
      <c r="P10" s="70">
        <f>データ!$P$6</f>
        <v>97.05</v>
      </c>
      <c r="Q10" s="70"/>
      <c r="R10" s="70"/>
      <c r="S10" s="70"/>
      <c r="T10" s="70"/>
      <c r="U10" s="70"/>
      <c r="V10" s="70"/>
      <c r="W10" s="71">
        <f>データ!$Q$6</f>
        <v>5060</v>
      </c>
      <c r="X10" s="71"/>
      <c r="Y10" s="71"/>
      <c r="Z10" s="71"/>
      <c r="AA10" s="71"/>
      <c r="AB10" s="71"/>
      <c r="AC10" s="71"/>
      <c r="AD10" s="2"/>
      <c r="AE10" s="2"/>
      <c r="AF10" s="2"/>
      <c r="AG10" s="2"/>
      <c r="AH10" s="4"/>
      <c r="AI10" s="4"/>
      <c r="AJ10" s="4"/>
      <c r="AK10" s="4"/>
      <c r="AL10" s="71">
        <f>データ!$U$6</f>
        <v>7562</v>
      </c>
      <c r="AM10" s="71"/>
      <c r="AN10" s="71"/>
      <c r="AO10" s="71"/>
      <c r="AP10" s="71"/>
      <c r="AQ10" s="71"/>
      <c r="AR10" s="71"/>
      <c r="AS10" s="71"/>
      <c r="AT10" s="67">
        <f>データ!$V$6</f>
        <v>25.01</v>
      </c>
      <c r="AU10" s="68"/>
      <c r="AV10" s="68"/>
      <c r="AW10" s="68"/>
      <c r="AX10" s="68"/>
      <c r="AY10" s="68"/>
      <c r="AZ10" s="68"/>
      <c r="BA10" s="68"/>
      <c r="BB10" s="70">
        <f>データ!$W$6</f>
        <v>302.36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H648Nkm8oVv0TuYnfwD7ZoftVud9lS/qV5QkDTynYtF1g2Q/CGRqEq0k6PTE/RXASBJUPREn8dtmXNZu+kRSLg==" saltValue="i/+prwhRppWiYNEGLAtRG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63240</v>
      </c>
      <c r="D6" s="34">
        <f t="shared" si="3"/>
        <v>46</v>
      </c>
      <c r="E6" s="34">
        <f t="shared" si="3"/>
        <v>1</v>
      </c>
      <c r="F6" s="34">
        <f t="shared" si="3"/>
        <v>0</v>
      </c>
      <c r="G6" s="34">
        <f t="shared" si="3"/>
        <v>1</v>
      </c>
      <c r="H6" s="34" t="str">
        <f t="shared" si="3"/>
        <v>山形県　大江町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59.42</v>
      </c>
      <c r="P6" s="35">
        <f t="shared" si="3"/>
        <v>97.05</v>
      </c>
      <c r="Q6" s="35">
        <f t="shared" si="3"/>
        <v>5060</v>
      </c>
      <c r="R6" s="35">
        <f t="shared" si="3"/>
        <v>7815</v>
      </c>
      <c r="S6" s="35">
        <f t="shared" si="3"/>
        <v>154.08000000000001</v>
      </c>
      <c r="T6" s="35">
        <f t="shared" si="3"/>
        <v>50.72</v>
      </c>
      <c r="U6" s="35">
        <f t="shared" si="3"/>
        <v>7562</v>
      </c>
      <c r="V6" s="35">
        <f t="shared" si="3"/>
        <v>25.01</v>
      </c>
      <c r="W6" s="35">
        <f t="shared" si="3"/>
        <v>302.36</v>
      </c>
      <c r="X6" s="36">
        <f>IF(X7="",NA(),X7)</f>
        <v>99.32</v>
      </c>
      <c r="Y6" s="36">
        <f t="shared" ref="Y6:AG6" si="4">IF(Y7="",NA(),Y7)</f>
        <v>100.21</v>
      </c>
      <c r="Z6" s="36">
        <f t="shared" si="4"/>
        <v>100.63</v>
      </c>
      <c r="AA6" s="36">
        <f t="shared" si="4"/>
        <v>100.03</v>
      </c>
      <c r="AB6" s="36">
        <f t="shared" si="4"/>
        <v>99.52</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612.9</v>
      </c>
      <c r="AU6" s="36">
        <f t="shared" ref="AU6:BC6" si="6">IF(AU7="",NA(),AU7)</f>
        <v>556.19000000000005</v>
      </c>
      <c r="AV6" s="36">
        <f t="shared" si="6"/>
        <v>665.35</v>
      </c>
      <c r="AW6" s="36">
        <f t="shared" si="6"/>
        <v>616.75</v>
      </c>
      <c r="AX6" s="36">
        <f t="shared" si="6"/>
        <v>530.46</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373.56</v>
      </c>
      <c r="BF6" s="36">
        <f t="shared" ref="BF6:BN6" si="7">IF(BF7="",NA(),BF7)</f>
        <v>380.1</v>
      </c>
      <c r="BG6" s="36">
        <f t="shared" si="7"/>
        <v>397.09</v>
      </c>
      <c r="BH6" s="36">
        <f t="shared" si="7"/>
        <v>411.7</v>
      </c>
      <c r="BI6" s="36">
        <f t="shared" si="7"/>
        <v>462.57</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97.6</v>
      </c>
      <c r="BQ6" s="36">
        <f t="shared" ref="BQ6:BY6" si="8">IF(BQ7="",NA(),BQ7)</f>
        <v>97.45</v>
      </c>
      <c r="BR6" s="36">
        <f t="shared" si="8"/>
        <v>96.65</v>
      </c>
      <c r="BS6" s="36">
        <f t="shared" si="8"/>
        <v>97.08</v>
      </c>
      <c r="BT6" s="36">
        <f t="shared" si="8"/>
        <v>85.12</v>
      </c>
      <c r="BU6" s="36">
        <f t="shared" si="8"/>
        <v>93.28</v>
      </c>
      <c r="BV6" s="36">
        <f t="shared" si="8"/>
        <v>87.51</v>
      </c>
      <c r="BW6" s="36">
        <f t="shared" si="8"/>
        <v>84.77</v>
      </c>
      <c r="BX6" s="36">
        <f t="shared" si="8"/>
        <v>87.11</v>
      </c>
      <c r="BY6" s="36">
        <f t="shared" si="8"/>
        <v>82.78</v>
      </c>
      <c r="BZ6" s="35" t="str">
        <f>IF(BZ7="","",IF(BZ7="-","【-】","【"&amp;SUBSTITUTE(TEXT(BZ7,"#,##0.00"),"-","△")&amp;"】"))</f>
        <v>【100.05】</v>
      </c>
      <c r="CA6" s="36">
        <f>IF(CA7="",NA(),CA7)</f>
        <v>169.99</v>
      </c>
      <c r="CB6" s="36">
        <f t="shared" ref="CB6:CJ6" si="9">IF(CB7="",NA(),CB7)</f>
        <v>170.33</v>
      </c>
      <c r="CC6" s="36">
        <f t="shared" si="9"/>
        <v>173.03</v>
      </c>
      <c r="CD6" s="36">
        <f t="shared" si="9"/>
        <v>175.31</v>
      </c>
      <c r="CE6" s="36">
        <f t="shared" si="9"/>
        <v>175.67</v>
      </c>
      <c r="CF6" s="36">
        <f t="shared" si="9"/>
        <v>208.29</v>
      </c>
      <c r="CG6" s="36">
        <f t="shared" si="9"/>
        <v>218.42</v>
      </c>
      <c r="CH6" s="36">
        <f t="shared" si="9"/>
        <v>227.27</v>
      </c>
      <c r="CI6" s="36">
        <f t="shared" si="9"/>
        <v>223.98</v>
      </c>
      <c r="CJ6" s="36">
        <f t="shared" si="9"/>
        <v>225.09</v>
      </c>
      <c r="CK6" s="35" t="str">
        <f>IF(CK7="","",IF(CK7="-","【-】","【"&amp;SUBSTITUTE(TEXT(CK7,"#,##0.00"),"-","△")&amp;"】"))</f>
        <v>【166.40】</v>
      </c>
      <c r="CL6" s="36">
        <f>IF(CL7="",NA(),CL7)</f>
        <v>72.34</v>
      </c>
      <c r="CM6" s="36">
        <f t="shared" ref="CM6:CU6" si="10">IF(CM7="",NA(),CM7)</f>
        <v>72.87</v>
      </c>
      <c r="CN6" s="36">
        <f t="shared" si="10"/>
        <v>71.790000000000006</v>
      </c>
      <c r="CO6" s="36">
        <f t="shared" si="10"/>
        <v>72.14</v>
      </c>
      <c r="CP6" s="36">
        <f t="shared" si="10"/>
        <v>71.13</v>
      </c>
      <c r="CQ6" s="36">
        <f t="shared" si="10"/>
        <v>49.32</v>
      </c>
      <c r="CR6" s="36">
        <f t="shared" si="10"/>
        <v>50.24</v>
      </c>
      <c r="CS6" s="36">
        <f t="shared" si="10"/>
        <v>50.29</v>
      </c>
      <c r="CT6" s="36">
        <f t="shared" si="10"/>
        <v>49.64</v>
      </c>
      <c r="CU6" s="36">
        <f t="shared" si="10"/>
        <v>49.38</v>
      </c>
      <c r="CV6" s="35" t="str">
        <f>IF(CV7="","",IF(CV7="-","【-】","【"&amp;SUBSTITUTE(TEXT(CV7,"#,##0.00"),"-","△")&amp;"】"))</f>
        <v>【60.69】</v>
      </c>
      <c r="CW6" s="36">
        <f>IF(CW7="",NA(),CW7)</f>
        <v>89.55</v>
      </c>
      <c r="CX6" s="36">
        <f t="shared" ref="CX6:DF6" si="11">IF(CX7="",NA(),CX7)</f>
        <v>88.62</v>
      </c>
      <c r="CY6" s="36">
        <f t="shared" si="11"/>
        <v>85.86</v>
      </c>
      <c r="CZ6" s="36">
        <f t="shared" si="11"/>
        <v>83.11</v>
      </c>
      <c r="DA6" s="36">
        <f t="shared" si="11"/>
        <v>84.77</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44.31</v>
      </c>
      <c r="DI6" s="36">
        <f t="shared" ref="DI6:DQ6" si="12">IF(DI7="",NA(),DI7)</f>
        <v>44.95</v>
      </c>
      <c r="DJ6" s="36">
        <f t="shared" si="12"/>
        <v>46.32</v>
      </c>
      <c r="DK6" s="36">
        <f t="shared" si="12"/>
        <v>47.21</v>
      </c>
      <c r="DL6" s="36">
        <f t="shared" si="12"/>
        <v>48.73</v>
      </c>
      <c r="DM6" s="36">
        <f t="shared" si="12"/>
        <v>48.3</v>
      </c>
      <c r="DN6" s="36">
        <f t="shared" si="12"/>
        <v>45.14</v>
      </c>
      <c r="DO6" s="36">
        <f t="shared" si="12"/>
        <v>45.85</v>
      </c>
      <c r="DP6" s="36">
        <f t="shared" si="12"/>
        <v>47.31</v>
      </c>
      <c r="DQ6" s="36">
        <f t="shared" si="12"/>
        <v>47.5</v>
      </c>
      <c r="DR6" s="35" t="str">
        <f>IF(DR7="","",IF(DR7="-","【-】","【"&amp;SUBSTITUTE(TEXT(DR7,"#,##0.00"),"-","△")&amp;"】"))</f>
        <v>【50.19】</v>
      </c>
      <c r="DS6" s="36">
        <f>IF(DS7="",NA(),DS7)</f>
        <v>1.61</v>
      </c>
      <c r="DT6" s="36">
        <f t="shared" ref="DT6:EB6" si="13">IF(DT7="",NA(),DT7)</f>
        <v>1.59</v>
      </c>
      <c r="DU6" s="36">
        <f t="shared" si="13"/>
        <v>10.15</v>
      </c>
      <c r="DV6" s="36">
        <f t="shared" si="13"/>
        <v>27.06</v>
      </c>
      <c r="DW6" s="36">
        <f t="shared" si="13"/>
        <v>30.09</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0.45</v>
      </c>
      <c r="EE6" s="36">
        <f t="shared" ref="EE6:EM6" si="14">IF(EE7="",NA(),EE7)</f>
        <v>0.75</v>
      </c>
      <c r="EF6" s="36">
        <f t="shared" si="14"/>
        <v>0.09</v>
      </c>
      <c r="EG6" s="36">
        <f t="shared" si="14"/>
        <v>0.09</v>
      </c>
      <c r="EH6" s="36">
        <f t="shared" si="14"/>
        <v>0.65</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63240</v>
      </c>
      <c r="D7" s="38">
        <v>46</v>
      </c>
      <c r="E7" s="38">
        <v>1</v>
      </c>
      <c r="F7" s="38">
        <v>0</v>
      </c>
      <c r="G7" s="38">
        <v>1</v>
      </c>
      <c r="H7" s="38" t="s">
        <v>93</v>
      </c>
      <c r="I7" s="38" t="s">
        <v>94</v>
      </c>
      <c r="J7" s="38" t="s">
        <v>95</v>
      </c>
      <c r="K7" s="38" t="s">
        <v>96</v>
      </c>
      <c r="L7" s="38" t="s">
        <v>97</v>
      </c>
      <c r="M7" s="38" t="s">
        <v>98</v>
      </c>
      <c r="N7" s="39" t="s">
        <v>99</v>
      </c>
      <c r="O7" s="39">
        <v>59.42</v>
      </c>
      <c r="P7" s="39">
        <v>97.05</v>
      </c>
      <c r="Q7" s="39">
        <v>5060</v>
      </c>
      <c r="R7" s="39">
        <v>7815</v>
      </c>
      <c r="S7" s="39">
        <v>154.08000000000001</v>
      </c>
      <c r="T7" s="39">
        <v>50.72</v>
      </c>
      <c r="U7" s="39">
        <v>7562</v>
      </c>
      <c r="V7" s="39">
        <v>25.01</v>
      </c>
      <c r="W7" s="39">
        <v>302.36</v>
      </c>
      <c r="X7" s="39">
        <v>99.32</v>
      </c>
      <c r="Y7" s="39">
        <v>100.21</v>
      </c>
      <c r="Z7" s="39">
        <v>100.63</v>
      </c>
      <c r="AA7" s="39">
        <v>100.03</v>
      </c>
      <c r="AB7" s="39">
        <v>99.52</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612.9</v>
      </c>
      <c r="AU7" s="39">
        <v>556.19000000000005</v>
      </c>
      <c r="AV7" s="39">
        <v>665.35</v>
      </c>
      <c r="AW7" s="39">
        <v>616.75</v>
      </c>
      <c r="AX7" s="39">
        <v>530.46</v>
      </c>
      <c r="AY7" s="39">
        <v>371.89</v>
      </c>
      <c r="AZ7" s="39">
        <v>293.23</v>
      </c>
      <c r="BA7" s="39">
        <v>300.14</v>
      </c>
      <c r="BB7" s="39">
        <v>301.04000000000002</v>
      </c>
      <c r="BC7" s="39">
        <v>305.08</v>
      </c>
      <c r="BD7" s="39">
        <v>260.31</v>
      </c>
      <c r="BE7" s="39">
        <v>373.56</v>
      </c>
      <c r="BF7" s="39">
        <v>380.1</v>
      </c>
      <c r="BG7" s="39">
        <v>397.09</v>
      </c>
      <c r="BH7" s="39">
        <v>411.7</v>
      </c>
      <c r="BI7" s="39">
        <v>462.57</v>
      </c>
      <c r="BJ7" s="39">
        <v>483.11</v>
      </c>
      <c r="BK7" s="39">
        <v>542.29999999999995</v>
      </c>
      <c r="BL7" s="39">
        <v>566.65</v>
      </c>
      <c r="BM7" s="39">
        <v>551.62</v>
      </c>
      <c r="BN7" s="39">
        <v>585.59</v>
      </c>
      <c r="BO7" s="39">
        <v>275.67</v>
      </c>
      <c r="BP7" s="39">
        <v>97.6</v>
      </c>
      <c r="BQ7" s="39">
        <v>97.45</v>
      </c>
      <c r="BR7" s="39">
        <v>96.65</v>
      </c>
      <c r="BS7" s="39">
        <v>97.08</v>
      </c>
      <c r="BT7" s="39">
        <v>85.12</v>
      </c>
      <c r="BU7" s="39">
        <v>93.28</v>
      </c>
      <c r="BV7" s="39">
        <v>87.51</v>
      </c>
      <c r="BW7" s="39">
        <v>84.77</v>
      </c>
      <c r="BX7" s="39">
        <v>87.11</v>
      </c>
      <c r="BY7" s="39">
        <v>82.78</v>
      </c>
      <c r="BZ7" s="39">
        <v>100.05</v>
      </c>
      <c r="CA7" s="39">
        <v>169.99</v>
      </c>
      <c r="CB7" s="39">
        <v>170.33</v>
      </c>
      <c r="CC7" s="39">
        <v>173.03</v>
      </c>
      <c r="CD7" s="39">
        <v>175.31</v>
      </c>
      <c r="CE7" s="39">
        <v>175.67</v>
      </c>
      <c r="CF7" s="39">
        <v>208.29</v>
      </c>
      <c r="CG7" s="39">
        <v>218.42</v>
      </c>
      <c r="CH7" s="39">
        <v>227.27</v>
      </c>
      <c r="CI7" s="39">
        <v>223.98</v>
      </c>
      <c r="CJ7" s="39">
        <v>225.09</v>
      </c>
      <c r="CK7" s="39">
        <v>166.4</v>
      </c>
      <c r="CL7" s="39">
        <v>72.34</v>
      </c>
      <c r="CM7" s="39">
        <v>72.87</v>
      </c>
      <c r="CN7" s="39">
        <v>71.790000000000006</v>
      </c>
      <c r="CO7" s="39">
        <v>72.14</v>
      </c>
      <c r="CP7" s="39">
        <v>71.13</v>
      </c>
      <c r="CQ7" s="39">
        <v>49.32</v>
      </c>
      <c r="CR7" s="39">
        <v>50.24</v>
      </c>
      <c r="CS7" s="39">
        <v>50.29</v>
      </c>
      <c r="CT7" s="39">
        <v>49.64</v>
      </c>
      <c r="CU7" s="39">
        <v>49.38</v>
      </c>
      <c r="CV7" s="39">
        <v>60.69</v>
      </c>
      <c r="CW7" s="39">
        <v>89.55</v>
      </c>
      <c r="CX7" s="39">
        <v>88.62</v>
      </c>
      <c r="CY7" s="39">
        <v>85.86</v>
      </c>
      <c r="CZ7" s="39">
        <v>83.11</v>
      </c>
      <c r="DA7" s="39">
        <v>84.77</v>
      </c>
      <c r="DB7" s="39">
        <v>79.34</v>
      </c>
      <c r="DC7" s="39">
        <v>78.650000000000006</v>
      </c>
      <c r="DD7" s="39">
        <v>77.73</v>
      </c>
      <c r="DE7" s="39">
        <v>78.09</v>
      </c>
      <c r="DF7" s="39">
        <v>78.010000000000005</v>
      </c>
      <c r="DG7" s="39">
        <v>89.82</v>
      </c>
      <c r="DH7" s="39">
        <v>44.31</v>
      </c>
      <c r="DI7" s="39">
        <v>44.95</v>
      </c>
      <c r="DJ7" s="39">
        <v>46.32</v>
      </c>
      <c r="DK7" s="39">
        <v>47.21</v>
      </c>
      <c r="DL7" s="39">
        <v>48.73</v>
      </c>
      <c r="DM7" s="39">
        <v>48.3</v>
      </c>
      <c r="DN7" s="39">
        <v>45.14</v>
      </c>
      <c r="DO7" s="39">
        <v>45.85</v>
      </c>
      <c r="DP7" s="39">
        <v>47.31</v>
      </c>
      <c r="DQ7" s="39">
        <v>47.5</v>
      </c>
      <c r="DR7" s="39">
        <v>50.19</v>
      </c>
      <c r="DS7" s="39">
        <v>1.61</v>
      </c>
      <c r="DT7" s="39">
        <v>1.59</v>
      </c>
      <c r="DU7" s="39">
        <v>10.15</v>
      </c>
      <c r="DV7" s="39">
        <v>27.06</v>
      </c>
      <c r="DW7" s="39">
        <v>30.09</v>
      </c>
      <c r="DX7" s="39">
        <v>12.43</v>
      </c>
      <c r="DY7" s="39">
        <v>13.58</v>
      </c>
      <c r="DZ7" s="39">
        <v>14.13</v>
      </c>
      <c r="EA7" s="39">
        <v>16.77</v>
      </c>
      <c r="EB7" s="39">
        <v>17.399999999999999</v>
      </c>
      <c r="EC7" s="39">
        <v>20.63</v>
      </c>
      <c r="ED7" s="39">
        <v>0.45</v>
      </c>
      <c r="EE7" s="39">
        <v>0.75</v>
      </c>
      <c r="EF7" s="39">
        <v>0.09</v>
      </c>
      <c r="EG7" s="39">
        <v>0.09</v>
      </c>
      <c r="EH7" s="39">
        <v>0.65</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U0013</cp:lastModifiedBy>
  <cp:lastPrinted>2022-01-17T06:23:36Z</cp:lastPrinted>
  <dcterms:created xsi:type="dcterms:W3CDTF">2021-12-03T06:44:15Z</dcterms:created>
  <dcterms:modified xsi:type="dcterms:W3CDTF">2022-01-17T06:23:39Z</dcterms:modified>
  <cp:category/>
</cp:coreProperties>
</file>