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C:\Users\3783\Desktop\"/>
    </mc:Choice>
  </mc:AlternateContent>
  <xr:revisionPtr revIDLastSave="0" documentId="13_ncr:1_{632EA8CC-56FB-4977-8A84-E6021F537EF2}" xr6:coauthVersionLast="36" xr6:coauthVersionMax="36" xr10:uidLastSave="{00000000-0000-0000-0000-000000000000}"/>
  <workbookProtection workbookAlgorithmName="SHA-512" workbookHashValue="n470/JmgjYWdtcLYzAq0eO5mFfSYHw0WcrfQ4WvEH1fPMQ3e7yrBm4YlDRJ+aITCh2M2j+SNBLs5zloqzq9Ybw==" workbookSaltValue="gxw+LtiUGtiysZjlfmMZ1A==" workbookSpinCount="100000" lockStructure="1"/>
  <bookViews>
    <workbookView xWindow="0" yWindow="0" windowWidth="23040" windowHeight="8244" xr2:uid="{00000000-000D-0000-FFFF-FFFF00000000}"/>
  </bookViews>
  <sheets>
    <sheet name="法適用_水道事業" sheetId="4" r:id="rId1"/>
    <sheet name="データ" sheetId="5" state="hidden" r:id="rId2"/>
  </sheets>
  <calcPr calcId="191029" iterate="1" iterateCount="1" iterateDelta="0" calcCompleted="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W10" i="4" s="1"/>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H85" i="4"/>
  <c r="G85" i="4"/>
  <c r="F85" i="4"/>
  <c r="E85" i="4"/>
  <c r="BB10" i="4"/>
  <c r="AL10" i="4"/>
  <c r="B10"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<sst xmlns="http://schemas.openxmlformats.org/spreadsheetml/2006/main" count="228" uniqueCount="114">
  <si>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</si>
  <si>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</si>
  <si>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</si>
  <si>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</si>
  <si>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</si>
  <si>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</si>
  <si>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</si>
  <si>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</si>
  <si>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</si>
  <si>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</si>
  <si>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</si>
  <si>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</si>
  <si>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</si>
  <si>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</si>
  <si>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</si>
  <si>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</si>
  <si>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</si>
  <si>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</si>
  <si>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</si>
  <si>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</si>
  <si>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</si>
  <si>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</si>
  <si>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</si>
  <si>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</si>
  <si>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</si>
  <si>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</si>
  <si>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</si>
  <si>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</si>
  <si>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</si>
  <si>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</si>
  <si>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</si>
  <si>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</si>
  <si>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</si>
  <si>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</si>
  <si>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</si>
  <si>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</si>
  <si>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</si>
  <si>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</si>
  <si>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</si>
  <si>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</si>
  <si>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</si>
  <si>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</si>
  <si>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</si>
  <si>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</si>
  <si>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</si>
  <si>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</si>
  <si>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</si>
  <si>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</si>
  <si>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</si>
  <si>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</si>
  <si>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</si>
  <si>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</si>
  <si>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</si>
  <si>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</si>
  <si>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</si>
  <si>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</si>
  <si>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</si>
  <si>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</si>
  <si>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</si>
  <si>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</si>
  <si>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</si>
  <si>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</si>
  <si>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</si>
  <si>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</si>
  <si>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</si>
  <si>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</si>
  <si>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</si>
  <si>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</si>
  <si>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</si>
  <si>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</si>
  <si>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</si>
  <si>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</si>
  <si>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</si>
  <si>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</si>
  <si>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</si>
  <si>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</si>
  <si>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</si>
  <si>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</si>
  <si>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</si>
  <si>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</si>
  <si>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</si>
  <si>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</si>
  <si>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</si>
  <si>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</si>
  <si>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</si>
  <si>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</si>
  <si>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</si>
  <si>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</si>
  <si>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</si>
  <si>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</si>
  <si>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</si>
  <si>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</si>
  <si>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</si>
  <si>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真室川町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</si>
  <si>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</si>
  <si>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</si>
  <si>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</si>
  <si>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</si>
  <si>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</si>
  <si>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</si>
  <si>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</si>
  <si>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</si>
  <si>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</si>
  <si>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</si>
  <si>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</si>
  <si>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</si>
  <si>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</si>
  <si>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</si>
  <si>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</si>
  <si>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</si>
  <si>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</si>
  <si>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当町は周囲を山々に囲まれた地形であることから、集落が点在しているため、管路延長が長く、複数の自己水源により給水を行っている。
今後は人口減少により水需要の低下も想定されるため、施設の統廃合や県水受水区域の拡大、近隣市町村との広域連携などによる経営の効率化を図っていく必要がある</t>
    <rPh sb="0" eb="2">
      <t>トウチョウ</t>
    </rPh>
    <rPh sb="3" eb="5">
      <t>シュウイ</t>
    </rPh>
    <rPh sb="6" eb="8">
      <t>ヤマヤマ</t>
    </rPh>
    <rPh sb="9" eb="10">
      <t>カコ</t>
    </rPh>
    <rPh sb="13" eb="15">
      <t>チケイ</t>
    </rPh>
    <rPh sb="23" eb="25">
      <t>シュウラク</t>
    </rPh>
    <rPh sb="26" eb="28">
      <t>テンザイ</t>
    </rPh>
    <rPh sb="35" eb="37">
      <t>カンロ</t>
    </rPh>
    <rPh sb="37" eb="39">
      <t>エンチョウ</t>
    </rPh>
    <rPh sb="40" eb="41">
      <t>ナガ</t>
    </rPh>
    <rPh sb="43" eb="45">
      <t>フクスウ</t>
    </rPh>
    <rPh sb="46" eb="48">
      <t>ジコ</t>
    </rPh>
    <rPh sb="48" eb="50">
      <t>スイゲン</t>
    </rPh>
    <rPh sb="53" eb="55">
      <t>キュウスイ</t>
    </rPh>
    <rPh sb="56" eb="57">
      <t>オコナ</t>
    </rPh>
    <rPh sb="63" eb="65">
      <t>コンゴ</t>
    </rPh>
    <rPh sb="66" eb="68">
      <t>ジンコウ</t>
    </rPh>
    <rPh sb="68" eb="70">
      <t>ゲンショウ</t>
    </rPh>
    <rPh sb="73" eb="74">
      <t>ミズ</t>
    </rPh>
    <rPh sb="74" eb="76">
      <t>ジュヨウ</t>
    </rPh>
    <rPh sb="77" eb="79">
      <t>テイカ</t>
    </rPh>
    <rPh sb="80" eb="82">
      <t>ソウテイ</t>
    </rPh>
    <rPh sb="88" eb="90">
      <t>シセツ</t>
    </rPh>
    <rPh sb="91" eb="94">
      <t>トウハイゴウ</t>
    </rPh>
    <rPh sb="95" eb="97">
      <t>ケンスイ</t>
    </rPh>
    <rPh sb="97" eb="99">
      <t>ジュスイ</t>
    </rPh>
    <rPh sb="99" eb="101">
      <t>クイキ</t>
    </rPh>
    <rPh sb="102" eb="104">
      <t>カクダイ</t>
    </rPh>
    <rPh sb="105" eb="107">
      <t>キンリン</t>
    </rPh>
    <rPh sb="107" eb="110">
      <t>シチョウソン</t>
    </rPh>
    <rPh sb="112" eb="114">
      <t>コウイキ</t>
    </rPh>
    <rPh sb="114" eb="116">
      <t>レンケイ</t>
    </rPh>
    <rPh sb="121" eb="123">
      <t>ケイエイ</t>
    </rPh>
    <rPh sb="124" eb="127">
      <t>コウリツカ</t>
    </rPh>
    <rPh sb="128" eb="129">
      <t>ハカ</t>
    </rPh>
    <rPh sb="133" eb="135">
      <t>ヒツヨウ</t>
    </rPh>
    <phoneticPr fontId="4"/>
  </si>
  <si>
    <t>有形固定資産原価償却率については、昭和50年代より取得していた資産が順次耐用年数を経過しているため、今後も増加していくことが見込まれる。老朽管の更新については、これまで国庫補助事業を活用しながら事業を実施してきたが、現在更新のピークは過ぎており、今後減少していくことが見込まれるが、今後緊急で更新が必要な管路等が出てきた場合、随時対応していく。</t>
    <rPh sb="0" eb="1">
      <t>ア</t>
    </rPh>
    <rPh sb="1" eb="2">
      <t>カタチ</t>
    </rPh>
    <rPh sb="2" eb="4">
      <t>コテイ</t>
    </rPh>
    <rPh sb="4" eb="6">
      <t>シサン</t>
    </rPh>
    <rPh sb="6" eb="8">
      <t>ゲンカ</t>
    </rPh>
    <rPh sb="8" eb="10">
      <t>ショウキャク</t>
    </rPh>
    <rPh sb="10" eb="11">
      <t>リツ</t>
    </rPh>
    <rPh sb="17" eb="19">
      <t>ショウワ</t>
    </rPh>
    <rPh sb="21" eb="23">
      <t>ネンダイ</t>
    </rPh>
    <rPh sb="25" eb="27">
      <t>シュトク</t>
    </rPh>
    <rPh sb="31" eb="33">
      <t>シサン</t>
    </rPh>
    <rPh sb="34" eb="36">
      <t>ジュンジ</t>
    </rPh>
    <rPh sb="36" eb="38">
      <t>タイヨウ</t>
    </rPh>
    <rPh sb="38" eb="40">
      <t>ネンスウ</t>
    </rPh>
    <rPh sb="41" eb="43">
      <t>ケイカ</t>
    </rPh>
    <rPh sb="50" eb="52">
      <t>コンゴ</t>
    </rPh>
    <rPh sb="53" eb="55">
      <t>ゾウカ</t>
    </rPh>
    <rPh sb="62" eb="64">
      <t>ミコ</t>
    </rPh>
    <rPh sb="68" eb="70">
      <t>ロウキュウ</t>
    </rPh>
    <rPh sb="70" eb="71">
      <t>カン</t>
    </rPh>
    <rPh sb="72" eb="74">
      <t>コウシン</t>
    </rPh>
    <rPh sb="84" eb="86">
      <t>コッコ</t>
    </rPh>
    <rPh sb="86" eb="88">
      <t>ホジョ</t>
    </rPh>
    <rPh sb="88" eb="90">
      <t>ジギョウ</t>
    </rPh>
    <rPh sb="91" eb="93">
      <t>カツヨウ</t>
    </rPh>
    <phoneticPr fontId="4"/>
  </si>
  <si>
    <t>経常収支比率については100％を超えており、一定の比率で推移しているものの、料金回収率は依然として低いままであり、一般会計からの繰入により収支を保っている状況。料金回収率が低くなっている理由として、給水原価が高くなっていることがあげられるが、自己水源の浄水設備の維持管理費用がかかることによるものであるため、今後県水の受水区域を拡大するといった方法も検討し、料金回収率の向上につなげていく。
施設利用率についても給水人口が減少している地域や施設利用率が3割程度の給水エリアもあるため、施設の統廃合等を検討しながら効率化を進めていく。
企業債残高対給水収益比率については、年々減少傾向にあり、最終的には他類似団体の平均値並の比率になることが想定される。
有収率については漏水等の影響により前年度比1.11ポイントの減少となってしまったが、老朽管の更新や定期的な漏水調査等により、有収率の向上を図っていく。</t>
    <rPh sb="0" eb="2">
      <t>ケイジョウ</t>
    </rPh>
    <rPh sb="2" eb="4">
      <t>シュウシ</t>
    </rPh>
    <rPh sb="4" eb="6">
      <t>ヒリツ</t>
    </rPh>
    <rPh sb="16" eb="17">
      <t>コ</t>
    </rPh>
    <rPh sb="22" eb="24">
      <t>イッテイ</t>
    </rPh>
    <rPh sb="25" eb="27">
      <t>ヒリツ</t>
    </rPh>
    <rPh sb="28" eb="30">
      <t>スイイ</t>
    </rPh>
    <rPh sb="38" eb="40">
      <t>リョウキン</t>
    </rPh>
    <rPh sb="40" eb="42">
      <t>カイシュウ</t>
    </rPh>
    <rPh sb="42" eb="43">
      <t>リツ</t>
    </rPh>
    <rPh sb="44" eb="46">
      <t>イゼン</t>
    </rPh>
    <rPh sb="49" eb="50">
      <t>ヒク</t>
    </rPh>
    <rPh sb="57" eb="59">
      <t>イッパン</t>
    </rPh>
    <rPh sb="59" eb="61">
      <t>カイケイ</t>
    </rPh>
    <rPh sb="64" eb="66">
      <t>クリイレ</t>
    </rPh>
    <rPh sb="69" eb="71">
      <t>シュウシ</t>
    </rPh>
    <rPh sb="72" eb="73">
      <t>タモ</t>
    </rPh>
    <rPh sb="77" eb="79">
      <t>ジョウキョウ</t>
    </rPh>
    <rPh sb="80" eb="82">
      <t>リョウキン</t>
    </rPh>
    <rPh sb="82" eb="84">
      <t>カイシュウ</t>
    </rPh>
    <rPh sb="84" eb="85">
      <t>リツ</t>
    </rPh>
    <rPh sb="86" eb="87">
      <t>ヒク</t>
    </rPh>
    <rPh sb="93" eb="95">
      <t>リユウ</t>
    </rPh>
    <rPh sb="99" eb="101">
      <t>キュウスイ</t>
    </rPh>
    <rPh sb="101" eb="103">
      <t>ゲンカ</t>
    </rPh>
    <rPh sb="104" eb="105">
      <t>タカ</t>
    </rPh>
    <rPh sb="121" eb="123">
      <t>ジコ</t>
    </rPh>
    <rPh sb="123" eb="125">
      <t>スイゲン</t>
    </rPh>
    <rPh sb="126" eb="128">
      <t>ジョウスイ</t>
    </rPh>
    <rPh sb="128" eb="130">
      <t>セツビ</t>
    </rPh>
    <rPh sb="131" eb="133">
      <t>イジ</t>
    </rPh>
    <rPh sb="133" eb="135">
      <t>カンリ</t>
    </rPh>
    <rPh sb="135" eb="137">
      <t>ヒヨウ</t>
    </rPh>
    <rPh sb="154" eb="156">
      <t>コンゴ</t>
    </rPh>
    <rPh sb="156" eb="158">
      <t>ケンスイ</t>
    </rPh>
    <rPh sb="159" eb="161">
      <t>ジュスイ</t>
    </rPh>
    <rPh sb="161" eb="163">
      <t>クイキ</t>
    </rPh>
    <rPh sb="164" eb="166">
      <t>カクダイ</t>
    </rPh>
    <rPh sb="172" eb="174">
      <t>ホウホウ</t>
    </rPh>
    <rPh sb="175" eb="177">
      <t>ケントウ</t>
    </rPh>
    <rPh sb="179" eb="181">
      <t>リョウキン</t>
    </rPh>
    <rPh sb="181" eb="183">
      <t>カイシュウ</t>
    </rPh>
    <rPh sb="183" eb="184">
      <t>リツ</t>
    </rPh>
    <rPh sb="185" eb="187">
      <t>コウジョウ</t>
    </rPh>
    <rPh sb="196" eb="198">
      <t>シセツ</t>
    </rPh>
    <rPh sb="198" eb="201">
      <t>リヨウリツ</t>
    </rPh>
    <rPh sb="206" eb="208">
      <t>キュウスイ</t>
    </rPh>
    <rPh sb="208" eb="210">
      <t>ジンコウ</t>
    </rPh>
    <rPh sb="211" eb="213">
      <t>ゲンショウ</t>
    </rPh>
    <rPh sb="217" eb="219">
      <t>チイキ</t>
    </rPh>
    <rPh sb="220" eb="222">
      <t>シセツ</t>
    </rPh>
    <rPh sb="222" eb="224">
      <t>リヨウ</t>
    </rPh>
    <rPh sb="224" eb="225">
      <t>リツ</t>
    </rPh>
    <rPh sb="227" eb="228">
      <t>ワリ</t>
    </rPh>
    <rPh sb="228" eb="230">
      <t>テイド</t>
    </rPh>
    <rPh sb="231" eb="233">
      <t>キュウスイ</t>
    </rPh>
    <rPh sb="242" eb="244">
      <t>シセツ</t>
    </rPh>
    <rPh sb="245" eb="248">
      <t>トウハイゴウ</t>
    </rPh>
    <rPh sb="248" eb="249">
      <t>ナド</t>
    </rPh>
    <rPh sb="250" eb="252">
      <t>ケントウ</t>
    </rPh>
    <rPh sb="256" eb="259">
      <t>コウリツカ</t>
    </rPh>
    <rPh sb="260" eb="261">
      <t>スス</t>
    </rPh>
    <rPh sb="267" eb="269">
      <t>キギョウ</t>
    </rPh>
    <rPh sb="269" eb="270">
      <t>サイ</t>
    </rPh>
    <rPh sb="270" eb="272">
      <t>ザンダカ</t>
    </rPh>
    <rPh sb="272" eb="273">
      <t>タイ</t>
    </rPh>
    <rPh sb="273" eb="275">
      <t>キュウスイ</t>
    </rPh>
    <rPh sb="275" eb="277">
      <t>シュウエキ</t>
    </rPh>
    <rPh sb="277" eb="279">
      <t>ヒリツ</t>
    </rPh>
    <rPh sb="285" eb="287">
      <t>ネンネン</t>
    </rPh>
    <rPh sb="287" eb="289">
      <t>ゲンショウ</t>
    </rPh>
    <rPh sb="289" eb="291">
      <t>ケイコウ</t>
    </rPh>
    <rPh sb="295" eb="298">
      <t>サイシュウテキ</t>
    </rPh>
    <rPh sb="300" eb="301">
      <t>タ</t>
    </rPh>
    <rPh sb="301" eb="303">
      <t>ルイジ</t>
    </rPh>
    <rPh sb="303" eb="305">
      <t>ダンタイ</t>
    </rPh>
    <rPh sb="306" eb="309">
      <t>ヘイキンチ</t>
    </rPh>
    <rPh sb="309" eb="310">
      <t>ナ</t>
    </rPh>
    <rPh sb="311" eb="313">
      <t>ヒリツ</t>
    </rPh>
    <rPh sb="319" eb="321">
      <t>ソウテイ</t>
    </rPh>
    <rPh sb="326" eb="328">
      <t>ユウシュウ</t>
    </rPh>
    <rPh sb="328" eb="329">
      <t>リツ</t>
    </rPh>
    <rPh sb="334" eb="336">
      <t>ロウスイ</t>
    </rPh>
    <rPh sb="336" eb="337">
      <t>トウ</t>
    </rPh>
    <rPh sb="338" eb="340">
      <t>エイキョウ</t>
    </rPh>
    <rPh sb="343" eb="347">
      <t>ゼンネンドヒ</t>
    </rPh>
    <rPh sb="356" eb="358">
      <t>ゲンショウ</t>
    </rPh>
    <rPh sb="368" eb="370">
      <t>ロウキュウ</t>
    </rPh>
    <rPh sb="370" eb="371">
      <t>カン</t>
    </rPh>
    <rPh sb="372" eb="374">
      <t>コウシン</t>
    </rPh>
    <rPh sb="375" eb="378">
      <t>テイキテキ</t>
    </rPh>
    <rPh sb="379" eb="381">
      <t>ロウスイ</t>
    </rPh>
    <rPh sb="381" eb="383">
      <t>チョウサ</t>
    </rPh>
    <rPh sb="383" eb="384">
      <t>トウ</t>
    </rPh>
    <rPh sb="388" eb="391">
      <t>ユウシュウリツ</t>
    </rPh>
    <rPh sb="392" eb="394">
      <t>コウジョウ</t>
    </rPh>
    <rPh sb="395" eb="39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</si>
</sst>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0.08</c:v>
                </c:pt>
                <c:pt idx="1">
                  <c:v>0.53</c:v>
                </c:pt>
                <c:pt idx="2">
                  <c:v>0.76</c:v>
                </c:pt>
                <c:pt idx="3">
                  <c:v>0.53</c:v>
                </c:pt>
                <c:pt idx="4">
                  <c:v>0.35</c:v>
                </c:pt>
              </c:numCache>
            </c:numRef>
          </c:val>
          <c:extLst>
            <c:ext xmlns:c16="http://schemas.microsoft.com/office/drawing/2014/chart" uri="{C3380CC4-5D6E-409C-BE32-E72D297353CC}">
              <c16:uniqueId val="{00000000-DE05-47C8-B2FB-E1889D2FC0B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DE05-47C8-B2FB-E1889D2FC0B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58.32</c:v>
                </c:pt>
                <c:pt idx="1">
                  <c:v>61.19</c:v>
                </c:pt>
                <c:pt idx="2">
                  <c:v>63.02</c:v>
                </c:pt>
                <c:pt idx="3">
                  <c:v>58.83</c:v>
                </c:pt>
                <c:pt idx="4">
                  <c:v>57.84</c:v>
                </c:pt>
              </c:numCache>
            </c:numRef>
          </c:val>
          <c:extLst>
            <c:ext xmlns:c16="http://schemas.microsoft.com/office/drawing/2014/chart" uri="{C3380CC4-5D6E-409C-BE32-E72D297353CC}">
              <c16:uniqueId val="{00000000-A0C6-4A26-B303-16540BCBA61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A0C6-4A26-B303-16540BCBA61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75.64</c:v>
                </c:pt>
                <c:pt idx="1">
                  <c:v>70.06</c:v>
                </c:pt>
                <c:pt idx="2">
                  <c:v>68.92</c:v>
                </c:pt>
                <c:pt idx="3">
                  <c:v>72.84</c:v>
                </c:pt>
                <c:pt idx="4">
                  <c:v>71.709999999999994</c:v>
                </c:pt>
              </c:numCache>
            </c:numRef>
          </c:val>
          <c:extLst>
            <c:ext xmlns:c16="http://schemas.microsoft.com/office/drawing/2014/chart" uri="{C3380CC4-5D6E-409C-BE32-E72D297353CC}">
              <c16:uniqueId val="{00000000-B858-43EF-8478-6499A8B0934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B858-43EF-8478-6499A8B0934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100.62</c:v>
                </c:pt>
                <c:pt idx="1">
                  <c:v>100.66</c:v>
                </c:pt>
                <c:pt idx="2">
                  <c:v>100.02</c:v>
                </c:pt>
                <c:pt idx="3">
                  <c:v>101.03</c:v>
                </c:pt>
                <c:pt idx="4">
                  <c:v>100.65</c:v>
                </c:pt>
              </c:numCache>
            </c:numRef>
          </c:val>
          <c:extLst>
            <c:ext xmlns:c16="http://schemas.microsoft.com/office/drawing/2014/chart" uri="{C3380CC4-5D6E-409C-BE32-E72D297353CC}">
              <c16:uniqueId val="{00000000-2E6A-40B7-B485-800BDF66867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2E6A-40B7-B485-800BDF66867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47.65</c:v>
                </c:pt>
                <c:pt idx="1">
                  <c:v>49.81</c:v>
                </c:pt>
                <c:pt idx="2">
                  <c:v>51.47</c:v>
                </c:pt>
                <c:pt idx="3">
                  <c:v>53.45</c:v>
                </c:pt>
                <c:pt idx="4">
                  <c:v>55.88</c:v>
                </c:pt>
              </c:numCache>
            </c:numRef>
          </c:val>
          <c:extLst>
            <c:ext xmlns:c16="http://schemas.microsoft.com/office/drawing/2014/chart" uri="{C3380CC4-5D6E-409C-BE32-E72D297353CC}">
              <c16:uniqueId val="{00000000-5C23-48AC-AF0E-8CD9FA20A38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5C23-48AC-AF0E-8CD9FA20A38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0.74</c:v>
                </c:pt>
                <c:pt idx="1">
                  <c:v>0.73</c:v>
                </c:pt>
                <c:pt idx="2">
                  <c:v>5.91</c:v>
                </c:pt>
                <c:pt idx="3">
                  <c:v>7.34</c:v>
                </c:pt>
                <c:pt idx="4">
                  <c:v>1.1599999999999999</c:v>
                </c:pt>
              </c:numCache>
            </c:numRef>
          </c:val>
          <c:extLst>
            <c:ext xmlns:c16="http://schemas.microsoft.com/office/drawing/2014/chart" uri="{C3380CC4-5D6E-409C-BE32-E72D297353CC}">
              <c16:uniqueId val="{00000000-FB7A-4239-B6FB-365F8AAC173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FB7A-4239-B6FB-365F8AAC173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formatCode="#,##0.00;&quot;△&quot;#,##0.00;&quot;-&quot;">
                  <c:v>16.829999999999998</c:v>
                </c:pt>
                <c:pt idx="3">
                  <c:v>0</c:v>
                </c:pt>
                <c:pt idx="4">
                  <c:v>0</c:v>
                </c:pt>
              </c:numCache>
            </c:numRef>
          </c:val>
          <c:extLst>
            <c:ext xmlns:c16="http://schemas.microsoft.com/office/drawing/2014/chart" uri="{C3380CC4-5D6E-409C-BE32-E72D297353CC}">
              <c16:uniqueId val="{00000000-1D67-4317-8602-8D36191E9C2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1D67-4317-8602-8D36191E9C2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150.16999999999999</c:v>
                </c:pt>
                <c:pt idx="1">
                  <c:v>166.47</c:v>
                </c:pt>
                <c:pt idx="2">
                  <c:v>126.91</c:v>
                </c:pt>
                <c:pt idx="3">
                  <c:v>146.71</c:v>
                </c:pt>
                <c:pt idx="4">
                  <c:v>180.55</c:v>
                </c:pt>
              </c:numCache>
            </c:numRef>
          </c:val>
          <c:extLst>
            <c:ext xmlns:c16="http://schemas.microsoft.com/office/drawing/2014/chart" uri="{C3380CC4-5D6E-409C-BE32-E72D297353CC}">
              <c16:uniqueId val="{00000000-31A3-4B19-BD86-FD672183EE6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31A3-4B19-BD86-FD672183EE6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838.69</c:v>
                </c:pt>
                <c:pt idx="1">
                  <c:v>811.27</c:v>
                </c:pt>
                <c:pt idx="2">
                  <c:v>747.51</c:v>
                </c:pt>
                <c:pt idx="3">
                  <c:v>723.4</c:v>
                </c:pt>
                <c:pt idx="4">
                  <c:v>687.74</c:v>
                </c:pt>
              </c:numCache>
            </c:numRef>
          </c:val>
          <c:extLst>
            <c:ext xmlns:c16="http://schemas.microsoft.com/office/drawing/2014/chart" uri="{C3380CC4-5D6E-409C-BE32-E72D297353CC}">
              <c16:uniqueId val="{00000000-4657-4150-9CDF-FA513255D91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4657-4150-9CDF-FA513255D91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66.819999999999993</c:v>
                </c:pt>
                <c:pt idx="1">
                  <c:v>57.3</c:v>
                </c:pt>
                <c:pt idx="2">
                  <c:v>55.95</c:v>
                </c:pt>
                <c:pt idx="3">
                  <c:v>57.2</c:v>
                </c:pt>
                <c:pt idx="4">
                  <c:v>55.86</c:v>
                </c:pt>
              </c:numCache>
            </c:numRef>
          </c:val>
          <c:extLst>
            <c:ext xmlns:c16="http://schemas.microsoft.com/office/drawing/2014/chart" uri="{C3380CC4-5D6E-409C-BE32-E72D297353CC}">
              <c16:uniqueId val="{00000000-5249-43D2-AB0A-672B17F9C80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5249-43D2-AB0A-672B17F9C80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438.09</c:v>
                </c:pt>
                <c:pt idx="1">
                  <c:v>508.36</c:v>
                </c:pt>
                <c:pt idx="2">
                  <c:v>518.13</c:v>
                </c:pt>
                <c:pt idx="3">
                  <c:v>488.83</c:v>
                </c:pt>
                <c:pt idx="4">
                  <c:v>499.71</c:v>
                </c:pt>
              </c:numCache>
            </c:numRef>
          </c:val>
          <c:extLst>
            <c:ext xmlns:c16="http://schemas.microsoft.com/office/drawing/2014/chart" uri="{C3380CC4-5D6E-409C-BE32-E72D297353CC}">
              <c16:uniqueId val="{00000000-9752-43AD-B1F4-3549D864834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9752-43AD-B1F4-3549D864834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23"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山形県　真室川町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7310</v>
      </c>
      <c r="AM8" s="61"/>
      <c r="AN8" s="61"/>
      <c r="AO8" s="61"/>
      <c r="AP8" s="61"/>
      <c r="AQ8" s="61"/>
      <c r="AR8" s="61"/>
      <c r="AS8" s="61"/>
      <c r="AT8" s="52">
        <f>データ!$S$6</f>
        <v>374.22</v>
      </c>
      <c r="AU8" s="53"/>
      <c r="AV8" s="53"/>
      <c r="AW8" s="53"/>
      <c r="AX8" s="53"/>
      <c r="AY8" s="53"/>
      <c r="AZ8" s="53"/>
      <c r="BA8" s="53"/>
      <c r="BB8" s="54">
        <f>データ!$T$6</f>
        <v>19.53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67.38</v>
      </c>
      <c r="J10" s="53"/>
      <c r="K10" s="53"/>
      <c r="L10" s="53"/>
      <c r="M10" s="53"/>
      <c r="N10" s="53"/>
      <c r="O10" s="64"/>
      <c r="P10" s="54">
        <f>データ!$P$6</f>
        <v>95.02</v>
      </c>
      <c r="Q10" s="54"/>
      <c r="R10" s="54"/>
      <c r="S10" s="54"/>
      <c r="T10" s="54"/>
      <c r="U10" s="54"/>
      <c r="V10" s="54"/>
      <c r="W10" s="61">
        <f>データ!$Q$6</f>
        <v>5225</v>
      </c>
      <c r="X10" s="61"/>
      <c r="Y10" s="61"/>
      <c r="Z10" s="61"/>
      <c r="AA10" s="61"/>
      <c r="AB10" s="61"/>
      <c r="AC10" s="61"/>
      <c r="AD10" s="2"/>
      <c r="AE10" s="2"/>
      <c r="AF10" s="2"/>
      <c r="AG10" s="2"/>
      <c r="AH10" s="4"/>
      <c r="AI10" s="4"/>
      <c r="AJ10" s="4"/>
      <c r="AK10" s="4"/>
      <c r="AL10" s="61">
        <f>データ!$U$6</f>
        <v>6884</v>
      </c>
      <c r="AM10" s="61"/>
      <c r="AN10" s="61"/>
      <c r="AO10" s="61"/>
      <c r="AP10" s="61"/>
      <c r="AQ10" s="61"/>
      <c r="AR10" s="61"/>
      <c r="AS10" s="61"/>
      <c r="AT10" s="52">
        <f>データ!$V$6</f>
        <v>42.1</v>
      </c>
      <c r="AU10" s="53"/>
      <c r="AV10" s="53"/>
      <c r="AW10" s="53"/>
      <c r="AX10" s="53"/>
      <c r="AY10" s="53"/>
      <c r="AZ10" s="53"/>
      <c r="BA10" s="53"/>
      <c r="BB10" s="54">
        <f>データ!$W$6</f>
        <v>163.52000000000001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1oqynFK1ec3zT5wpBaqzvdsMH0syBM0WkFyFqvi1D3VgLlKpKFoFkBpfJY3jozSibHpewRls0lrVxV7sVZtEcA==" saltValue="aXYBGVmbTHc/Ev5LnqSMQ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63649</v>
      </c>
      <c r="D6" s="34">
        <f t="shared" si="3"/>
        <v>46</v>
      </c>
      <c r="E6" s="34">
        <f t="shared" si="3"/>
        <v>1</v>
      </c>
      <c r="F6" s="34">
        <f t="shared" si="3"/>
        <v>0</v>
      </c>
      <c r="G6" s="34">
        <f t="shared" si="3"/>
        <v>1</v>
      </c>
      <c r="H6" s="34" t="str">
        <f t="shared" si="3"/>
        <v>山形県　真室川町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67.38</v>
      </c>
      <c r="P6" s="35">
        <f t="shared" si="3"/>
        <v>95.02</v>
      </c>
      <c r="Q6" s="35">
        <f t="shared" si="3"/>
        <v>5225</v>
      </c>
      <c r="R6" s="35">
        <f t="shared" si="3"/>
        <v>7310</v>
      </c>
      <c r="S6" s="35">
        <f t="shared" si="3"/>
        <v>374.22</v>
      </c>
      <c r="T6" s="35">
        <f t="shared" si="3"/>
        <v>19.53</v>
      </c>
      <c r="U6" s="35">
        <f t="shared" si="3"/>
        <v>6884</v>
      </c>
      <c r="V6" s="35">
        <f t="shared" si="3"/>
        <v>42.1</v>
      </c>
      <c r="W6" s="35">
        <f t="shared" si="3"/>
        <v>163.52000000000001</v>
      </c>
      <c r="X6" s="36">
        <f>IF(X7="",NA(),X7)</f>
        <v>100.62</v>
      </c>
      <c r="Y6" s="36">
        <f t="shared" ref="Y6:AG6" si="4">IF(Y7="",NA(),Y7)</f>
        <v>100.66</v>
      </c>
      <c r="Z6" s="36">
        <f t="shared" si="4"/>
        <v>100.02</v>
      </c>
      <c r="AA6" s="36">
        <f t="shared" si="4"/>
        <v>101.03</v>
      </c>
      <c r="AB6" s="36">
        <f t="shared" si="4"/>
        <v>100.65</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6">
        <f t="shared" si="5"/>
        <v>16.829999999999998</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150.16999999999999</v>
      </c>
      <c r="AU6" s="36">
        <f t="shared" ref="AU6:BC6" si="6">IF(AU7="",NA(),AU7)</f>
        <v>166.47</v>
      </c>
      <c r="AV6" s="36">
        <f t="shared" si="6"/>
        <v>126.91</v>
      </c>
      <c r="AW6" s="36">
        <f t="shared" si="6"/>
        <v>146.71</v>
      </c>
      <c r="AX6" s="36">
        <f t="shared" si="6"/>
        <v>180.55</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838.69</v>
      </c>
      <c r="BF6" s="36">
        <f t="shared" ref="BF6:BN6" si="7">IF(BF7="",NA(),BF7)</f>
        <v>811.27</v>
      </c>
      <c r="BG6" s="36">
        <f t="shared" si="7"/>
        <v>747.51</v>
      </c>
      <c r="BH6" s="36">
        <f t="shared" si="7"/>
        <v>723.4</v>
      </c>
      <c r="BI6" s="36">
        <f t="shared" si="7"/>
        <v>687.74</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66.819999999999993</v>
      </c>
      <c r="BQ6" s="36">
        <f t="shared" ref="BQ6:BY6" si="8">IF(BQ7="",NA(),BQ7)</f>
        <v>57.3</v>
      </c>
      <c r="BR6" s="36">
        <f t="shared" si="8"/>
        <v>55.95</v>
      </c>
      <c r="BS6" s="36">
        <f t="shared" si="8"/>
        <v>57.2</v>
      </c>
      <c r="BT6" s="36">
        <f t="shared" si="8"/>
        <v>55.86</v>
      </c>
      <c r="BU6" s="36">
        <f t="shared" si="8"/>
        <v>93.28</v>
      </c>
      <c r="BV6" s="36">
        <f t="shared" si="8"/>
        <v>87.51</v>
      </c>
      <c r="BW6" s="36">
        <f t="shared" si="8"/>
        <v>84.77</v>
      </c>
      <c r="BX6" s="36">
        <f t="shared" si="8"/>
        <v>87.11</v>
      </c>
      <c r="BY6" s="36">
        <f t="shared" si="8"/>
        <v>82.78</v>
      </c>
      <c r="BZ6" s="35" t="str">
        <f>IF(BZ7="","",IF(BZ7="-","【-】","【"&amp;SUBSTITUTE(TEXT(BZ7,"#,##0.00"),"-","△")&amp;"】"))</f>
        <v>【100.05】</v>
      </c>
      <c r="CA6" s="36">
        <f>IF(CA7="",NA(),CA7)</f>
        <v>438.09</v>
      </c>
      <c r="CB6" s="36">
        <f t="shared" ref="CB6:CJ6" si="9">IF(CB7="",NA(),CB7)</f>
        <v>508.36</v>
      </c>
      <c r="CC6" s="36">
        <f t="shared" si="9"/>
        <v>518.13</v>
      </c>
      <c r="CD6" s="36">
        <f t="shared" si="9"/>
        <v>488.83</v>
      </c>
      <c r="CE6" s="36">
        <f t="shared" si="9"/>
        <v>499.71</v>
      </c>
      <c r="CF6" s="36">
        <f t="shared" si="9"/>
        <v>208.29</v>
      </c>
      <c r="CG6" s="36">
        <f t="shared" si="9"/>
        <v>218.42</v>
      </c>
      <c r="CH6" s="36">
        <f t="shared" si="9"/>
        <v>227.27</v>
      </c>
      <c r="CI6" s="36">
        <f t="shared" si="9"/>
        <v>223.98</v>
      </c>
      <c r="CJ6" s="36">
        <f t="shared" si="9"/>
        <v>225.09</v>
      </c>
      <c r="CK6" s="35" t="str">
        <f>IF(CK7="","",IF(CK7="-","【-】","【"&amp;SUBSTITUTE(TEXT(CK7,"#,##0.00"),"-","△")&amp;"】"))</f>
        <v>【166.40】</v>
      </c>
      <c r="CL6" s="36">
        <f>IF(CL7="",NA(),CL7)</f>
        <v>58.32</v>
      </c>
      <c r="CM6" s="36">
        <f t="shared" ref="CM6:CU6" si="10">IF(CM7="",NA(),CM7)</f>
        <v>61.19</v>
      </c>
      <c r="CN6" s="36">
        <f t="shared" si="10"/>
        <v>63.02</v>
      </c>
      <c r="CO6" s="36">
        <f t="shared" si="10"/>
        <v>58.83</v>
      </c>
      <c r="CP6" s="36">
        <f t="shared" si="10"/>
        <v>57.84</v>
      </c>
      <c r="CQ6" s="36">
        <f t="shared" si="10"/>
        <v>49.32</v>
      </c>
      <c r="CR6" s="36">
        <f t="shared" si="10"/>
        <v>50.24</v>
      </c>
      <c r="CS6" s="36">
        <f t="shared" si="10"/>
        <v>50.29</v>
      </c>
      <c r="CT6" s="36">
        <f t="shared" si="10"/>
        <v>49.64</v>
      </c>
      <c r="CU6" s="36">
        <f t="shared" si="10"/>
        <v>49.38</v>
      </c>
      <c r="CV6" s="35" t="str">
        <f>IF(CV7="","",IF(CV7="-","【-】","【"&amp;SUBSTITUTE(TEXT(CV7,"#,##0.00"),"-","△")&amp;"】"))</f>
        <v>【60.69】</v>
      </c>
      <c r="CW6" s="36">
        <f>IF(CW7="",NA(),CW7)</f>
        <v>75.64</v>
      </c>
      <c r="CX6" s="36">
        <f t="shared" ref="CX6:DF6" si="11">IF(CX7="",NA(),CX7)</f>
        <v>70.06</v>
      </c>
      <c r="CY6" s="36">
        <f t="shared" si="11"/>
        <v>68.92</v>
      </c>
      <c r="CZ6" s="36">
        <f t="shared" si="11"/>
        <v>72.84</v>
      </c>
      <c r="DA6" s="36">
        <f t="shared" si="11"/>
        <v>71.709999999999994</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47.65</v>
      </c>
      <c r="DI6" s="36">
        <f t="shared" ref="DI6:DQ6" si="12">IF(DI7="",NA(),DI7)</f>
        <v>49.81</v>
      </c>
      <c r="DJ6" s="36">
        <f t="shared" si="12"/>
        <v>51.47</v>
      </c>
      <c r="DK6" s="36">
        <f t="shared" si="12"/>
        <v>53.45</v>
      </c>
      <c r="DL6" s="36">
        <f t="shared" si="12"/>
        <v>55.88</v>
      </c>
      <c r="DM6" s="36">
        <f t="shared" si="12"/>
        <v>48.3</v>
      </c>
      <c r="DN6" s="36">
        <f t="shared" si="12"/>
        <v>45.14</v>
      </c>
      <c r="DO6" s="36">
        <f t="shared" si="12"/>
        <v>45.85</v>
      </c>
      <c r="DP6" s="36">
        <f t="shared" si="12"/>
        <v>47.31</v>
      </c>
      <c r="DQ6" s="36">
        <f t="shared" si="12"/>
        <v>47.5</v>
      </c>
      <c r="DR6" s="35" t="str">
        <f>IF(DR7="","",IF(DR7="-","【-】","【"&amp;SUBSTITUTE(TEXT(DR7,"#,##0.00"),"-","△")&amp;"】"))</f>
        <v>【50.19】</v>
      </c>
      <c r="DS6" s="36">
        <f>IF(DS7="",NA(),DS7)</f>
        <v>0.74</v>
      </c>
      <c r="DT6" s="36">
        <f t="shared" ref="DT6:EB6" si="13">IF(DT7="",NA(),DT7)</f>
        <v>0.73</v>
      </c>
      <c r="DU6" s="36">
        <f t="shared" si="13"/>
        <v>5.91</v>
      </c>
      <c r="DV6" s="36">
        <f t="shared" si="13"/>
        <v>7.34</v>
      </c>
      <c r="DW6" s="36">
        <f t="shared" si="13"/>
        <v>1.1599999999999999</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0.08</v>
      </c>
      <c r="EE6" s="36">
        <f t="shared" ref="EE6:EM6" si="14">IF(EE7="",NA(),EE7)</f>
        <v>0.53</v>
      </c>
      <c r="EF6" s="36">
        <f t="shared" si="14"/>
        <v>0.76</v>
      </c>
      <c r="EG6" s="36">
        <f t="shared" si="14"/>
        <v>0.53</v>
      </c>
      <c r="EH6" s="36">
        <f t="shared" si="14"/>
        <v>0.35</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2">
      <c r="A7" s="29"/>
      <c r="B7" s="38">
        <v>2020</v>
      </c>
      <c r="C7" s="38">
        <v>63649</v>
      </c>
      <c r="D7" s="38">
        <v>46</v>
      </c>
      <c r="E7" s="38">
        <v>1</v>
      </c>
      <c r="F7" s="38">
        <v>0</v>
      </c>
      <c r="G7" s="38">
        <v>1</v>
      </c>
      <c r="H7" s="38" t="s">
        <v>93</v>
      </c>
      <c r="I7" s="38" t="s">
        <v>94</v>
      </c>
      <c r="J7" s="38" t="s">
        <v>95</v>
      </c>
      <c r="K7" s="38" t="s">
        <v>96</v>
      </c>
      <c r="L7" s="38" t="s">
        <v>97</v>
      </c>
      <c r="M7" s="38" t="s">
        <v>98</v>
      </c>
      <c r="N7" s="39" t="s">
        <v>99</v>
      </c>
      <c r="O7" s="39">
        <v>67.38</v>
      </c>
      <c r="P7" s="39">
        <v>95.02</v>
      </c>
      <c r="Q7" s="39">
        <v>5225</v>
      </c>
      <c r="R7" s="39">
        <v>7310</v>
      </c>
      <c r="S7" s="39">
        <v>374.22</v>
      </c>
      <c r="T7" s="39">
        <v>19.53</v>
      </c>
      <c r="U7" s="39">
        <v>6884</v>
      </c>
      <c r="V7" s="39">
        <v>42.1</v>
      </c>
      <c r="W7" s="39">
        <v>163.52000000000001</v>
      </c>
      <c r="X7" s="39">
        <v>100.62</v>
      </c>
      <c r="Y7" s="39">
        <v>100.66</v>
      </c>
      <c r="Z7" s="39">
        <v>100.02</v>
      </c>
      <c r="AA7" s="39">
        <v>101.03</v>
      </c>
      <c r="AB7" s="39">
        <v>100.65</v>
      </c>
      <c r="AC7" s="39">
        <v>107.95</v>
      </c>
      <c r="AD7" s="39">
        <v>104.47</v>
      </c>
      <c r="AE7" s="39">
        <v>103.81</v>
      </c>
      <c r="AF7" s="39">
        <v>104.35</v>
      </c>
      <c r="AG7" s="39">
        <v>105.34</v>
      </c>
      <c r="AH7" s="39">
        <v>110.27</v>
      </c>
      <c r="AI7" s="39">
        <v>0</v>
      </c>
      <c r="AJ7" s="39">
        <v>0</v>
      </c>
      <c r="AK7" s="39">
        <v>16.829999999999998</v>
      </c>
      <c r="AL7" s="39">
        <v>0</v>
      </c>
      <c r="AM7" s="39">
        <v>0</v>
      </c>
      <c r="AN7" s="39">
        <v>12.44</v>
      </c>
      <c r="AO7" s="39">
        <v>16.399999999999999</v>
      </c>
      <c r="AP7" s="39">
        <v>25.66</v>
      </c>
      <c r="AQ7" s="39">
        <v>21.69</v>
      </c>
      <c r="AR7" s="39">
        <v>24.04</v>
      </c>
      <c r="AS7" s="39">
        <v>1.1499999999999999</v>
      </c>
      <c r="AT7" s="39">
        <v>150.16999999999999</v>
      </c>
      <c r="AU7" s="39">
        <v>166.47</v>
      </c>
      <c r="AV7" s="39">
        <v>126.91</v>
      </c>
      <c r="AW7" s="39">
        <v>146.71</v>
      </c>
      <c r="AX7" s="39">
        <v>180.55</v>
      </c>
      <c r="AY7" s="39">
        <v>371.89</v>
      </c>
      <c r="AZ7" s="39">
        <v>293.23</v>
      </c>
      <c r="BA7" s="39">
        <v>300.14</v>
      </c>
      <c r="BB7" s="39">
        <v>301.04000000000002</v>
      </c>
      <c r="BC7" s="39">
        <v>305.08</v>
      </c>
      <c r="BD7" s="39">
        <v>260.31</v>
      </c>
      <c r="BE7" s="39">
        <v>838.69</v>
      </c>
      <c r="BF7" s="39">
        <v>811.27</v>
      </c>
      <c r="BG7" s="39">
        <v>747.51</v>
      </c>
      <c r="BH7" s="39">
        <v>723.4</v>
      </c>
      <c r="BI7" s="39">
        <v>687.74</v>
      </c>
      <c r="BJ7" s="39">
        <v>483.11</v>
      </c>
      <c r="BK7" s="39">
        <v>542.29999999999995</v>
      </c>
      <c r="BL7" s="39">
        <v>566.65</v>
      </c>
      <c r="BM7" s="39">
        <v>551.62</v>
      </c>
      <c r="BN7" s="39">
        <v>585.59</v>
      </c>
      <c r="BO7" s="39">
        <v>275.67</v>
      </c>
      <c r="BP7" s="39">
        <v>66.819999999999993</v>
      </c>
      <c r="BQ7" s="39">
        <v>57.3</v>
      </c>
      <c r="BR7" s="39">
        <v>55.95</v>
      </c>
      <c r="BS7" s="39">
        <v>57.2</v>
      </c>
      <c r="BT7" s="39">
        <v>55.86</v>
      </c>
      <c r="BU7" s="39">
        <v>93.28</v>
      </c>
      <c r="BV7" s="39">
        <v>87.51</v>
      </c>
      <c r="BW7" s="39">
        <v>84.77</v>
      </c>
      <c r="BX7" s="39">
        <v>87.11</v>
      </c>
      <c r="BY7" s="39">
        <v>82.78</v>
      </c>
      <c r="BZ7" s="39">
        <v>100.05</v>
      </c>
      <c r="CA7" s="39">
        <v>438.09</v>
      </c>
      <c r="CB7" s="39">
        <v>508.36</v>
      </c>
      <c r="CC7" s="39">
        <v>518.13</v>
      </c>
      <c r="CD7" s="39">
        <v>488.83</v>
      </c>
      <c r="CE7" s="39">
        <v>499.71</v>
      </c>
      <c r="CF7" s="39">
        <v>208.29</v>
      </c>
      <c r="CG7" s="39">
        <v>218.42</v>
      </c>
      <c r="CH7" s="39">
        <v>227.27</v>
      </c>
      <c r="CI7" s="39">
        <v>223.98</v>
      </c>
      <c r="CJ7" s="39">
        <v>225.09</v>
      </c>
      <c r="CK7" s="39">
        <v>166.4</v>
      </c>
      <c r="CL7" s="39">
        <v>58.32</v>
      </c>
      <c r="CM7" s="39">
        <v>61.19</v>
      </c>
      <c r="CN7" s="39">
        <v>63.02</v>
      </c>
      <c r="CO7" s="39">
        <v>58.83</v>
      </c>
      <c r="CP7" s="39">
        <v>57.84</v>
      </c>
      <c r="CQ7" s="39">
        <v>49.32</v>
      </c>
      <c r="CR7" s="39">
        <v>50.24</v>
      </c>
      <c r="CS7" s="39">
        <v>50.29</v>
      </c>
      <c r="CT7" s="39">
        <v>49.64</v>
      </c>
      <c r="CU7" s="39">
        <v>49.38</v>
      </c>
      <c r="CV7" s="39">
        <v>60.69</v>
      </c>
      <c r="CW7" s="39">
        <v>75.64</v>
      </c>
      <c r="CX7" s="39">
        <v>70.06</v>
      </c>
      <c r="CY7" s="39">
        <v>68.92</v>
      </c>
      <c r="CZ7" s="39">
        <v>72.84</v>
      </c>
      <c r="DA7" s="39">
        <v>71.709999999999994</v>
      </c>
      <c r="DB7" s="39">
        <v>79.34</v>
      </c>
      <c r="DC7" s="39">
        <v>78.650000000000006</v>
      </c>
      <c r="DD7" s="39">
        <v>77.73</v>
      </c>
      <c r="DE7" s="39">
        <v>78.09</v>
      </c>
      <c r="DF7" s="39">
        <v>78.010000000000005</v>
      </c>
      <c r="DG7" s="39">
        <v>89.82</v>
      </c>
      <c r="DH7" s="39">
        <v>47.65</v>
      </c>
      <c r="DI7" s="39">
        <v>49.81</v>
      </c>
      <c r="DJ7" s="39">
        <v>51.47</v>
      </c>
      <c r="DK7" s="39">
        <v>53.45</v>
      </c>
      <c r="DL7" s="39">
        <v>55.88</v>
      </c>
      <c r="DM7" s="39">
        <v>48.3</v>
      </c>
      <c r="DN7" s="39">
        <v>45.14</v>
      </c>
      <c r="DO7" s="39">
        <v>45.85</v>
      </c>
      <c r="DP7" s="39">
        <v>47.31</v>
      </c>
      <c r="DQ7" s="39">
        <v>47.5</v>
      </c>
      <c r="DR7" s="39">
        <v>50.19</v>
      </c>
      <c r="DS7" s="39">
        <v>0.74</v>
      </c>
      <c r="DT7" s="39">
        <v>0.73</v>
      </c>
      <c r="DU7" s="39">
        <v>5.91</v>
      </c>
      <c r="DV7" s="39">
        <v>7.34</v>
      </c>
      <c r="DW7" s="39">
        <v>1.1599999999999999</v>
      </c>
      <c r="DX7" s="39">
        <v>12.43</v>
      </c>
      <c r="DY7" s="39">
        <v>13.58</v>
      </c>
      <c r="DZ7" s="39">
        <v>14.13</v>
      </c>
      <c r="EA7" s="39">
        <v>16.77</v>
      </c>
      <c r="EB7" s="39">
        <v>17.399999999999999</v>
      </c>
      <c r="EC7" s="39">
        <v>20.63</v>
      </c>
      <c r="ED7" s="39">
        <v>0.08</v>
      </c>
      <c r="EE7" s="39">
        <v>0.53</v>
      </c>
      <c r="EF7" s="39">
        <v>0.76</v>
      </c>
      <c r="EG7" s="39">
        <v>0.53</v>
      </c>
      <c r="EH7" s="39">
        <v>0.35</v>
      </c>
      <c r="EI7" s="39">
        <v>0.46</v>
      </c>
      <c r="EJ7" s="39">
        <v>0.44</v>
      </c>
      <c r="EK7" s="39">
        <v>0.52</v>
      </c>
      <c r="EL7" s="39">
        <v>0.47</v>
      </c>
      <c r="EM7" s="39">
        <v>0.4</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翔太</cp:lastModifiedBy>
  <cp:lastPrinted>2022-01-17T02:35:29Z</cp:lastPrinted>
  <dcterms:created xsi:type="dcterms:W3CDTF">2021-12-03T06:44:18Z</dcterms:created>
  <dcterms:modified xsi:type="dcterms:W3CDTF">2022-01-17T08:41:44Z</dcterms:modified>
  <cp:category/>
</cp:coreProperties>
</file>