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92.168.168.10\地域整備課\上下水道係\takao\上下水道係\共通（調査・報告等）\経営比較分析表\R02年度\簡易水道\"/>
    </mc:Choice>
  </mc:AlternateContent>
  <xr:revisionPtr revIDLastSave="0" documentId="13_ncr:1_{7125CDBC-DEC1-461F-B3FB-983462C66F2C}" xr6:coauthVersionLast="45" xr6:coauthVersionMax="45" xr10:uidLastSave="{00000000-0000-0000-0000-000000000000}"/>
  <workbookProtection workbookAlgorithmName="SHA-512" workbookHashValue="p8TH9TrAsQ41TJWiR6deGj9QvdtjdvcuP0cUf30KTRq6DaxcRj/3J7s7SuFv2G0u2WWTK3gvQbZLL15Plo/5KA==" workbookSaltValue="MhRzuaJ9vT7Aag+P0q12Jg=="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AT8" i="4" s="1"/>
  <c r="R6" i="5"/>
  <c r="AL8" i="4" s="1"/>
  <c r="Q6" i="5"/>
  <c r="P6" i="5"/>
  <c r="P10" i="4" s="1"/>
  <c r="O6" i="5"/>
  <c r="I10" i="4" s="1"/>
  <c r="N6" i="5"/>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E85" i="4"/>
  <c r="BB10" i="4"/>
  <c r="W10" i="4"/>
  <c r="B10" i="4"/>
  <c r="BB8" i="4"/>
  <c r="AD8" i="4"/>
  <c r="P8" i="4"/>
  <c r="I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<sst xmlns="http://schemas.openxmlformats.org/spreadsheetml/2006/main" count="233" uniqueCount="119">
  <si>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</si>
  <si>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</si>
  <si>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</si>
  <si>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</si>
  <si>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</si>
  <si>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</si>
  <si>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</si>
  <si>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</si>
  <si>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</si>
  <si>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</si>
  <si>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</si>
  <si>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</si>
  <si>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</si>
  <si>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</si>
  <si>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</si>
  <si>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</si>
  <si>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</si>
  <si>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</si>
  <si>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</si>
  <si>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</si>
  <si>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</si>
  <si>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</si>
  <si>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</si>
  <si>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</si>
  <si>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</si>
  <si>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</si>
  <si>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</si>
  <si>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</si>
  <si>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</si>
  <si>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</si>
  <si>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</si>
  <si>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</si>
  <si>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</si>
  <si>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</si>
  <si>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</si>
  <si>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</si>
  <si>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</si>
  <si>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</si>
  <si>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</si>
  <si>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</si>
  <si>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</si>
  <si>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</si>
  <si>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</si>
  <si>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</si>
  <si>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</si>
  <si>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</si>
  <si>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</si>
  <si>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</si>
  <si>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</si>
  <si>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</si>
  <si>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</si>
  <si>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</si>
  <si>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</si>
  <si>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</si>
  <si>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</si>
  <si>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</si>
  <si>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</si>
  <si>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</si>
  <si>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</si>
  <si>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</si>
  <si>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</si>
  <si>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</si>
  <si>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</si>
  <si>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</si>
  <si>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</si>
  <si>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</si>
  <si>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</si>
  <si>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</si>
  <si>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</si>
  <si>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</si>
  <si>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</si>
  <si>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</si>
  <si>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</si>
  <si>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</si>
  <si>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</si>
  <si>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</si>
  <si>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</si>
  <si>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</si>
  <si>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</si>
  <si>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</si>
  <si>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</si>
  <si>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</si>
  <si>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</si>
  <si>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</si>
  <si>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</si>
  <si>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</si>
  <si>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</si>
  <si>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</si>
  <si>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</si>
  <si>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</si>
  <si>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</si>
  <si>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</si>
  <si>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</si>
  <si>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</si>
  <si>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</si>
  <si>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</si>
  <si>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大蔵村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</si>
  <si>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</si>
  <si>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</si>
  <si>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</si>
  <si>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</si>
  <si>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</si>
  <si>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</si>
  <si>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</si>
  <si>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</si>
  <si>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</si>
  <si>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</si>
  <si>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</si>
  <si>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</si>
  <si>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</si>
  <si>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</si>
  <si>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</si>
  <si>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</si>
  <si>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</si>
  <si>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</si>
  <si>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</si>
  <si>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近年は道路改良に伴う水道管移設が断続的に実施されていることもあり、数値の推移にはばらつきがある。このような傾向は今後も続くと見込まれるが、いずれにおいても効果的な更新となるよう注意したい。
　計画的な管路の更新予定はないものの、施設については各種数値の分析を行い、適正な規模・能力の配備を行っていきたい。　
　また、法改正による水道施設台帳及び固定資産台帳の整備を予定しているため、これらの活用によって計画的な施設及び管路の更新を図りたい。　　　　　　</t>
    <rPh sb="3" eb="5">
      <t>キンネン</t>
    </rPh>
    <rPh sb="6" eb="8">
      <t>ドウロ</t>
    </rPh>
    <rPh sb="8" eb="10">
      <t>カイリョウ</t>
    </rPh>
    <rPh sb="11" eb="12">
      <t>トモナ</t>
    </rPh>
    <rPh sb="13" eb="16">
      <t>スイドウカン</t>
    </rPh>
    <rPh sb="16" eb="18">
      <t>イセツ</t>
    </rPh>
    <rPh sb="19" eb="22">
      <t>ダンゾクテキ</t>
    </rPh>
    <rPh sb="23" eb="25">
      <t>ジッシ</t>
    </rPh>
    <rPh sb="36" eb="38">
      <t>スウチ</t>
    </rPh>
    <rPh sb="39" eb="41">
      <t>スイイ</t>
    </rPh>
    <rPh sb="56" eb="58">
      <t>ケイコウ</t>
    </rPh>
    <rPh sb="59" eb="61">
      <t>コンゴ</t>
    </rPh>
    <rPh sb="62" eb="63">
      <t>ツヅ</t>
    </rPh>
    <rPh sb="65" eb="67">
      <t>ミコ</t>
    </rPh>
    <rPh sb="80" eb="83">
      <t>コウカテキ</t>
    </rPh>
    <rPh sb="84" eb="86">
      <t>コウシン</t>
    </rPh>
    <rPh sb="91" eb="93">
      <t>チュウイ</t>
    </rPh>
    <rPh sb="99" eb="102">
      <t>ケイカクテキ</t>
    </rPh>
    <rPh sb="103" eb="105">
      <t>カンロ</t>
    </rPh>
    <rPh sb="106" eb="108">
      <t>コウシン</t>
    </rPh>
    <rPh sb="108" eb="110">
      <t>ヨテイ</t>
    </rPh>
    <rPh sb="117" eb="119">
      <t>シセツ</t>
    </rPh>
    <rPh sb="124" eb="126">
      <t>カクシュ</t>
    </rPh>
    <rPh sb="126" eb="128">
      <t>スウチ</t>
    </rPh>
    <rPh sb="129" eb="131">
      <t>ブンセキ</t>
    </rPh>
    <rPh sb="132" eb="133">
      <t>オコナ</t>
    </rPh>
    <rPh sb="135" eb="137">
      <t>テキセイ</t>
    </rPh>
    <rPh sb="138" eb="140">
      <t>キボ</t>
    </rPh>
    <rPh sb="141" eb="143">
      <t>ノウリョク</t>
    </rPh>
    <rPh sb="144" eb="146">
      <t>ハイビ</t>
    </rPh>
    <rPh sb="147" eb="148">
      <t>オコナ</t>
    </rPh>
    <phoneticPr fontId="4"/>
  </si>
  <si>
    <t>①収益的収支比率
　収益的収支比率が例年より上回っているが、令和２年度において、長期間の漏水対応での支出増を賄うための一般会計繰入金が増加したのが要因である。
　今後も維持管理費用の削減努力と併せ、住民の理解を得ながらの経営戦略見直しによる収益確保を図っていきたい。　　　　　　　　　　　　　　　　　　
④企業債残高対給水収益比率
　大規模事業が終了し、今後大規模な建設事業は予定されていないため、以後の数値は緩やかに改善されるものと考えられる。今後は優先順位を明確にした修繕及び更新に努め改善を図っていきたい。
⑤料金回収率　　　　　　　　　　　　　　　　　　
　令和２年度については、長期間の漏水により給水原価増となり料金回収率が減少した。近年は類似団体平均値を下回っている状況が続いている点を受け止め、給水原価の圧縮や料金徴収の徹底を推進していく。　　　　　　　　　　　　　　　　　　　　　　　　　　　　　　　　　　　　　　　　　　　　⑥給水原価　　　　　　　　　　　　　　　　　　　　　
　令和２年度については、長期間の漏水により給水原価が増えている。近年は類似団体平均値を上回っており、効率的な水供給の余地があると考える。経費削減や有収水量確保等の改善策をいま一度推進する必要があると考える。
⑦施設利用率　　　　　　　　　　　　　　　　　　　　
　施設利用率は65%前後であり、類似団体に比べ施設能力の余剰は少なく済んでいる状況である。各施設の稼働記録の精査や近隣事業者との広域連携検討を通じ、現有の施設能力の十分な発揮、あるいは適切な設備投資について検討していきたい。　　　　　　　　　　　　　
⑧有収率
　令和２年度については、長期間の漏水により有収率減となっている。引き続き漏水防止の周知や無収水量の原因特定など、有収率改善の方策を検討していきたい。　　　　　　　　　　　　　　　　　　　　　　　　　　　</t>
    <rPh sb="1" eb="4">
      <t>シュウエキテキ</t>
    </rPh>
    <rPh sb="4" eb="6">
      <t>シュウシ</t>
    </rPh>
    <rPh sb="6" eb="8">
      <t>ヒリツ</t>
    </rPh>
    <rPh sb="10" eb="13">
      <t>シュウエキテキ</t>
    </rPh>
    <rPh sb="13" eb="15">
      <t>シュウシ</t>
    </rPh>
    <rPh sb="15" eb="17">
      <t>ヒリツ</t>
    </rPh>
    <rPh sb="18" eb="20">
      <t>レイネン</t>
    </rPh>
    <rPh sb="22" eb="24">
      <t>ウワマワ</t>
    </rPh>
    <rPh sb="30" eb="32">
      <t>レイワ</t>
    </rPh>
    <rPh sb="34" eb="35">
      <t>ド</t>
    </rPh>
    <rPh sb="40" eb="43">
      <t>チョウキカン</t>
    </rPh>
    <rPh sb="44" eb="46">
      <t>ロウスイ</t>
    </rPh>
    <rPh sb="46" eb="48">
      <t>タイオウ</t>
    </rPh>
    <rPh sb="50" eb="52">
      <t>シシュツ</t>
    </rPh>
    <rPh sb="52" eb="53">
      <t>ゾウ</t>
    </rPh>
    <rPh sb="54" eb="55">
      <t>マカナ</t>
    </rPh>
    <rPh sb="59" eb="61">
      <t>イッパン</t>
    </rPh>
    <rPh sb="61" eb="63">
      <t>カイケイ</t>
    </rPh>
    <rPh sb="63" eb="65">
      <t>クリイレ</t>
    </rPh>
    <rPh sb="65" eb="66">
      <t>キン</t>
    </rPh>
    <rPh sb="67" eb="69">
      <t>ゾウカ</t>
    </rPh>
    <rPh sb="73" eb="75">
      <t>ヨウイン</t>
    </rPh>
    <rPh sb="81" eb="83">
      <t>コンゴ</t>
    </rPh>
    <rPh sb="84" eb="86">
      <t>イジ</t>
    </rPh>
    <rPh sb="86" eb="88">
      <t>カンリ</t>
    </rPh>
    <rPh sb="88" eb="90">
      <t>ヒヨウ</t>
    </rPh>
    <rPh sb="91" eb="93">
      <t>サクゲン</t>
    </rPh>
    <rPh sb="93" eb="95">
      <t>ドリョク</t>
    </rPh>
    <rPh sb="96" eb="97">
      <t>アワ</t>
    </rPh>
    <rPh sb="99" eb="101">
      <t>ジュウミン</t>
    </rPh>
    <rPh sb="102" eb="104">
      <t>リカイ</t>
    </rPh>
    <rPh sb="105" eb="106">
      <t>エ</t>
    </rPh>
    <rPh sb="110" eb="112">
      <t>ケイエイ</t>
    </rPh>
    <rPh sb="112" eb="114">
      <t>センリャク</t>
    </rPh>
    <rPh sb="114" eb="116">
      <t>ミナオ</t>
    </rPh>
    <rPh sb="120" eb="122">
      <t>シュウエキ</t>
    </rPh>
    <rPh sb="122" eb="124">
      <t>カクホ</t>
    </rPh>
    <rPh sb="125" eb="126">
      <t>ハカ</t>
    </rPh>
    <rPh sb="153" eb="155">
      <t>キギョウ</t>
    </rPh>
    <rPh sb="155" eb="156">
      <t>サイ</t>
    </rPh>
    <rPh sb="156" eb="158">
      <t>ザンダカ</t>
    </rPh>
    <rPh sb="158" eb="159">
      <t>タイ</t>
    </rPh>
    <rPh sb="159" eb="161">
      <t>キュウスイ</t>
    </rPh>
    <rPh sb="161" eb="163">
      <t>シュウエキ</t>
    </rPh>
    <rPh sb="163" eb="165">
      <t>ヒリツ</t>
    </rPh>
    <rPh sb="167" eb="170">
      <t>ダイキボ</t>
    </rPh>
    <rPh sb="170" eb="172">
      <t>ジギョウ</t>
    </rPh>
    <rPh sb="173" eb="175">
      <t>シュウリョウ</t>
    </rPh>
    <rPh sb="177" eb="179">
      <t>コンゴ</t>
    </rPh>
    <rPh sb="179" eb="182">
      <t>ダイキボ</t>
    </rPh>
    <rPh sb="183" eb="185">
      <t>ケンセツ</t>
    </rPh>
    <rPh sb="185" eb="187">
      <t>ジギョウ</t>
    </rPh>
    <rPh sb="188" eb="190">
      <t>ヨテイ</t>
    </rPh>
    <rPh sb="199" eb="201">
      <t>イゴ</t>
    </rPh>
    <rPh sb="202" eb="204">
      <t>スウチ</t>
    </rPh>
    <rPh sb="205" eb="206">
      <t>ユル</t>
    </rPh>
    <rPh sb="209" eb="211">
      <t>カイゼン</t>
    </rPh>
    <rPh sb="217" eb="218">
      <t>カンガ</t>
    </rPh>
    <rPh sb="223" eb="225">
      <t>コンゴ</t>
    </rPh>
    <rPh sb="226" eb="228">
      <t>ユウセン</t>
    </rPh>
    <rPh sb="228" eb="230">
      <t>ジュンイ</t>
    </rPh>
    <rPh sb="231" eb="233">
      <t>メイカク</t>
    </rPh>
    <rPh sb="236" eb="238">
      <t>シュウゼン</t>
    </rPh>
    <rPh sb="238" eb="239">
      <t>オヨ</t>
    </rPh>
    <rPh sb="240" eb="242">
      <t>コウシン</t>
    </rPh>
    <rPh sb="243" eb="244">
      <t>ツト</t>
    </rPh>
    <rPh sb="245" eb="247">
      <t>カイゼン</t>
    </rPh>
    <rPh sb="248" eb="249">
      <t>ハカ</t>
    </rPh>
    <rPh sb="258" eb="260">
      <t>リョウキン</t>
    </rPh>
    <rPh sb="260" eb="262">
      <t>カイシュウ</t>
    </rPh>
    <rPh sb="262" eb="263">
      <t>リツ</t>
    </rPh>
    <rPh sb="283" eb="285">
      <t>レイワ</t>
    </rPh>
    <rPh sb="286" eb="288">
      <t>ネンド</t>
    </rPh>
    <rPh sb="294" eb="297">
      <t>チョウキカン</t>
    </rPh>
    <rPh sb="298" eb="300">
      <t>ロウスイ</t>
    </rPh>
    <rPh sb="303" eb="305">
      <t>キュウスイ</t>
    </rPh>
    <rPh sb="305" eb="307">
      <t>ゲンカ</t>
    </rPh>
    <rPh sb="307" eb="308">
      <t>ゾウ</t>
    </rPh>
    <rPh sb="311" eb="313">
      <t>リョウキン</t>
    </rPh>
    <rPh sb="313" eb="315">
      <t>カイシュウ</t>
    </rPh>
    <rPh sb="315" eb="316">
      <t>リツ</t>
    </rPh>
    <rPh sb="317" eb="319">
      <t>ゲンショウ</t>
    </rPh>
    <rPh sb="322" eb="324">
      <t>キンネン</t>
    </rPh>
    <rPh sb="325" eb="327">
      <t>ルイジ</t>
    </rPh>
    <rPh sb="327" eb="329">
      <t>ダンタイ</t>
    </rPh>
    <rPh sb="329" eb="332">
      <t>ヘイキンチ</t>
    </rPh>
    <rPh sb="333" eb="335">
      <t>シタマワ</t>
    </rPh>
    <rPh sb="339" eb="341">
      <t>ジョウキョウ</t>
    </rPh>
    <rPh sb="342" eb="343">
      <t>ツヅ</t>
    </rPh>
    <rPh sb="347" eb="348">
      <t>テン</t>
    </rPh>
    <rPh sb="349" eb="350">
      <t>ウ</t>
    </rPh>
    <rPh sb="351" eb="352">
      <t>ト</t>
    </rPh>
    <rPh sb="354" eb="356">
      <t>キュウスイ</t>
    </rPh>
    <rPh sb="356" eb="358">
      <t>ゲンカ</t>
    </rPh>
    <rPh sb="359" eb="361">
      <t>アッシュク</t>
    </rPh>
    <rPh sb="362" eb="364">
      <t>リョウキン</t>
    </rPh>
    <rPh sb="364" eb="366">
      <t>チョウシュウ</t>
    </rPh>
    <rPh sb="367" eb="369">
      <t>テッテイ</t>
    </rPh>
    <rPh sb="370" eb="372">
      <t>スイシン</t>
    </rPh>
    <rPh sb="422" eb="424">
      <t>キュウスイ</t>
    </rPh>
    <rPh sb="424" eb="426">
      <t>ゲンカ</t>
    </rPh>
    <rPh sb="469" eb="471">
      <t>キュウスイ</t>
    </rPh>
    <rPh sb="471" eb="473">
      <t>ゲンカ</t>
    </rPh>
    <rPh sb="474" eb="475">
      <t>フ</t>
    </rPh>
    <rPh sb="480" eb="482">
      <t>キンネン</t>
    </rPh>
    <rPh sb="483" eb="485">
      <t>ルイジ</t>
    </rPh>
    <rPh sb="485" eb="487">
      <t>ダンタイ</t>
    </rPh>
    <rPh sb="487" eb="489">
      <t>ヘイキン</t>
    </rPh>
    <rPh sb="489" eb="490">
      <t>チ</t>
    </rPh>
    <rPh sb="491" eb="493">
      <t>ウワマワ</t>
    </rPh>
    <rPh sb="498" eb="501">
      <t>コウリツテキ</t>
    </rPh>
    <rPh sb="502" eb="503">
      <t>ミズ</t>
    </rPh>
    <rPh sb="503" eb="505">
      <t>キョウキュウ</t>
    </rPh>
    <rPh sb="506" eb="508">
      <t>ヨチ</t>
    </rPh>
    <rPh sb="512" eb="513">
      <t>カンガ</t>
    </rPh>
    <rPh sb="516" eb="518">
      <t>ケイヒ</t>
    </rPh>
    <rPh sb="518" eb="520">
      <t>サクゲン</t>
    </rPh>
    <rPh sb="521" eb="522">
      <t>ユウ</t>
    </rPh>
    <rPh sb="522" eb="523">
      <t>シュウ</t>
    </rPh>
    <rPh sb="523" eb="525">
      <t>スイリョウ</t>
    </rPh>
    <rPh sb="525" eb="527">
      <t>カクホ</t>
    </rPh>
    <rPh sb="527" eb="528">
      <t>トウ</t>
    </rPh>
    <rPh sb="529" eb="531">
      <t>カイゼン</t>
    </rPh>
    <rPh sb="531" eb="532">
      <t>サク</t>
    </rPh>
    <rPh sb="535" eb="537">
      <t>イチド</t>
    </rPh>
    <rPh sb="537" eb="539">
      <t>スイシン</t>
    </rPh>
    <rPh sb="541" eb="543">
      <t>ヒツヨウ</t>
    </rPh>
    <rPh sb="547" eb="548">
      <t>カンガ</t>
    </rPh>
    <rPh sb="553" eb="555">
      <t>シセツ</t>
    </rPh>
    <rPh sb="555" eb="558">
      <t>リヨウリツ</t>
    </rPh>
    <rPh sb="580" eb="582">
      <t>シセツ</t>
    </rPh>
    <rPh sb="582" eb="584">
      <t>リヨウ</t>
    </rPh>
    <rPh sb="584" eb="585">
      <t>リツ</t>
    </rPh>
    <rPh sb="589" eb="591">
      <t>ゼンゴ</t>
    </rPh>
    <rPh sb="595" eb="597">
      <t>ルイジ</t>
    </rPh>
    <rPh sb="597" eb="599">
      <t>ダンタイ</t>
    </rPh>
    <rPh sb="600" eb="601">
      <t>クラ</t>
    </rPh>
    <rPh sb="602" eb="604">
      <t>シセツ</t>
    </rPh>
    <rPh sb="604" eb="606">
      <t>ノウリョク</t>
    </rPh>
    <rPh sb="607" eb="609">
      <t>ヨジョウ</t>
    </rPh>
    <rPh sb="610" eb="611">
      <t>スク</t>
    </rPh>
    <rPh sb="613" eb="614">
      <t>ス</t>
    </rPh>
    <rPh sb="618" eb="620">
      <t>ジョウキョウ</t>
    </rPh>
    <rPh sb="624" eb="627">
      <t>カクシセツ</t>
    </rPh>
    <rPh sb="628" eb="630">
      <t>カドウ</t>
    </rPh>
    <rPh sb="630" eb="632">
      <t>キロク</t>
    </rPh>
    <rPh sb="633" eb="635">
      <t>セイサ</t>
    </rPh>
    <rPh sb="636" eb="638">
      <t>キンリン</t>
    </rPh>
    <rPh sb="638" eb="641">
      <t>ジギョウシャ</t>
    </rPh>
    <rPh sb="643" eb="645">
      <t>コウイキ</t>
    </rPh>
    <rPh sb="645" eb="647">
      <t>レンケイ</t>
    </rPh>
    <rPh sb="647" eb="649">
      <t>ケントウ</t>
    </rPh>
    <rPh sb="650" eb="651">
      <t>ツウ</t>
    </rPh>
    <rPh sb="653" eb="655">
      <t>ゲンユウ</t>
    </rPh>
    <rPh sb="656" eb="658">
      <t>シセツ</t>
    </rPh>
    <rPh sb="658" eb="660">
      <t>ノウリョク</t>
    </rPh>
    <rPh sb="661" eb="663">
      <t>ジュウブン</t>
    </rPh>
    <rPh sb="664" eb="666">
      <t>ハッキ</t>
    </rPh>
    <rPh sb="671" eb="673">
      <t>テキセツ</t>
    </rPh>
    <rPh sb="674" eb="676">
      <t>セツビ</t>
    </rPh>
    <rPh sb="676" eb="678">
      <t>トウシ</t>
    </rPh>
    <rPh sb="682" eb="684">
      <t>ケントウ</t>
    </rPh>
    <rPh sb="706" eb="707">
      <t>ユウ</t>
    </rPh>
    <rPh sb="707" eb="708">
      <t>シュウ</t>
    </rPh>
    <rPh sb="708" eb="709">
      <t>リツ</t>
    </rPh>
    <rPh sb="711" eb="713">
      <t>レイワ</t>
    </rPh>
    <rPh sb="714" eb="716">
      <t>ネンド</t>
    </rPh>
    <rPh sb="722" eb="725">
      <t>チョウキカン</t>
    </rPh>
    <rPh sb="726" eb="728">
      <t>ロウスイ</t>
    </rPh>
    <rPh sb="731" eb="734">
      <t>ユウシュウリツ</t>
    </rPh>
    <rPh sb="734" eb="735">
      <t>ゲン</t>
    </rPh>
    <rPh sb="742" eb="743">
      <t>ヒ</t>
    </rPh>
    <rPh sb="744" eb="745">
      <t>ツヅ</t>
    </rPh>
    <rPh sb="746" eb="748">
      <t>ロウスイ</t>
    </rPh>
    <rPh sb="748" eb="750">
      <t>ボウシ</t>
    </rPh>
    <rPh sb="751" eb="753">
      <t>シュウチ</t>
    </rPh>
    <rPh sb="754" eb="755">
      <t>ム</t>
    </rPh>
    <rPh sb="755" eb="756">
      <t>シュウ</t>
    </rPh>
    <rPh sb="756" eb="758">
      <t>スイリョウ</t>
    </rPh>
    <rPh sb="759" eb="761">
      <t>ゲンイン</t>
    </rPh>
    <rPh sb="761" eb="763">
      <t>トクテイ</t>
    </rPh>
    <rPh sb="768" eb="769">
      <t>リツ</t>
    </rPh>
    <rPh sb="769" eb="771">
      <t>カイゼン</t>
    </rPh>
    <rPh sb="772" eb="774">
      <t>ホウサク</t>
    </rPh>
    <rPh sb="775" eb="777">
      <t>ケントウ</t>
    </rPh>
    <phoneticPr fontId="4"/>
  </si>
  <si>
    <t>　大蔵村の水道は地理・地形的な要件により、施設の集約や管路の効率化が困難であることから、ハード面での大幅な経営改善は見込みづらい。各種指標の分析と、整備予定である水道施設台帳等により、現有の施設や設備、管路の効果的な更新およびダウンコストの検討を実施しコスト削減に努める。
　また、一般会計繰入金への依存が常態化している現状を受け止め、維持管理費用の削減とともに財源確保に努めていく必要がある。今後は料金体系の改定についても住民の理解を得ながら検討していきたい。</t>
    <rPh sb="1" eb="3">
      <t>オオクラ</t>
    </rPh>
    <rPh sb="3" eb="4">
      <t>ムラ</t>
    </rPh>
    <rPh sb="5" eb="7">
      <t>スイドウ</t>
    </rPh>
    <rPh sb="8" eb="10">
      <t>チリ</t>
    </rPh>
    <rPh sb="11" eb="13">
      <t>チケイ</t>
    </rPh>
    <rPh sb="13" eb="14">
      <t>テキ</t>
    </rPh>
    <rPh sb="15" eb="17">
      <t>ヨウケン</t>
    </rPh>
    <rPh sb="21" eb="23">
      <t>シセツ</t>
    </rPh>
    <rPh sb="24" eb="26">
      <t>シュウヤク</t>
    </rPh>
    <rPh sb="27" eb="29">
      <t>カンロ</t>
    </rPh>
    <rPh sb="30" eb="33">
      <t>コウリツカ</t>
    </rPh>
    <rPh sb="34" eb="36">
      <t>コンナン</t>
    </rPh>
    <rPh sb="47" eb="48">
      <t>メン</t>
    </rPh>
    <rPh sb="50" eb="52">
      <t>オオハバ</t>
    </rPh>
    <rPh sb="53" eb="55">
      <t>ケイエイ</t>
    </rPh>
    <rPh sb="55" eb="57">
      <t>カイゼン</t>
    </rPh>
    <rPh sb="58" eb="60">
      <t>ミコ</t>
    </rPh>
    <rPh sb="65" eb="67">
      <t>カクシュ</t>
    </rPh>
    <rPh sb="67" eb="69">
      <t>シヒョウ</t>
    </rPh>
    <rPh sb="70" eb="72">
      <t>ブンセキ</t>
    </rPh>
    <rPh sb="74" eb="76">
      <t>セイビ</t>
    </rPh>
    <rPh sb="76" eb="78">
      <t>ヨテイ</t>
    </rPh>
    <rPh sb="81" eb="83">
      <t>スイドウ</t>
    </rPh>
    <rPh sb="83" eb="85">
      <t>シセツ</t>
    </rPh>
    <rPh sb="85" eb="87">
      <t>ダイチョウ</t>
    </rPh>
    <rPh sb="87" eb="88">
      <t>トウ</t>
    </rPh>
    <rPh sb="92" eb="94">
      <t>ゲンユウ</t>
    </rPh>
    <rPh sb="95" eb="97">
      <t>シセツ</t>
    </rPh>
    <rPh sb="98" eb="100">
      <t>セツビ</t>
    </rPh>
    <rPh sb="101" eb="103">
      <t>カンロ</t>
    </rPh>
    <rPh sb="104" eb="107">
      <t>コウカテキ</t>
    </rPh>
    <rPh sb="108" eb="110">
      <t>コウシン</t>
    </rPh>
    <rPh sb="120" eb="122">
      <t>ケントウ</t>
    </rPh>
    <rPh sb="123" eb="125">
      <t>ジッシ</t>
    </rPh>
    <rPh sb="129" eb="131">
      <t>サクゲン</t>
    </rPh>
    <rPh sb="132" eb="133">
      <t>ツト</t>
    </rPh>
    <rPh sb="141" eb="143">
      <t>イッパン</t>
    </rPh>
    <rPh sb="143" eb="145">
      <t>カイケイ</t>
    </rPh>
    <rPh sb="145" eb="147">
      <t>クリイレ</t>
    </rPh>
    <rPh sb="147" eb="148">
      <t>キン</t>
    </rPh>
    <rPh sb="150" eb="152">
      <t>イゾン</t>
    </rPh>
    <rPh sb="153" eb="156">
      <t>ジョウタイカ</t>
    </rPh>
    <rPh sb="160" eb="162">
      <t>ゲンジョウ</t>
    </rPh>
    <rPh sb="163" eb="164">
      <t>ウ</t>
    </rPh>
    <rPh sb="165" eb="166">
      <t>ト</t>
    </rPh>
    <rPh sb="168" eb="170">
      <t>イジ</t>
    </rPh>
    <rPh sb="170" eb="172">
      <t>カンリ</t>
    </rPh>
    <rPh sb="172" eb="174">
      <t>ヒヨウ</t>
    </rPh>
    <rPh sb="175" eb="177">
      <t>サクゲン</t>
    </rPh>
    <rPh sb="181" eb="183">
      <t>ザイゲン</t>
    </rPh>
    <rPh sb="183" eb="185">
      <t>カクホ</t>
    </rPh>
    <rPh sb="186" eb="187">
      <t>ツト</t>
    </rPh>
    <rPh sb="191" eb="193">
      <t>ヒツヨウ</t>
    </rPh>
    <rPh sb="197" eb="199">
      <t>コンゴ</t>
    </rPh>
    <rPh sb="200" eb="202">
      <t>リョウキン</t>
    </rPh>
    <rPh sb="202" eb="204">
      <t>タイケイ</t>
    </rPh>
    <rPh sb="205" eb="207">
      <t>カイテイ</t>
    </rPh>
    <rPh sb="212" eb="214">
      <t>ジュウミン</t>
    </rPh>
    <rPh sb="215" eb="217">
      <t>リカイ</t>
    </rPh>
    <rPh sb="218" eb="219">
      <t>エ</t>
    </rPh>
    <rPh sb="222" eb="22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</si>
</sst>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0.22</c:v>
                </c:pt>
                <c:pt idx="1">
                  <c:v>0.09</c:v>
                </c:pt>
                <c:pt idx="2">
                  <c:v>0.06</c:v>
                </c:pt>
                <c:pt idx="3">
                  <c:v>0.52</c:v>
                </c:pt>
                <c:pt idx="4">
                  <c:v>0.34</c:v>
                </c:pt>
              </c:numCache>
            </c:numRef>
          </c:val>
          <c:extLst>
            <c:ext xmlns:c16="http://schemas.microsoft.com/office/drawing/2014/chart" uri="{C3380CC4-5D6E-409C-BE32-E72D297353CC}">
              <c16:uniqueId val="{00000000-7B81-4609-AED2-724B889C061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7B81-4609-AED2-724B889C061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65.349999999999994</c:v>
                </c:pt>
                <c:pt idx="1">
                  <c:v>64.260000000000005</c:v>
                </c:pt>
                <c:pt idx="2">
                  <c:v>67.319999999999993</c:v>
                </c:pt>
                <c:pt idx="3">
                  <c:v>65.39</c:v>
                </c:pt>
                <c:pt idx="4">
                  <c:v>66.47</c:v>
                </c:pt>
              </c:numCache>
            </c:numRef>
          </c:val>
          <c:extLst>
            <c:ext xmlns:c16="http://schemas.microsoft.com/office/drawing/2014/chart" uri="{C3380CC4-5D6E-409C-BE32-E72D297353CC}">
              <c16:uniqueId val="{00000000-8C3C-4374-9AA8-B1B4F22A815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8C3C-4374-9AA8-B1B4F22A815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70.25</c:v>
                </c:pt>
                <c:pt idx="1">
                  <c:v>70.91</c:v>
                </c:pt>
                <c:pt idx="2">
                  <c:v>72.02</c:v>
                </c:pt>
                <c:pt idx="3">
                  <c:v>67.739999999999995</c:v>
                </c:pt>
                <c:pt idx="4">
                  <c:v>66.040000000000006</c:v>
                </c:pt>
              </c:numCache>
            </c:numRef>
          </c:val>
          <c:extLst>
            <c:ext xmlns:c16="http://schemas.microsoft.com/office/drawing/2014/chart" uri="{C3380CC4-5D6E-409C-BE32-E72D297353CC}">
              <c16:uniqueId val="{00000000-6351-4E23-B0B7-8D5C8F371B1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6351-4E23-B0B7-8D5C8F371B1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77.900000000000006</c:v>
                </c:pt>
                <c:pt idx="1">
                  <c:v>76.900000000000006</c:v>
                </c:pt>
                <c:pt idx="2">
                  <c:v>77.790000000000006</c:v>
                </c:pt>
                <c:pt idx="3">
                  <c:v>77.81</c:v>
                </c:pt>
                <c:pt idx="4">
                  <c:v>81.209999999999994</c:v>
                </c:pt>
              </c:numCache>
            </c:numRef>
          </c:val>
          <c:extLst>
            <c:ext xmlns:c16="http://schemas.microsoft.com/office/drawing/2014/chart" uri="{C3380CC4-5D6E-409C-BE32-E72D297353CC}">
              <c16:uniqueId val="{00000000-9C1C-4FD4-A079-75A7204C770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9C1C-4FD4-A079-75A7204C770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A7-40BC-890B-ED34005670C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A7-40BC-890B-ED34005670C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63-4F1B-A51A-7A00879586F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63-4F1B-A51A-7A00879586F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02-42A3-BB48-96B96F7E52B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02-42A3-BB48-96B96F7E52B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2D-434B-9C82-86A66482FF9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2D-434B-9C82-86A66482FF9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1055.43</c:v>
                </c:pt>
                <c:pt idx="1">
                  <c:v>1088.54</c:v>
                </c:pt>
                <c:pt idx="2">
                  <c:v>1075.6300000000001</c:v>
                </c:pt>
                <c:pt idx="3">
                  <c:v>1289.8800000000001</c:v>
                </c:pt>
                <c:pt idx="4">
                  <c:v>1391.36</c:v>
                </c:pt>
              </c:numCache>
            </c:numRef>
          </c:val>
          <c:extLst>
            <c:ext xmlns:c16="http://schemas.microsoft.com/office/drawing/2014/chart" uri="{C3380CC4-5D6E-409C-BE32-E72D297353CC}">
              <c16:uniqueId val="{00000000-9735-48DA-8817-CF180883661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9735-48DA-8817-CF180883661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48.94</c:v>
                </c:pt>
                <c:pt idx="1">
                  <c:v>50.8</c:v>
                </c:pt>
                <c:pt idx="2">
                  <c:v>52.7</c:v>
                </c:pt>
                <c:pt idx="3">
                  <c:v>54.26</c:v>
                </c:pt>
                <c:pt idx="4">
                  <c:v>44.6</c:v>
                </c:pt>
              </c:numCache>
            </c:numRef>
          </c:val>
          <c:extLst>
            <c:ext xmlns:c16="http://schemas.microsoft.com/office/drawing/2014/chart" uri="{C3380CC4-5D6E-409C-BE32-E72D297353CC}">
              <c16:uniqueId val="{00000000-B86B-45F8-B91D-552D4F9F652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B86B-45F8-B91D-552D4F9F652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337.88</c:v>
                </c:pt>
                <c:pt idx="1">
                  <c:v>327.84</c:v>
                </c:pt>
                <c:pt idx="2">
                  <c:v>312.47000000000003</c:v>
                </c:pt>
                <c:pt idx="3">
                  <c:v>315.08999999999997</c:v>
                </c:pt>
                <c:pt idx="4">
                  <c:v>382.45</c:v>
                </c:pt>
              </c:numCache>
            </c:numRef>
          </c:val>
          <c:extLst>
            <c:ext xmlns:c16="http://schemas.microsoft.com/office/drawing/2014/chart" uri="{C3380CC4-5D6E-409C-BE32-E72D297353CC}">
              <c16:uniqueId val="{00000000-D12B-4246-8CB1-216B374B34E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D12B-4246-8CB1-216B374B34E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AI10" sqref="AI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大蔵村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3107</v>
      </c>
      <c r="AM8" s="51"/>
      <c r="AN8" s="51"/>
      <c r="AO8" s="51"/>
      <c r="AP8" s="51"/>
      <c r="AQ8" s="51"/>
      <c r="AR8" s="51"/>
      <c r="AS8" s="51"/>
      <c r="AT8" s="47">
        <f>データ!$S$6</f>
        <v>211.63</v>
      </c>
      <c r="AU8" s="47"/>
      <c r="AV8" s="47"/>
      <c r="AW8" s="47"/>
      <c r="AX8" s="47"/>
      <c r="AY8" s="47"/>
      <c r="AZ8" s="47"/>
      <c r="BA8" s="47"/>
      <c r="BB8" s="47">
        <f>データ!$T$6</f>
        <v>14.68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97.66</v>
      </c>
      <c r="Q10" s="47"/>
      <c r="R10" s="47"/>
      <c r="S10" s="47"/>
      <c r="T10" s="47"/>
      <c r="U10" s="47"/>
      <c r="V10" s="47"/>
      <c r="W10" s="51">
        <f>データ!$Q$6</f>
        <v>3190</v>
      </c>
      <c r="X10" s="51"/>
      <c r="Y10" s="51"/>
      <c r="Z10" s="51"/>
      <c r="AA10" s="51"/>
      <c r="AB10" s="51"/>
      <c r="AC10" s="51"/>
      <c r="AD10" s="2"/>
      <c r="AE10" s="2"/>
      <c r="AF10" s="2"/>
      <c r="AG10" s="2"/>
      <c r="AH10" s="2"/>
      <c r="AI10" s="2"/>
      <c r="AJ10" s="2"/>
      <c r="AK10" s="2"/>
      <c r="AL10" s="51">
        <f>データ!$U$6</f>
        <v>3004</v>
      </c>
      <c r="AM10" s="51"/>
      <c r="AN10" s="51"/>
      <c r="AO10" s="51"/>
      <c r="AP10" s="51"/>
      <c r="AQ10" s="51"/>
      <c r="AR10" s="51"/>
      <c r="AS10" s="51"/>
      <c r="AT10" s="47">
        <f>データ!$V$6</f>
        <v>6.83</v>
      </c>
      <c r="AU10" s="47"/>
      <c r="AV10" s="47"/>
      <c r="AW10" s="47"/>
      <c r="AX10" s="47"/>
      <c r="AY10" s="47"/>
      <c r="AZ10" s="47"/>
      <c r="BA10" s="47"/>
      <c r="BB10" s="47">
        <f>データ!$W$6</f>
        <v>439.82</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41</v>
      </c>
      <c r="O85" s="27" t="str">
        <f>データ!EN6</f>
        <v>【0.80】</v>
      </c>
    </row>
  </sheetData>
  <sheetProtection algorithmName="SHA-512" hashValue="fzpHJic0IVvwf9H1mQq+ca+F+28zDjwEf98I71LmjtGjOOxaeMUgOKsuFxkI4ciDKlEDTxQMtw4kWZWbOPaz2A==" saltValue="c5L4E0fhzhG7Fac3W7L01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63657</v>
      </c>
      <c r="D6" s="34">
        <f t="shared" si="3"/>
        <v>47</v>
      </c>
      <c r="E6" s="34">
        <f t="shared" si="3"/>
        <v>1</v>
      </c>
      <c r="F6" s="34">
        <f t="shared" si="3"/>
        <v>0</v>
      </c>
      <c r="G6" s="34">
        <f t="shared" si="3"/>
        <v>0</v>
      </c>
      <c r="H6" s="34" t="str">
        <f t="shared" si="3"/>
        <v>山形県　大蔵村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97.66</v>
      </c>
      <c r="Q6" s="35">
        <f t="shared" si="3"/>
        <v>3190</v>
      </c>
      <c r="R6" s="35">
        <f t="shared" si="3"/>
        <v>3107</v>
      </c>
      <c r="S6" s="35">
        <f t="shared" si="3"/>
        <v>211.63</v>
      </c>
      <c r="T6" s="35">
        <f t="shared" si="3"/>
        <v>14.68</v>
      </c>
      <c r="U6" s="35">
        <f t="shared" si="3"/>
        <v>3004</v>
      </c>
      <c r="V6" s="35">
        <f t="shared" si="3"/>
        <v>6.83</v>
      </c>
      <c r="W6" s="35">
        <f t="shared" si="3"/>
        <v>439.82</v>
      </c>
      <c r="X6" s="36">
        <f>IF(X7="",NA(),X7)</f>
        <v>77.900000000000006</v>
      </c>
      <c r="Y6" s="36">
        <f t="shared" ref="Y6:AG6" si="4">IF(Y7="",NA(),Y7)</f>
        <v>76.900000000000006</v>
      </c>
      <c r="Z6" s="36">
        <f t="shared" si="4"/>
        <v>77.790000000000006</v>
      </c>
      <c r="AA6" s="36">
        <f t="shared" si="4"/>
        <v>77.81</v>
      </c>
      <c r="AB6" s="36">
        <f t="shared" si="4"/>
        <v>81.209999999999994</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1055.43</v>
      </c>
      <c r="BF6" s="36">
        <f t="shared" ref="BF6:BN6" si="7">IF(BF7="",NA(),BF7)</f>
        <v>1088.54</v>
      </c>
      <c r="BG6" s="36">
        <f t="shared" si="7"/>
        <v>1075.6300000000001</v>
      </c>
      <c r="BH6" s="36">
        <f t="shared" si="7"/>
        <v>1289.8800000000001</v>
      </c>
      <c r="BI6" s="36">
        <f t="shared" si="7"/>
        <v>1391.36</v>
      </c>
      <c r="BJ6" s="36">
        <f t="shared" si="7"/>
        <v>1144.79</v>
      </c>
      <c r="BK6" s="36">
        <f t="shared" si="7"/>
        <v>1061.58</v>
      </c>
      <c r="BL6" s="36">
        <f t="shared" si="7"/>
        <v>1007.7</v>
      </c>
      <c r="BM6" s="36">
        <f t="shared" si="7"/>
        <v>1018.52</v>
      </c>
      <c r="BN6" s="36">
        <f t="shared" si="7"/>
        <v>949.61</v>
      </c>
      <c r="BO6" s="35" t="str">
        <f>IF(BO7="","",IF(BO7="-","【-】","【"&amp;SUBSTITUTE(TEXT(BO7,"#,##0.00"),"-","△")&amp;"】"))</f>
        <v>【949.15】</v>
      </c>
      <c r="BP6" s="36">
        <f>IF(BP7="",NA(),BP7)</f>
        <v>48.94</v>
      </c>
      <c r="BQ6" s="36">
        <f t="shared" ref="BQ6:BY6" si="8">IF(BQ7="",NA(),BQ7)</f>
        <v>50.8</v>
      </c>
      <c r="BR6" s="36">
        <f t="shared" si="8"/>
        <v>52.7</v>
      </c>
      <c r="BS6" s="36">
        <f t="shared" si="8"/>
        <v>54.26</v>
      </c>
      <c r="BT6" s="36">
        <f t="shared" si="8"/>
        <v>44.6</v>
      </c>
      <c r="BU6" s="36">
        <f t="shared" si="8"/>
        <v>56.04</v>
      </c>
      <c r="BV6" s="36">
        <f t="shared" si="8"/>
        <v>58.52</v>
      </c>
      <c r="BW6" s="36">
        <f t="shared" si="8"/>
        <v>59.22</v>
      </c>
      <c r="BX6" s="36">
        <f t="shared" si="8"/>
        <v>58.79</v>
      </c>
      <c r="BY6" s="36">
        <f t="shared" si="8"/>
        <v>58.41</v>
      </c>
      <c r="BZ6" s="35" t="str">
        <f>IF(BZ7="","",IF(BZ7="-","【-】","【"&amp;SUBSTITUTE(TEXT(BZ7,"#,##0.00"),"-","△")&amp;"】"))</f>
        <v>【55.87】</v>
      </c>
      <c r="CA6" s="36">
        <f>IF(CA7="",NA(),CA7)</f>
        <v>337.88</v>
      </c>
      <c r="CB6" s="36">
        <f t="shared" ref="CB6:CJ6" si="9">IF(CB7="",NA(),CB7)</f>
        <v>327.84</v>
      </c>
      <c r="CC6" s="36">
        <f t="shared" si="9"/>
        <v>312.47000000000003</v>
      </c>
      <c r="CD6" s="36">
        <f t="shared" si="9"/>
        <v>315.08999999999997</v>
      </c>
      <c r="CE6" s="36">
        <f t="shared" si="9"/>
        <v>382.45</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65.349999999999994</v>
      </c>
      <c r="CM6" s="36">
        <f t="shared" ref="CM6:CU6" si="10">IF(CM7="",NA(),CM7)</f>
        <v>64.260000000000005</v>
      </c>
      <c r="CN6" s="36">
        <f t="shared" si="10"/>
        <v>67.319999999999993</v>
      </c>
      <c r="CO6" s="36">
        <f t="shared" si="10"/>
        <v>65.39</v>
      </c>
      <c r="CP6" s="36">
        <f t="shared" si="10"/>
        <v>66.47</v>
      </c>
      <c r="CQ6" s="36">
        <f t="shared" si="10"/>
        <v>55.9</v>
      </c>
      <c r="CR6" s="36">
        <f t="shared" si="10"/>
        <v>57.3</v>
      </c>
      <c r="CS6" s="36">
        <f t="shared" si="10"/>
        <v>56.76</v>
      </c>
      <c r="CT6" s="36">
        <f t="shared" si="10"/>
        <v>56.04</v>
      </c>
      <c r="CU6" s="36">
        <f t="shared" si="10"/>
        <v>58.52</v>
      </c>
      <c r="CV6" s="35" t="str">
        <f>IF(CV7="","",IF(CV7="-","【-】","【"&amp;SUBSTITUTE(TEXT(CV7,"#,##0.00"),"-","△")&amp;"】"))</f>
        <v>【56.31】</v>
      </c>
      <c r="CW6" s="36">
        <f>IF(CW7="",NA(),CW7)</f>
        <v>70.25</v>
      </c>
      <c r="CX6" s="36">
        <f t="shared" ref="CX6:DF6" si="11">IF(CX7="",NA(),CX7)</f>
        <v>70.91</v>
      </c>
      <c r="CY6" s="36">
        <f t="shared" si="11"/>
        <v>72.02</v>
      </c>
      <c r="CZ6" s="36">
        <f t="shared" si="11"/>
        <v>67.739999999999995</v>
      </c>
      <c r="DA6" s="36">
        <f t="shared" si="11"/>
        <v>66.040000000000006</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0.22</v>
      </c>
      <c r="EE6" s="36">
        <f t="shared" ref="EE6:EM6" si="14">IF(EE7="",NA(),EE7)</f>
        <v>0.09</v>
      </c>
      <c r="EF6" s="36">
        <f t="shared" si="14"/>
        <v>0.06</v>
      </c>
      <c r="EG6" s="36">
        <f t="shared" si="14"/>
        <v>0.52</v>
      </c>
      <c r="EH6" s="36">
        <f t="shared" si="14"/>
        <v>0.34</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63657</v>
      </c>
      <c r="D7" s="38">
        <v>47</v>
      </c>
      <c r="E7" s="38">
        <v>1</v>
      </c>
      <c r="F7" s="38">
        <v>0</v>
      </c>
      <c r="G7" s="38">
        <v>0</v>
      </c>
      <c r="H7" s="38" t="s">
        <v>96</v>
      </c>
      <c r="I7" s="38" t="s">
        <v>97</v>
      </c>
      <c r="J7" s="38" t="s">
        <v>98</v>
      </c>
      <c r="K7" s="38" t="s">
        <v>99</v>
      </c>
      <c r="L7" s="38" t="s">
        <v>100</v>
      </c>
      <c r="M7" s="38" t="s">
        <v>101</v>
      </c>
      <c r="N7" s="39" t="s">
        <v>102</v>
      </c>
      <c r="O7" s="39" t="s">
        <v>103</v>
      </c>
      <c r="P7" s="39">
        <v>97.66</v>
      </c>
      <c r="Q7" s="39">
        <v>3190</v>
      </c>
      <c r="R7" s="39">
        <v>3107</v>
      </c>
      <c r="S7" s="39">
        <v>211.63</v>
      </c>
      <c r="T7" s="39">
        <v>14.68</v>
      </c>
      <c r="U7" s="39">
        <v>3004</v>
      </c>
      <c r="V7" s="39">
        <v>6.83</v>
      </c>
      <c r="W7" s="39">
        <v>439.82</v>
      </c>
      <c r="X7" s="39">
        <v>77.900000000000006</v>
      </c>
      <c r="Y7" s="39">
        <v>76.900000000000006</v>
      </c>
      <c r="Z7" s="39">
        <v>77.790000000000006</v>
      </c>
      <c r="AA7" s="39">
        <v>77.81</v>
      </c>
      <c r="AB7" s="39">
        <v>81.209999999999994</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1055.43</v>
      </c>
      <c r="BF7" s="39">
        <v>1088.54</v>
      </c>
      <c r="BG7" s="39">
        <v>1075.6300000000001</v>
      </c>
      <c r="BH7" s="39">
        <v>1289.8800000000001</v>
      </c>
      <c r="BI7" s="39">
        <v>1391.36</v>
      </c>
      <c r="BJ7" s="39">
        <v>1144.79</v>
      </c>
      <c r="BK7" s="39">
        <v>1061.58</v>
      </c>
      <c r="BL7" s="39">
        <v>1007.7</v>
      </c>
      <c r="BM7" s="39">
        <v>1018.52</v>
      </c>
      <c r="BN7" s="39">
        <v>949.61</v>
      </c>
      <c r="BO7" s="39">
        <v>949.15</v>
      </c>
      <c r="BP7" s="39">
        <v>48.94</v>
      </c>
      <c r="BQ7" s="39">
        <v>50.8</v>
      </c>
      <c r="BR7" s="39">
        <v>52.7</v>
      </c>
      <c r="BS7" s="39">
        <v>54.26</v>
      </c>
      <c r="BT7" s="39">
        <v>44.6</v>
      </c>
      <c r="BU7" s="39">
        <v>56.04</v>
      </c>
      <c r="BV7" s="39">
        <v>58.52</v>
      </c>
      <c r="BW7" s="39">
        <v>59.22</v>
      </c>
      <c r="BX7" s="39">
        <v>58.79</v>
      </c>
      <c r="BY7" s="39">
        <v>58.41</v>
      </c>
      <c r="BZ7" s="39">
        <v>55.87</v>
      </c>
      <c r="CA7" s="39">
        <v>337.88</v>
      </c>
      <c r="CB7" s="39">
        <v>327.84</v>
      </c>
      <c r="CC7" s="39">
        <v>312.47000000000003</v>
      </c>
      <c r="CD7" s="39">
        <v>315.08999999999997</v>
      </c>
      <c r="CE7" s="39">
        <v>382.45</v>
      </c>
      <c r="CF7" s="39">
        <v>304.35000000000002</v>
      </c>
      <c r="CG7" s="39">
        <v>296.3</v>
      </c>
      <c r="CH7" s="39">
        <v>292.89999999999998</v>
      </c>
      <c r="CI7" s="39">
        <v>298.25</v>
      </c>
      <c r="CJ7" s="39">
        <v>303.27999999999997</v>
      </c>
      <c r="CK7" s="39">
        <v>288.19</v>
      </c>
      <c r="CL7" s="39">
        <v>65.349999999999994</v>
      </c>
      <c r="CM7" s="39">
        <v>64.260000000000005</v>
      </c>
      <c r="CN7" s="39">
        <v>67.319999999999993</v>
      </c>
      <c r="CO7" s="39">
        <v>65.39</v>
      </c>
      <c r="CP7" s="39">
        <v>66.47</v>
      </c>
      <c r="CQ7" s="39">
        <v>55.9</v>
      </c>
      <c r="CR7" s="39">
        <v>57.3</v>
      </c>
      <c r="CS7" s="39">
        <v>56.76</v>
      </c>
      <c r="CT7" s="39">
        <v>56.04</v>
      </c>
      <c r="CU7" s="39">
        <v>58.52</v>
      </c>
      <c r="CV7" s="39">
        <v>56.31</v>
      </c>
      <c r="CW7" s="39">
        <v>70.25</v>
      </c>
      <c r="CX7" s="39">
        <v>70.91</v>
      </c>
      <c r="CY7" s="39">
        <v>72.02</v>
      </c>
      <c r="CZ7" s="39">
        <v>67.739999999999995</v>
      </c>
      <c r="DA7" s="39">
        <v>66.040000000000006</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0.22</v>
      </c>
      <c r="EE7" s="39">
        <v>0.09</v>
      </c>
      <c r="EF7" s="39">
        <v>0.06</v>
      </c>
      <c r="EG7" s="39">
        <v>0.52</v>
      </c>
      <c r="EH7" s="39">
        <v>0.34</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111</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