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kwnnas1\userprof$\0000611\デスクトップ\水道事業\経営比較分析表H27～\"/>
    </mc:Choice>
  </mc:AlternateContent>
  <xr:revisionPtr revIDLastSave="0" documentId="13_ncr:1_{8B596395-1263-4BC7-BCE8-0AE40284FC8C}" xr6:coauthVersionLast="36" xr6:coauthVersionMax="36" xr10:uidLastSave="{00000000-0000-0000-0000-000000000000}"/>
  <workbookProtection workbookAlgorithmName="SHA-512" workbookHashValue="F/Zeph1eofo3mFcZyKPVKIrNewVSKpO8fE/WxjVQqLJ8wYnUWUG3kCiotGuJL6rFxisDzy4Su0uikWE9sQZfEw==" workbookSaltValue="OB7wH9UbkjjqA74cR2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I10" i="4"/>
  <c r="B10" i="4"/>
  <c r="BB8" i="4"/>
  <c r="AT8" i="4"/>
  <c r="AD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<sst xmlns="http://schemas.openxmlformats.org/spreadsheetml/2006/main" count="228" uniqueCount="113">
  <si>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</si>
  <si>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</si>
  <si>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</si>
  <si>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</si>
  <si>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</si>
  <si>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</si>
  <si>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</si>
  <si>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</si>
  <si>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</si>
  <si>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</si>
  <si>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</si>
  <si>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</si>
  <si>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</si>
  <si>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</si>
  <si>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</si>
  <si>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</si>
  <si>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</si>
  <si>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</si>
  <si>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</si>
  <si>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</si>
  <si>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</si>
  <si>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</si>
  <si>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</si>
  <si>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</si>
  <si>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</si>
  <si>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</si>
  <si>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</si>
  <si>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</si>
  <si>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</si>
  <si>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</si>
  <si>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</si>
  <si>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</si>
  <si>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</si>
  <si>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</si>
  <si>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</si>
  <si>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</si>
  <si>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</si>
  <si>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</si>
  <si>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</si>
  <si>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</si>
  <si>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</si>
  <si>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</si>
  <si>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</si>
  <si>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</si>
  <si>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</si>
  <si>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</si>
  <si>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</si>
  <si>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</si>
  <si>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</si>
  <si>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</si>
  <si>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</si>
  <si>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</si>
  <si>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</si>
  <si>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</si>
  <si>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</si>
  <si>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</si>
  <si>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</si>
  <si>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</si>
  <si>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</si>
  <si>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</si>
  <si>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</si>
  <si>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</si>
  <si>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</si>
  <si>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</si>
  <si>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</si>
  <si>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</si>
  <si>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</si>
  <si>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</si>
  <si>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</si>
  <si>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</si>
  <si>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</si>
  <si>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</si>
  <si>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</si>
  <si>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</si>
  <si>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</si>
  <si>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</si>
  <si>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</si>
  <si>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</si>
  <si>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</si>
  <si>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</si>
  <si>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</si>
  <si>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</si>
  <si>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</si>
  <si>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</si>
  <si>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</si>
  <si>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</si>
  <si>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</si>
  <si>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</si>
  <si>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</si>
  <si>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</si>
  <si>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</si>
  <si>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</si>
  <si>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</si>
  <si>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</si>
  <si>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</si>
  <si>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</si>
  <si>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</si>
  <si>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</si>
  <si>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</si>
  <si>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</si>
  <si>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</si>
  <si>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</si>
  <si>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</si>
  <si>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</si>
  <si>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</si>
  <si>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</si>
  <si>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</si>
  <si>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</si>
  <si>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</si>
  <si>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</si>
  <si>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今後も、更なる人口減少や高齢化及び節水器具の普及等が進むことが予想され、一層水道事業経営が厳しい状況が続くと考えられます。
　このようなことから、費用の削減と有収率の向上を目指し経営を行うと共に、計画的な管路更新を行い、一般会計と連携を図りながら、安全で安定した水道水の供給と安定した経営を行って参ります。</t>
    <rPh sb="1" eb="3">
      <t>コンゴ</t>
    </rPh>
    <rPh sb="5" eb="6">
      <t>サラ</t>
    </rPh>
    <rPh sb="8" eb="10">
      <t>ジンコウ</t>
    </rPh>
    <rPh sb="10" eb="12">
      <t>ゲンショウ</t>
    </rPh>
    <rPh sb="13" eb="16">
      <t>コウレイカ</t>
    </rPh>
    <rPh sb="16" eb="17">
      <t>オヨ</t>
    </rPh>
    <rPh sb="18" eb="20">
      <t>セッスイ</t>
    </rPh>
    <rPh sb="20" eb="22">
      <t>キグ</t>
    </rPh>
    <rPh sb="23" eb="25">
      <t>フキュウ</t>
    </rPh>
    <rPh sb="25" eb="26">
      <t>トウ</t>
    </rPh>
    <rPh sb="27" eb="28">
      <t>スス</t>
    </rPh>
    <rPh sb="32" eb="34">
      <t>ヨソウ</t>
    </rPh>
    <rPh sb="37" eb="39">
      <t>イッソウ</t>
    </rPh>
    <rPh sb="39" eb="41">
      <t>スイドウ</t>
    </rPh>
    <rPh sb="41" eb="43">
      <t>ジギョウ</t>
    </rPh>
    <rPh sb="43" eb="45">
      <t>ケイエイ</t>
    </rPh>
    <rPh sb="46" eb="47">
      <t>キビ</t>
    </rPh>
    <rPh sb="49" eb="51">
      <t>ジョウキョウ</t>
    </rPh>
    <rPh sb="52" eb="53">
      <t>ツヅ</t>
    </rPh>
    <rPh sb="55" eb="56">
      <t>カンガ</t>
    </rPh>
    <rPh sb="74" eb="76">
      <t>ヒヨウ</t>
    </rPh>
    <rPh sb="77" eb="79">
      <t>サクゲン</t>
    </rPh>
    <rPh sb="80" eb="83">
      <t>ユウシュウリツ</t>
    </rPh>
    <rPh sb="84" eb="86">
      <t>コウジョウ</t>
    </rPh>
    <rPh sb="87" eb="89">
      <t>メザ</t>
    </rPh>
    <rPh sb="90" eb="92">
      <t>ケイエイ</t>
    </rPh>
    <rPh sb="93" eb="94">
      <t>オコナ</t>
    </rPh>
    <rPh sb="96" eb="97">
      <t>トモ</t>
    </rPh>
    <rPh sb="99" eb="102">
      <t>ケイカクテキ</t>
    </rPh>
    <rPh sb="103" eb="105">
      <t>カンロ</t>
    </rPh>
    <rPh sb="105" eb="107">
      <t>コウシン</t>
    </rPh>
    <rPh sb="108" eb="109">
      <t>オコナ</t>
    </rPh>
    <rPh sb="111" eb="113">
      <t>イッパン</t>
    </rPh>
    <rPh sb="113" eb="115">
      <t>カイケイ</t>
    </rPh>
    <rPh sb="116" eb="118">
      <t>レンケイ</t>
    </rPh>
    <rPh sb="119" eb="120">
      <t>ハカ</t>
    </rPh>
    <rPh sb="125" eb="127">
      <t>アンゼン</t>
    </rPh>
    <rPh sb="128" eb="130">
      <t>アンテイ</t>
    </rPh>
    <rPh sb="132" eb="134">
      <t>スイドウ</t>
    </rPh>
    <rPh sb="134" eb="135">
      <t>スイ</t>
    </rPh>
    <rPh sb="136" eb="138">
      <t>キョウキュウ</t>
    </rPh>
    <rPh sb="139" eb="141">
      <t>アンテイ</t>
    </rPh>
    <rPh sb="143" eb="145">
      <t>ケイエイ</t>
    </rPh>
    <rPh sb="146" eb="147">
      <t>オコナ</t>
    </rPh>
    <rPh sb="149" eb="150">
      <t>マイ</t>
    </rPh>
    <phoneticPr fontId="4"/>
  </si>
  <si>
    <t>　本町の水道事業は、昭和36年に開始し、水道水の供給を行ってきました。
　開始当時に整備した配水管は、既に40年を超えており管路経年比率は、類似団体や全国平均に比べ非常に高い状況となっております。
　また、管路更新率においては以前の経営状況悪化により更新工事が思う様に進んでいないため、類似団体、全国平均よりも低い状況となっています。
　現在の更新状況は、国道・県道の新設及び改良工事が近年増加していることから、支障管工事と合わせ老朽管布設替工事を令和3年度「生活基盤施設耐震化等交付金事業」に申請し、令和4年度より老朽管路更新工事を計画的に進めて参りたいと考えております。</t>
    <rPh sb="1" eb="3">
      <t>ホンチョウ</t>
    </rPh>
    <rPh sb="4" eb="6">
      <t>スイドウ</t>
    </rPh>
    <rPh sb="6" eb="8">
      <t>ジギョウ</t>
    </rPh>
    <rPh sb="10" eb="12">
      <t>ショウワ</t>
    </rPh>
    <rPh sb="14" eb="15">
      <t>ネン</t>
    </rPh>
    <rPh sb="16" eb="18">
      <t>カイシ</t>
    </rPh>
    <rPh sb="20" eb="23">
      <t>スイドウスイ</t>
    </rPh>
    <rPh sb="24" eb="26">
      <t>キョウキュウ</t>
    </rPh>
    <rPh sb="27" eb="28">
      <t>オコナ</t>
    </rPh>
    <rPh sb="37" eb="39">
      <t>カイシ</t>
    </rPh>
    <rPh sb="39" eb="41">
      <t>トウジ</t>
    </rPh>
    <rPh sb="42" eb="44">
      <t>セイビ</t>
    </rPh>
    <rPh sb="46" eb="49">
      <t>ハイスイカン</t>
    </rPh>
    <rPh sb="51" eb="52">
      <t>スデ</t>
    </rPh>
    <rPh sb="55" eb="56">
      <t>ネン</t>
    </rPh>
    <rPh sb="57" eb="58">
      <t>コ</t>
    </rPh>
    <rPh sb="62" eb="64">
      <t>カンロ</t>
    </rPh>
    <rPh sb="64" eb="66">
      <t>ケイネン</t>
    </rPh>
    <rPh sb="66" eb="68">
      <t>ヒリツ</t>
    </rPh>
    <rPh sb="70" eb="72">
      <t>ルイジ</t>
    </rPh>
    <rPh sb="72" eb="74">
      <t>ダンタイ</t>
    </rPh>
    <rPh sb="75" eb="77">
      <t>ゼンコク</t>
    </rPh>
    <rPh sb="77" eb="79">
      <t>ヘイキン</t>
    </rPh>
    <rPh sb="80" eb="81">
      <t>クラ</t>
    </rPh>
    <rPh sb="82" eb="84">
      <t>ヒジョウ</t>
    </rPh>
    <rPh sb="85" eb="86">
      <t>タカ</t>
    </rPh>
    <rPh sb="87" eb="89">
      <t>ジョウキョウ</t>
    </rPh>
    <rPh sb="103" eb="105">
      <t>カンロ</t>
    </rPh>
    <rPh sb="105" eb="107">
      <t>コウシン</t>
    </rPh>
    <rPh sb="107" eb="108">
      <t>リツ</t>
    </rPh>
    <rPh sb="113" eb="115">
      <t>イゼン</t>
    </rPh>
    <rPh sb="116" eb="118">
      <t>ケイエイ</t>
    </rPh>
    <rPh sb="118" eb="120">
      <t>ジョウキョウ</t>
    </rPh>
    <rPh sb="120" eb="122">
      <t>アッカ</t>
    </rPh>
    <rPh sb="125" eb="127">
      <t>コウシン</t>
    </rPh>
    <rPh sb="127" eb="129">
      <t>コウジ</t>
    </rPh>
    <rPh sb="130" eb="131">
      <t>オモ</t>
    </rPh>
    <rPh sb="132" eb="133">
      <t>ヨウ</t>
    </rPh>
    <rPh sb="134" eb="135">
      <t>スス</t>
    </rPh>
    <rPh sb="143" eb="145">
      <t>ルイジ</t>
    </rPh>
    <rPh sb="145" eb="147">
      <t>ダンタイ</t>
    </rPh>
    <rPh sb="148" eb="150">
      <t>ゼンコク</t>
    </rPh>
    <rPh sb="150" eb="152">
      <t>ヘイキン</t>
    </rPh>
    <rPh sb="155" eb="156">
      <t>ヒク</t>
    </rPh>
    <rPh sb="157" eb="159">
      <t>ジョウキョウ</t>
    </rPh>
    <rPh sb="169" eb="171">
      <t>ゲンザイ</t>
    </rPh>
    <rPh sb="172" eb="176">
      <t>コウシンジョウキョウ</t>
    </rPh>
    <rPh sb="178" eb="180">
      <t>コクドウ</t>
    </rPh>
    <rPh sb="181" eb="183">
      <t>ケンドウ</t>
    </rPh>
    <rPh sb="184" eb="186">
      <t>シンセツ</t>
    </rPh>
    <rPh sb="186" eb="187">
      <t>オヨ</t>
    </rPh>
    <rPh sb="188" eb="190">
      <t>カイリョウ</t>
    </rPh>
    <rPh sb="190" eb="192">
      <t>コウジ</t>
    </rPh>
    <rPh sb="193" eb="195">
      <t>キンネン</t>
    </rPh>
    <rPh sb="195" eb="197">
      <t>ゾウカ</t>
    </rPh>
    <rPh sb="206" eb="209">
      <t>シショウカン</t>
    </rPh>
    <rPh sb="209" eb="211">
      <t>コウジ</t>
    </rPh>
    <rPh sb="212" eb="213">
      <t>ア</t>
    </rPh>
    <rPh sb="215" eb="217">
      <t>ロウキュウ</t>
    </rPh>
    <rPh sb="217" eb="218">
      <t>カン</t>
    </rPh>
    <rPh sb="218" eb="221">
      <t>フセツガ</t>
    </rPh>
    <rPh sb="221" eb="223">
      <t>コウジ</t>
    </rPh>
    <rPh sb="224" eb="226">
      <t>レイワ</t>
    </rPh>
    <rPh sb="227" eb="229">
      <t>ネンド</t>
    </rPh>
    <rPh sb="230" eb="232">
      <t>セイカツ</t>
    </rPh>
    <rPh sb="232" eb="234">
      <t>キバン</t>
    </rPh>
    <rPh sb="234" eb="236">
      <t>シセツ</t>
    </rPh>
    <rPh sb="236" eb="239">
      <t>タイシンカ</t>
    </rPh>
    <rPh sb="239" eb="240">
      <t>トウ</t>
    </rPh>
    <rPh sb="240" eb="243">
      <t>コウフキン</t>
    </rPh>
    <rPh sb="243" eb="245">
      <t>ジギョウ</t>
    </rPh>
    <rPh sb="247" eb="249">
      <t>シンセイ</t>
    </rPh>
    <rPh sb="251" eb="253">
      <t>レイワ</t>
    </rPh>
    <rPh sb="254" eb="256">
      <t>ネンド</t>
    </rPh>
    <rPh sb="258" eb="260">
      <t>ロウキュウ</t>
    </rPh>
    <rPh sb="260" eb="262">
      <t>カンロ</t>
    </rPh>
    <rPh sb="262" eb="264">
      <t>コウシン</t>
    </rPh>
    <rPh sb="264" eb="266">
      <t>コウジ</t>
    </rPh>
    <rPh sb="267" eb="270">
      <t>ケイカクテキ</t>
    </rPh>
    <rPh sb="271" eb="272">
      <t>スス</t>
    </rPh>
    <rPh sb="274" eb="275">
      <t>マイ</t>
    </rPh>
    <rPh sb="279" eb="280">
      <t>カンガ</t>
    </rPh>
    <phoneticPr fontId="4"/>
  </si>
  <si>
    <t>　本町の水道事業は、給水人口の減少や節水器具の普及、節水意識の高揚に伴い、年々水需要の減少が続いています。
　令和2年度の経営状況は、経常収支比率で100％を上回り黒字経営となっています。
  全国平均・類似団体平均と比較して見ると、令和2年度においては若干下回っている状況であることから、より一層の経費縮減に務め業務を行っていきます。
　収入の増加対策として、給水停止も含めた水道料金の回収（未収金対策）を継続実施することや費用の削減と合わせて、不明水（漏水）の減少を図り、有収率を向上させる必要があります。
　また、企業債残高対給水収益比率は年々減少し類似団体より低い比率になったものの、全国平均との比較では今だに高い推移となっております。
　今後も、計画的に一般会計からの支援を受けながら、経営戦略・水道事業経営計画に基づき計画的に水道施設の整備や更新工事等を行い、安定した経営を行っていきたいと考えています。</t>
    <rPh sb="1" eb="3">
      <t>ホンチョウ</t>
    </rPh>
    <rPh sb="4" eb="6">
      <t>スイドウ</t>
    </rPh>
    <rPh sb="6" eb="8">
      <t>ジギョウ</t>
    </rPh>
    <rPh sb="10" eb="12">
      <t>キュウスイ</t>
    </rPh>
    <rPh sb="12" eb="14">
      <t>ジンコウ</t>
    </rPh>
    <rPh sb="15" eb="17">
      <t>ゲンショウ</t>
    </rPh>
    <rPh sb="18" eb="20">
      <t>セッスイ</t>
    </rPh>
    <rPh sb="20" eb="22">
      <t>キグ</t>
    </rPh>
    <rPh sb="23" eb="25">
      <t>フキュウ</t>
    </rPh>
    <rPh sb="26" eb="28">
      <t>セッスイ</t>
    </rPh>
    <rPh sb="28" eb="30">
      <t>イシキ</t>
    </rPh>
    <rPh sb="31" eb="33">
      <t>コウヨウ</t>
    </rPh>
    <rPh sb="34" eb="35">
      <t>トモナ</t>
    </rPh>
    <rPh sb="37" eb="39">
      <t>ネンネン</t>
    </rPh>
    <rPh sb="39" eb="40">
      <t>ミズ</t>
    </rPh>
    <rPh sb="40" eb="42">
      <t>ジュヨウ</t>
    </rPh>
    <rPh sb="43" eb="45">
      <t>ゲンショウ</t>
    </rPh>
    <rPh sb="46" eb="47">
      <t>ツヅ</t>
    </rPh>
    <rPh sb="55" eb="57">
      <t>レイワ</t>
    </rPh>
    <rPh sb="58" eb="60">
      <t>ネンド</t>
    </rPh>
    <rPh sb="61" eb="63">
      <t>ケイエイ</t>
    </rPh>
    <rPh sb="63" eb="65">
      <t>ジョウキョウ</t>
    </rPh>
    <rPh sb="67" eb="69">
      <t>ケイジョウ</t>
    </rPh>
    <rPh sb="69" eb="71">
      <t>シュウシ</t>
    </rPh>
    <rPh sb="71" eb="73">
      <t>ヒリツ</t>
    </rPh>
    <rPh sb="79" eb="81">
      <t>ウワマワ</t>
    </rPh>
    <rPh sb="82" eb="84">
      <t>クロジ</t>
    </rPh>
    <rPh sb="84" eb="86">
      <t>ケイエイ</t>
    </rPh>
    <rPh sb="97" eb="99">
      <t>ゼンコク</t>
    </rPh>
    <rPh sb="99" eb="101">
      <t>ヘイキン</t>
    </rPh>
    <rPh sb="102" eb="104">
      <t>ルイジ</t>
    </rPh>
    <rPh sb="104" eb="106">
      <t>ダンタイ</t>
    </rPh>
    <rPh sb="106" eb="108">
      <t>ヘイキン</t>
    </rPh>
    <rPh sb="109" eb="111">
      <t>ヒカク</t>
    </rPh>
    <rPh sb="113" eb="114">
      <t>ミ</t>
    </rPh>
    <rPh sb="117" eb="119">
      <t>レイワ</t>
    </rPh>
    <rPh sb="120" eb="122">
      <t>ネンド</t>
    </rPh>
    <rPh sb="127" eb="129">
      <t>ジャッカン</t>
    </rPh>
    <rPh sb="129" eb="131">
      <t>シタマワ</t>
    </rPh>
    <rPh sb="135" eb="137">
      <t>ジョウキョウ</t>
    </rPh>
    <rPh sb="147" eb="149">
      <t>イッソウ</t>
    </rPh>
    <rPh sb="150" eb="152">
      <t>ケイヒ</t>
    </rPh>
    <rPh sb="152" eb="154">
      <t>シュクゲン</t>
    </rPh>
    <rPh sb="155" eb="156">
      <t>ツト</t>
    </rPh>
    <rPh sb="157" eb="159">
      <t>ギョウム</t>
    </rPh>
    <rPh sb="160" eb="161">
      <t>オコナ</t>
    </rPh>
    <rPh sb="170" eb="172">
      <t>シュウニュウ</t>
    </rPh>
    <rPh sb="173" eb="175">
      <t>ゾウカ</t>
    </rPh>
    <rPh sb="175" eb="177">
      <t>タイサク</t>
    </rPh>
    <rPh sb="181" eb="183">
      <t>キュウスイ</t>
    </rPh>
    <rPh sb="183" eb="185">
      <t>テイシ</t>
    </rPh>
    <rPh sb="186" eb="187">
      <t>フク</t>
    </rPh>
    <rPh sb="189" eb="191">
      <t>スイドウ</t>
    </rPh>
    <rPh sb="191" eb="193">
      <t>リョウキン</t>
    </rPh>
    <rPh sb="194" eb="196">
      <t>カイシュウ</t>
    </rPh>
    <rPh sb="197" eb="200">
      <t>ミシュウキン</t>
    </rPh>
    <rPh sb="200" eb="202">
      <t>タイサク</t>
    </rPh>
    <rPh sb="204" eb="206">
      <t>ケイゾク</t>
    </rPh>
    <rPh sb="206" eb="208">
      <t>ジッシ</t>
    </rPh>
    <rPh sb="213" eb="215">
      <t>ヒヨウ</t>
    </rPh>
    <rPh sb="216" eb="218">
      <t>サクゲン</t>
    </rPh>
    <rPh sb="219" eb="220">
      <t>ア</t>
    </rPh>
    <rPh sb="224" eb="226">
      <t>フメイ</t>
    </rPh>
    <rPh sb="226" eb="227">
      <t>スイ</t>
    </rPh>
    <rPh sb="228" eb="230">
      <t>ロウスイ</t>
    </rPh>
    <rPh sb="232" eb="234">
      <t>ゲンショウ</t>
    </rPh>
    <rPh sb="235" eb="236">
      <t>ハカ</t>
    </rPh>
    <rPh sb="238" eb="241">
      <t>ユウシュウリツ</t>
    </rPh>
    <rPh sb="242" eb="244">
      <t>コウジョウ</t>
    </rPh>
    <rPh sb="247" eb="249">
      <t>ヒツヨウ</t>
    </rPh>
    <rPh sb="260" eb="262">
      <t>キギョウ</t>
    </rPh>
    <rPh sb="262" eb="263">
      <t>サイ</t>
    </rPh>
    <rPh sb="263" eb="265">
      <t>ザンダカ</t>
    </rPh>
    <rPh sb="265" eb="266">
      <t>タイ</t>
    </rPh>
    <rPh sb="266" eb="268">
      <t>キュウスイ</t>
    </rPh>
    <rPh sb="268" eb="270">
      <t>シュウエキ</t>
    </rPh>
    <rPh sb="270" eb="272">
      <t>ヒリツ</t>
    </rPh>
    <rPh sb="273" eb="275">
      <t>ネンネン</t>
    </rPh>
    <rPh sb="275" eb="277">
      <t>ゲンショウ</t>
    </rPh>
    <rPh sb="278" eb="280">
      <t>ルイジ</t>
    </rPh>
    <rPh sb="280" eb="282">
      <t>ダンタイ</t>
    </rPh>
    <rPh sb="284" eb="285">
      <t>ヒク</t>
    </rPh>
    <rPh sb="286" eb="288">
      <t>ヒリツ</t>
    </rPh>
    <rPh sb="296" eb="298">
      <t>ゼンコク</t>
    </rPh>
    <rPh sb="298" eb="300">
      <t>ヘイキン</t>
    </rPh>
    <rPh sb="302" eb="304">
      <t>ヒカク</t>
    </rPh>
    <rPh sb="306" eb="307">
      <t>イマ</t>
    </rPh>
    <rPh sb="309" eb="310">
      <t>タカ</t>
    </rPh>
    <rPh sb="311" eb="313">
      <t>スイイ</t>
    </rPh>
    <rPh sb="324" eb="326">
      <t>コンゴ</t>
    </rPh>
    <rPh sb="328" eb="331">
      <t>ケイカクテキ</t>
    </rPh>
    <rPh sb="332" eb="334">
      <t>イッパン</t>
    </rPh>
    <rPh sb="334" eb="336">
      <t>カイケイ</t>
    </rPh>
    <rPh sb="339" eb="341">
      <t>シエン</t>
    </rPh>
    <rPh sb="342" eb="343">
      <t>ウ</t>
    </rPh>
    <rPh sb="348" eb="350">
      <t>ケイエイ</t>
    </rPh>
    <rPh sb="350" eb="352">
      <t>センリャク</t>
    </rPh>
    <rPh sb="353" eb="355">
      <t>スイドウ</t>
    </rPh>
    <rPh sb="355" eb="357">
      <t>ジギョウ</t>
    </rPh>
    <rPh sb="357" eb="361">
      <t>ケイエイケイカク</t>
    </rPh>
    <rPh sb="362" eb="363">
      <t>モト</t>
    </rPh>
    <rPh sb="365" eb="368">
      <t>ケイカクテキ</t>
    </rPh>
    <rPh sb="369" eb="371">
      <t>スイドウ</t>
    </rPh>
    <rPh sb="371" eb="373">
      <t>シセツ</t>
    </rPh>
    <rPh sb="374" eb="376">
      <t>セイビ</t>
    </rPh>
    <rPh sb="377" eb="379">
      <t>コウシン</t>
    </rPh>
    <rPh sb="379" eb="381">
      <t>コウジ</t>
    </rPh>
    <rPh sb="381" eb="382">
      <t>トウ</t>
    </rPh>
    <rPh sb="383" eb="384">
      <t>オコナ</t>
    </rPh>
    <rPh sb="386" eb="388">
      <t>アンテイ</t>
    </rPh>
    <rPh sb="390" eb="392">
      <t>ケイエイ</t>
    </rPh>
    <rPh sb="393" eb="394">
      <t>オコナ</t>
    </rPh>
    <rPh sb="401" eb="4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</si>
</sst>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0.44</c:v>
                </c:pt>
                <c:pt idx="1">
                  <c:v>0</c:v>
                </c:pt>
                <c:pt idx="2" formatCode="#,##0.00;&quot;△&quot;#,##0.00;&quot;-&quot;">
                  <c:v>0.24</c:v>
                </c:pt>
                <c:pt idx="3" formatCode="#,##0.00;&quot;△&quot;#,##0.00;&quot;-&quot;">
                  <c:v>0.32</c:v>
                </c:pt>
                <c:pt idx="4">
                  <c:v>0</c:v>
                </c:pt>
              </c:numCache>
            </c:numRef>
          </c:val>
          <c:extLst>
            <c:ext xmlns:c16="http://schemas.microsoft.com/office/drawing/2014/chart" uri="{C3380CC4-5D6E-409C-BE32-E72D297353CC}">
              <c16:uniqueId val="{00000000-68C4-4FE2-9D3A-938D3504DC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0.43</c:v>
                </c:pt>
                <c:pt idx="3">
                  <c:v>0.42</c:v>
                </c:pt>
                <c:pt idx="4">
                  <c:v>0.44</c:v>
                </c:pt>
              </c:numCache>
            </c:numRef>
          </c:val>
          <c:smooth val="0"/>
          <c:extLst>
            <c:ext xmlns:c16="http://schemas.microsoft.com/office/drawing/2014/chart" uri="{C3380CC4-5D6E-409C-BE32-E72D297353CC}">
              <c16:uniqueId val="{00000001-68C4-4FE2-9D3A-938D3504DC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60.49</c:v>
                </c:pt>
                <c:pt idx="1">
                  <c:v>61.47</c:v>
                </c:pt>
                <c:pt idx="2">
                  <c:v>59.94</c:v>
                </c:pt>
                <c:pt idx="3">
                  <c:v>58.65</c:v>
                </c:pt>
                <c:pt idx="4">
                  <c:v>59.91</c:v>
                </c:pt>
              </c:numCache>
            </c:numRef>
          </c:val>
          <c:extLst>
            <c:ext xmlns:c16="http://schemas.microsoft.com/office/drawing/2014/chart" uri="{C3380CC4-5D6E-409C-BE32-E72D297353CC}">
              <c16:uniqueId val="{00000000-3A85-4E5C-86C4-31CD2704E7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55.22</c:v>
                </c:pt>
                <c:pt idx="3">
                  <c:v>54.05</c:v>
                </c:pt>
                <c:pt idx="4">
                  <c:v>54.43</c:v>
                </c:pt>
              </c:numCache>
            </c:numRef>
          </c:val>
          <c:smooth val="0"/>
          <c:extLst>
            <c:ext xmlns:c16="http://schemas.microsoft.com/office/drawing/2014/chart" uri="{C3380CC4-5D6E-409C-BE32-E72D297353CC}">
              <c16:uniqueId val="{00000001-3A85-4E5C-86C4-31CD2704E7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77.69</c:v>
                </c:pt>
                <c:pt idx="1">
                  <c:v>76.66</c:v>
                </c:pt>
                <c:pt idx="2">
                  <c:v>78.040000000000006</c:v>
                </c:pt>
                <c:pt idx="3">
                  <c:v>77.53</c:v>
                </c:pt>
                <c:pt idx="4">
                  <c:v>74.319999999999993</c:v>
                </c:pt>
              </c:numCache>
            </c:numRef>
          </c:val>
          <c:extLst>
            <c:ext xmlns:c16="http://schemas.microsoft.com/office/drawing/2014/chart" uri="{C3380CC4-5D6E-409C-BE32-E72D297353CC}">
              <c16:uniqueId val="{00000000-532A-4773-88B9-769F0D52F8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80.930000000000007</c:v>
                </c:pt>
                <c:pt idx="3">
                  <c:v>80.510000000000005</c:v>
                </c:pt>
                <c:pt idx="4">
                  <c:v>79.44</c:v>
                </c:pt>
              </c:numCache>
            </c:numRef>
          </c:val>
          <c:smooth val="0"/>
          <c:extLst>
            <c:ext xmlns:c16="http://schemas.microsoft.com/office/drawing/2014/chart" uri="{C3380CC4-5D6E-409C-BE32-E72D297353CC}">
              <c16:uniqueId val="{00000001-532A-4773-88B9-769F0D52F8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101.09</c:v>
                </c:pt>
                <c:pt idx="1">
                  <c:v>102.46</c:v>
                </c:pt>
                <c:pt idx="2">
                  <c:v>111.81</c:v>
                </c:pt>
                <c:pt idx="3">
                  <c:v>108.79</c:v>
                </c:pt>
                <c:pt idx="4">
                  <c:v>107.98</c:v>
                </c:pt>
              </c:numCache>
            </c:numRef>
          </c:val>
          <c:extLst>
            <c:ext xmlns:c16="http://schemas.microsoft.com/office/drawing/2014/chart" uri="{C3380CC4-5D6E-409C-BE32-E72D297353CC}">
              <c16:uniqueId val="{00000000-1B49-415D-8F15-0CE6541421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108.76</c:v>
                </c:pt>
                <c:pt idx="3">
                  <c:v>108.46</c:v>
                </c:pt>
                <c:pt idx="4">
                  <c:v>109.02</c:v>
                </c:pt>
              </c:numCache>
            </c:numRef>
          </c:val>
          <c:smooth val="0"/>
          <c:extLst>
            <c:ext xmlns:c16="http://schemas.microsoft.com/office/drawing/2014/chart" uri="{C3380CC4-5D6E-409C-BE32-E72D297353CC}">
              <c16:uniqueId val="{00000001-1B49-415D-8F15-0CE6541421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46.69</c:v>
                </c:pt>
                <c:pt idx="1">
                  <c:v>48.68</c:v>
                </c:pt>
                <c:pt idx="2">
                  <c:v>50.51</c:v>
                </c:pt>
                <c:pt idx="3">
                  <c:v>51.83</c:v>
                </c:pt>
                <c:pt idx="4">
                  <c:v>53.62</c:v>
                </c:pt>
              </c:numCache>
            </c:numRef>
          </c:val>
          <c:extLst>
            <c:ext xmlns:c16="http://schemas.microsoft.com/office/drawing/2014/chart" uri="{C3380CC4-5D6E-409C-BE32-E72D297353CC}">
              <c16:uniqueId val="{00000000-B2DB-460F-951A-25C73E9F55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47.97</c:v>
                </c:pt>
                <c:pt idx="3">
                  <c:v>49.12</c:v>
                </c:pt>
                <c:pt idx="4">
                  <c:v>49.39</c:v>
                </c:pt>
              </c:numCache>
            </c:numRef>
          </c:val>
          <c:smooth val="0"/>
          <c:extLst>
            <c:ext xmlns:c16="http://schemas.microsoft.com/office/drawing/2014/chart" uri="{C3380CC4-5D6E-409C-BE32-E72D297353CC}">
              <c16:uniqueId val="{00000001-B2DB-460F-951A-25C73E9F55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22.09</c:v>
                </c:pt>
                <c:pt idx="1">
                  <c:v>26.64</c:v>
                </c:pt>
                <c:pt idx="2">
                  <c:v>25.95</c:v>
                </c:pt>
                <c:pt idx="3">
                  <c:v>32.869999999999997</c:v>
                </c:pt>
                <c:pt idx="4">
                  <c:v>35.700000000000003</c:v>
                </c:pt>
              </c:numCache>
            </c:numRef>
          </c:val>
          <c:extLst>
            <c:ext xmlns:c16="http://schemas.microsoft.com/office/drawing/2014/chart" uri="{C3380CC4-5D6E-409C-BE32-E72D297353CC}">
              <c16:uniqueId val="{00000000-7F0B-4A06-A081-F54E1D7994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15.33</c:v>
                </c:pt>
                <c:pt idx="3">
                  <c:v>16.760000000000002</c:v>
                </c:pt>
                <c:pt idx="4">
                  <c:v>18.57</c:v>
                </c:pt>
              </c:numCache>
            </c:numRef>
          </c:val>
          <c:smooth val="0"/>
          <c:extLst>
            <c:ext xmlns:c16="http://schemas.microsoft.com/office/drawing/2014/chart" uri="{C3380CC4-5D6E-409C-BE32-E72D297353CC}">
              <c16:uniqueId val="{00000001-7F0B-4A06-A081-F54E1D7994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D3-46BA-B8B8-580B5DC4E3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7.48</c:v>
                </c:pt>
                <c:pt idx="3">
                  <c:v>11.94</c:v>
                </c:pt>
                <c:pt idx="4">
                  <c:v>11</c:v>
                </c:pt>
              </c:numCache>
            </c:numRef>
          </c:val>
          <c:smooth val="0"/>
          <c:extLst>
            <c:ext xmlns:c16="http://schemas.microsoft.com/office/drawing/2014/chart" uri="{C3380CC4-5D6E-409C-BE32-E72D297353CC}">
              <c16:uniqueId val="{00000001-A2D3-46BA-B8B8-580B5DC4E3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101.88</c:v>
                </c:pt>
                <c:pt idx="1">
                  <c:v>100.88</c:v>
                </c:pt>
                <c:pt idx="2">
                  <c:v>121.12</c:v>
                </c:pt>
                <c:pt idx="3">
                  <c:v>140.24</c:v>
                </c:pt>
                <c:pt idx="4">
                  <c:v>144.94999999999999</c:v>
                </c:pt>
              </c:numCache>
            </c:numRef>
          </c:val>
          <c:extLst>
            <c:ext xmlns:c16="http://schemas.microsoft.com/office/drawing/2014/chart" uri="{C3380CC4-5D6E-409C-BE32-E72D297353CC}">
              <c16:uniqueId val="{00000000-87DD-4D49-9093-FD3515CA6B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359.7</c:v>
                </c:pt>
                <c:pt idx="3">
                  <c:v>362.93</c:v>
                </c:pt>
                <c:pt idx="4">
                  <c:v>371.81</c:v>
                </c:pt>
              </c:numCache>
            </c:numRef>
          </c:val>
          <c:smooth val="0"/>
          <c:extLst>
            <c:ext xmlns:c16="http://schemas.microsoft.com/office/drawing/2014/chart" uri="{C3380CC4-5D6E-409C-BE32-E72D297353CC}">
              <c16:uniqueId val="{00000001-87DD-4D49-9093-FD3515CA6B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462.19</c:v>
                </c:pt>
                <c:pt idx="1">
                  <c:v>429</c:v>
                </c:pt>
                <c:pt idx="2">
                  <c:v>404.17</c:v>
                </c:pt>
                <c:pt idx="3">
                  <c:v>385.78</c:v>
                </c:pt>
                <c:pt idx="4">
                  <c:v>367.73</c:v>
                </c:pt>
              </c:numCache>
            </c:numRef>
          </c:val>
          <c:extLst>
            <c:ext xmlns:c16="http://schemas.microsoft.com/office/drawing/2014/chart" uri="{C3380CC4-5D6E-409C-BE32-E72D297353CC}">
              <c16:uniqueId val="{00000000-3AC5-43B0-B7A6-DC07E1A02B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447.01</c:v>
                </c:pt>
                <c:pt idx="3">
                  <c:v>439.05</c:v>
                </c:pt>
                <c:pt idx="4">
                  <c:v>465.85</c:v>
                </c:pt>
              </c:numCache>
            </c:numRef>
          </c:val>
          <c:smooth val="0"/>
          <c:extLst>
            <c:ext xmlns:c16="http://schemas.microsoft.com/office/drawing/2014/chart" uri="{C3380CC4-5D6E-409C-BE32-E72D297353CC}">
              <c16:uniqueId val="{00000001-3AC5-43B0-B7A6-DC07E1A02B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98.77</c:v>
                </c:pt>
                <c:pt idx="1">
                  <c:v>99.81</c:v>
                </c:pt>
                <c:pt idx="2">
                  <c:v>101.17</c:v>
                </c:pt>
                <c:pt idx="3">
                  <c:v>100.03</c:v>
                </c:pt>
                <c:pt idx="4">
                  <c:v>105.16</c:v>
                </c:pt>
              </c:numCache>
            </c:numRef>
          </c:val>
          <c:extLst>
            <c:ext xmlns:c16="http://schemas.microsoft.com/office/drawing/2014/chart" uri="{C3380CC4-5D6E-409C-BE32-E72D297353CC}">
              <c16:uniqueId val="{00000000-5ADD-4D85-B26B-6B11492AED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95.81</c:v>
                </c:pt>
                <c:pt idx="3">
                  <c:v>95.26</c:v>
                </c:pt>
                <c:pt idx="4">
                  <c:v>92.39</c:v>
                </c:pt>
              </c:numCache>
            </c:numRef>
          </c:val>
          <c:smooth val="0"/>
          <c:extLst>
            <c:ext xmlns:c16="http://schemas.microsoft.com/office/drawing/2014/chart" uri="{C3380CC4-5D6E-409C-BE32-E72D297353CC}">
              <c16:uniqueId val="{00000001-5ADD-4D85-B26B-6B11492AED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267.06</c:v>
                </c:pt>
                <c:pt idx="1">
                  <c:v>264.10000000000002</c:v>
                </c:pt>
                <c:pt idx="2">
                  <c:v>260.92</c:v>
                </c:pt>
                <c:pt idx="3">
                  <c:v>265.58999999999997</c:v>
                </c:pt>
                <c:pt idx="4">
                  <c:v>252.66</c:v>
                </c:pt>
              </c:numCache>
            </c:numRef>
          </c:val>
          <c:extLst>
            <c:ext xmlns:c16="http://schemas.microsoft.com/office/drawing/2014/chart" uri="{C3380CC4-5D6E-409C-BE32-E72D297353CC}">
              <c16:uniqueId val="{00000000-24D3-4E69-88A9-874499FDD9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189.58</c:v>
                </c:pt>
                <c:pt idx="3">
                  <c:v>192.82</c:v>
                </c:pt>
                <c:pt idx="4">
                  <c:v>192.98</c:v>
                </c:pt>
              </c:numCache>
            </c:numRef>
          </c:val>
          <c:smooth val="0"/>
          <c:extLst>
            <c:ext xmlns:c16="http://schemas.microsoft.com/office/drawing/2014/chart" uri="{C3380CC4-5D6E-409C-BE32-E72D297353CC}">
              <c16:uniqueId val="{00000001-24D3-4E69-88A9-874499FDD9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C36" sqref="B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川西町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14707</v>
      </c>
      <c r="AM8" s="61"/>
      <c r="AN8" s="61"/>
      <c r="AO8" s="61"/>
      <c r="AP8" s="61"/>
      <c r="AQ8" s="61"/>
      <c r="AR8" s="61"/>
      <c r="AS8" s="61"/>
      <c r="AT8" s="52">
        <f>データ!$S$6</f>
        <v>166.6</v>
      </c>
      <c r="AU8" s="53"/>
      <c r="AV8" s="53"/>
      <c r="AW8" s="53"/>
      <c r="AX8" s="53"/>
      <c r="AY8" s="53"/>
      <c r="AZ8" s="53"/>
      <c r="BA8" s="53"/>
      <c r="BB8" s="54">
        <f>データ!$T$6</f>
        <v>88.28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49.98</v>
      </c>
      <c r="J10" s="53"/>
      <c r="K10" s="53"/>
      <c r="L10" s="53"/>
      <c r="M10" s="53"/>
      <c r="N10" s="53"/>
      <c r="O10" s="64"/>
      <c r="P10" s="54">
        <f>データ!$P$6</f>
        <v>99.2</v>
      </c>
      <c r="Q10" s="54"/>
      <c r="R10" s="54"/>
      <c r="S10" s="54"/>
      <c r="T10" s="54"/>
      <c r="U10" s="54"/>
      <c r="V10" s="54"/>
      <c r="W10" s="61">
        <f>データ!$Q$6</f>
        <v>5280</v>
      </c>
      <c r="X10" s="61"/>
      <c r="Y10" s="61"/>
      <c r="Z10" s="61"/>
      <c r="AA10" s="61"/>
      <c r="AB10" s="61"/>
      <c r="AC10" s="61"/>
      <c r="AD10" s="2"/>
      <c r="AE10" s="2"/>
      <c r="AF10" s="2"/>
      <c r="AG10" s="2"/>
      <c r="AH10" s="4"/>
      <c r="AI10" s="4"/>
      <c r="AJ10" s="4"/>
      <c r="AK10" s="4"/>
      <c r="AL10" s="61">
        <f>データ!$U$6</f>
        <v>14454</v>
      </c>
      <c r="AM10" s="61"/>
      <c r="AN10" s="61"/>
      <c r="AO10" s="61"/>
      <c r="AP10" s="61"/>
      <c r="AQ10" s="61"/>
      <c r="AR10" s="61"/>
      <c r="AS10" s="61"/>
      <c r="AT10" s="52">
        <f>データ!$V$6</f>
        <v>88.75</v>
      </c>
      <c r="AU10" s="53"/>
      <c r="AV10" s="53"/>
      <c r="AW10" s="53"/>
      <c r="AX10" s="53"/>
      <c r="AY10" s="53"/>
      <c r="AZ10" s="53"/>
      <c r="BA10" s="53"/>
      <c r="BB10" s="54">
        <f>データ!$W$6</f>
        <v>162.86000000000001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l1eHmXz40ayFoBhJaFJuxXKcIrOLsod4+JfDuRTfi2Gas7taB4uhX7UYm3Htm5yt+Af/MH0xkJ9Beu18sJFPQ==" saltValue="rEOzLHlup+mq/ba0m5KZ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63827</v>
      </c>
      <c r="D6" s="34">
        <f t="shared" si="3"/>
        <v>46</v>
      </c>
      <c r="E6" s="34">
        <f t="shared" si="3"/>
        <v>1</v>
      </c>
      <c r="F6" s="34">
        <f t="shared" si="3"/>
        <v>0</v>
      </c>
      <c r="G6" s="34">
        <f t="shared" si="3"/>
        <v>1</v>
      </c>
      <c r="H6" s="34" t="str">
        <f t="shared" si="3"/>
        <v>山形県　川西町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49.98</v>
      </c>
      <c r="P6" s="35">
        <f t="shared" si="3"/>
        <v>99.2</v>
      </c>
      <c r="Q6" s="35">
        <f t="shared" si="3"/>
        <v>5280</v>
      </c>
      <c r="R6" s="35">
        <f t="shared" si="3"/>
        <v>14707</v>
      </c>
      <c r="S6" s="35">
        <f t="shared" si="3"/>
        <v>166.6</v>
      </c>
      <c r="T6" s="35">
        <f t="shared" si="3"/>
        <v>88.28</v>
      </c>
      <c r="U6" s="35">
        <f t="shared" si="3"/>
        <v>14454</v>
      </c>
      <c r="V6" s="35">
        <f t="shared" si="3"/>
        <v>88.75</v>
      </c>
      <c r="W6" s="35">
        <f t="shared" si="3"/>
        <v>162.86000000000001</v>
      </c>
      <c r="X6" s="36">
        <f>IF(X7="",NA(),X7)</f>
        <v>101.09</v>
      </c>
      <c r="Y6" s="36">
        <f t="shared" ref="Y6:AG6" si="4">IF(Y7="",NA(),Y7)</f>
        <v>102.46</v>
      </c>
      <c r="Z6" s="36">
        <f t="shared" si="4"/>
        <v>111.81</v>
      </c>
      <c r="AA6" s="36">
        <f t="shared" si="4"/>
        <v>108.79</v>
      </c>
      <c r="AB6" s="36">
        <f t="shared" si="4"/>
        <v>107.98</v>
      </c>
      <c r="AC6" s="36">
        <f t="shared" si="4"/>
        <v>111.71</v>
      </c>
      <c r="AD6" s="36">
        <f t="shared" si="4"/>
        <v>110.05</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7.48</v>
      </c>
      <c r="AQ6" s="36">
        <f t="shared" si="5"/>
        <v>11.94</v>
      </c>
      <c r="AR6" s="36">
        <f t="shared" si="5"/>
        <v>11</v>
      </c>
      <c r="AS6" s="35" t="str">
        <f>IF(AS7="","",IF(AS7="-","【-】","【"&amp;SUBSTITUTE(TEXT(AS7,"#,##0.00"),"-","△")&amp;"】"))</f>
        <v>【1.15】</v>
      </c>
      <c r="AT6" s="36">
        <f>IF(AT7="",NA(),AT7)</f>
        <v>101.88</v>
      </c>
      <c r="AU6" s="36">
        <f t="shared" ref="AU6:BC6" si="6">IF(AU7="",NA(),AU7)</f>
        <v>100.88</v>
      </c>
      <c r="AV6" s="36">
        <f t="shared" si="6"/>
        <v>121.12</v>
      </c>
      <c r="AW6" s="36">
        <f t="shared" si="6"/>
        <v>140.24</v>
      </c>
      <c r="AX6" s="36">
        <f t="shared" si="6"/>
        <v>144.94999999999999</v>
      </c>
      <c r="AY6" s="36">
        <f t="shared" si="6"/>
        <v>384.34</v>
      </c>
      <c r="AZ6" s="36">
        <f t="shared" si="6"/>
        <v>359.47</v>
      </c>
      <c r="BA6" s="36">
        <f t="shared" si="6"/>
        <v>359.7</v>
      </c>
      <c r="BB6" s="36">
        <f t="shared" si="6"/>
        <v>362.93</v>
      </c>
      <c r="BC6" s="36">
        <f t="shared" si="6"/>
        <v>371.81</v>
      </c>
      <c r="BD6" s="35" t="str">
        <f>IF(BD7="","",IF(BD7="-","【-】","【"&amp;SUBSTITUTE(TEXT(BD7,"#,##0.00"),"-","△")&amp;"】"))</f>
        <v>【260.31】</v>
      </c>
      <c r="BE6" s="36">
        <f>IF(BE7="",NA(),BE7)</f>
        <v>462.19</v>
      </c>
      <c r="BF6" s="36">
        <f t="shared" ref="BF6:BN6" si="7">IF(BF7="",NA(),BF7)</f>
        <v>429</v>
      </c>
      <c r="BG6" s="36">
        <f t="shared" si="7"/>
        <v>404.17</v>
      </c>
      <c r="BH6" s="36">
        <f t="shared" si="7"/>
        <v>385.78</v>
      </c>
      <c r="BI6" s="36">
        <f t="shared" si="7"/>
        <v>367.73</v>
      </c>
      <c r="BJ6" s="36">
        <f t="shared" si="7"/>
        <v>380.58</v>
      </c>
      <c r="BK6" s="36">
        <f t="shared" si="7"/>
        <v>401.79</v>
      </c>
      <c r="BL6" s="36">
        <f t="shared" si="7"/>
        <v>447.01</v>
      </c>
      <c r="BM6" s="36">
        <f t="shared" si="7"/>
        <v>439.05</v>
      </c>
      <c r="BN6" s="36">
        <f t="shared" si="7"/>
        <v>465.85</v>
      </c>
      <c r="BO6" s="35" t="str">
        <f>IF(BO7="","",IF(BO7="-","【-】","【"&amp;SUBSTITUTE(TEXT(BO7,"#,##0.00"),"-","△")&amp;"】"))</f>
        <v>【275.67】</v>
      </c>
      <c r="BP6" s="36">
        <f>IF(BP7="",NA(),BP7)</f>
        <v>98.77</v>
      </c>
      <c r="BQ6" s="36">
        <f t="shared" ref="BQ6:BY6" si="8">IF(BQ7="",NA(),BQ7)</f>
        <v>99.81</v>
      </c>
      <c r="BR6" s="36">
        <f t="shared" si="8"/>
        <v>101.17</v>
      </c>
      <c r="BS6" s="36">
        <f t="shared" si="8"/>
        <v>100.03</v>
      </c>
      <c r="BT6" s="36">
        <f t="shared" si="8"/>
        <v>105.16</v>
      </c>
      <c r="BU6" s="36">
        <f t="shared" si="8"/>
        <v>102.38</v>
      </c>
      <c r="BV6" s="36">
        <f t="shared" si="8"/>
        <v>100.12</v>
      </c>
      <c r="BW6" s="36">
        <f t="shared" si="8"/>
        <v>95.81</v>
      </c>
      <c r="BX6" s="36">
        <f t="shared" si="8"/>
        <v>95.26</v>
      </c>
      <c r="BY6" s="36">
        <f t="shared" si="8"/>
        <v>92.39</v>
      </c>
      <c r="BZ6" s="35" t="str">
        <f>IF(BZ7="","",IF(BZ7="-","【-】","【"&amp;SUBSTITUTE(TEXT(BZ7,"#,##0.00"),"-","△")&amp;"】"))</f>
        <v>【100.05】</v>
      </c>
      <c r="CA6" s="36">
        <f>IF(CA7="",NA(),CA7)</f>
        <v>267.06</v>
      </c>
      <c r="CB6" s="36">
        <f t="shared" ref="CB6:CJ6" si="9">IF(CB7="",NA(),CB7)</f>
        <v>264.10000000000002</v>
      </c>
      <c r="CC6" s="36">
        <f t="shared" si="9"/>
        <v>260.92</v>
      </c>
      <c r="CD6" s="36">
        <f t="shared" si="9"/>
        <v>265.58999999999997</v>
      </c>
      <c r="CE6" s="36">
        <f t="shared" si="9"/>
        <v>252.66</v>
      </c>
      <c r="CF6" s="36">
        <f t="shared" si="9"/>
        <v>168.67</v>
      </c>
      <c r="CG6" s="36">
        <f t="shared" si="9"/>
        <v>174.97</v>
      </c>
      <c r="CH6" s="36">
        <f t="shared" si="9"/>
        <v>189.58</v>
      </c>
      <c r="CI6" s="36">
        <f t="shared" si="9"/>
        <v>192.82</v>
      </c>
      <c r="CJ6" s="36">
        <f t="shared" si="9"/>
        <v>192.98</v>
      </c>
      <c r="CK6" s="35" t="str">
        <f>IF(CK7="","",IF(CK7="-","【-】","【"&amp;SUBSTITUTE(TEXT(CK7,"#,##0.00"),"-","△")&amp;"】"))</f>
        <v>【166.40】</v>
      </c>
      <c r="CL6" s="36">
        <f>IF(CL7="",NA(),CL7)</f>
        <v>60.49</v>
      </c>
      <c r="CM6" s="36">
        <f t="shared" ref="CM6:CU6" si="10">IF(CM7="",NA(),CM7)</f>
        <v>61.47</v>
      </c>
      <c r="CN6" s="36">
        <f t="shared" si="10"/>
        <v>59.94</v>
      </c>
      <c r="CO6" s="36">
        <f t="shared" si="10"/>
        <v>58.65</v>
      </c>
      <c r="CP6" s="36">
        <f t="shared" si="10"/>
        <v>59.91</v>
      </c>
      <c r="CQ6" s="36">
        <f t="shared" si="10"/>
        <v>54.92</v>
      </c>
      <c r="CR6" s="36">
        <f t="shared" si="10"/>
        <v>55.63</v>
      </c>
      <c r="CS6" s="36">
        <f t="shared" si="10"/>
        <v>55.22</v>
      </c>
      <c r="CT6" s="36">
        <f t="shared" si="10"/>
        <v>54.05</v>
      </c>
      <c r="CU6" s="36">
        <f t="shared" si="10"/>
        <v>54.43</v>
      </c>
      <c r="CV6" s="35" t="str">
        <f>IF(CV7="","",IF(CV7="-","【-】","【"&amp;SUBSTITUTE(TEXT(CV7,"#,##0.00"),"-","△")&amp;"】"))</f>
        <v>【60.69】</v>
      </c>
      <c r="CW6" s="36">
        <f>IF(CW7="",NA(),CW7)</f>
        <v>77.69</v>
      </c>
      <c r="CX6" s="36">
        <f t="shared" ref="CX6:DF6" si="11">IF(CX7="",NA(),CX7)</f>
        <v>76.66</v>
      </c>
      <c r="CY6" s="36">
        <f t="shared" si="11"/>
        <v>78.040000000000006</v>
      </c>
      <c r="CZ6" s="36">
        <f t="shared" si="11"/>
        <v>77.53</v>
      </c>
      <c r="DA6" s="36">
        <f t="shared" si="11"/>
        <v>74.319999999999993</v>
      </c>
      <c r="DB6" s="36">
        <f t="shared" si="11"/>
        <v>82.66</v>
      </c>
      <c r="DC6" s="36">
        <f t="shared" si="11"/>
        <v>82.04</v>
      </c>
      <c r="DD6" s="36">
        <f t="shared" si="11"/>
        <v>80.930000000000007</v>
      </c>
      <c r="DE6" s="36">
        <f t="shared" si="11"/>
        <v>80.510000000000005</v>
      </c>
      <c r="DF6" s="36">
        <f t="shared" si="11"/>
        <v>79.44</v>
      </c>
      <c r="DG6" s="35" t="str">
        <f>IF(DG7="","",IF(DG7="-","【-】","【"&amp;SUBSTITUTE(TEXT(DG7,"#,##0.00"),"-","△")&amp;"】"))</f>
        <v>【89.82】</v>
      </c>
      <c r="DH6" s="36">
        <f>IF(DH7="",NA(),DH7)</f>
        <v>46.69</v>
      </c>
      <c r="DI6" s="36">
        <f t="shared" ref="DI6:DQ6" si="12">IF(DI7="",NA(),DI7)</f>
        <v>48.68</v>
      </c>
      <c r="DJ6" s="36">
        <f t="shared" si="12"/>
        <v>50.51</v>
      </c>
      <c r="DK6" s="36">
        <f t="shared" si="12"/>
        <v>51.83</v>
      </c>
      <c r="DL6" s="36">
        <f t="shared" si="12"/>
        <v>53.62</v>
      </c>
      <c r="DM6" s="36">
        <f t="shared" si="12"/>
        <v>48.49</v>
      </c>
      <c r="DN6" s="36">
        <f t="shared" si="12"/>
        <v>48.05</v>
      </c>
      <c r="DO6" s="36">
        <f t="shared" si="12"/>
        <v>47.97</v>
      </c>
      <c r="DP6" s="36">
        <f t="shared" si="12"/>
        <v>49.12</v>
      </c>
      <c r="DQ6" s="36">
        <f t="shared" si="12"/>
        <v>49.39</v>
      </c>
      <c r="DR6" s="35" t="str">
        <f>IF(DR7="","",IF(DR7="-","【-】","【"&amp;SUBSTITUTE(TEXT(DR7,"#,##0.00"),"-","△")&amp;"】"))</f>
        <v>【50.19】</v>
      </c>
      <c r="DS6" s="36">
        <f>IF(DS7="",NA(),DS7)</f>
        <v>22.09</v>
      </c>
      <c r="DT6" s="36">
        <f t="shared" ref="DT6:EB6" si="13">IF(DT7="",NA(),DT7)</f>
        <v>26.64</v>
      </c>
      <c r="DU6" s="36">
        <f t="shared" si="13"/>
        <v>25.95</v>
      </c>
      <c r="DV6" s="36">
        <f t="shared" si="13"/>
        <v>32.869999999999997</v>
      </c>
      <c r="DW6" s="36">
        <f t="shared" si="13"/>
        <v>35.700000000000003</v>
      </c>
      <c r="DX6" s="36">
        <f t="shared" si="13"/>
        <v>12.79</v>
      </c>
      <c r="DY6" s="36">
        <f t="shared" si="13"/>
        <v>13.39</v>
      </c>
      <c r="DZ6" s="36">
        <f t="shared" si="13"/>
        <v>15.33</v>
      </c>
      <c r="EA6" s="36">
        <f t="shared" si="13"/>
        <v>16.760000000000002</v>
      </c>
      <c r="EB6" s="36">
        <f t="shared" si="13"/>
        <v>18.57</v>
      </c>
      <c r="EC6" s="35" t="str">
        <f>IF(EC7="","",IF(EC7="-","【-】","【"&amp;SUBSTITUTE(TEXT(EC7,"#,##0.00"),"-","△")&amp;"】"))</f>
        <v>【20.63】</v>
      </c>
      <c r="ED6" s="36">
        <f>IF(ED7="",NA(),ED7)</f>
        <v>0.44</v>
      </c>
      <c r="EE6" s="35">
        <f t="shared" ref="EE6:EM6" si="14">IF(EE7="",NA(),EE7)</f>
        <v>0</v>
      </c>
      <c r="EF6" s="36">
        <f t="shared" si="14"/>
        <v>0.24</v>
      </c>
      <c r="EG6" s="36">
        <f t="shared" si="14"/>
        <v>0.32</v>
      </c>
      <c r="EH6" s="35">
        <f t="shared" si="14"/>
        <v>0</v>
      </c>
      <c r="EI6" s="36">
        <f t="shared" si="14"/>
        <v>0.71</v>
      </c>
      <c r="EJ6" s="36">
        <f t="shared" si="14"/>
        <v>0.54</v>
      </c>
      <c r="EK6" s="36">
        <f t="shared" si="14"/>
        <v>0.43</v>
      </c>
      <c r="EL6" s="36">
        <f t="shared" si="14"/>
        <v>0.42</v>
      </c>
      <c r="EM6" s="36">
        <f t="shared" si="14"/>
        <v>0.44</v>
      </c>
      <c r="EN6" s="35" t="str">
        <f>IF(EN7="","",IF(EN7="-","【-】","【"&amp;SUBSTITUTE(TEXT(EN7,"#,##0.00"),"-","△")&amp;"】"))</f>
        <v>【0.69】</v>
      </c>
    </row>
    <row r="7" spans="1:144" s="37" customFormat="1" x14ac:dyDescent="0.15">
      <c r="A7" s="29"/>
      <c r="B7" s="38">
        <v>2020</v>
      </c>
      <c r="C7" s="38">
        <v>63827</v>
      </c>
      <c r="D7" s="38">
        <v>46</v>
      </c>
      <c r="E7" s="38">
        <v>1</v>
      </c>
      <c r="F7" s="38">
        <v>0</v>
      </c>
      <c r="G7" s="38">
        <v>1</v>
      </c>
      <c r="H7" s="38" t="s">
        <v>93</v>
      </c>
      <c r="I7" s="38" t="s">
        <v>94</v>
      </c>
      <c r="J7" s="38" t="s">
        <v>95</v>
      </c>
      <c r="K7" s="38" t="s">
        <v>96</v>
      </c>
      <c r="L7" s="38" t="s">
        <v>97</v>
      </c>
      <c r="M7" s="38" t="s">
        <v>98</v>
      </c>
      <c r="N7" s="39" t="s">
        <v>99</v>
      </c>
      <c r="O7" s="39">
        <v>49.98</v>
      </c>
      <c r="P7" s="39">
        <v>99.2</v>
      </c>
      <c r="Q7" s="39">
        <v>5280</v>
      </c>
      <c r="R7" s="39">
        <v>14707</v>
      </c>
      <c r="S7" s="39">
        <v>166.6</v>
      </c>
      <c r="T7" s="39">
        <v>88.28</v>
      </c>
      <c r="U7" s="39">
        <v>14454</v>
      </c>
      <c r="V7" s="39">
        <v>88.75</v>
      </c>
      <c r="W7" s="39">
        <v>162.86000000000001</v>
      </c>
      <c r="X7" s="39">
        <v>101.09</v>
      </c>
      <c r="Y7" s="39">
        <v>102.46</v>
      </c>
      <c r="Z7" s="39">
        <v>111.81</v>
      </c>
      <c r="AA7" s="39">
        <v>108.79</v>
      </c>
      <c r="AB7" s="39">
        <v>107.98</v>
      </c>
      <c r="AC7" s="39">
        <v>111.71</v>
      </c>
      <c r="AD7" s="39">
        <v>110.05</v>
      </c>
      <c r="AE7" s="39">
        <v>108.76</v>
      </c>
      <c r="AF7" s="39">
        <v>108.46</v>
      </c>
      <c r="AG7" s="39">
        <v>109.02</v>
      </c>
      <c r="AH7" s="39">
        <v>110.27</v>
      </c>
      <c r="AI7" s="39">
        <v>0</v>
      </c>
      <c r="AJ7" s="39">
        <v>0</v>
      </c>
      <c r="AK7" s="39">
        <v>0</v>
      </c>
      <c r="AL7" s="39">
        <v>0</v>
      </c>
      <c r="AM7" s="39">
        <v>0</v>
      </c>
      <c r="AN7" s="39">
        <v>1.72</v>
      </c>
      <c r="AO7" s="39">
        <v>2.64</v>
      </c>
      <c r="AP7" s="39">
        <v>7.48</v>
      </c>
      <c r="AQ7" s="39">
        <v>11.94</v>
      </c>
      <c r="AR7" s="39">
        <v>11</v>
      </c>
      <c r="AS7" s="39">
        <v>1.1499999999999999</v>
      </c>
      <c r="AT7" s="39">
        <v>101.88</v>
      </c>
      <c r="AU7" s="39">
        <v>100.88</v>
      </c>
      <c r="AV7" s="39">
        <v>121.12</v>
      </c>
      <c r="AW7" s="39">
        <v>140.24</v>
      </c>
      <c r="AX7" s="39">
        <v>144.94999999999999</v>
      </c>
      <c r="AY7" s="39">
        <v>384.34</v>
      </c>
      <c r="AZ7" s="39">
        <v>359.47</v>
      </c>
      <c r="BA7" s="39">
        <v>359.7</v>
      </c>
      <c r="BB7" s="39">
        <v>362.93</v>
      </c>
      <c r="BC7" s="39">
        <v>371.81</v>
      </c>
      <c r="BD7" s="39">
        <v>260.31</v>
      </c>
      <c r="BE7" s="39">
        <v>462.19</v>
      </c>
      <c r="BF7" s="39">
        <v>429</v>
      </c>
      <c r="BG7" s="39">
        <v>404.17</v>
      </c>
      <c r="BH7" s="39">
        <v>385.78</v>
      </c>
      <c r="BI7" s="39">
        <v>367.73</v>
      </c>
      <c r="BJ7" s="39">
        <v>380.58</v>
      </c>
      <c r="BK7" s="39">
        <v>401.79</v>
      </c>
      <c r="BL7" s="39">
        <v>447.01</v>
      </c>
      <c r="BM7" s="39">
        <v>439.05</v>
      </c>
      <c r="BN7" s="39">
        <v>465.85</v>
      </c>
      <c r="BO7" s="39">
        <v>275.67</v>
      </c>
      <c r="BP7" s="39">
        <v>98.77</v>
      </c>
      <c r="BQ7" s="39">
        <v>99.81</v>
      </c>
      <c r="BR7" s="39">
        <v>101.17</v>
      </c>
      <c r="BS7" s="39">
        <v>100.03</v>
      </c>
      <c r="BT7" s="39">
        <v>105.16</v>
      </c>
      <c r="BU7" s="39">
        <v>102.38</v>
      </c>
      <c r="BV7" s="39">
        <v>100.12</v>
      </c>
      <c r="BW7" s="39">
        <v>95.81</v>
      </c>
      <c r="BX7" s="39">
        <v>95.26</v>
      </c>
      <c r="BY7" s="39">
        <v>92.39</v>
      </c>
      <c r="BZ7" s="39">
        <v>100.05</v>
      </c>
      <c r="CA7" s="39">
        <v>267.06</v>
      </c>
      <c r="CB7" s="39">
        <v>264.10000000000002</v>
      </c>
      <c r="CC7" s="39">
        <v>260.92</v>
      </c>
      <c r="CD7" s="39">
        <v>265.58999999999997</v>
      </c>
      <c r="CE7" s="39">
        <v>252.66</v>
      </c>
      <c r="CF7" s="39">
        <v>168.67</v>
      </c>
      <c r="CG7" s="39">
        <v>174.97</v>
      </c>
      <c r="CH7" s="39">
        <v>189.58</v>
      </c>
      <c r="CI7" s="39">
        <v>192.82</v>
      </c>
      <c r="CJ7" s="39">
        <v>192.98</v>
      </c>
      <c r="CK7" s="39">
        <v>166.4</v>
      </c>
      <c r="CL7" s="39">
        <v>60.49</v>
      </c>
      <c r="CM7" s="39">
        <v>61.47</v>
      </c>
      <c r="CN7" s="39">
        <v>59.94</v>
      </c>
      <c r="CO7" s="39">
        <v>58.65</v>
      </c>
      <c r="CP7" s="39">
        <v>59.91</v>
      </c>
      <c r="CQ7" s="39">
        <v>54.92</v>
      </c>
      <c r="CR7" s="39">
        <v>55.63</v>
      </c>
      <c r="CS7" s="39">
        <v>55.22</v>
      </c>
      <c r="CT7" s="39">
        <v>54.05</v>
      </c>
      <c r="CU7" s="39">
        <v>54.43</v>
      </c>
      <c r="CV7" s="39">
        <v>60.69</v>
      </c>
      <c r="CW7" s="39">
        <v>77.69</v>
      </c>
      <c r="CX7" s="39">
        <v>76.66</v>
      </c>
      <c r="CY7" s="39">
        <v>78.040000000000006</v>
      </c>
      <c r="CZ7" s="39">
        <v>77.53</v>
      </c>
      <c r="DA7" s="39">
        <v>74.319999999999993</v>
      </c>
      <c r="DB7" s="39">
        <v>82.66</v>
      </c>
      <c r="DC7" s="39">
        <v>82.04</v>
      </c>
      <c r="DD7" s="39">
        <v>80.930000000000007</v>
      </c>
      <c r="DE7" s="39">
        <v>80.510000000000005</v>
      </c>
      <c r="DF7" s="39">
        <v>79.44</v>
      </c>
      <c r="DG7" s="39">
        <v>89.82</v>
      </c>
      <c r="DH7" s="39">
        <v>46.69</v>
      </c>
      <c r="DI7" s="39">
        <v>48.68</v>
      </c>
      <c r="DJ7" s="39">
        <v>50.51</v>
      </c>
      <c r="DK7" s="39">
        <v>51.83</v>
      </c>
      <c r="DL7" s="39">
        <v>53.62</v>
      </c>
      <c r="DM7" s="39">
        <v>48.49</v>
      </c>
      <c r="DN7" s="39">
        <v>48.05</v>
      </c>
      <c r="DO7" s="39">
        <v>47.97</v>
      </c>
      <c r="DP7" s="39">
        <v>49.12</v>
      </c>
      <c r="DQ7" s="39">
        <v>49.39</v>
      </c>
      <c r="DR7" s="39">
        <v>50.19</v>
      </c>
      <c r="DS7" s="39">
        <v>22.09</v>
      </c>
      <c r="DT7" s="39">
        <v>26.64</v>
      </c>
      <c r="DU7" s="39">
        <v>25.95</v>
      </c>
      <c r="DV7" s="39">
        <v>32.869999999999997</v>
      </c>
      <c r="DW7" s="39">
        <v>35.700000000000003</v>
      </c>
      <c r="DX7" s="39">
        <v>12.79</v>
      </c>
      <c r="DY7" s="39">
        <v>13.39</v>
      </c>
      <c r="DZ7" s="39">
        <v>15.33</v>
      </c>
      <c r="EA7" s="39">
        <v>16.760000000000002</v>
      </c>
      <c r="EB7" s="39">
        <v>18.57</v>
      </c>
      <c r="EC7" s="39">
        <v>20.63</v>
      </c>
      <c r="ED7" s="39">
        <v>0.44</v>
      </c>
      <c r="EE7" s="39">
        <v>0</v>
      </c>
      <c r="EF7" s="39">
        <v>0.24</v>
      </c>
      <c r="EG7" s="39">
        <v>0.32</v>
      </c>
      <c r="EH7" s="39">
        <v>0</v>
      </c>
      <c r="EI7" s="39">
        <v>0.71</v>
      </c>
      <c r="EJ7" s="39">
        <v>0.54</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0000611</cp:lastModifiedBy>
  <cp:lastPrinted>2022-01-18T23:56:56Z</cp:lastPrinted>
  <dcterms:created xsi:type="dcterms:W3CDTF">2021-12-03T06:44:19Z</dcterms:created>
  <dcterms:modified xsi:type="dcterms:W3CDTF">2022-01-19T04:05:03Z</dcterms:modified>
  <cp:category/>
</cp:coreProperties>
</file>