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netahi\AppData\Roaming\Microsoft\Windows\Network Shortcuts\峯田博佳共有ワークスペース\年報公表\"/>
    </mc:Choice>
  </mc:AlternateContent>
  <bookViews>
    <workbookView xWindow="0" yWindow="0" windowWidth="20490" windowHeight="7560" tabRatio="907" firstSheet="1" activeTab="1"/>
  </bookViews>
  <sheets>
    <sheet name="計算　表81（義務卒後）  " sheetId="112" state="hidden" r:id="rId1"/>
    <sheet name="表77" sheetId="93" r:id="rId2"/>
    <sheet name="表78" sheetId="94" r:id="rId3"/>
    <sheet name="表79" sheetId="95" r:id="rId4"/>
    <sheet name="表80" sheetId="96" r:id="rId5"/>
    <sheet name="表81" sheetId="113" r:id="rId6"/>
    <sheet name="表82" sheetId="97" r:id="rId7"/>
    <sheet name="表83" sheetId="98" r:id="rId8"/>
    <sheet name="表84" sheetId="99" r:id="rId9"/>
    <sheet name="表85" sheetId="100" r:id="rId10"/>
    <sheet name="表86" sheetId="101" r:id="rId11"/>
    <sheet name="表87" sheetId="102" r:id="rId12"/>
    <sheet name="表88" sheetId="103" r:id="rId13"/>
    <sheet name="表89" sheetId="104" r:id="rId14"/>
    <sheet name="表90" sheetId="105" r:id="rId15"/>
    <sheet name="表91 92" sheetId="106" r:id="rId16"/>
    <sheet name="表93 94" sheetId="107" r:id="rId17"/>
    <sheet name="表95" sheetId="108" r:id="rId18"/>
    <sheet name="表96 97" sheetId="109" r:id="rId19"/>
  </sheets>
  <definedNames>
    <definedName name="_xlnm.Print_Area" localSheetId="0">'計算　表81（義務卒後）  '!$A$1:$AB$52</definedName>
    <definedName name="_xlnm.Print_Area" localSheetId="1">表77!$A$1:$J$57</definedName>
    <definedName name="_xlnm.Print_Area" localSheetId="2">表78!$A$1:$AH$54</definedName>
    <definedName name="_xlnm.Print_Area" localSheetId="3">表79!$A$1:$X$53</definedName>
    <definedName name="_xlnm.Print_Area" localSheetId="4">表80!$A$1:$AE$52</definedName>
    <definedName name="_xlnm.Print_Area" localSheetId="5">表81!$A$1:$AH$54</definedName>
    <definedName name="_xlnm.Print_Area" localSheetId="6">表82!$B$1:$AU$57</definedName>
    <definedName name="_xlnm.Print_Area" localSheetId="7">表83!$A$1:$BU$56</definedName>
    <definedName name="_xlnm.Print_Area" localSheetId="8">表84!$A$1:$V$49</definedName>
    <definedName name="_xlnm.Print_Area" localSheetId="9">表85!$A$1:$W$50</definedName>
    <definedName name="_xlnm.Print_Area" localSheetId="10">表86!$A$1:$M$47</definedName>
    <definedName name="_xlnm.Print_Area" localSheetId="11">表87!$A$1:$AV$49</definedName>
    <definedName name="_xlnm.Print_Area" localSheetId="12">表88!$A$1:$W$40</definedName>
    <definedName name="_xlnm.Print_Area" localSheetId="13">表89!$A$1:$W$41</definedName>
    <definedName name="_xlnm.Print_Area" localSheetId="14">表90!$A$1:$H$57</definedName>
    <definedName name="_xlnm.Print_Area" localSheetId="15">'表91 92'!$A$1:$S$44</definedName>
    <definedName name="_xlnm.Print_Area" localSheetId="16">'表93 94'!$A$1:$S$41</definedName>
    <definedName name="_xlnm.Print_Area" localSheetId="17">表95!$A$1:$X$32</definedName>
    <definedName name="_xlnm.Print_Area" localSheetId="18">'表96 97'!$A$1:$J$58</definedName>
  </definedNames>
  <calcPr calcId="162913"/>
</workbook>
</file>

<file path=xl/calcChain.xml><?xml version="1.0" encoding="utf-8"?>
<calcChain xmlns="http://schemas.openxmlformats.org/spreadsheetml/2006/main">
  <c r="Y15" i="112" l="1"/>
  <c r="AO15" i="112" s="1"/>
  <c r="X15" i="112"/>
  <c r="W15" i="112"/>
  <c r="V15" i="112"/>
  <c r="U15" i="112"/>
  <c r="T15" i="112"/>
  <c r="S15" i="112"/>
  <c r="R15" i="112"/>
  <c r="AM15" i="112" s="1"/>
  <c r="Q15" i="112"/>
  <c r="P15" i="112"/>
  <c r="O15" i="112"/>
  <c r="N15" i="112"/>
  <c r="M15" i="112"/>
  <c r="L15" i="112"/>
  <c r="K15" i="112"/>
  <c r="J15" i="112"/>
  <c r="I15" i="112"/>
  <c r="H15" i="112"/>
  <c r="G15" i="112"/>
  <c r="F15" i="112"/>
  <c r="E15" i="112"/>
  <c r="D15" i="112"/>
  <c r="C15" i="112"/>
  <c r="B15" i="112"/>
  <c r="AE15" i="112" s="1"/>
  <c r="Y14" i="112"/>
  <c r="X14" i="112"/>
  <c r="W14" i="112"/>
  <c r="V14" i="112"/>
  <c r="U14" i="112"/>
  <c r="T14" i="112"/>
  <c r="S14" i="112"/>
  <c r="R14" i="112"/>
  <c r="Q14" i="112"/>
  <c r="P14" i="112"/>
  <c r="O14" i="112"/>
  <c r="N14" i="112"/>
  <c r="M14" i="112"/>
  <c r="AK14" i="112" s="1"/>
  <c r="L14" i="112"/>
  <c r="K14" i="112"/>
  <c r="J14" i="112"/>
  <c r="I14" i="112"/>
  <c r="H14" i="112"/>
  <c r="G14" i="112"/>
  <c r="F14" i="112"/>
  <c r="AI14" i="112" s="1"/>
  <c r="E14" i="112"/>
  <c r="D14" i="112"/>
  <c r="C14" i="112"/>
  <c r="B14" i="112"/>
  <c r="AE14" i="112" s="1"/>
  <c r="Y13" i="112"/>
  <c r="AO13" i="112" s="1"/>
  <c r="X13" i="112"/>
  <c r="W13" i="112"/>
  <c r="V13" i="112"/>
  <c r="U13" i="112"/>
  <c r="T13" i="112"/>
  <c r="S13" i="112"/>
  <c r="R13" i="112"/>
  <c r="AM13" i="112" s="1"/>
  <c r="Q13" i="112"/>
  <c r="P13" i="112"/>
  <c r="O13" i="112"/>
  <c r="N13" i="112"/>
  <c r="M13" i="112"/>
  <c r="L13" i="112"/>
  <c r="K13" i="112"/>
  <c r="J13" i="112"/>
  <c r="I13" i="112"/>
  <c r="H13" i="112"/>
  <c r="G13" i="112"/>
  <c r="F13" i="112"/>
  <c r="E13" i="112"/>
  <c r="D13" i="112"/>
  <c r="C13" i="112"/>
  <c r="B13" i="112"/>
  <c r="AH13" i="112" s="1"/>
  <c r="Y12" i="112"/>
  <c r="X12" i="112"/>
  <c r="W12" i="112"/>
  <c r="W57" i="112" s="1"/>
  <c r="V12" i="112"/>
  <c r="V57" i="112" s="1"/>
  <c r="U12" i="112"/>
  <c r="T12" i="112"/>
  <c r="S12" i="112"/>
  <c r="R12" i="112"/>
  <c r="AM12" i="112" s="1"/>
  <c r="Q12" i="112"/>
  <c r="P12" i="112"/>
  <c r="O12" i="112"/>
  <c r="N12" i="112"/>
  <c r="N57" i="112" s="1"/>
  <c r="M12" i="112"/>
  <c r="L12" i="112"/>
  <c r="K12" i="112"/>
  <c r="J12" i="112"/>
  <c r="AJ12" i="112" s="1"/>
  <c r="I12" i="112"/>
  <c r="H12" i="112"/>
  <c r="G12" i="112"/>
  <c r="F12" i="112"/>
  <c r="F57" i="112" s="1"/>
  <c r="E12" i="112"/>
  <c r="E57" i="112" s="1"/>
  <c r="D12" i="112"/>
  <c r="C12" i="112"/>
  <c r="B12" i="112"/>
  <c r="AE12" i="112" s="1"/>
  <c r="AM14" i="112"/>
  <c r="AL15" i="112"/>
  <c r="AE7" i="112"/>
  <c r="Y58" i="112"/>
  <c r="X58" i="112"/>
  <c r="W58" i="112"/>
  <c r="V58" i="112"/>
  <c r="U58" i="112"/>
  <c r="T58" i="112"/>
  <c r="S58" i="112"/>
  <c r="R58" i="112"/>
  <c r="Q58" i="112"/>
  <c r="P58" i="112"/>
  <c r="O58" i="112"/>
  <c r="N58" i="112"/>
  <c r="M58" i="112"/>
  <c r="L58" i="112"/>
  <c r="K58" i="112"/>
  <c r="J58" i="112"/>
  <c r="I58" i="112"/>
  <c r="H58" i="112"/>
  <c r="G58" i="112"/>
  <c r="F58" i="112"/>
  <c r="E58" i="112"/>
  <c r="D58" i="112"/>
  <c r="C58" i="112"/>
  <c r="B58" i="112"/>
  <c r="Y56" i="112"/>
  <c r="X56" i="112"/>
  <c r="W56" i="112"/>
  <c r="V56" i="112"/>
  <c r="U56" i="112"/>
  <c r="T56" i="112"/>
  <c r="S56" i="112"/>
  <c r="R56" i="112"/>
  <c r="Q56" i="112"/>
  <c r="P56" i="112"/>
  <c r="O56" i="112"/>
  <c r="N56" i="112"/>
  <c r="M56" i="112"/>
  <c r="L56" i="112"/>
  <c r="K56" i="112"/>
  <c r="J56" i="112"/>
  <c r="I56" i="112"/>
  <c r="H56" i="112"/>
  <c r="G56" i="112"/>
  <c r="F56" i="112"/>
  <c r="E56" i="112"/>
  <c r="D56" i="112"/>
  <c r="C56" i="112"/>
  <c r="B56" i="112"/>
  <c r="AQ51" i="112"/>
  <c r="AP51" i="112"/>
  <c r="AO51" i="112"/>
  <c r="AN51" i="112"/>
  <c r="AM51" i="112"/>
  <c r="AL51" i="112"/>
  <c r="AK51" i="112"/>
  <c r="AJ51" i="112"/>
  <c r="AI51" i="112"/>
  <c r="AH51" i="112"/>
  <c r="AG51" i="112"/>
  <c r="AF51" i="112"/>
  <c r="AE51" i="112"/>
  <c r="AQ50" i="112"/>
  <c r="AP50" i="112"/>
  <c r="AO50" i="112"/>
  <c r="AN50" i="112"/>
  <c r="AM50" i="112"/>
  <c r="AL50" i="112"/>
  <c r="AK50" i="112"/>
  <c r="AJ50" i="112"/>
  <c r="AI50" i="112"/>
  <c r="AH50" i="112"/>
  <c r="AG50" i="112"/>
  <c r="AF50" i="112"/>
  <c r="AE50" i="112"/>
  <c r="AQ49" i="112"/>
  <c r="AP49" i="112"/>
  <c r="AO49" i="112"/>
  <c r="AN49" i="112"/>
  <c r="AM49" i="112"/>
  <c r="AL49" i="112"/>
  <c r="AK49" i="112"/>
  <c r="AJ49" i="112"/>
  <c r="AI49" i="112"/>
  <c r="AH49" i="112"/>
  <c r="AG49" i="112"/>
  <c r="AF49" i="112"/>
  <c r="AE49" i="112"/>
  <c r="AQ48" i="112"/>
  <c r="AP48" i="112"/>
  <c r="AO48" i="112"/>
  <c r="AN48" i="112"/>
  <c r="AM48" i="112"/>
  <c r="AL48" i="112"/>
  <c r="AK48" i="112"/>
  <c r="AJ48" i="112"/>
  <c r="AI48" i="112"/>
  <c r="AH48" i="112"/>
  <c r="AG48" i="112"/>
  <c r="AF48" i="112"/>
  <c r="AE48" i="112"/>
  <c r="AQ47" i="112"/>
  <c r="AP47" i="112"/>
  <c r="AO47" i="112"/>
  <c r="AN47" i="112"/>
  <c r="AM47" i="112"/>
  <c r="AL47" i="112"/>
  <c r="AK47" i="112"/>
  <c r="AJ47" i="112"/>
  <c r="AI47" i="112"/>
  <c r="AH47" i="112"/>
  <c r="AG47" i="112"/>
  <c r="AF47" i="112"/>
  <c r="AE47" i="112"/>
  <c r="AQ46" i="112"/>
  <c r="AP46" i="112"/>
  <c r="AO46" i="112"/>
  <c r="AN46" i="112"/>
  <c r="AM46" i="112"/>
  <c r="AL46" i="112"/>
  <c r="AK46" i="112"/>
  <c r="AJ46" i="112"/>
  <c r="AI46" i="112"/>
  <c r="AH46" i="112"/>
  <c r="AG46" i="112"/>
  <c r="AF46" i="112"/>
  <c r="AE46" i="112"/>
  <c r="AQ45" i="112"/>
  <c r="AP45" i="112"/>
  <c r="AO45" i="112"/>
  <c r="AN45" i="112"/>
  <c r="AM45" i="112"/>
  <c r="AL45" i="112"/>
  <c r="AK45" i="112"/>
  <c r="AJ45" i="112"/>
  <c r="AI45" i="112"/>
  <c r="AH45" i="112"/>
  <c r="AG45" i="112"/>
  <c r="AF45" i="112"/>
  <c r="AE45" i="112"/>
  <c r="AQ44" i="112"/>
  <c r="AP44" i="112"/>
  <c r="AO44" i="112"/>
  <c r="AN44" i="112"/>
  <c r="AM44" i="112"/>
  <c r="AL44" i="112"/>
  <c r="AK44" i="112"/>
  <c r="AJ44" i="112"/>
  <c r="AI44" i="112"/>
  <c r="AH44" i="112"/>
  <c r="AG44" i="112"/>
  <c r="AF44" i="112"/>
  <c r="AE44" i="112"/>
  <c r="AQ43" i="112"/>
  <c r="AP43" i="112"/>
  <c r="AO43" i="112"/>
  <c r="AN43" i="112"/>
  <c r="AM43" i="112"/>
  <c r="AL43" i="112"/>
  <c r="AK43" i="112"/>
  <c r="AJ43" i="112"/>
  <c r="AI43" i="112"/>
  <c r="AH43" i="112"/>
  <c r="AG43" i="112"/>
  <c r="AF43" i="112"/>
  <c r="AE43" i="112"/>
  <c r="AQ42" i="112"/>
  <c r="AP42" i="112"/>
  <c r="AO42" i="112"/>
  <c r="AN42" i="112"/>
  <c r="AM42" i="112"/>
  <c r="AL42" i="112"/>
  <c r="AK42" i="112"/>
  <c r="AJ42" i="112"/>
  <c r="AI42" i="112"/>
  <c r="AH42" i="112"/>
  <c r="AG42" i="112"/>
  <c r="AF42" i="112"/>
  <c r="AE42" i="112"/>
  <c r="AQ41" i="112"/>
  <c r="AP41" i="112"/>
  <c r="AO41" i="112"/>
  <c r="AN41" i="112"/>
  <c r="AM41" i="112"/>
  <c r="AL41" i="112"/>
  <c r="AK41" i="112"/>
  <c r="AJ41" i="112"/>
  <c r="AI41" i="112"/>
  <c r="AH41" i="112"/>
  <c r="AG41" i="112"/>
  <c r="AF41" i="112"/>
  <c r="AE41" i="112"/>
  <c r="AQ40" i="112"/>
  <c r="AP40" i="112"/>
  <c r="AO40" i="112"/>
  <c r="AN40" i="112"/>
  <c r="AM40" i="112"/>
  <c r="AL40" i="112"/>
  <c r="AK40" i="112"/>
  <c r="AJ40" i="112"/>
  <c r="AI40" i="112"/>
  <c r="AH40" i="112"/>
  <c r="AG40" i="112"/>
  <c r="AF40" i="112"/>
  <c r="AE40" i="112"/>
  <c r="AQ39" i="112"/>
  <c r="AP39" i="112"/>
  <c r="AO39" i="112"/>
  <c r="AN39" i="112"/>
  <c r="AM39" i="112"/>
  <c r="AL39" i="112"/>
  <c r="AK39" i="112"/>
  <c r="AJ39" i="112"/>
  <c r="AI39" i="112"/>
  <c r="AH39" i="112"/>
  <c r="AG39" i="112"/>
  <c r="AF39" i="112"/>
  <c r="AE39" i="112"/>
  <c r="AQ38" i="112"/>
  <c r="AP38" i="112"/>
  <c r="AO38" i="112"/>
  <c r="AN38" i="112"/>
  <c r="AM38" i="112"/>
  <c r="AL38" i="112"/>
  <c r="AK38" i="112"/>
  <c r="AJ38" i="112"/>
  <c r="AI38" i="112"/>
  <c r="AH38" i="112"/>
  <c r="AG38" i="112"/>
  <c r="AF38" i="112"/>
  <c r="AE38" i="112"/>
  <c r="AQ37" i="112"/>
  <c r="AP37" i="112"/>
  <c r="AO37" i="112"/>
  <c r="AN37" i="112"/>
  <c r="AM37" i="112"/>
  <c r="AL37" i="112"/>
  <c r="AK37" i="112"/>
  <c r="AJ37" i="112"/>
  <c r="AI37" i="112"/>
  <c r="AH37" i="112"/>
  <c r="AG37" i="112"/>
  <c r="AF37" i="112"/>
  <c r="AE37" i="112"/>
  <c r="AQ36" i="112"/>
  <c r="AP36" i="112"/>
  <c r="AO36" i="112"/>
  <c r="AN36" i="112"/>
  <c r="AM36" i="112"/>
  <c r="AL36" i="112"/>
  <c r="AK36" i="112"/>
  <c r="AJ36" i="112"/>
  <c r="AI36" i="112"/>
  <c r="AH36" i="112"/>
  <c r="AG36" i="112"/>
  <c r="AF36" i="112"/>
  <c r="AE36" i="112"/>
  <c r="AQ35" i="112"/>
  <c r="AP35" i="112"/>
  <c r="AO35" i="112"/>
  <c r="AN35" i="112"/>
  <c r="AM35" i="112"/>
  <c r="AL35" i="112"/>
  <c r="AK35" i="112"/>
  <c r="AJ35" i="112"/>
  <c r="AI35" i="112"/>
  <c r="AH35" i="112"/>
  <c r="AG35" i="112"/>
  <c r="AF35" i="112"/>
  <c r="AE35" i="112"/>
  <c r="AQ34" i="112"/>
  <c r="AP34" i="112"/>
  <c r="AO34" i="112"/>
  <c r="AN34" i="112"/>
  <c r="AM34" i="112"/>
  <c r="AL34" i="112"/>
  <c r="AK34" i="112"/>
  <c r="AJ34" i="112"/>
  <c r="AI34" i="112"/>
  <c r="AH34" i="112"/>
  <c r="AG34" i="112"/>
  <c r="AF34" i="112"/>
  <c r="AE34" i="112"/>
  <c r="AQ33" i="112"/>
  <c r="AP33" i="112"/>
  <c r="AO33" i="112"/>
  <c r="AN33" i="112"/>
  <c r="AM33" i="112"/>
  <c r="AL33" i="112"/>
  <c r="AK33" i="112"/>
  <c r="AJ33" i="112"/>
  <c r="AI33" i="112"/>
  <c r="AH33" i="112"/>
  <c r="AG33" i="112"/>
  <c r="AF33" i="112"/>
  <c r="AE33" i="112"/>
  <c r="AQ32" i="112"/>
  <c r="AP32" i="112"/>
  <c r="AO32" i="112"/>
  <c r="AN32" i="112"/>
  <c r="AM32" i="112"/>
  <c r="AL32" i="112"/>
  <c r="AK32" i="112"/>
  <c r="AJ32" i="112"/>
  <c r="AI32" i="112"/>
  <c r="AH32" i="112"/>
  <c r="AG32" i="112"/>
  <c r="AF32" i="112"/>
  <c r="AE32" i="112"/>
  <c r="AQ31" i="112"/>
  <c r="AP31" i="112"/>
  <c r="AO31" i="112"/>
  <c r="AN31" i="112"/>
  <c r="AM31" i="112"/>
  <c r="AL31" i="112"/>
  <c r="AK31" i="112"/>
  <c r="AJ31" i="112"/>
  <c r="AI31" i="112"/>
  <c r="AH31" i="112"/>
  <c r="AG31" i="112"/>
  <c r="AF31" i="112"/>
  <c r="AE31" i="112"/>
  <c r="AQ30" i="112"/>
  <c r="AP30" i="112"/>
  <c r="AO30" i="112"/>
  <c r="AN30" i="112"/>
  <c r="AM30" i="112"/>
  <c r="AL30" i="112"/>
  <c r="AK30" i="112"/>
  <c r="AJ30" i="112"/>
  <c r="AI30" i="112"/>
  <c r="AH30" i="112"/>
  <c r="AG30" i="112"/>
  <c r="AF30" i="112"/>
  <c r="AE30" i="112"/>
  <c r="AQ29" i="112"/>
  <c r="AP29" i="112"/>
  <c r="AO29" i="112"/>
  <c r="AN29" i="112"/>
  <c r="AM29" i="112"/>
  <c r="AL29" i="112"/>
  <c r="AK29" i="112"/>
  <c r="AJ29" i="112"/>
  <c r="AI29" i="112"/>
  <c r="AH29" i="112"/>
  <c r="AG29" i="112"/>
  <c r="AF29" i="112"/>
  <c r="AE29" i="112"/>
  <c r="AQ28" i="112"/>
  <c r="AP28" i="112"/>
  <c r="AO28" i="112"/>
  <c r="AN28" i="112"/>
  <c r="AM28" i="112"/>
  <c r="AL28" i="112"/>
  <c r="AK28" i="112"/>
  <c r="AJ28" i="112"/>
  <c r="AI28" i="112"/>
  <c r="AH28" i="112"/>
  <c r="AG28" i="112"/>
  <c r="AF28" i="112"/>
  <c r="AE28" i="112"/>
  <c r="AQ27" i="112"/>
  <c r="AP27" i="112"/>
  <c r="AO27" i="112"/>
  <c r="AN27" i="112"/>
  <c r="AM27" i="112"/>
  <c r="AL27" i="112"/>
  <c r="AK27" i="112"/>
  <c r="AJ27" i="112"/>
  <c r="AI27" i="112"/>
  <c r="AH27" i="112"/>
  <c r="AG27" i="112"/>
  <c r="AF27" i="112"/>
  <c r="AE27" i="112"/>
  <c r="AQ26" i="112"/>
  <c r="AP26" i="112"/>
  <c r="AO26" i="112"/>
  <c r="AN26" i="112"/>
  <c r="AM26" i="112"/>
  <c r="AL26" i="112"/>
  <c r="AK26" i="112"/>
  <c r="AJ26" i="112"/>
  <c r="AI26" i="112"/>
  <c r="AH26" i="112"/>
  <c r="AG26" i="112"/>
  <c r="AF26" i="112"/>
  <c r="AE26" i="112"/>
  <c r="AQ25" i="112"/>
  <c r="AP25" i="112"/>
  <c r="AO25" i="112"/>
  <c r="AN25" i="112"/>
  <c r="AM25" i="112"/>
  <c r="AL25" i="112"/>
  <c r="AK25" i="112"/>
  <c r="AJ25" i="112"/>
  <c r="AI25" i="112"/>
  <c r="AH25" i="112"/>
  <c r="AG25" i="112"/>
  <c r="AF25" i="112"/>
  <c r="AE25" i="112"/>
  <c r="AQ24" i="112"/>
  <c r="AP24" i="112"/>
  <c r="AO24" i="112"/>
  <c r="AN24" i="112"/>
  <c r="AM24" i="112"/>
  <c r="AL24" i="112"/>
  <c r="AK24" i="112"/>
  <c r="AJ24" i="112"/>
  <c r="AI24" i="112"/>
  <c r="AH24" i="112"/>
  <c r="AG24" i="112"/>
  <c r="AF24" i="112"/>
  <c r="AE24" i="112"/>
  <c r="AQ23" i="112"/>
  <c r="AP23" i="112"/>
  <c r="AO23" i="112"/>
  <c r="AN23" i="112"/>
  <c r="AM23" i="112"/>
  <c r="AL23" i="112"/>
  <c r="AK23" i="112"/>
  <c r="AJ23" i="112"/>
  <c r="AI23" i="112"/>
  <c r="AH23" i="112"/>
  <c r="AG23" i="112"/>
  <c r="AF23" i="112"/>
  <c r="AE23" i="112"/>
  <c r="AQ22" i="112"/>
  <c r="AP22" i="112"/>
  <c r="AO22" i="112"/>
  <c r="AN22" i="112"/>
  <c r="AM22" i="112"/>
  <c r="AL22" i="112"/>
  <c r="AK22" i="112"/>
  <c r="AJ22" i="112"/>
  <c r="AI22" i="112"/>
  <c r="AH22" i="112"/>
  <c r="AG22" i="112"/>
  <c r="AF22" i="112"/>
  <c r="AE22" i="112"/>
  <c r="AQ21" i="112"/>
  <c r="AP21" i="112"/>
  <c r="AO21" i="112"/>
  <c r="AN21" i="112"/>
  <c r="AM21" i="112"/>
  <c r="AL21" i="112"/>
  <c r="AK21" i="112"/>
  <c r="AJ21" i="112"/>
  <c r="AI21" i="112"/>
  <c r="AH21" i="112"/>
  <c r="AG21" i="112"/>
  <c r="AF21" i="112"/>
  <c r="AE21" i="112"/>
  <c r="AQ20" i="112"/>
  <c r="AP20" i="112"/>
  <c r="AO20" i="112"/>
  <c r="AN20" i="112"/>
  <c r="AM20" i="112"/>
  <c r="AL20" i="112"/>
  <c r="AK20" i="112"/>
  <c r="AJ20" i="112"/>
  <c r="AI20" i="112"/>
  <c r="AH20" i="112"/>
  <c r="AG20" i="112"/>
  <c r="AF20" i="112"/>
  <c r="AE20" i="112"/>
  <c r="AQ19" i="112"/>
  <c r="AP19" i="112"/>
  <c r="AO19" i="112"/>
  <c r="AN19" i="112"/>
  <c r="AM19" i="112"/>
  <c r="AL19" i="112"/>
  <c r="AK19" i="112"/>
  <c r="AJ19" i="112"/>
  <c r="AI19" i="112"/>
  <c r="AH19" i="112"/>
  <c r="AG19" i="112"/>
  <c r="AF19" i="112"/>
  <c r="AE19" i="112"/>
  <c r="AQ18" i="112"/>
  <c r="AP18" i="112"/>
  <c r="AO18" i="112"/>
  <c r="AN18" i="112"/>
  <c r="AM18" i="112"/>
  <c r="AL18" i="112"/>
  <c r="AK18" i="112"/>
  <c r="AJ18" i="112"/>
  <c r="AI18" i="112"/>
  <c r="AH18" i="112"/>
  <c r="AG18" i="112"/>
  <c r="AF18" i="112"/>
  <c r="AE18" i="112"/>
  <c r="AQ17" i="112"/>
  <c r="AP17" i="112"/>
  <c r="AO17" i="112"/>
  <c r="AN17" i="112"/>
  <c r="AM17" i="112"/>
  <c r="AL17" i="112"/>
  <c r="AK17" i="112"/>
  <c r="AJ17" i="112"/>
  <c r="AI17" i="112"/>
  <c r="AH17" i="112"/>
  <c r="AG17" i="112"/>
  <c r="AF17" i="112"/>
  <c r="AE17" i="112"/>
  <c r="AO14" i="112"/>
  <c r="T57" i="112"/>
  <c r="S57" i="112"/>
  <c r="H57" i="112"/>
  <c r="AQ10" i="112"/>
  <c r="AP10" i="112"/>
  <c r="AO10" i="112"/>
  <c r="AN10" i="112"/>
  <c r="AM10" i="112"/>
  <c r="AL10" i="112"/>
  <c r="AK10" i="112"/>
  <c r="AJ10" i="112"/>
  <c r="AI10" i="112"/>
  <c r="AH10" i="112"/>
  <c r="AG10" i="112"/>
  <c r="AF10" i="112"/>
  <c r="AE10" i="112"/>
  <c r="AQ9" i="112"/>
  <c r="AP9" i="112"/>
  <c r="AO9" i="112"/>
  <c r="AN9" i="112"/>
  <c r="AM9" i="112"/>
  <c r="AL9" i="112"/>
  <c r="AK9" i="112"/>
  <c r="AJ9" i="112"/>
  <c r="AI9" i="112"/>
  <c r="AH9" i="112"/>
  <c r="AG9" i="112"/>
  <c r="AF9" i="112"/>
  <c r="AE9" i="112"/>
  <c r="AQ7" i="112"/>
  <c r="AP7" i="112"/>
  <c r="AO7" i="112"/>
  <c r="AN7" i="112"/>
  <c r="AM7" i="112"/>
  <c r="AL7" i="112"/>
  <c r="AK7" i="112"/>
  <c r="AJ7" i="112"/>
  <c r="AI7" i="112"/>
  <c r="AH7" i="112"/>
  <c r="AG7" i="112"/>
  <c r="AF7" i="112"/>
  <c r="AQ6" i="112"/>
  <c r="AP6" i="112"/>
  <c r="AO6" i="112"/>
  <c r="AN6" i="112"/>
  <c r="AM6" i="112"/>
  <c r="AL6" i="112"/>
  <c r="AK6" i="112"/>
  <c r="AJ6" i="112"/>
  <c r="AI6" i="112"/>
  <c r="AH6" i="112"/>
  <c r="AG6" i="112"/>
  <c r="AF6" i="112"/>
  <c r="AE6" i="112"/>
  <c r="AQ5" i="112"/>
  <c r="AP5" i="112"/>
  <c r="AO5" i="112"/>
  <c r="AN5" i="112"/>
  <c r="AM5" i="112"/>
  <c r="AL5" i="112"/>
  <c r="AK5" i="112"/>
  <c r="AJ5" i="112"/>
  <c r="AI5" i="112"/>
  <c r="AH5" i="112"/>
  <c r="AG5" i="112"/>
  <c r="AF5" i="112"/>
  <c r="AE5" i="112"/>
  <c r="D57" i="112"/>
  <c r="AN12" i="112"/>
  <c r="X57" i="112"/>
  <c r="AO12" i="112"/>
  <c r="AQ14" i="112"/>
  <c r="U57" i="112"/>
  <c r="AJ13" i="112"/>
  <c r="AG13" i="112"/>
  <c r="B57" i="112"/>
  <c r="Z13" i="112"/>
  <c r="AP13" i="112" s="1"/>
  <c r="L57" i="112" l="1"/>
  <c r="P57" i="112"/>
  <c r="AI13" i="112"/>
  <c r="AF13" i="112"/>
  <c r="AN13" i="112"/>
  <c r="AP14" i="112"/>
  <c r="AJ14" i="112"/>
  <c r="Q57" i="112"/>
  <c r="AN14" i="112"/>
  <c r="AI15" i="112"/>
  <c r="AJ15" i="112"/>
  <c r="AQ15" i="112"/>
  <c r="AN15" i="112"/>
  <c r="AK12" i="112"/>
  <c r="AL13" i="112"/>
  <c r="AF14" i="112"/>
  <c r="AL12" i="112"/>
  <c r="J57" i="112"/>
  <c r="AK13" i="112"/>
  <c r="AG14" i="112"/>
  <c r="AF15" i="112"/>
  <c r="AQ12" i="112"/>
  <c r="AP15" i="112"/>
  <c r="AH12" i="112"/>
  <c r="K57" i="112"/>
  <c r="AH15" i="112"/>
  <c r="AF12" i="112"/>
  <c r="AA13" i="112"/>
  <c r="AQ13" i="112" s="1"/>
  <c r="AP12" i="112"/>
  <c r="AG12" i="112"/>
  <c r="M57" i="112"/>
  <c r="O57" i="112"/>
  <c r="G57" i="112"/>
  <c r="AE13" i="112"/>
  <c r="I57" i="112"/>
  <c r="Y57" i="112"/>
  <c r="R57" i="112"/>
  <c r="AH14" i="112"/>
  <c r="AL14" i="112"/>
  <c r="AG15" i="112"/>
  <c r="AK15" i="112"/>
  <c r="AI12" i="112"/>
  <c r="C57" i="112"/>
</calcChain>
</file>

<file path=xl/sharedStrings.xml><?xml version="1.0" encoding="utf-8"?>
<sst xmlns="http://schemas.openxmlformats.org/spreadsheetml/2006/main" count="2502" uniqueCount="471">
  <si>
    <t>村山地域</t>
  </si>
  <si>
    <t>最上地域</t>
  </si>
  <si>
    <t>置賜地域</t>
  </si>
  <si>
    <t>庄内地域</t>
  </si>
  <si>
    <t>県外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</si>
  <si>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</si>
  <si>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</si>
  <si>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</si>
  <si>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</si>
  <si>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</si>
  <si>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</si>
  <si>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</si>
  <si>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</si>
  <si>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</si>
  <si>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</si>
  <si>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</si>
  <si>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</si>
  <si>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</si>
  <si>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</si>
  <si>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</si>
  <si>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</si>
  <si>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</si>
  <si>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</si>
  <si>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</si>
  <si>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</si>
  <si>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</si>
  <si>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</si>
  <si>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</si>
  <si>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</si>
  <si>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</si>
  <si>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</si>
  <si>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</si>
  <si>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</si>
  <si>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</si>
  <si>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</si>
  <si>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</si>
  <si>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</si>
  <si>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</si>
  <si>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</si>
  <si>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計</t>
  </si>
  <si>
    <t>男</t>
  </si>
  <si>
    <t>女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</si>
  <si>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</si>
  <si>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</si>
  <si>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</si>
  <si>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</si>
  <si>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</si>
  <si>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</si>
  <si>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</si>
  <si>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</si>
  <si>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北海道</t>
  </si>
  <si>
    <t>青森県</t>
  </si>
  <si>
    <t>岩手県</t>
  </si>
  <si>
    <t>宮城県</t>
  </si>
  <si>
    <t>秋田県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</si>
  <si>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</si>
  <si>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</si>
  <si>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</si>
  <si>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</si>
  <si>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</si>
  <si>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</si>
  <si>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</si>
  <si>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</si>
  <si>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</si>
  <si>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</si>
  <si>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</si>
  <si>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</si>
  <si>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</si>
  <si>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</si>
  <si>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</si>
  <si>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</si>
  <si>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</si>
  <si>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</si>
  <si>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</si>
  <si>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</si>
  <si>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</si>
  <si>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</si>
  <si>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</si>
  <si>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</si>
  <si>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岡山県</t>
  </si>
  <si>
    <t>広島県</t>
  </si>
  <si>
    <t>山口県</t>
  </si>
  <si>
    <t>香川県</t>
  </si>
  <si>
    <t>愛媛県</t>
  </si>
  <si>
    <t>専修学校</t>
  </si>
  <si>
    <t>中学校</t>
  </si>
  <si>
    <t>高等学校</t>
  </si>
  <si>
    <t>幼稚園</t>
  </si>
  <si>
    <t>各種学校</t>
  </si>
  <si>
    <t>寄宿舎</t>
  </si>
  <si>
    <t>（単位：人）</t>
    <phoneticPr fontId="5"/>
  </si>
  <si>
    <t>（単位：人）</t>
  </si>
  <si>
    <t>Ⅳ　学校施設調査</t>
  </si>
  <si>
    <t>(単位：㎡)</t>
  </si>
  <si>
    <t>計</t>
    <rPh sb="0" eb="1">
      <t>ケイ</t>
    </rPh>
    <phoneticPr fontId="5"/>
  </si>
  <si>
    <t>女</t>
    <rPh sb="0" eb="1">
      <t>オンナ</t>
    </rPh>
    <phoneticPr fontId="5"/>
  </si>
  <si>
    <t>島根県</t>
    <rPh sb="0" eb="3">
      <t>シマネケン</t>
    </rPh>
    <phoneticPr fontId="5"/>
  </si>
  <si>
    <t>徳島県</t>
    <rPh sb="0" eb="3">
      <t>トクシマケン</t>
    </rPh>
    <phoneticPr fontId="5"/>
  </si>
  <si>
    <t>鳥取県</t>
    <rPh sb="0" eb="2">
      <t>トットリ</t>
    </rPh>
    <rPh sb="2" eb="3">
      <t>ケン</t>
    </rPh>
    <phoneticPr fontId="5"/>
  </si>
  <si>
    <t>高知県</t>
    <rPh sb="0" eb="3">
      <t>コウチケン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</si>
  <si>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</si>
  <si>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</si>
  <si>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</si>
  <si>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</si>
  <si>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</si>
  <si>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</si>
  <si>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</si>
  <si>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</si>
  <si>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就学免除者</t>
    <rPh sb="0" eb="2">
      <t>シュウガク</t>
    </rPh>
    <rPh sb="2" eb="4">
      <t>メンジョ</t>
    </rPh>
    <rPh sb="4" eb="5">
      <t>モノ</t>
    </rPh>
    <phoneticPr fontId="5"/>
  </si>
  <si>
    <t>就学猶予者</t>
    <rPh sb="0" eb="2">
      <t>シュウガク</t>
    </rPh>
    <rPh sb="2" eb="4">
      <t>ユウヨ</t>
    </rPh>
    <rPh sb="4" eb="5">
      <t>モノ</t>
    </rPh>
    <phoneticPr fontId="5"/>
  </si>
  <si>
    <t>庄内町</t>
    <rPh sb="0" eb="2">
      <t>ショウナイ</t>
    </rPh>
    <phoneticPr fontId="5"/>
  </si>
  <si>
    <t>庄内町</t>
    <rPh sb="0" eb="3">
      <t>ショウナイマチ</t>
    </rPh>
    <phoneticPr fontId="5"/>
  </si>
  <si>
    <t>庄内町</t>
    <rPh sb="0" eb="2">
      <t>ショウナイ</t>
    </rPh>
    <phoneticPr fontId="3"/>
  </si>
  <si>
    <t>男女</t>
    <rPh sb="0" eb="1">
      <t>オトコ</t>
    </rPh>
    <rPh sb="1" eb="2">
      <t>オンナ</t>
    </rPh>
    <phoneticPr fontId="5"/>
  </si>
  <si>
    <t>Ⅱ　　卒業後の状況調査</t>
    <phoneticPr fontId="5"/>
  </si>
  <si>
    <t>(単位：人)</t>
    <rPh sb="1" eb="3">
      <t>タンイ</t>
    </rPh>
    <rPh sb="4" eb="5">
      <t>ニン</t>
    </rPh>
    <phoneticPr fontId="10"/>
  </si>
  <si>
    <t>Ｄ公共職業能力開発施設等入学者</t>
    <rPh sb="1" eb="3">
      <t>コウキョウ</t>
    </rPh>
    <rPh sb="3" eb="5">
      <t>ショクギョウ</t>
    </rPh>
    <rPh sb="5" eb="7">
      <t>ノウリョク</t>
    </rPh>
    <phoneticPr fontId="10"/>
  </si>
  <si>
    <t>Ｅ就職者</t>
    <phoneticPr fontId="10"/>
  </si>
  <si>
    <t>別科</t>
    <rPh sb="0" eb="2">
      <t>ベッカ</t>
    </rPh>
    <phoneticPr fontId="5"/>
  </si>
  <si>
    <t>本科</t>
    <rPh sb="0" eb="2">
      <t>ホンカ</t>
    </rPh>
    <phoneticPr fontId="5"/>
  </si>
  <si>
    <t>中等教育学校(後期課程)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</si>
  <si>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高等学校</t>
    <rPh sb="0" eb="2">
      <t>コウトウ</t>
    </rPh>
    <rPh sb="2" eb="4">
      <t>ガッコウ</t>
    </rPh>
    <phoneticPr fontId="5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</si>
  <si>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5"/>
  </si>
  <si>
    <t>県外進学(再掲)</t>
    <rPh sb="5" eb="7">
      <t>サイケイ</t>
    </rPh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</si>
  <si>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</si>
  <si>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</si>
  <si>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県外</t>
    <rPh sb="0" eb="2">
      <t>ケンガイ</t>
    </rPh>
    <phoneticPr fontId="5"/>
  </si>
  <si>
    <t>県内</t>
    <rPh sb="0" eb="2">
      <t>ケンナイ</t>
    </rPh>
    <phoneticPr fontId="5"/>
  </si>
  <si>
    <t>地域別</t>
    <rPh sb="0" eb="2">
      <t>チイキ</t>
    </rPh>
    <rPh sb="2" eb="3">
      <t>ベツ</t>
    </rPh>
    <phoneticPr fontId="5"/>
  </si>
  <si>
    <t>男女別</t>
    <rPh sb="0" eb="2">
      <t>ダンジョ</t>
    </rPh>
    <rPh sb="2" eb="3">
      <t>ベツ</t>
    </rPh>
    <phoneticPr fontId="5"/>
  </si>
  <si>
    <t>Ａ大学等進学者</t>
    <rPh sb="1" eb="3">
      <t>ダイガク</t>
    </rPh>
    <phoneticPr fontId="10"/>
  </si>
  <si>
    <t>うち県外</t>
    <rPh sb="2" eb="4">
      <t>ケンガイ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</si>
  <si>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</si>
  <si>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</si>
  <si>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Ｃ専修学校(一般課程)等入学者</t>
    <phoneticPr fontId="10"/>
  </si>
  <si>
    <t>Ｄ公共職業能力開発施設等入学者</t>
    <phoneticPr fontId="10"/>
  </si>
  <si>
    <t>男</t>
    <rPh sb="0" eb="1">
      <t>オトコ</t>
    </rPh>
    <phoneticPr fontId="5"/>
  </si>
  <si>
    <t>高等学校(専攻科)</t>
    <rPh sb="0" eb="2">
      <t>コウトウ</t>
    </rPh>
    <rPh sb="2" eb="4">
      <t>ガッコウ</t>
    </rPh>
    <rPh sb="5" eb="8">
      <t>センコウカ</t>
    </rPh>
    <phoneticPr fontId="5"/>
  </si>
  <si>
    <t>特別支援学校高等部
(専攻科)</t>
    <rPh sb="0" eb="2">
      <t>トクベツ</t>
    </rPh>
    <rPh sb="2" eb="4">
      <t>シエン</t>
    </rPh>
    <rPh sb="4" eb="6">
      <t>ガッコウ</t>
    </rPh>
    <rPh sb="6" eb="9">
      <t>コウトウブ</t>
    </rPh>
    <rPh sb="11" eb="14">
      <t>センコウカ</t>
    </rPh>
    <phoneticPr fontId="5"/>
  </si>
  <si>
    <t>つづき</t>
    <phoneticPr fontId="5"/>
  </si>
  <si>
    <t>農業、林業</t>
    <rPh sb="3" eb="5">
      <t>リンギョウ</t>
    </rPh>
    <phoneticPr fontId="2"/>
  </si>
  <si>
    <t>県外の内訳</t>
    <rPh sb="0" eb="2">
      <t>ケンガイ</t>
    </rPh>
    <rPh sb="3" eb="5">
      <t>ウチワケ</t>
    </rPh>
    <phoneticPr fontId="5"/>
  </si>
  <si>
    <t>計</t>
    <rPh sb="0" eb="1">
      <t>ケイ</t>
    </rPh>
    <phoneticPr fontId="10"/>
  </si>
  <si>
    <t>(単位:人)</t>
    <rPh sb="1" eb="3">
      <t>タンイ</t>
    </rPh>
    <rPh sb="4" eb="5">
      <t>ニン</t>
    </rPh>
    <phoneticPr fontId="5"/>
  </si>
  <si>
    <t>公立</t>
    <rPh sb="0" eb="2">
      <t>コウリツ</t>
    </rPh>
    <phoneticPr fontId="2"/>
  </si>
  <si>
    <t>私立</t>
    <rPh sb="0" eb="2">
      <t>シリツ</t>
    </rPh>
    <phoneticPr fontId="2"/>
  </si>
  <si>
    <t>(単位:人)</t>
    <rPh sb="1" eb="3">
      <t>タンイ</t>
    </rPh>
    <rPh sb="4" eb="5">
      <t>ニン</t>
    </rPh>
    <phoneticPr fontId="2"/>
  </si>
  <si>
    <t>(単位:人)</t>
    <rPh sb="1" eb="3">
      <t>タンイ</t>
    </rPh>
    <rPh sb="4" eb="5">
      <t>ニン</t>
    </rPh>
    <phoneticPr fontId="3"/>
  </si>
  <si>
    <t>Ｂ　専修学校（専門課程）進学者</t>
    <rPh sb="7" eb="9">
      <t>センモン</t>
    </rPh>
    <rPh sb="9" eb="11">
      <t>カテイ</t>
    </rPh>
    <phoneticPr fontId="2"/>
  </si>
  <si>
    <t>Ｃ　専修学校（一般課程）等入学者</t>
    <rPh sb="7" eb="9">
      <t>イッパン</t>
    </rPh>
    <rPh sb="9" eb="11">
      <t>カテイ</t>
    </rPh>
    <phoneticPr fontId="2"/>
  </si>
  <si>
    <t>聴覚障害</t>
    <rPh sb="0" eb="2">
      <t>チョウカク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</si>
  <si>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</si>
  <si>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</si>
  <si>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病弱･身体虚弱</t>
    <rPh sb="0" eb="2">
      <t>ビョウジャク</t>
    </rPh>
    <rPh sb="3" eb="5">
      <t>シンタイ</t>
    </rPh>
    <rPh sb="5" eb="7">
      <t>キョジャク</t>
    </rPh>
    <phoneticPr fontId="2"/>
  </si>
  <si>
    <t>つづき</t>
    <phoneticPr fontId="2"/>
  </si>
  <si>
    <t>大学等進学率</t>
    <rPh sb="0" eb="3">
      <t>ダイガクトウ</t>
    </rPh>
    <phoneticPr fontId="2"/>
  </si>
  <si>
    <t>就職率</t>
    <rPh sb="0" eb="2">
      <t>シュウショク</t>
    </rPh>
    <phoneticPr fontId="2"/>
  </si>
  <si>
    <t>公立</t>
    <rPh sb="0" eb="2">
      <t>コウリツ</t>
    </rPh>
    <phoneticPr fontId="5"/>
  </si>
  <si>
    <t>私立</t>
    <rPh sb="0" eb="2">
      <t>シリツ</t>
    </rPh>
    <phoneticPr fontId="5"/>
  </si>
  <si>
    <t>鉄筋コンクリート造</t>
    <rPh sb="8" eb="9">
      <t>ツク</t>
    </rPh>
    <phoneticPr fontId="5"/>
  </si>
  <si>
    <t>学校法人立</t>
  </si>
  <si>
    <t>計</t>
    <rPh sb="0" eb="1">
      <t>ケイ</t>
    </rPh>
    <phoneticPr fontId="4"/>
  </si>
  <si>
    <t>つづき</t>
    <phoneticPr fontId="3"/>
  </si>
  <si>
    <t>高等専門学校</t>
    <phoneticPr fontId="5"/>
  </si>
  <si>
    <t>全日制</t>
    <phoneticPr fontId="5"/>
  </si>
  <si>
    <t>定時制</t>
    <phoneticPr fontId="5"/>
  </si>
  <si>
    <t>通信制</t>
    <phoneticPr fontId="5"/>
  </si>
  <si>
    <t>国立</t>
    <rPh sb="0" eb="2">
      <t>コクリツ</t>
    </rPh>
    <phoneticPr fontId="5"/>
  </si>
  <si>
    <t>区分</t>
    <rPh sb="0" eb="2">
      <t>クブン</t>
    </rPh>
    <phoneticPr fontId="5"/>
  </si>
  <si>
    <t>男女別･地域別(再掲)</t>
    <rPh sb="0" eb="2">
      <t>ダンジョ</t>
    </rPh>
    <rPh sb="2" eb="3">
      <t>ベツ</t>
    </rPh>
    <rPh sb="4" eb="6">
      <t>チイキ</t>
    </rPh>
    <rPh sb="6" eb="7">
      <t>ベツ</t>
    </rPh>
    <rPh sb="8" eb="10">
      <t>サイケイ</t>
    </rPh>
    <phoneticPr fontId="5"/>
  </si>
  <si>
    <t>県外進学
(再掲)</t>
    <rPh sb="6" eb="8">
      <t>サイケイ</t>
    </rPh>
    <phoneticPr fontId="5"/>
  </si>
  <si>
    <t>大学（学部）</t>
    <rPh sb="0" eb="1">
      <t>ダイ</t>
    </rPh>
    <rPh sb="1" eb="2">
      <t>ガク</t>
    </rPh>
    <rPh sb="3" eb="4">
      <t>ガク</t>
    </rPh>
    <rPh sb="4" eb="5">
      <t>ブ</t>
    </rPh>
    <phoneticPr fontId="10"/>
  </si>
  <si>
    <t>短期大学（本科）</t>
    <rPh sb="0" eb="1">
      <t>タン</t>
    </rPh>
    <rPh sb="1" eb="2">
      <t>キ</t>
    </rPh>
    <rPh sb="2" eb="3">
      <t>ダイ</t>
    </rPh>
    <rPh sb="3" eb="4">
      <t>ガク</t>
    </rPh>
    <rPh sb="5" eb="6">
      <t>ホン</t>
    </rPh>
    <rPh sb="6" eb="7">
      <t>カ</t>
    </rPh>
    <phoneticPr fontId="10"/>
  </si>
  <si>
    <t>大学・短期大学（別科）</t>
    <rPh sb="0" eb="2">
      <t>ダイガク</t>
    </rPh>
    <rPh sb="3" eb="5">
      <t>タンキ</t>
    </rPh>
    <rPh sb="5" eb="7">
      <t>ダイガク</t>
    </rPh>
    <rPh sb="8" eb="10">
      <t>ベッカ</t>
    </rPh>
    <phoneticPr fontId="10"/>
  </si>
  <si>
    <t>高等学校（専攻科）</t>
    <rPh sb="0" eb="2">
      <t>コウトウ</t>
    </rPh>
    <rPh sb="2" eb="4">
      <t>ガッコウ</t>
    </rPh>
    <rPh sb="5" eb="8">
      <t>センコウカ</t>
    </rPh>
    <phoneticPr fontId="10"/>
  </si>
  <si>
    <t>特別支援学校高等部
（専攻科）</t>
    <rPh sb="0" eb="2">
      <t>トクベツ</t>
    </rPh>
    <rPh sb="2" eb="4">
      <t>シエン</t>
    </rPh>
    <rPh sb="4" eb="6">
      <t>ガッコウ</t>
    </rPh>
    <rPh sb="6" eb="9">
      <t>コウトウブ</t>
    </rPh>
    <rPh sb="11" eb="14">
      <t>センコウカ</t>
    </rPh>
    <phoneticPr fontId="10"/>
  </si>
  <si>
    <t>大学・短期大学の
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3">
      <t>キョウイク</t>
    </rPh>
    <rPh sb="13" eb="14">
      <t>ブ</t>
    </rPh>
    <phoneticPr fontId="10"/>
  </si>
  <si>
    <t>情報</t>
    <rPh sb="0" eb="2">
      <t>ジョウホウ</t>
    </rPh>
    <phoneticPr fontId="3"/>
  </si>
  <si>
    <t>福祉</t>
    <rPh sb="0" eb="2">
      <t>フクシ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</si>
  <si>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</si>
  <si>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</si>
  <si>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県外</t>
    <phoneticPr fontId="5"/>
  </si>
  <si>
    <t>（単位：人、％）</t>
    <phoneticPr fontId="2"/>
  </si>
  <si>
    <t>区分</t>
    <rPh sb="0" eb="2">
      <t>クブン</t>
    </rPh>
    <phoneticPr fontId="2"/>
  </si>
  <si>
    <t>高等学校等進学率</t>
    <rPh sb="0" eb="2">
      <t>コウトウ</t>
    </rPh>
    <rPh sb="2" eb="5">
      <t>ガッコウトウ</t>
    </rPh>
    <phoneticPr fontId="10"/>
  </si>
  <si>
    <t>就職率</t>
    <rPh sb="0" eb="2">
      <t>シュウショク</t>
    </rPh>
    <phoneticPr fontId="10"/>
  </si>
  <si>
    <t>学齢児童</t>
    <rPh sb="0" eb="2">
      <t>ガクレイ</t>
    </rPh>
    <rPh sb="2" eb="4">
      <t>ジドウ</t>
    </rPh>
    <phoneticPr fontId="5"/>
  </si>
  <si>
    <t>学齢生徒</t>
    <rPh sb="0" eb="2">
      <t>ガクレイ</t>
    </rPh>
    <rPh sb="2" eb="4">
      <t>セイト</t>
    </rPh>
    <phoneticPr fontId="5"/>
  </si>
  <si>
    <t>6歳</t>
    <rPh sb="1" eb="2">
      <t>サイ</t>
    </rPh>
    <phoneticPr fontId="10"/>
  </si>
  <si>
    <t>7歳</t>
    <rPh sb="1" eb="2">
      <t>サイ</t>
    </rPh>
    <phoneticPr fontId="10"/>
  </si>
  <si>
    <t>8歳</t>
    <rPh sb="1" eb="2">
      <t>サイ</t>
    </rPh>
    <phoneticPr fontId="10"/>
  </si>
  <si>
    <t>9歳</t>
    <rPh sb="1" eb="2">
      <t>サイ</t>
    </rPh>
    <phoneticPr fontId="10"/>
  </si>
  <si>
    <t>10歳</t>
    <rPh sb="2" eb="3">
      <t>サイ</t>
    </rPh>
    <phoneticPr fontId="10"/>
  </si>
  <si>
    <t>11歳</t>
    <rPh sb="2" eb="3">
      <t>サイ</t>
    </rPh>
    <phoneticPr fontId="10"/>
  </si>
  <si>
    <t>12歳</t>
    <rPh sb="2" eb="3">
      <t>サイ</t>
    </rPh>
    <phoneticPr fontId="10"/>
  </si>
  <si>
    <t>13歳</t>
    <rPh sb="2" eb="3">
      <t>サイ</t>
    </rPh>
    <phoneticPr fontId="10"/>
  </si>
  <si>
    <t>14歳</t>
    <rPh sb="2" eb="3">
      <t>サイ</t>
    </rPh>
    <phoneticPr fontId="10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</si>
  <si>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</si>
  <si>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区分</t>
    <rPh sb="0" eb="2">
      <t>クブン</t>
    </rPh>
    <phoneticPr fontId="4"/>
  </si>
  <si>
    <t>小学校</t>
    <rPh sb="0" eb="3">
      <t>ショウガッコウ</t>
    </rPh>
    <phoneticPr fontId="4"/>
  </si>
  <si>
    <t>計</t>
    <rPh sb="0" eb="1">
      <t>ケイ</t>
    </rPh>
    <phoneticPr fontId="2"/>
  </si>
  <si>
    <t>全日制</t>
    <rPh sb="0" eb="3">
      <t>ゼンニチセイ</t>
    </rPh>
    <phoneticPr fontId="3"/>
  </si>
  <si>
    <t>Ｆ死亡・不詳等
左記以外</t>
    <rPh sb="1" eb="3">
      <t>シボウ</t>
    </rPh>
    <phoneticPr fontId="10"/>
  </si>
  <si>
    <t>(単位：人、％)</t>
    <rPh sb="1" eb="3">
      <t>タンイ</t>
    </rPh>
    <rPh sb="4" eb="5">
      <t>ニン</t>
    </rPh>
    <phoneticPr fontId="10"/>
  </si>
  <si>
    <t>大学等進学率</t>
    <rPh sb="0" eb="3">
      <t>ダイガクトウ</t>
    </rPh>
    <phoneticPr fontId="10"/>
  </si>
  <si>
    <t>設置者所有建物(A)の構造別(再掲)</t>
    <rPh sb="15" eb="17">
      <t>サイケイ</t>
    </rPh>
    <phoneticPr fontId="4"/>
  </si>
  <si>
    <t>学齢児童生徒死亡者数</t>
    <rPh sb="9" eb="10">
      <t>スウ</t>
    </rPh>
    <phoneticPr fontId="5"/>
  </si>
  <si>
    <t>１年以上居所不明者数</t>
    <rPh sb="9" eb="10">
      <t>スウ</t>
    </rPh>
    <phoneticPr fontId="5"/>
  </si>
  <si>
    <t>大学・短期大学（別科）</t>
    <rPh sb="0" eb="2">
      <t>ダイガク</t>
    </rPh>
    <rPh sb="8" eb="10">
      <t>ベッカ</t>
    </rPh>
    <phoneticPr fontId="5"/>
  </si>
  <si>
    <t>生産工程従事者(再掲)</t>
    <rPh sb="4" eb="7">
      <t>ジュウジシャ</t>
    </rPh>
    <phoneticPr fontId="10"/>
  </si>
  <si>
    <t>機械組立
従事者</t>
    <rPh sb="0" eb="2">
      <t>キカイ</t>
    </rPh>
    <rPh sb="2" eb="4">
      <t>クミタテ</t>
    </rPh>
    <rPh sb="5" eb="8">
      <t>ジュウジシャ</t>
    </rPh>
    <phoneticPr fontId="5"/>
  </si>
  <si>
    <t>整備修理
従事者</t>
    <rPh sb="0" eb="2">
      <t>セイビ</t>
    </rPh>
    <rPh sb="2" eb="4">
      <t>シュウリ</t>
    </rPh>
    <rPh sb="5" eb="8">
      <t>ジュウジシャ</t>
    </rPh>
    <phoneticPr fontId="5"/>
  </si>
  <si>
    <t>その他</t>
    <rPh sb="2" eb="3">
      <t>タ</t>
    </rPh>
    <phoneticPr fontId="10"/>
  </si>
  <si>
    <t>…</t>
  </si>
  <si>
    <t>区分</t>
    <phoneticPr fontId="3"/>
  </si>
  <si>
    <t>Ａ高等学校等進学者</t>
    <phoneticPr fontId="10"/>
  </si>
  <si>
    <t>Ｂ専修学校(高等課程)進学者</t>
    <phoneticPr fontId="10"/>
  </si>
  <si>
    <t>Ａ,Ｂ,Ｃ,Ｄのうち就職している者（再掲）</t>
    <phoneticPr fontId="10"/>
  </si>
  <si>
    <t>農林漁業従事者</t>
    <rPh sb="4" eb="6">
      <t>ジュウジ</t>
    </rPh>
    <phoneticPr fontId="10"/>
  </si>
  <si>
    <t>中学校</t>
    <phoneticPr fontId="5"/>
  </si>
  <si>
    <t>高等学校（全日制・定時制）</t>
    <rPh sb="5" eb="8">
      <t>ゼンニチセイ</t>
    </rPh>
    <rPh sb="9" eb="11">
      <t>テイジ</t>
    </rPh>
    <rPh sb="11" eb="12">
      <t>セイ</t>
    </rPh>
    <phoneticPr fontId="5"/>
  </si>
  <si>
    <t>大学（学部）</t>
    <phoneticPr fontId="5"/>
  </si>
  <si>
    <t>短期大学（本科）</t>
    <phoneticPr fontId="5"/>
  </si>
  <si>
    <t>漁業</t>
    <phoneticPr fontId="10"/>
  </si>
  <si>
    <t>鉱業、採石業、砂利採取業</t>
    <phoneticPr fontId="10"/>
  </si>
  <si>
    <t>建設業</t>
    <phoneticPr fontId="10"/>
  </si>
  <si>
    <t>製造業</t>
    <phoneticPr fontId="10"/>
  </si>
  <si>
    <t>学術研究、専門・技術サービス業</t>
    <phoneticPr fontId="10"/>
  </si>
  <si>
    <t>生活関連サービス業、娯楽業</t>
    <phoneticPr fontId="10"/>
  </si>
  <si>
    <t>教育、学習支援業</t>
    <phoneticPr fontId="10"/>
  </si>
  <si>
    <t>自家・自営業に就いた者(再掲)</t>
    <phoneticPr fontId="10"/>
  </si>
  <si>
    <t>つづき</t>
    <phoneticPr fontId="2"/>
  </si>
  <si>
    <t>（単位：人、％）</t>
    <phoneticPr fontId="2"/>
  </si>
  <si>
    <t>区分</t>
    <phoneticPr fontId="2"/>
  </si>
  <si>
    <t>区分</t>
    <phoneticPr fontId="2"/>
  </si>
  <si>
    <t>平成25年３月</t>
    <rPh sb="6" eb="7">
      <t>ガツ</t>
    </rPh>
    <phoneticPr fontId="5"/>
  </si>
  <si>
    <t>高等
学校等
進学率</t>
    <rPh sb="0" eb="2">
      <t>コウトウ</t>
    </rPh>
    <rPh sb="3" eb="6">
      <t>ガッコウトウ</t>
    </rPh>
    <phoneticPr fontId="10"/>
  </si>
  <si>
    <t>特別支援学級卒業者(再掲)</t>
    <rPh sb="0" eb="2">
      <t>トクベツ</t>
    </rPh>
    <rPh sb="2" eb="4">
      <t>シエン</t>
    </rPh>
    <rPh sb="4" eb="6">
      <t>ガッキュウ</t>
    </rPh>
    <rPh sb="6" eb="9">
      <t>ソツギョウシャ</t>
    </rPh>
    <phoneticPr fontId="2"/>
  </si>
  <si>
    <t>（注）　上記には就職進学者を含む。</t>
    <rPh sb="4" eb="6">
      <t>ジョウキ</t>
    </rPh>
    <phoneticPr fontId="5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</si>
  <si>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</si>
  <si>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電気・ガス･熱供給・水道業</t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</si>
  <si>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</si>
  <si>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運輸業、
郵便業</t>
    <rPh sb="2" eb="3">
      <t>ギョウ</t>
    </rPh>
    <rPh sb="5" eb="7">
      <t>ユウビン</t>
    </rPh>
    <phoneticPr fontId="2"/>
  </si>
  <si>
    <t>卸売業、
小売業</t>
    <rPh sb="2" eb="3">
      <t>ギョウ</t>
    </rPh>
    <phoneticPr fontId="2"/>
  </si>
  <si>
    <t>金融業、
保険業</t>
    <rPh sb="2" eb="3">
      <t>ギョウ</t>
    </rPh>
    <phoneticPr fontId="2"/>
  </si>
  <si>
    <t>不動産業、
物品賃貸業</t>
    <rPh sb="6" eb="8">
      <t>ブッピン</t>
    </rPh>
    <rPh sb="8" eb="11">
      <t>チンタイギョウ</t>
    </rPh>
    <phoneticPr fontId="2"/>
  </si>
  <si>
    <t>学術研究、
専門･技術
サービス</t>
    <rPh sb="0" eb="2">
      <t>ガクジュツ</t>
    </rPh>
    <rPh sb="2" eb="4">
      <t>ケンキュウ</t>
    </rPh>
    <rPh sb="6" eb="8">
      <t>センモン</t>
    </rPh>
    <rPh sb="9" eb="11">
      <t>ギジュツ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</si>
  <si>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</si>
  <si>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</si>
  <si>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</si>
  <si>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</si>
  <si>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</si>
  <si>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公務（他に分類されるものを除く）</t>
    <rPh sb="0" eb="2">
      <t>コウム</t>
    </rPh>
    <rPh sb="13" eb="14">
      <t>ノゾ</t>
    </rPh>
    <phoneticPr fontId="2"/>
  </si>
  <si>
    <t>Ⅲ　不就学学齢児童生徒調査</t>
    <phoneticPr fontId="5"/>
  </si>
  <si>
    <t>山形市</t>
    <phoneticPr fontId="5"/>
  </si>
  <si>
    <t>米沢市</t>
    <phoneticPr fontId="5"/>
  </si>
  <si>
    <t>第１次産業</t>
    <rPh sb="0" eb="1">
      <t>ダイ</t>
    </rPh>
    <rPh sb="2" eb="3">
      <t>ジ</t>
    </rPh>
    <rPh sb="3" eb="5">
      <t>サンギョウ</t>
    </rPh>
    <phoneticPr fontId="5"/>
  </si>
  <si>
    <t>第２次産業</t>
    <rPh sb="0" eb="1">
      <t>ダイ</t>
    </rPh>
    <rPh sb="2" eb="3">
      <t>ジ</t>
    </rPh>
    <rPh sb="3" eb="5">
      <t>サンギョウ</t>
    </rPh>
    <phoneticPr fontId="5"/>
  </si>
  <si>
    <t>第３次産業</t>
    <rPh sb="0" eb="1">
      <t>ダイ</t>
    </rPh>
    <rPh sb="2" eb="3">
      <t>ジ</t>
    </rPh>
    <rPh sb="3" eb="5">
      <t>サンギョウ</t>
    </rPh>
    <phoneticPr fontId="5"/>
  </si>
  <si>
    <t>漁業</t>
    <phoneticPr fontId="2"/>
  </si>
  <si>
    <t>建設業</t>
    <phoneticPr fontId="2"/>
  </si>
  <si>
    <t>製造業</t>
    <phoneticPr fontId="2"/>
  </si>
  <si>
    <t>サービス業（他に分類されないもの）</t>
    <phoneticPr fontId="2"/>
  </si>
  <si>
    <t>左記以外
のもの</t>
    <phoneticPr fontId="2"/>
  </si>
  <si>
    <t>自家・自営業に就いた者(再掲)</t>
    <phoneticPr fontId="2"/>
  </si>
  <si>
    <t>県内</t>
    <phoneticPr fontId="2"/>
  </si>
  <si>
    <t>県外</t>
    <phoneticPr fontId="2"/>
  </si>
  <si>
    <t>うち
県外</t>
    <phoneticPr fontId="2"/>
  </si>
  <si>
    <t>（注）　県外就職者を就職先事業所等が所在する都道府県ごとに集計。</t>
    <phoneticPr fontId="5"/>
  </si>
  <si>
    <t>建物敷地
・その他</t>
    <phoneticPr fontId="4"/>
  </si>
  <si>
    <t>つづき</t>
    <phoneticPr fontId="4"/>
  </si>
  <si>
    <t>設置者所有</t>
    <phoneticPr fontId="4"/>
  </si>
  <si>
    <t>借用</t>
    <phoneticPr fontId="4"/>
  </si>
  <si>
    <t>（単位：㎡）</t>
    <phoneticPr fontId="5"/>
  </si>
  <si>
    <t>計（Ａ）</t>
    <phoneticPr fontId="4"/>
  </si>
  <si>
    <t>校舎</t>
    <phoneticPr fontId="4"/>
  </si>
  <si>
    <t>木造</t>
    <phoneticPr fontId="4"/>
  </si>
  <si>
    <t>（注）　高等学校については、生活の本拠地である親元の市町村による区分。</t>
    <phoneticPr fontId="5"/>
  </si>
  <si>
    <t>平成26年３月</t>
    <rPh sb="6" eb="7">
      <t>ガツ</t>
    </rPh>
    <phoneticPr fontId="5"/>
  </si>
  <si>
    <t>情報</t>
  </si>
  <si>
    <t>福祉</t>
  </si>
  <si>
    <t>　a　全日制課程・定時制課程</t>
  </si>
  <si>
    <t>　b　通信制課程</t>
  </si>
  <si>
    <t>平成27年３月</t>
    <rPh sb="6" eb="7">
      <t>ガツ</t>
    </rPh>
    <phoneticPr fontId="5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</si>
  <si>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</si>
  <si>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社会福祉法人立</t>
    <rPh sb="0" eb="2">
      <t>シャカイ</t>
    </rPh>
    <rPh sb="2" eb="4">
      <t>フクシ</t>
    </rPh>
    <rPh sb="4" eb="6">
      <t>ホウジン</t>
    </rPh>
    <phoneticPr fontId="4"/>
  </si>
  <si>
    <t>大学等進学率</t>
    <rPh sb="0" eb="3">
      <t>ダイガクトウ</t>
    </rPh>
    <rPh sb="3" eb="5">
      <t>シンガク</t>
    </rPh>
    <rPh sb="5" eb="6">
      <t>リツ</t>
    </rPh>
    <phoneticPr fontId="2"/>
  </si>
  <si>
    <t>横計チェック</t>
    <rPh sb="0" eb="1">
      <t>ヨコ</t>
    </rPh>
    <rPh sb="1" eb="2">
      <t>ケイ</t>
    </rPh>
    <phoneticPr fontId="10"/>
  </si>
  <si>
    <t>縦計チェック</t>
    <rPh sb="0" eb="1">
      <t>タテ</t>
    </rPh>
    <rPh sb="1" eb="2">
      <t>ケイ</t>
    </rPh>
    <phoneticPr fontId="10"/>
  </si>
  <si>
    <t>情報</t>
    <rPh sb="0" eb="2">
      <t>ジョウホウ</t>
    </rPh>
    <phoneticPr fontId="5"/>
  </si>
  <si>
    <t>福祉</t>
    <rPh sb="0" eb="2">
      <t>フクシ</t>
    </rPh>
    <phoneticPr fontId="5"/>
  </si>
  <si>
    <t>　</t>
    <phoneticPr fontId="5"/>
  </si>
  <si>
    <t>Ａ 大学等進学者</t>
    <phoneticPr fontId="2"/>
  </si>
  <si>
    <t>Ａ 高等学校等進学者</t>
    <phoneticPr fontId="10"/>
  </si>
  <si>
    <t>Ｂ 専修学校（高等課程）進学者</t>
    <rPh sb="7" eb="9">
      <t>コウトウ</t>
    </rPh>
    <rPh sb="9" eb="11">
      <t>カテイ</t>
    </rPh>
    <phoneticPr fontId="2"/>
  </si>
  <si>
    <t>Ｃ 専修学校(一般課程)等入学者</t>
    <phoneticPr fontId="10"/>
  </si>
  <si>
    <t>Ｄ 公共職業能力開発施設等入学者</t>
    <rPh sb="2" eb="4">
      <t>コウキョウ</t>
    </rPh>
    <rPh sb="4" eb="6">
      <t>ショクギョウ</t>
    </rPh>
    <rPh sb="6" eb="8">
      <t>ノウリョク</t>
    </rPh>
    <phoneticPr fontId="10"/>
  </si>
  <si>
    <t>Ｅ 就職者</t>
    <phoneticPr fontId="10"/>
  </si>
  <si>
    <t>Ｂ 専修学校(高等課程)進学者</t>
    <phoneticPr fontId="10"/>
  </si>
  <si>
    <t>Ａ，Ｂ，Ｃ，Ｄのうち就職している者（再掲）</t>
    <phoneticPr fontId="2"/>
  </si>
  <si>
    <t>Ｂ 専修学校（専門課程）進学者</t>
    <rPh sb="7" eb="9">
      <t>センモン</t>
    </rPh>
    <rPh sb="9" eb="11">
      <t>カテイ</t>
    </rPh>
    <phoneticPr fontId="2"/>
  </si>
  <si>
    <t>Ｃ 専修学校（一般課程）等入学者</t>
    <rPh sb="7" eb="9">
      <t>イッパン</t>
    </rPh>
    <rPh sb="9" eb="11">
      <t>カテイ</t>
    </rPh>
    <phoneticPr fontId="2"/>
  </si>
  <si>
    <t>Ｆ 左記以外、
不詳・死亡</t>
    <rPh sb="2" eb="4">
      <t>サキ</t>
    </rPh>
    <rPh sb="4" eb="6">
      <t>イガイ</t>
    </rPh>
    <rPh sb="8" eb="10">
      <t>フショウ</t>
    </rPh>
    <rPh sb="11" eb="13">
      <t>シボウ</t>
    </rPh>
    <phoneticPr fontId="10"/>
  </si>
  <si>
    <t>左記以外・不詳</t>
    <rPh sb="0" eb="2">
      <t>サキ</t>
    </rPh>
    <rPh sb="2" eb="4">
      <t>イガイ</t>
    </rPh>
    <rPh sb="5" eb="7">
      <t>フショウ</t>
    </rPh>
    <phoneticPr fontId="5"/>
  </si>
  <si>
    <t>総合学科</t>
    <rPh sb="2" eb="4">
      <t>ガッカ</t>
    </rPh>
    <phoneticPr fontId="5"/>
  </si>
  <si>
    <t>農林業
従事者</t>
    <rPh sb="4" eb="6">
      <t>ジュウジ</t>
    </rPh>
    <phoneticPr fontId="10"/>
  </si>
  <si>
    <t>漁業
従事者</t>
    <rPh sb="3" eb="5">
      <t>ジュウジ</t>
    </rPh>
    <phoneticPr fontId="10"/>
  </si>
  <si>
    <t>生産工程
従事者</t>
    <rPh sb="0" eb="2">
      <t>セイサン</t>
    </rPh>
    <rPh sb="2" eb="4">
      <t>コウテイ</t>
    </rPh>
    <rPh sb="5" eb="8">
      <t>ジュウジシャ</t>
    </rPh>
    <phoneticPr fontId="10"/>
  </si>
  <si>
    <t>製造・加工従事者</t>
    <rPh sb="0" eb="2">
      <t>セイゾウ</t>
    </rPh>
    <rPh sb="3" eb="5">
      <t>カコウ</t>
    </rPh>
    <rPh sb="5" eb="8">
      <t>ジュウジシャ</t>
    </rPh>
    <phoneticPr fontId="5"/>
  </si>
  <si>
    <t>職業安定所又は学校を通じて就職した者
(再掲)</t>
    <rPh sb="5" eb="6">
      <t>マタ</t>
    </rPh>
    <phoneticPr fontId="10"/>
  </si>
  <si>
    <t>屋外
運動場</t>
    <phoneticPr fontId="4"/>
  </si>
  <si>
    <t>実験
実習地</t>
    <phoneticPr fontId="4"/>
  </si>
  <si>
    <t>屋内運動場(講堂
を含む)</t>
    <rPh sb="6" eb="8">
      <t>コウドウ</t>
    </rPh>
    <rPh sb="10" eb="11">
      <t>フク</t>
    </rPh>
    <phoneticPr fontId="5"/>
  </si>
  <si>
    <t>検査
従事者</t>
    <rPh sb="0" eb="2">
      <t>ケンサ</t>
    </rPh>
    <rPh sb="3" eb="6">
      <t>ジュウジシャ</t>
    </rPh>
    <phoneticPr fontId="10"/>
  </si>
  <si>
    <t>卒業者総数</t>
    <phoneticPr fontId="2"/>
  </si>
  <si>
    <t>高等専門
学校</t>
    <phoneticPr fontId="5"/>
  </si>
  <si>
    <t>定時制
　　計</t>
    <rPh sb="0" eb="3">
      <t>テイジセイ</t>
    </rPh>
    <phoneticPr fontId="3"/>
  </si>
  <si>
    <t>つづき</t>
    <phoneticPr fontId="16"/>
  </si>
  <si>
    <t>（１）　　中学校</t>
    <phoneticPr fontId="2"/>
  </si>
  <si>
    <t>大学･短期大学の
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3">
      <t>キョウイク</t>
    </rPh>
    <rPh sb="13" eb="14">
      <t>ブ</t>
    </rPh>
    <phoneticPr fontId="5"/>
  </si>
  <si>
    <t>職業安定所又は学校を通じて就職した者(再掲)</t>
    <rPh sb="5" eb="6">
      <t>マタ</t>
    </rPh>
    <phoneticPr fontId="2"/>
  </si>
  <si>
    <t>電気・
ガス・熱供給・水道業</t>
    <phoneticPr fontId="10"/>
  </si>
  <si>
    <t>情報
通信業</t>
    <phoneticPr fontId="10"/>
  </si>
  <si>
    <t>不動産業、物品
賃貸業</t>
    <phoneticPr fontId="10"/>
  </si>
  <si>
    <t>複合
サービス
事業</t>
    <phoneticPr fontId="10"/>
  </si>
  <si>
    <t>公務(他に分類されるものを除く)</t>
    <phoneticPr fontId="10"/>
  </si>
  <si>
    <t>鉄骨造
・その他</t>
    <phoneticPr fontId="5"/>
  </si>
  <si>
    <t>専門的･技術的職業従事者</t>
    <phoneticPr fontId="10"/>
  </si>
  <si>
    <t>保安職業
従事者</t>
    <phoneticPr fontId="10"/>
  </si>
  <si>
    <t>事務
従事者</t>
    <phoneticPr fontId="10"/>
  </si>
  <si>
    <t>販売
従事者</t>
    <phoneticPr fontId="10"/>
  </si>
  <si>
    <t>サービス職業
従事者</t>
    <phoneticPr fontId="10"/>
  </si>
  <si>
    <t>輸送・
機械運転従事者</t>
    <rPh sb="0" eb="2">
      <t>ユソウ</t>
    </rPh>
    <rPh sb="4" eb="6">
      <t>キカイ</t>
    </rPh>
    <rPh sb="6" eb="8">
      <t>ウンテン</t>
    </rPh>
    <rPh sb="8" eb="11">
      <t>ジュウジシャ</t>
    </rPh>
    <phoneticPr fontId="10"/>
  </si>
  <si>
    <t>建設・
採掘
従事者</t>
    <rPh sb="0" eb="2">
      <t>ケンセツ</t>
    </rPh>
    <rPh sb="4" eb="6">
      <t>サイクツ</t>
    </rPh>
    <rPh sb="7" eb="10">
      <t>ジュウジシャ</t>
    </rPh>
    <phoneticPr fontId="10"/>
  </si>
  <si>
    <t>運搬・
清掃等
従事者</t>
    <rPh sb="0" eb="2">
      <t>ウンパン</t>
    </rPh>
    <rPh sb="4" eb="6">
      <t>セイソウ</t>
    </rPh>
    <rPh sb="6" eb="7">
      <t>ナド</t>
    </rPh>
    <rPh sb="8" eb="11">
      <t>ジュウジシャ</t>
    </rPh>
    <phoneticPr fontId="5"/>
  </si>
  <si>
    <t>左記以外
のもの</t>
    <rPh sb="0" eb="2">
      <t>サキ</t>
    </rPh>
    <rPh sb="2" eb="4">
      <t>イガイ</t>
    </rPh>
    <phoneticPr fontId="5"/>
  </si>
  <si>
    <t>計</t>
    <phoneticPr fontId="10"/>
  </si>
  <si>
    <t>農業、
　林業</t>
    <phoneticPr fontId="10"/>
  </si>
  <si>
    <t>医療、
　福祉</t>
    <phoneticPr fontId="10"/>
  </si>
  <si>
    <t>運輸業、
　郵便業</t>
    <phoneticPr fontId="10"/>
  </si>
  <si>
    <t>卸売業、
　小売業</t>
    <phoneticPr fontId="10"/>
  </si>
  <si>
    <t>金融業、
　保険業</t>
    <phoneticPr fontId="10"/>
  </si>
  <si>
    <t>宿泊業、
飲食
サービス業</t>
    <rPh sb="5" eb="7">
      <t>インショク</t>
    </rPh>
    <phoneticPr fontId="10"/>
  </si>
  <si>
    <t>左記以外　　　　のもの</t>
    <phoneticPr fontId="10"/>
  </si>
  <si>
    <t>サービス業(他に分類されない
もの)</t>
    <phoneticPr fontId="10"/>
  </si>
  <si>
    <t>　　男</t>
    <rPh sb="2" eb="3">
      <t>オトコ</t>
    </rPh>
    <phoneticPr fontId="3"/>
  </si>
  <si>
    <t>　　女</t>
    <rPh sb="2" eb="3">
      <t>オンナ</t>
    </rPh>
    <phoneticPr fontId="3"/>
  </si>
  <si>
    <t>　病弱・発育不完全</t>
    <rPh sb="1" eb="3">
      <t>ビョウジャク</t>
    </rPh>
    <rPh sb="4" eb="6">
      <t>ハツイク</t>
    </rPh>
    <rPh sb="6" eb="9">
      <t>フカンゼン</t>
    </rPh>
    <phoneticPr fontId="5"/>
  </si>
  <si>
    <t>　児童自立支援施設等</t>
    <rPh sb="1" eb="3">
      <t>ジドウ</t>
    </rPh>
    <rPh sb="3" eb="5">
      <t>ジリツ</t>
    </rPh>
    <rPh sb="5" eb="7">
      <t>シエン</t>
    </rPh>
    <rPh sb="7" eb="9">
      <t>シセツ</t>
    </rPh>
    <rPh sb="9" eb="10">
      <t>トウ</t>
    </rPh>
    <phoneticPr fontId="5"/>
  </si>
  <si>
    <t>　重国籍のため</t>
    <rPh sb="1" eb="2">
      <t>ジュウ</t>
    </rPh>
    <rPh sb="2" eb="4">
      <t>コクセキ</t>
    </rPh>
    <phoneticPr fontId="5"/>
  </si>
  <si>
    <t>総合学科</t>
    <rPh sb="2" eb="4">
      <t>ガッカ</t>
    </rPh>
    <phoneticPr fontId="16"/>
  </si>
  <si>
    <t>Ａ，Ｂ，Ｃ，Ｄのうち就職している者（再掲）</t>
    <phoneticPr fontId="2"/>
  </si>
  <si>
    <t>第78表　　市町村別進路別卒業者数(中学校)</t>
    <phoneticPr fontId="10"/>
  </si>
  <si>
    <t>第79表　　市町村別高等学校等への進学者数（中学校）</t>
    <rPh sb="10" eb="12">
      <t>コウトウ</t>
    </rPh>
    <rPh sb="12" eb="15">
      <t>ガッコウトウ</t>
    </rPh>
    <phoneticPr fontId="5"/>
  </si>
  <si>
    <t>第80表　　市町村別産業別就職者数（中学校）</t>
    <phoneticPr fontId="16"/>
  </si>
  <si>
    <t>就職率</t>
    <phoneticPr fontId="10"/>
  </si>
  <si>
    <t>就職率</t>
    <phoneticPr fontId="10"/>
  </si>
  <si>
    <t>（２）　　義務教育学校</t>
    <rPh sb="5" eb="7">
      <t>ギム</t>
    </rPh>
    <rPh sb="7" eb="9">
      <t>キョウイク</t>
    </rPh>
    <phoneticPr fontId="3"/>
  </si>
  <si>
    <t>（２）　　義務教育学校</t>
    <rPh sb="5" eb="7">
      <t>ギム</t>
    </rPh>
    <rPh sb="7" eb="9">
      <t>キョウイク</t>
    </rPh>
    <phoneticPr fontId="2"/>
  </si>
  <si>
    <t>第81表　　市町村別進路別卒業者数（義務教育学校)</t>
    <rPh sb="18" eb="20">
      <t>ギム</t>
    </rPh>
    <rPh sb="20" eb="22">
      <t>キョウイク</t>
    </rPh>
    <rPh sb="22" eb="24">
      <t>ガッコウ</t>
    </rPh>
    <phoneticPr fontId="10"/>
  </si>
  <si>
    <t>第82表　学校所在地別卒業者数(高等学校　全日制・定時制)</t>
    <rPh sb="5" eb="7">
      <t>ガッコウ</t>
    </rPh>
    <rPh sb="7" eb="10">
      <t>ショザイチ</t>
    </rPh>
    <rPh sb="10" eb="11">
      <t>ベツ</t>
    </rPh>
    <rPh sb="11" eb="12">
      <t>ソツ</t>
    </rPh>
    <rPh sb="12" eb="15">
      <t>ギョウシャスウ</t>
    </rPh>
    <rPh sb="16" eb="18">
      <t>コウトウ</t>
    </rPh>
    <rPh sb="18" eb="20">
      <t>ガッコウ</t>
    </rPh>
    <rPh sb="21" eb="24">
      <t>ゼンニチセイ</t>
    </rPh>
    <rPh sb="25" eb="27">
      <t>テイジ</t>
    </rPh>
    <rPh sb="27" eb="28">
      <t>セイ</t>
    </rPh>
    <phoneticPr fontId="10"/>
  </si>
  <si>
    <t>（３）　高等学校</t>
    <rPh sb="4" eb="6">
      <t>コウトウ</t>
    </rPh>
    <rPh sb="6" eb="8">
      <t>ガッコウ</t>
    </rPh>
    <phoneticPr fontId="5"/>
  </si>
  <si>
    <t>第96表　用途別学校土地面積</t>
    <rPh sb="5" eb="7">
      <t>ヨウト</t>
    </rPh>
    <rPh sb="7" eb="8">
      <t>ベツ</t>
    </rPh>
    <phoneticPr fontId="4"/>
  </si>
  <si>
    <t>第97表　用途別構造別学校建物面積</t>
    <rPh sb="5" eb="7">
      <t>ヨウト</t>
    </rPh>
    <rPh sb="7" eb="8">
      <t>ベツ</t>
    </rPh>
    <rPh sb="8" eb="10">
      <t>コウゾウ</t>
    </rPh>
    <rPh sb="10" eb="11">
      <t>ベツ</t>
    </rPh>
    <phoneticPr fontId="5"/>
  </si>
  <si>
    <t>第95表　　年齢別就学免除者数・猶予者数・居所不明者数及び死亡者数</t>
    <rPh sb="14" eb="15">
      <t>スウ</t>
    </rPh>
    <rPh sb="21" eb="23">
      <t>キョショ</t>
    </rPh>
    <rPh sb="23" eb="26">
      <t>フメイシャ</t>
    </rPh>
    <rPh sb="26" eb="27">
      <t>スウ</t>
    </rPh>
    <rPh sb="27" eb="28">
      <t>オヨ</t>
    </rPh>
    <rPh sb="29" eb="31">
      <t>シボウ</t>
    </rPh>
    <rPh sb="31" eb="32">
      <t>シャ</t>
    </rPh>
    <rPh sb="32" eb="33">
      <t>スウ</t>
    </rPh>
    <phoneticPr fontId="5"/>
  </si>
  <si>
    <t>第93表　高等学校等への進学者数(特別支援学校中学部)</t>
    <rPh sb="5" eb="7">
      <t>コウトウ</t>
    </rPh>
    <rPh sb="7" eb="10">
      <t>ガッコウトウ</t>
    </rPh>
    <rPh sb="12" eb="15">
      <t>シンガクシャ</t>
    </rPh>
    <phoneticPr fontId="10"/>
  </si>
  <si>
    <t>第92表　進路別卒業者数(特別支援学校中学部)</t>
    <phoneticPr fontId="10"/>
  </si>
  <si>
    <t>第90表　就職先別県外就職者総数（高等学校　全日制・定時制）</t>
    <rPh sb="9" eb="11">
      <t>ケンガイ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5"/>
  </si>
  <si>
    <t>第89表　学科別職業別就職者総数(高等学校　全日制・定時制)</t>
    <rPh sb="5" eb="7">
      <t>ガッカ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10"/>
  </si>
  <si>
    <t>第88表　学科別産業別就職者総数（高等学校　全日制・定時制）</t>
    <rPh sb="5" eb="7">
      <t>ガッカ</t>
    </rPh>
    <rPh sb="7" eb="8">
      <t>ベツ</t>
    </rPh>
    <rPh sb="8" eb="10">
      <t>サンギョウ</t>
    </rPh>
    <rPh sb="10" eb="11">
      <t>ベツ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5"/>
  </si>
  <si>
    <t>第87表　学校所在地別産業別就職者総数（高等学校　全日制・定時制）</t>
    <rPh sb="5" eb="7">
      <t>ガッコウ</t>
    </rPh>
    <rPh sb="7" eb="10">
      <t>ショザイチ</t>
    </rPh>
    <rPh sb="10" eb="11">
      <t>ベツ</t>
    </rPh>
    <rPh sb="11" eb="13">
      <t>サンギョウ</t>
    </rPh>
    <rPh sb="17" eb="18">
      <t>ソウ</t>
    </rPh>
    <rPh sb="25" eb="28">
      <t>ゼンニチセイ</t>
    </rPh>
    <rPh sb="29" eb="31">
      <t>テイジ</t>
    </rPh>
    <rPh sb="31" eb="32">
      <t>セイ</t>
    </rPh>
    <phoneticPr fontId="2"/>
  </si>
  <si>
    <t>第86表 　学科別大学等への進学者数（高等学校　全日制・定時制）</t>
    <rPh sb="9" eb="12">
      <t>ダイガクトウ</t>
    </rPh>
    <rPh sb="24" eb="27">
      <t>ゼンニチセイ</t>
    </rPh>
    <rPh sb="28" eb="30">
      <t>テイジ</t>
    </rPh>
    <rPh sb="30" eb="31">
      <t>セイ</t>
    </rPh>
    <phoneticPr fontId="5"/>
  </si>
  <si>
    <t>第85表　　学校所在地別大学等への進学者数（高等学校　全日制・定時制）</t>
    <rPh sb="6" eb="8">
      <t>ガッコウ</t>
    </rPh>
    <rPh sb="8" eb="10">
      <t>ショザイ</t>
    </rPh>
    <rPh sb="10" eb="11">
      <t>チ</t>
    </rPh>
    <rPh sb="11" eb="12">
      <t>ベツ</t>
    </rPh>
    <rPh sb="12" eb="15">
      <t>ダイガクトウ</t>
    </rPh>
    <rPh sb="22" eb="24">
      <t>コウトウ</t>
    </rPh>
    <rPh sb="27" eb="30">
      <t>ゼンニチセイ</t>
    </rPh>
    <rPh sb="31" eb="33">
      <t>テイジ</t>
    </rPh>
    <rPh sb="33" eb="34">
      <t>セイ</t>
    </rPh>
    <phoneticPr fontId="5"/>
  </si>
  <si>
    <t>第84表　　学科別卒業者数（高等学校　全日制・定時制）</t>
    <rPh sb="19" eb="22">
      <t>ゼンニチセイ</t>
    </rPh>
    <rPh sb="23" eb="25">
      <t>テイジ</t>
    </rPh>
    <rPh sb="25" eb="26">
      <t>セイ</t>
    </rPh>
    <phoneticPr fontId="3"/>
  </si>
  <si>
    <t>第83表　出身地別卒業者数(高等学校　全日制・定時制)</t>
    <rPh sb="5" eb="8">
      <t>シュッシンチ</t>
    </rPh>
    <rPh sb="8" eb="9">
      <t>ベツ</t>
    </rPh>
    <rPh sb="9" eb="10">
      <t>ソツ</t>
    </rPh>
    <rPh sb="10" eb="13">
      <t>ギョウシャスウ</t>
    </rPh>
    <rPh sb="14" eb="16">
      <t>コウトウ</t>
    </rPh>
    <rPh sb="16" eb="18">
      <t>ガッコウ</t>
    </rPh>
    <rPh sb="19" eb="22">
      <t>ゼンニチセイ</t>
    </rPh>
    <rPh sb="23" eb="25">
      <t>テイジ</t>
    </rPh>
    <rPh sb="25" eb="26">
      <t>セイ</t>
    </rPh>
    <phoneticPr fontId="10"/>
  </si>
  <si>
    <t>第94表　障害種別進路別卒業者数（特別支援学校高等部)</t>
    <phoneticPr fontId="16"/>
  </si>
  <si>
    <t>（４）　特別支援学校</t>
    <phoneticPr fontId="2"/>
  </si>
  <si>
    <t>第91表　進路別卒業者数（高等学校　通信制)</t>
    <phoneticPr fontId="16"/>
  </si>
  <si>
    <t>就職率</t>
    <rPh sb="0" eb="2">
      <t>シュウショク</t>
    </rPh>
    <rPh sb="2" eb="3">
      <t>リツ</t>
    </rPh>
    <phoneticPr fontId="10"/>
  </si>
  <si>
    <t>第77表　　市町村別卒業者数の推移（中学校）（義務教育学校）（高等学校　全日制・定時制）</t>
    <rPh sb="23" eb="25">
      <t>ギム</t>
    </rPh>
    <rPh sb="25" eb="27">
      <t>キョウイク</t>
    </rPh>
    <rPh sb="27" eb="29">
      <t>ガッコウ</t>
    </rPh>
    <rPh sb="36" eb="39">
      <t>ゼンニチセイ</t>
    </rPh>
    <rPh sb="40" eb="42">
      <t>テイジ</t>
    </rPh>
    <rPh sb="42" eb="43">
      <t>セイ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</si>
  <si>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16"/>
  </si>
  <si>
    <t>平成30年３月</t>
    <rPh sb="6" eb="7">
      <t>ガツ</t>
    </rPh>
    <phoneticPr fontId="5"/>
  </si>
  <si>
    <t>第81表　　市町村別進路別卒業者数(義務教育学校)</t>
    <rPh sb="18" eb="20">
      <t>ギム</t>
    </rPh>
    <rPh sb="20" eb="22">
      <t>キョウイク</t>
    </rPh>
    <rPh sb="22" eb="24">
      <t>ガッコウ</t>
    </rPh>
    <phoneticPr fontId="10"/>
  </si>
  <si>
    <t>平成31年３月</t>
    <rPh sb="6" eb="7">
      <t>ガツ</t>
    </rPh>
    <phoneticPr fontId="5"/>
  </si>
  <si>
    <t>　その他</t>
  </si>
  <si>
    <t>令和2年3月</t>
    <rPh sb="0" eb="2">
      <t>レイワ</t>
    </rPh>
    <phoneticPr fontId="5"/>
  </si>
  <si>
    <t>令和２年３月</t>
    <rPh sb="0" eb="2">
      <t>レイワ</t>
    </rPh>
    <rPh sb="5" eb="6">
      <t>ガツ</t>
    </rPh>
    <phoneticPr fontId="5"/>
  </si>
  <si>
    <t>令和２年３月</t>
    <rPh sb="0" eb="2">
      <t>レイワ</t>
    </rPh>
    <rPh sb="3" eb="4">
      <t>ネン</t>
    </rPh>
    <rPh sb="5" eb="6">
      <t>ガツ</t>
    </rPh>
    <phoneticPr fontId="5"/>
  </si>
  <si>
    <t>区　　分</t>
  </si>
  <si>
    <t>卒業者総数</t>
    <phoneticPr fontId="10"/>
  </si>
  <si>
    <t>Ｂ専修学校(専門課程)進学者</t>
    <phoneticPr fontId="10"/>
  </si>
  <si>
    <t>Ｆ左記以外の者</t>
    <rPh sb="1" eb="3">
      <t>サキ</t>
    </rPh>
    <rPh sb="3" eb="5">
      <t>イガイ</t>
    </rPh>
    <rPh sb="6" eb="7">
      <t>モノ</t>
    </rPh>
    <phoneticPr fontId="10"/>
  </si>
  <si>
    <t>Ｇ不詳・死亡の者</t>
    <rPh sb="1" eb="3">
      <t>フショウ</t>
    </rPh>
    <rPh sb="4" eb="6">
      <t>シボウ</t>
    </rPh>
    <rPh sb="7" eb="8">
      <t>モノ</t>
    </rPh>
    <phoneticPr fontId="10"/>
  </si>
  <si>
    <t>（再掲）</t>
    <phoneticPr fontId="10"/>
  </si>
  <si>
    <t>自営業主等</t>
    <rPh sb="0" eb="3">
      <t>ジエイギョウ</t>
    </rPh>
    <rPh sb="3" eb="4">
      <t>ヌシ</t>
    </rPh>
    <rPh sb="4" eb="5">
      <t>ナド</t>
    </rPh>
    <phoneticPr fontId="38"/>
  </si>
  <si>
    <t>常用労働者</t>
    <rPh sb="0" eb="2">
      <t>ジョウヨウ</t>
    </rPh>
    <rPh sb="2" eb="5">
      <t>ロウドウシャ</t>
    </rPh>
    <phoneticPr fontId="38"/>
  </si>
  <si>
    <t>臨時労働者</t>
    <rPh sb="0" eb="2">
      <t>リンジ</t>
    </rPh>
    <rPh sb="2" eb="5">
      <t>ロウドウシャ</t>
    </rPh>
    <phoneticPr fontId="10"/>
  </si>
  <si>
    <t>左記Ａ,Ｂ,Ｃ,Ｄのうち就職している者</t>
  </si>
  <si>
    <t>無期雇用労働者</t>
    <rPh sb="0" eb="2">
      <t>ムキ</t>
    </rPh>
    <rPh sb="2" eb="4">
      <t>コヨウ</t>
    </rPh>
    <rPh sb="4" eb="7">
      <t>ロウドウシャ</t>
    </rPh>
    <phoneticPr fontId="10"/>
  </si>
  <si>
    <t>有期雇用労働者</t>
    <rPh sb="0" eb="2">
      <t>ユウキ</t>
    </rPh>
    <rPh sb="2" eb="4">
      <t>コヨウ</t>
    </rPh>
    <rPh sb="4" eb="7">
      <t>ロウドウシャ</t>
    </rPh>
    <phoneticPr fontId="10"/>
  </si>
  <si>
    <t>女</t>
    <rPh sb="0" eb="1">
      <t>オンナ</t>
    </rPh>
    <phoneticPr fontId="38"/>
  </si>
  <si>
    <t>庄内町</t>
    <rPh sb="0" eb="2">
      <t>ショウナイ</t>
    </rPh>
    <rPh sb="2" eb="3">
      <t>マチ</t>
    </rPh>
    <phoneticPr fontId="39"/>
  </si>
  <si>
    <t>県内　計</t>
    <rPh sb="0" eb="2">
      <t>ケンナイ</t>
    </rPh>
    <rPh sb="3" eb="4">
      <t>ケイ</t>
    </rPh>
    <phoneticPr fontId="39"/>
  </si>
  <si>
    <t>県　　外</t>
    <rPh sb="0" eb="1">
      <t>ケン</t>
    </rPh>
    <rPh sb="3" eb="4">
      <t>ガイ</t>
    </rPh>
    <phoneticPr fontId="39"/>
  </si>
  <si>
    <t>令和元年度間</t>
    <rPh sb="0" eb="2">
      <t>レイワ</t>
    </rPh>
    <rPh sb="2" eb="3">
      <t>モト</t>
    </rPh>
    <rPh sb="4" eb="5">
      <t>ド</t>
    </rPh>
    <rPh sb="5" eb="6">
      <t>カン</t>
    </rPh>
    <phoneticPr fontId="5"/>
  </si>
  <si>
    <t>令和２年度間</t>
    <rPh sb="0" eb="2">
      <t>レイワ</t>
    </rPh>
    <rPh sb="4" eb="5">
      <t>ド</t>
    </rPh>
    <rPh sb="5" eb="6">
      <t>カン</t>
    </rPh>
    <phoneticPr fontId="5"/>
  </si>
  <si>
    <t>　令和２年３月</t>
    <rPh sb="1" eb="3">
      <t>レイワ</t>
    </rPh>
    <rPh sb="6" eb="7">
      <t>ガツ</t>
    </rPh>
    <phoneticPr fontId="5"/>
  </si>
  <si>
    <t>Ｃ専修学校(一般
課程)等入学者</t>
    <phoneticPr fontId="10"/>
  </si>
  <si>
    <t>自営業主等、
無期雇用労働者</t>
    <rPh sb="0" eb="3">
      <t>ジエイギョウ</t>
    </rPh>
    <rPh sb="3" eb="4">
      <t>ヌシ</t>
    </rPh>
    <rPh sb="4" eb="5">
      <t>ナド</t>
    </rPh>
    <rPh sb="7" eb="9">
      <t>ムキ</t>
    </rPh>
    <rPh sb="9" eb="11">
      <t>コヨウ</t>
    </rPh>
    <rPh sb="11" eb="14">
      <t>ロウドウシャ</t>
    </rPh>
    <phoneticPr fontId="39"/>
  </si>
  <si>
    <t>つづき</t>
  </si>
  <si>
    <t>(単位:人、％)</t>
    <rPh sb="1" eb="3">
      <t>タンイ</t>
    </rPh>
    <rPh sb="4" eb="5">
      <t>ニン</t>
    </rPh>
    <phoneticPr fontId="5"/>
  </si>
  <si>
    <t>Ｃ専修学校(一般課程)等入学者</t>
    <phoneticPr fontId="10"/>
  </si>
  <si>
    <t>公立</t>
    <rPh sb="0" eb="2">
      <t>コウリツ</t>
    </rPh>
    <phoneticPr fontId="16"/>
  </si>
  <si>
    <t>私立</t>
    <rPh sb="0" eb="2">
      <t>シリツ</t>
    </rPh>
    <phoneticPr fontId="16"/>
  </si>
  <si>
    <t>卒業者総数</t>
    <rPh sb="0" eb="3">
      <t>ソツギョウシャ</t>
    </rPh>
    <rPh sb="3" eb="5">
      <t>ソウスウ</t>
    </rPh>
    <phoneticPr fontId="10"/>
  </si>
  <si>
    <t>常用労働者　つづき</t>
    <rPh sb="0" eb="2">
      <t>ジョウヨウ</t>
    </rPh>
    <rPh sb="2" eb="5">
      <t>ロウドウシャ</t>
    </rPh>
    <phoneticPr fontId="38"/>
  </si>
  <si>
    <t>Ｆ左記以外の者、
Ｇ不詳・死亡の者</t>
    <rPh sb="10" eb="12">
      <t>フショウ</t>
    </rPh>
    <rPh sb="13" eb="15">
      <t>シボウ</t>
    </rPh>
    <rPh sb="16" eb="17">
      <t>モノ</t>
    </rPh>
    <phoneticPr fontId="10"/>
  </si>
  <si>
    <t>計</t>
    <phoneticPr fontId="16"/>
  </si>
  <si>
    <t>自営業主等及び
無期雇用労働者計</t>
    <rPh sb="0" eb="5">
      <t>ジエイギョウヌシナド</t>
    </rPh>
    <rPh sb="5" eb="6">
      <t>オヨ</t>
    </rPh>
    <rPh sb="8" eb="10">
      <t>ムキ</t>
    </rPh>
    <rPh sb="10" eb="12">
      <t>コヨウ</t>
    </rPh>
    <rPh sb="12" eb="15">
      <t>ロウドウシャ</t>
    </rPh>
    <rPh sb="15" eb="16">
      <t>ケイ</t>
    </rPh>
    <phoneticPr fontId="16"/>
  </si>
  <si>
    <t>有期雇用労働者及び
臨時労働者計</t>
    <rPh sb="0" eb="2">
      <t>ユウキ</t>
    </rPh>
    <rPh sb="2" eb="4">
      <t>コヨウ</t>
    </rPh>
    <rPh sb="4" eb="7">
      <t>ロウドウシャ</t>
    </rPh>
    <rPh sb="7" eb="8">
      <t>オヨ</t>
    </rPh>
    <rPh sb="10" eb="15">
      <t>リンジロウドウシャ</t>
    </rPh>
    <rPh sb="15" eb="16">
      <t>ケイ</t>
    </rPh>
    <phoneticPr fontId="16"/>
  </si>
  <si>
    <t>F 左記以外、
G 不詳・死亡</t>
    <rPh sb="2" eb="4">
      <t>サキ</t>
    </rPh>
    <rPh sb="4" eb="6">
      <t>イガイ</t>
    </rPh>
    <rPh sb="10" eb="12">
      <t>フショウ</t>
    </rPh>
    <rPh sb="13" eb="15">
      <t>シボウ</t>
    </rPh>
    <phoneticPr fontId="10"/>
  </si>
  <si>
    <t>Ｅ 就職者等</t>
    <rPh sb="5" eb="6">
      <t>ナド</t>
    </rPh>
    <phoneticPr fontId="10"/>
  </si>
  <si>
    <t>Ａ,Ｂ,Ｃ,Ｄのうち就職している者
（再掲）</t>
    <phoneticPr fontId="10"/>
  </si>
  <si>
    <t>Ａ,Ｂ,Ｃ,Ｄのうち就職している者
（再掲）</t>
    <phoneticPr fontId="10"/>
  </si>
  <si>
    <t>定時制
    計</t>
    <rPh sb="0" eb="2">
      <t>テイジ</t>
    </rPh>
    <rPh sb="2" eb="3">
      <t>セイ</t>
    </rPh>
    <phoneticPr fontId="5"/>
  </si>
  <si>
    <t>令和２年３月</t>
  </si>
  <si>
    <t>Ｅ  就職者等</t>
    <rPh sb="6" eb="7">
      <t>ナド</t>
    </rPh>
    <phoneticPr fontId="2"/>
  </si>
  <si>
    <t>就職率</t>
  </si>
  <si>
    <t>Ａ 高等学校等進学者</t>
  </si>
  <si>
    <t>Ｃ 専修学校(一般課程)等入学者</t>
  </si>
  <si>
    <t>F 左記以外、
G 不詳・死亡</t>
    <rPh sb="13" eb="15">
      <t>シボウ</t>
    </rPh>
    <phoneticPr fontId="2"/>
  </si>
  <si>
    <t>自営業主等及び無期雇用労働者</t>
    <rPh sb="0" eb="5">
      <t>ジエイギョウヌシナド</t>
    </rPh>
    <rPh sb="5" eb="6">
      <t>オヨ</t>
    </rPh>
    <rPh sb="7" eb="14">
      <t>ムキコヨウロウドウシャ</t>
    </rPh>
    <phoneticPr fontId="2"/>
  </si>
  <si>
    <t>有期雇用労働者及び臨時労働者</t>
    <rPh sb="0" eb="7">
      <t>ユウキコヨウロウドウシャ</t>
    </rPh>
    <rPh sb="7" eb="8">
      <t>オヨ</t>
    </rPh>
    <rPh sb="9" eb="11">
      <t>リンジ</t>
    </rPh>
    <rPh sb="11" eb="14">
      <t>ロウドウシャ</t>
    </rPh>
    <phoneticPr fontId="2"/>
  </si>
  <si>
    <t>計</t>
    <phoneticPr fontId="2"/>
  </si>
  <si>
    <t>左記Ｅ有期雇用労働者のうち雇用契約期間が一年以上、かつフルタイム勤務相当の者(再掲)</t>
    <rPh sb="39" eb="41">
      <t>サイケイ</t>
    </rPh>
    <phoneticPr fontId="10"/>
  </si>
  <si>
    <t>計</t>
    <phoneticPr fontId="2"/>
  </si>
  <si>
    <t>計</t>
    <rPh sb="0" eb="1">
      <t>ケイ</t>
    </rPh>
    <phoneticPr fontId="16"/>
  </si>
  <si>
    <t>E 就職者等</t>
    <rPh sb="2" eb="5">
      <t>シュウショクシャ</t>
    </rPh>
    <rPh sb="5" eb="6">
      <t>ナド</t>
    </rPh>
    <phoneticPr fontId="16"/>
  </si>
  <si>
    <t>障害種別の内訳
    視覚障害</t>
    <rPh sb="0" eb="2">
      <t>ショウガイ</t>
    </rPh>
    <rPh sb="2" eb="3">
      <t>シュ</t>
    </rPh>
    <rPh sb="3" eb="4">
      <t>ベツ</t>
    </rPh>
    <rPh sb="5" eb="7">
      <t>ウチワケ</t>
    </rPh>
    <phoneticPr fontId="2"/>
  </si>
  <si>
    <t>Ｆ 左記以外、
G 不詳・死亡</t>
    <rPh sb="2" eb="4">
      <t>サキ</t>
    </rPh>
    <rPh sb="4" eb="6">
      <t>イガイ</t>
    </rPh>
    <rPh sb="10" eb="12">
      <t>フショウ</t>
    </rPh>
    <rPh sb="13" eb="15">
      <t>シボウ</t>
    </rPh>
    <phoneticPr fontId="10"/>
  </si>
  <si>
    <t>　Ｅ就職者等（左記A,B,C,Dを除く）</t>
    <rPh sb="5" eb="6">
      <t>ナド</t>
    </rPh>
    <rPh sb="7" eb="9">
      <t>サキ</t>
    </rPh>
    <rPh sb="17" eb="18">
      <t>ノゾ</t>
    </rPh>
    <phoneticPr fontId="10"/>
  </si>
  <si>
    <t>（雇用契約期間が一か月以上の者）</t>
    <rPh sb="1" eb="3">
      <t>コヨウ</t>
    </rPh>
    <rPh sb="3" eb="5">
      <t>ケイヤク</t>
    </rPh>
    <rPh sb="5" eb="7">
      <t>キカン</t>
    </rPh>
    <rPh sb="8" eb="9">
      <t>イチ</t>
    </rPh>
    <rPh sb="10" eb="11">
      <t>ゲツ</t>
    </rPh>
    <rPh sb="11" eb="13">
      <t>イジョウ</t>
    </rPh>
    <rPh sb="14" eb="15">
      <t>モノ</t>
    </rPh>
    <phoneticPr fontId="38"/>
  </si>
  <si>
    <t>雇用契約期間が一年以上、かつフルタイム勤務相当の者</t>
    <rPh sb="0" eb="2">
      <t>コヨウ</t>
    </rPh>
    <rPh sb="2" eb="4">
      <t>ケイヤク</t>
    </rPh>
    <rPh sb="4" eb="6">
      <t>キカン</t>
    </rPh>
    <rPh sb="7" eb="8">
      <t>イチ</t>
    </rPh>
    <rPh sb="8" eb="9">
      <t>ネン</t>
    </rPh>
    <rPh sb="9" eb="11">
      <t>イジョウ</t>
    </rPh>
    <rPh sb="19" eb="21">
      <t>キンム</t>
    </rPh>
    <rPh sb="21" eb="23">
      <t>ソウトウ</t>
    </rPh>
    <rPh sb="24" eb="25">
      <t>モノ</t>
    </rPh>
    <phoneticPr fontId="39"/>
  </si>
  <si>
    <t>左記E有期雇用労働者のうち雇用契約期間が一年以上、かつフルタイム勤務相当の者</t>
    <rPh sb="15" eb="17">
      <t>ケイヤク</t>
    </rPh>
    <rPh sb="20" eb="21">
      <t>イチ</t>
    </rPh>
    <phoneticPr fontId="16"/>
  </si>
  <si>
    <t>Ｅ就職者等（左記A,B,C,Dを除く）</t>
    <rPh sb="4" eb="5">
      <t>ナド</t>
    </rPh>
    <rPh sb="6" eb="8">
      <t>サキ</t>
    </rPh>
    <rPh sb="16" eb="17">
      <t>ノゾ</t>
    </rPh>
    <phoneticPr fontId="10"/>
  </si>
  <si>
    <t>Ｅ就職者等（左記A,B,C,Dを除く）　つづき</t>
    <rPh sb="4" eb="5">
      <t>ナド</t>
    </rPh>
    <rPh sb="6" eb="8">
      <t>サキ</t>
    </rPh>
    <rPh sb="16" eb="17">
      <t>ノゾ</t>
    </rPh>
    <phoneticPr fontId="10"/>
  </si>
  <si>
    <t>　Ｅ就職者等（左記A,B,C,Dを除く）　つづき</t>
    <rPh sb="5" eb="6">
      <t>ナド</t>
    </rPh>
    <rPh sb="7" eb="9">
      <t>サキ</t>
    </rPh>
    <rPh sb="17" eb="18">
      <t>ノゾ</t>
    </rPh>
    <phoneticPr fontId="10"/>
  </si>
  <si>
    <t>令和3年3月</t>
    <rPh sb="0" eb="2">
      <t>レイワ</t>
    </rPh>
    <phoneticPr fontId="5"/>
  </si>
  <si>
    <t>令和３年３月</t>
    <rPh sb="0" eb="2">
      <t>レイワ</t>
    </rPh>
    <rPh sb="5" eb="6">
      <t>ガツ</t>
    </rPh>
    <phoneticPr fontId="5"/>
  </si>
  <si>
    <t>令和３年３月</t>
    <rPh sb="0" eb="2">
      <t>レイワ</t>
    </rPh>
    <rPh sb="3" eb="4">
      <t>ネン</t>
    </rPh>
    <rPh sb="5" eb="6">
      <t>ガツ</t>
    </rPh>
    <phoneticPr fontId="5"/>
  </si>
  <si>
    <t>令和２年
３月</t>
    <rPh sb="0" eb="2">
      <t>レイワ</t>
    </rPh>
    <phoneticPr fontId="5"/>
  </si>
  <si>
    <t>　令和３年３月</t>
    <rPh sb="1" eb="3">
      <t>レイワ</t>
    </rPh>
    <rPh sb="6" eb="7">
      <t>ガツ</t>
    </rPh>
    <phoneticPr fontId="5"/>
  </si>
  <si>
    <t>令和３年３月</t>
    <rPh sb="0" eb="1">
      <t>レイ</t>
    </rPh>
    <rPh sb="1" eb="2">
      <t>ワ</t>
    </rPh>
    <rPh sb="3" eb="4">
      <t>ネン</t>
    </rPh>
    <rPh sb="5" eb="6">
      <t>ガツ</t>
    </rPh>
    <phoneticPr fontId="5"/>
  </si>
  <si>
    <t>県内</t>
  </si>
  <si>
    <t>雇用契約期間が一年以上、
かつフルタイム勤務相当の者</t>
    <rPh sb="0" eb="2">
      <t>コヨウ</t>
    </rPh>
    <rPh sb="2" eb="4">
      <t>ケイヤク</t>
    </rPh>
    <rPh sb="4" eb="6">
      <t>キカン</t>
    </rPh>
    <rPh sb="7" eb="8">
      <t>イチ</t>
    </rPh>
    <rPh sb="8" eb="9">
      <t>ネン</t>
    </rPh>
    <rPh sb="9" eb="11">
      <t>イジョウ</t>
    </rPh>
    <rPh sb="20" eb="22">
      <t>キンム</t>
    </rPh>
    <rPh sb="22" eb="24">
      <t>ソウトウ</t>
    </rPh>
    <rPh sb="25" eb="26">
      <t>モノ</t>
    </rPh>
    <phoneticPr fontId="39"/>
  </si>
  <si>
    <t>Ｄ 公共職業能力開発施設等入学者</t>
    <rPh sb="6" eb="8">
      <t>ノウリョク</t>
    </rPh>
    <phoneticPr fontId="2"/>
  </si>
  <si>
    <t>Ｄ 公共職業能力開発施設等入学者</t>
    <rPh sb="6" eb="8">
      <t>ノウリョク</t>
    </rPh>
    <rPh sb="8" eb="10">
      <t>カイハツ</t>
    </rPh>
    <phoneticPr fontId="2"/>
  </si>
  <si>
    <t>令和4年3月</t>
    <rPh sb="0" eb="2">
      <t>レイワ</t>
    </rPh>
    <phoneticPr fontId="5"/>
  </si>
  <si>
    <t>令和４年３月</t>
    <rPh sb="0" eb="2">
      <t>レイワ</t>
    </rPh>
    <rPh sb="5" eb="6">
      <t>ガツ</t>
    </rPh>
    <phoneticPr fontId="5"/>
  </si>
  <si>
    <t>令和４年３月</t>
    <rPh sb="0" eb="2">
      <t>レイワ</t>
    </rPh>
    <rPh sb="3" eb="4">
      <t>ネン</t>
    </rPh>
    <rPh sb="5" eb="6">
      <t>ガツ</t>
    </rPh>
    <phoneticPr fontId="5"/>
  </si>
  <si>
    <t>令和４年３月</t>
    <rPh sb="0" eb="1">
      <t>レイ</t>
    </rPh>
    <rPh sb="1" eb="2">
      <t>ワ</t>
    </rPh>
    <rPh sb="3" eb="4">
      <t>ネン</t>
    </rPh>
    <rPh sb="5" eb="6">
      <t>ガツ</t>
    </rPh>
    <phoneticPr fontId="5"/>
  </si>
  <si>
    <t>平成30年３月</t>
  </si>
  <si>
    <t>平成31年３月</t>
  </si>
  <si>
    <t>令和３年
３月</t>
    <rPh sb="0" eb="2">
      <t>レイワ</t>
    </rPh>
    <phoneticPr fontId="5"/>
  </si>
  <si>
    <t>令和４年３月</t>
    <rPh sb="0" eb="2">
      <t>レイワ</t>
    </rPh>
    <phoneticPr fontId="5"/>
  </si>
  <si>
    <t>令和３年度間</t>
    <rPh sb="0" eb="2">
      <t>レイワ</t>
    </rPh>
    <rPh sb="4" eb="5">
      <t>ド</t>
    </rPh>
    <rPh sb="5" eb="6">
      <t>カン</t>
    </rPh>
    <phoneticPr fontId="5"/>
  </si>
  <si>
    <t>　令和４年３月</t>
    <rPh sb="1" eb="3">
      <t>レイワ</t>
    </rPh>
    <rPh sb="6" eb="7">
      <t>ガツ</t>
    </rPh>
    <phoneticPr fontId="5"/>
  </si>
  <si>
    <t>　令和３年度間</t>
    <rPh sb="1" eb="3">
      <t>レイワ</t>
    </rPh>
    <rPh sb="5" eb="6">
      <t>ド</t>
    </rPh>
    <rPh sb="6" eb="7">
      <t>カン</t>
    </rPh>
    <phoneticPr fontId="5"/>
  </si>
  <si>
    <t>　令和元年度間</t>
    <rPh sb="1" eb="4">
      <t>レイワモト</t>
    </rPh>
    <rPh sb="4" eb="6">
      <t>ネンド</t>
    </rPh>
    <rPh sb="6" eb="7">
      <t>カン</t>
    </rPh>
    <phoneticPr fontId="5"/>
  </si>
  <si>
    <t>　令和２年度間</t>
    <rPh sb="1" eb="3">
      <t>レイワ</t>
    </rPh>
    <rPh sb="4" eb="6">
      <t>ネンド</t>
    </rPh>
    <rPh sb="6" eb="7">
      <t>カン</t>
    </rPh>
    <phoneticPr fontId="5"/>
  </si>
  <si>
    <t>(注）地域区分は、生活の本拠地である親元の市町村の別による。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</si>
</sst>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_ * #,##0.0_ ;_ * \-#,##0.0_ ;_ * &quot;-&quot;?_ ;_ @_ "/>
    <numFmt numFmtId="177" formatCode="0.0_ "/>
    <numFmt numFmtId="178" formatCode="_ * #,##0.0_ ;_ * \-#,##0.0_ ;_ * &quot;-&quot;_ ;_ @_ "/>
    <numFmt numFmtId="179" formatCode="General;General;\-"/>
    <numFmt numFmtId="180" formatCode="_(* #,##0_);_(* \(#,##0\);_(* &quot;-&quot;_);_(@_)"/>
    <numFmt numFmtId="181" formatCode="_(* #,##0.00_);_(* \(#,##0.00\);_(* &quot;-&quot;??_);_(@_)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  <numFmt numFmtId="186" formatCode="0.0"/>
    <numFmt numFmtId="187" formatCode="#,##0;\-#,##0;\-"/>
  </numFmts>
  <fonts count="43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strike/>
      <sz val="10"/>
      <name val="ＭＳ Ｐ明朝"/>
      <family val="1"/>
      <charset val="128"/>
    </font>
    <font>
      <sz val="6"/>
      <name val="明朝"/>
      <family val="1"/>
      <charset val="128"/>
    </font>
    <font>
      <sz val="9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FF"/>
      <name val="ＭＳ Ｐ明朝"/>
      <family val="1"/>
      <charset val="128"/>
    </font>
    <font>
      <sz val="10"/>
      <color rgb="FF0000FF"/>
      <name val="ＭＳ Ｐゴシック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rgb="FF0000FF"/>
      <name val="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8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82" fontId="18" fillId="0" borderId="0" applyFill="0" applyBorder="0" applyAlignment="0"/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0" fillId="0" borderId="0">
      <alignment horizontal="left"/>
    </xf>
    <xf numFmtId="38" fontId="21" fillId="2" borderId="0" applyNumberFormat="0" applyBorder="0" applyAlignment="0" applyProtection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10" fontId="21" fillId="3" borderId="3" applyNumberFormat="0" applyBorder="0" applyAlignment="0" applyProtection="0"/>
    <xf numFmtId="185" fontId="23" fillId="0" borderId="0"/>
    <xf numFmtId="0" fontId="19" fillId="0" borderId="0"/>
    <xf numFmtId="10" fontId="19" fillId="0" borderId="0" applyFont="0" applyFill="0" applyBorder="0" applyAlignment="0" applyProtection="0"/>
    <xf numFmtId="4" fontId="20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/>
    <xf numFmtId="0" fontId="27" fillId="0" borderId="0">
      <alignment horizont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0" fillId="0" borderId="0">
      <alignment vertical="center"/>
    </xf>
    <xf numFmtId="38" fontId="2" fillId="0" borderId="0" applyFont="0" applyFill="0" applyBorder="0" applyAlignment="0" applyProtection="0"/>
  </cellStyleXfs>
  <cellXfs count="652">
    <xf numFmtId="0" fontId="0" fillId="0" borderId="0" xfId="0"/>
    <xf numFmtId="41" fontId="6" fillId="0" borderId="0" xfId="28" applyNumberFormat="1" applyFont="1" applyFill="1" applyBorder="1" applyAlignment="1">
      <alignment vertical="center"/>
    </xf>
    <xf numFmtId="41" fontId="6" fillId="0" borderId="4" xfId="28" applyNumberFormat="1" applyFont="1" applyFill="1" applyBorder="1" applyAlignment="1">
      <alignment vertical="center"/>
    </xf>
    <xf numFmtId="41" fontId="6" fillId="0" borderId="0" xfId="31" applyNumberFormat="1" applyFont="1" applyFill="1" applyBorder="1" applyAlignment="1">
      <alignment vertical="center"/>
    </xf>
    <xf numFmtId="0" fontId="6" fillId="0" borderId="0" xfId="36" applyFont="1" applyFill="1" applyBorder="1" applyAlignment="1">
      <alignment vertical="center"/>
    </xf>
    <xf numFmtId="0" fontId="6" fillId="0" borderId="0" xfId="36" applyFont="1" applyFill="1" applyBorder="1"/>
    <xf numFmtId="0" fontId="6" fillId="0" borderId="0" xfId="29" applyFont="1" applyFill="1" applyBorder="1"/>
    <xf numFmtId="41" fontId="6" fillId="0" borderId="0" xfId="36" applyNumberFormat="1" applyFont="1" applyFill="1" applyBorder="1" applyAlignment="1" applyProtection="1">
      <alignment vertical="center"/>
      <protection locked="0"/>
    </xf>
    <xf numFmtId="41" fontId="6" fillId="0" borderId="0" xfId="36" applyNumberFormat="1" applyFont="1" applyFill="1" applyBorder="1" applyAlignment="1">
      <alignment vertical="center"/>
    </xf>
    <xf numFmtId="41" fontId="6" fillId="0" borderId="0" xfId="36" applyNumberFormat="1" applyFont="1" applyFill="1" applyBorder="1"/>
    <xf numFmtId="0" fontId="6" fillId="0" borderId="0" xfId="36" applyFont="1" applyFill="1" applyBorder="1" applyAlignment="1">
      <alignment horizontal="right" vertical="center"/>
    </xf>
    <xf numFmtId="41" fontId="6" fillId="0" borderId="3" xfId="29" applyNumberFormat="1" applyFont="1" applyFill="1" applyBorder="1" applyAlignment="1">
      <alignment horizontal="center" vertical="center"/>
    </xf>
    <xf numFmtId="41" fontId="6" fillId="0" borderId="3" xfId="29" applyNumberFormat="1" applyFont="1" applyFill="1" applyBorder="1" applyAlignment="1">
      <alignment horizontal="center" vertical="center" wrapText="1"/>
    </xf>
    <xf numFmtId="41" fontId="6" fillId="0" borderId="5" xfId="29" applyNumberFormat="1" applyFont="1" applyFill="1" applyBorder="1" applyAlignment="1">
      <alignment horizontal="center" vertical="center" wrapText="1"/>
    </xf>
    <xf numFmtId="0" fontId="6" fillId="0" borderId="0" xfId="28" applyFont="1" applyFill="1" applyBorder="1"/>
    <xf numFmtId="0" fontId="6" fillId="0" borderId="0" xfId="28" applyFont="1" applyFill="1" applyBorder="1" applyAlignment="1">
      <alignment horizontal="right" vertical="center"/>
    </xf>
    <xf numFmtId="41" fontId="6" fillId="0" borderId="0" xfId="32" applyNumberFormat="1" applyFont="1" applyFill="1" applyBorder="1" applyAlignment="1">
      <alignment vertical="center"/>
    </xf>
    <xf numFmtId="41" fontId="6" fillId="0" borderId="3" xfId="32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0" xfId="38" applyNumberFormat="1" applyFont="1" applyFill="1" applyBorder="1" applyAlignment="1">
      <alignment vertical="center"/>
    </xf>
    <xf numFmtId="41" fontId="6" fillId="0" borderId="6" xfId="28" applyNumberFormat="1" applyFont="1" applyFill="1" applyBorder="1" applyAlignment="1">
      <alignment vertical="center"/>
    </xf>
    <xf numFmtId="0" fontId="6" fillId="0" borderId="7" xfId="28" applyFont="1" applyFill="1" applyBorder="1" applyAlignment="1">
      <alignment horizontal="center" vertical="center" wrapText="1"/>
    </xf>
    <xf numFmtId="0" fontId="6" fillId="0" borderId="0" xfId="28" applyFont="1" applyFill="1" applyBorder="1" applyAlignment="1">
      <alignment vertical="center"/>
    </xf>
    <xf numFmtId="0" fontId="6" fillId="0" borderId="5" xfId="28" applyFont="1" applyFill="1" applyBorder="1" applyAlignment="1">
      <alignment horizontal="center" vertical="center"/>
    </xf>
    <xf numFmtId="0" fontId="9" fillId="0" borderId="0" xfId="28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36" applyFont="1" applyFill="1" applyBorder="1" applyAlignment="1">
      <alignment vertical="center"/>
    </xf>
    <xf numFmtId="179" fontId="6" fillId="0" borderId="0" xfId="0" applyNumberFormat="1" applyFont="1" applyFill="1" applyBorder="1"/>
    <xf numFmtId="0" fontId="6" fillId="0" borderId="3" xfId="0" applyFont="1" applyFill="1" applyBorder="1" applyAlignment="1">
      <alignment horizontal="center" vertical="center"/>
    </xf>
    <xf numFmtId="41" fontId="6" fillId="0" borderId="0" xfId="21" applyNumberFormat="1" applyFont="1" applyFill="1" applyBorder="1" applyAlignment="1">
      <alignment vertical="center"/>
    </xf>
    <xf numFmtId="41" fontId="6" fillId="0" borderId="0" xfId="2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41" fontId="6" fillId="0" borderId="0" xfId="21" applyNumberFormat="1" applyFont="1" applyFill="1" applyBorder="1" applyAlignment="1" applyProtection="1">
      <alignment vertical="center"/>
    </xf>
    <xf numFmtId="41" fontId="6" fillId="0" borderId="0" xfId="21" applyNumberFormat="1" applyFont="1" applyFill="1" applyBorder="1" applyProtection="1"/>
    <xf numFmtId="176" fontId="6" fillId="0" borderId="0" xfId="21" applyNumberFormat="1" applyFont="1" applyFill="1" applyBorder="1" applyAlignment="1" applyProtection="1"/>
    <xf numFmtId="176" fontId="6" fillId="0" borderId="0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0" xfId="28" applyNumberFormat="1" applyFont="1" applyFill="1" applyBorder="1"/>
    <xf numFmtId="0" fontId="6" fillId="0" borderId="6" xfId="38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left" vertical="center" indent="1"/>
    </xf>
    <xf numFmtId="41" fontId="6" fillId="0" borderId="0" xfId="0" applyNumberFormat="1" applyFont="1" applyFill="1" applyAlignment="1">
      <alignment vertical="center"/>
    </xf>
    <xf numFmtId="0" fontId="6" fillId="0" borderId="6" xfId="38" applyFont="1" applyFill="1" applyBorder="1" applyAlignment="1">
      <alignment horizontal="left" vertical="center" indent="1"/>
    </xf>
    <xf numFmtId="41" fontId="6" fillId="0" borderId="0" xfId="31" applyNumberFormat="1" applyFont="1" applyFill="1" applyBorder="1"/>
    <xf numFmtId="0" fontId="6" fillId="0" borderId="0" xfId="31" applyFont="1" applyFill="1" applyBorder="1"/>
    <xf numFmtId="0" fontId="7" fillId="0" borderId="6" xfId="0" applyFont="1" applyFill="1" applyBorder="1" applyAlignment="1" applyProtection="1">
      <alignment horizontal="distributed" vertical="center" justifyLastLine="1"/>
    </xf>
    <xf numFmtId="0" fontId="7" fillId="0" borderId="6" xfId="0" applyFont="1" applyFill="1" applyBorder="1" applyAlignment="1" applyProtection="1">
      <alignment horizontal="left" vertical="center" indent="1"/>
    </xf>
    <xf numFmtId="0" fontId="7" fillId="0" borderId="0" xfId="0" applyFont="1" applyFill="1" applyBorder="1"/>
    <xf numFmtId="0" fontId="7" fillId="0" borderId="4" xfId="0" applyFont="1" applyFill="1" applyBorder="1" applyAlignment="1" applyProtection="1">
      <alignment horizontal="distributed" vertical="center" justifyLastLine="1"/>
    </xf>
    <xf numFmtId="0" fontId="7" fillId="0" borderId="4" xfId="0" applyFont="1" applyFill="1" applyBorder="1" applyAlignment="1" applyProtection="1">
      <alignment horizontal="left" vertical="center" indent="1"/>
    </xf>
    <xf numFmtId="179" fontId="7" fillId="0" borderId="0" xfId="0" applyNumberFormat="1" applyFont="1" applyFill="1" applyBorder="1"/>
    <xf numFmtId="41" fontId="7" fillId="0" borderId="0" xfId="37" applyNumberFormat="1" applyFont="1" applyFill="1" applyBorder="1" applyAlignment="1">
      <alignment vertical="center"/>
    </xf>
    <xf numFmtId="41" fontId="7" fillId="0" borderId="0" xfId="33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7" fillId="0" borderId="0" xfId="37" applyFont="1" applyFill="1" applyBorder="1"/>
    <xf numFmtId="178" fontId="7" fillId="0" borderId="0" xfId="37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41" fontId="6" fillId="0" borderId="0" xfId="30" applyNumberFormat="1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left" vertical="center" indent="1"/>
    </xf>
    <xf numFmtId="0" fontId="6" fillId="0" borderId="6" xfId="0" applyFont="1" applyFill="1" applyBorder="1" applyAlignment="1" applyProtection="1">
      <alignment horizontal="left" vertical="center" indent="1"/>
    </xf>
    <xf numFmtId="0" fontId="7" fillId="0" borderId="0" xfId="30" applyFont="1" applyFill="1" applyBorder="1"/>
    <xf numFmtId="0" fontId="6" fillId="0" borderId="0" xfId="30" applyFont="1" applyFill="1" applyBorder="1"/>
    <xf numFmtId="38" fontId="6" fillId="0" borderId="0" xfId="21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32" applyFont="1" applyFill="1" applyBorder="1" applyAlignment="1">
      <alignment vertical="center"/>
    </xf>
    <xf numFmtId="0" fontId="6" fillId="0" borderId="0" xfId="32" applyFont="1" applyFill="1" applyBorder="1"/>
    <xf numFmtId="41" fontId="6" fillId="0" borderId="0" xfId="37" applyNumberFormat="1" applyFont="1" applyFill="1" applyBorder="1" applyAlignment="1">
      <alignment vertical="center"/>
    </xf>
    <xf numFmtId="0" fontId="6" fillId="0" borderId="0" xfId="37" applyFont="1" applyFill="1" applyBorder="1"/>
    <xf numFmtId="0" fontId="13" fillId="0" borderId="0" xfId="0" applyFont="1" applyFill="1" applyAlignment="1">
      <alignment vertical="center" shrinkToFit="1"/>
    </xf>
    <xf numFmtId="0" fontId="6" fillId="0" borderId="0" xfId="37" applyFont="1" applyFill="1" applyBorder="1" applyAlignment="1">
      <alignment horizontal="right" vertical="center"/>
    </xf>
    <xf numFmtId="41" fontId="6" fillId="0" borderId="0" xfId="34" applyNumberFormat="1" applyFont="1" applyFill="1" applyBorder="1" applyAlignment="1" applyProtection="1">
      <alignment vertical="center"/>
      <protection locked="0"/>
    </xf>
    <xf numFmtId="0" fontId="6" fillId="0" borderId="3" xfId="30" applyFont="1" applyFill="1" applyBorder="1" applyAlignment="1">
      <alignment horizontal="center" vertical="center"/>
    </xf>
    <xf numFmtId="0" fontId="6" fillId="0" borderId="5" xfId="30" applyFont="1" applyFill="1" applyBorder="1" applyAlignment="1">
      <alignment horizontal="center" vertical="center"/>
    </xf>
    <xf numFmtId="41" fontId="6" fillId="0" borderId="3" xfId="30" applyNumberFormat="1" applyFont="1" applyFill="1" applyBorder="1" applyAlignment="1">
      <alignment horizontal="center" vertical="center"/>
    </xf>
    <xf numFmtId="178" fontId="6" fillId="0" borderId="0" xfId="30" applyNumberFormat="1" applyFont="1" applyFill="1" applyBorder="1" applyAlignment="1">
      <alignment vertical="center"/>
    </xf>
    <xf numFmtId="41" fontId="6" fillId="0" borderId="0" xfId="34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>
      <alignment horizontal="right"/>
    </xf>
    <xf numFmtId="0" fontId="6" fillId="0" borderId="3" xfId="28" applyFont="1" applyFill="1" applyBorder="1" applyAlignment="1">
      <alignment horizontal="center" vertical="center"/>
    </xf>
    <xf numFmtId="0" fontId="7" fillId="0" borderId="3" xfId="28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justifyLastLine="1"/>
    </xf>
    <xf numFmtId="41" fontId="6" fillId="0" borderId="0" xfId="21" applyNumberFormat="1" applyFont="1" applyFill="1" applyBorder="1" applyAlignment="1">
      <alignment vertical="center" wrapText="1"/>
    </xf>
    <xf numFmtId="41" fontId="6" fillId="0" borderId="8" xfId="21" applyNumberFormat="1" applyFont="1" applyFill="1" applyBorder="1" applyAlignment="1" applyProtection="1">
      <alignment horizontal="right" vertical="center"/>
    </xf>
    <xf numFmtId="41" fontId="6" fillId="0" borderId="8" xfId="0" applyNumberFormat="1" applyFont="1" applyFill="1" applyBorder="1" applyAlignment="1">
      <alignment horizontal="right" vertical="center"/>
    </xf>
    <xf numFmtId="0" fontId="6" fillId="0" borderId="6" xfId="38" applyFont="1" applyFill="1" applyBorder="1" applyAlignment="1">
      <alignment horizontal="left" indent="1"/>
    </xf>
    <xf numFmtId="0" fontId="6" fillId="0" borderId="9" xfId="38" applyFont="1" applyFill="1" applyBorder="1" applyAlignment="1">
      <alignment horizontal="left" indent="1"/>
    </xf>
    <xf numFmtId="0" fontId="6" fillId="0" borderId="4" xfId="38" applyFont="1" applyFill="1" applyBorder="1" applyAlignment="1">
      <alignment horizontal="left" indent="1"/>
    </xf>
    <xf numFmtId="0" fontId="6" fillId="0" borderId="10" xfId="38" applyFont="1" applyFill="1" applyBorder="1" applyAlignment="1">
      <alignment horizontal="left" indent="1"/>
    </xf>
    <xf numFmtId="0" fontId="15" fillId="0" borderId="0" xfId="0" applyFont="1" applyFill="1" applyBorder="1"/>
    <xf numFmtId="0" fontId="7" fillId="0" borderId="3" xfId="30" applyFont="1" applyFill="1" applyBorder="1" applyAlignment="1">
      <alignment horizontal="center" vertical="center" wrapText="1"/>
    </xf>
    <xf numFmtId="0" fontId="7" fillId="0" borderId="5" xfId="30" applyFont="1" applyFill="1" applyBorder="1" applyAlignment="1">
      <alignment horizontal="center" vertical="center" wrapText="1"/>
    </xf>
    <xf numFmtId="0" fontId="9" fillId="0" borderId="8" xfId="3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30" applyFont="1" applyFill="1" applyBorder="1" applyAlignment="1">
      <alignment horizontal="right" vertical="center"/>
    </xf>
    <xf numFmtId="0" fontId="7" fillId="0" borderId="7" xfId="30" applyFont="1" applyFill="1" applyBorder="1" applyAlignment="1">
      <alignment horizontal="center" vertical="center" wrapText="1"/>
    </xf>
    <xf numFmtId="0" fontId="6" fillId="0" borderId="0" xfId="30" applyFont="1" applyFill="1" applyBorder="1" applyAlignment="1">
      <alignment wrapText="1"/>
    </xf>
    <xf numFmtId="0" fontId="7" fillId="0" borderId="0" xfId="30" applyFont="1" applyFill="1" applyBorder="1" applyAlignment="1">
      <alignment wrapText="1"/>
    </xf>
    <xf numFmtId="0" fontId="6" fillId="0" borderId="6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inden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41" fontId="6" fillId="0" borderId="0" xfId="21" applyNumberFormat="1" applyFont="1" applyFill="1" applyBorder="1" applyAlignment="1" applyProtection="1">
      <alignment vertical="center"/>
      <protection locked="0"/>
    </xf>
    <xf numFmtId="41" fontId="6" fillId="0" borderId="8" xfId="2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left" vertical="center" indent="1"/>
    </xf>
    <xf numFmtId="179" fontId="6" fillId="0" borderId="0" xfId="0" applyNumberFormat="1" applyFont="1" applyFill="1" applyBorder="1" applyAlignment="1">
      <alignment horizontal="right"/>
    </xf>
    <xf numFmtId="0" fontId="9" fillId="0" borderId="0" xfId="0" quotePrefix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/>
    <xf numFmtId="0" fontId="6" fillId="0" borderId="4" xfId="0" applyFont="1" applyFill="1" applyBorder="1"/>
    <xf numFmtId="0" fontId="6" fillId="0" borderId="6" xfId="0" applyFont="1" applyFill="1" applyBorder="1"/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38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left" shrinkToFit="1"/>
    </xf>
    <xf numFmtId="176" fontId="6" fillId="0" borderId="0" xfId="0" applyNumberFormat="1" applyFont="1" applyFill="1" applyAlignment="1">
      <alignment horizontal="left"/>
    </xf>
    <xf numFmtId="41" fontId="6" fillId="0" borderId="0" xfId="0" applyNumberFormat="1" applyFont="1" applyFill="1" applyBorder="1" applyAlignment="1">
      <alignment horizontal="left" shrinkToFit="1"/>
    </xf>
    <xf numFmtId="176" fontId="6" fillId="0" borderId="0" xfId="0" applyNumberFormat="1" applyFont="1" applyFill="1" applyBorder="1" applyAlignment="1">
      <alignment horizontal="left"/>
    </xf>
    <xf numFmtId="41" fontId="6" fillId="0" borderId="8" xfId="21" applyNumberFormat="1" applyFont="1" applyFill="1" applyBorder="1" applyAlignment="1" applyProtection="1">
      <alignment vertical="center"/>
    </xf>
    <xf numFmtId="0" fontId="6" fillId="0" borderId="0" xfId="38" applyFont="1" applyFill="1" applyBorder="1" applyAlignment="1" applyProtection="1">
      <alignment horizontal="center" vertical="center"/>
      <protection locked="0"/>
    </xf>
    <xf numFmtId="0" fontId="6" fillId="0" borderId="4" xfId="38" applyFont="1" applyFill="1" applyBorder="1" applyAlignment="1">
      <alignment horizontal="left" vertical="center" indent="1"/>
    </xf>
    <xf numFmtId="0" fontId="6" fillId="0" borderId="0" xfId="38" applyFont="1" applyFill="1" applyBorder="1" applyAlignment="1">
      <alignment horizontal="left" vertical="center" indent="1"/>
    </xf>
    <xf numFmtId="0" fontId="6" fillId="0" borderId="0" xfId="38" applyFont="1" applyFill="1" applyBorder="1" applyAlignment="1">
      <alignment horizontal="left" indent="1"/>
    </xf>
    <xf numFmtId="0" fontId="6" fillId="0" borderId="8" xfId="38" applyFont="1" applyFill="1" applyBorder="1" applyAlignment="1">
      <alignment horizontal="left" indent="1"/>
    </xf>
    <xf numFmtId="41" fontId="6" fillId="0" borderId="11" xfId="28" applyNumberFormat="1" applyFont="1" applyFill="1" applyBorder="1" applyAlignment="1" applyProtection="1">
      <alignment vertical="center"/>
      <protection locked="0"/>
    </xf>
    <xf numFmtId="41" fontId="6" fillId="0" borderId="12" xfId="28" applyNumberFormat="1" applyFont="1" applyFill="1" applyBorder="1" applyAlignment="1" applyProtection="1">
      <alignment vertical="center"/>
      <protection locked="0"/>
    </xf>
    <xf numFmtId="41" fontId="6" fillId="0" borderId="13" xfId="28" applyNumberFormat="1" applyFont="1" applyFill="1" applyBorder="1" applyAlignment="1" applyProtection="1">
      <alignment vertical="center"/>
      <protection locked="0"/>
    </xf>
    <xf numFmtId="41" fontId="6" fillId="0" borderId="6" xfId="28" applyNumberFormat="1" applyFont="1" applyFill="1" applyBorder="1" applyAlignment="1" applyProtection="1">
      <alignment vertical="center"/>
      <protection locked="0"/>
    </xf>
    <xf numFmtId="41" fontId="6" fillId="0" borderId="0" xfId="28" applyNumberFormat="1" applyFont="1" applyFill="1" applyBorder="1" applyAlignment="1" applyProtection="1">
      <alignment vertical="center"/>
      <protection locked="0"/>
    </xf>
    <xf numFmtId="41" fontId="6" fillId="0" borderId="4" xfId="28" applyNumberFormat="1" applyFont="1" applyFill="1" applyBorder="1" applyAlignment="1" applyProtection="1">
      <alignment vertical="center"/>
      <protection locked="0"/>
    </xf>
    <xf numFmtId="41" fontId="6" fillId="0" borderId="0" xfId="28" applyNumberFormat="1" applyFont="1" applyFill="1" applyBorder="1" applyAlignment="1" applyProtection="1">
      <alignment horizontal="left"/>
      <protection locked="0"/>
    </xf>
    <xf numFmtId="41" fontId="6" fillId="0" borderId="6" xfId="28" applyNumberFormat="1" applyFont="1" applyFill="1" applyBorder="1" applyAlignment="1" applyProtection="1">
      <alignment horizontal="left"/>
      <protection locked="0"/>
    </xf>
    <xf numFmtId="41" fontId="6" fillId="0" borderId="0" xfId="0" applyNumberFormat="1" applyFont="1" applyFill="1" applyBorder="1" applyAlignment="1">
      <alignment horizontal="left"/>
    </xf>
    <xf numFmtId="41" fontId="6" fillId="0" borderId="0" xfId="0" applyNumberFormat="1" applyFont="1" applyFill="1" applyBorder="1" applyAlignment="1" applyProtection="1">
      <alignment horizontal="left"/>
      <protection locked="0"/>
    </xf>
    <xf numFmtId="41" fontId="6" fillId="0" borderId="9" xfId="28" applyNumberFormat="1" applyFont="1" applyFill="1" applyBorder="1" applyAlignment="1" applyProtection="1">
      <alignment horizontal="left"/>
      <protection locked="0"/>
    </xf>
    <xf numFmtId="41" fontId="6" fillId="0" borderId="8" xfId="28" applyNumberFormat="1" applyFont="1" applyFill="1" applyBorder="1" applyAlignment="1" applyProtection="1">
      <alignment horizontal="left"/>
      <protection locked="0"/>
    </xf>
    <xf numFmtId="41" fontId="6" fillId="0" borderId="8" xfId="0" applyNumberFormat="1" applyFont="1" applyFill="1" applyBorder="1" applyAlignment="1">
      <alignment horizontal="left"/>
    </xf>
    <xf numFmtId="41" fontId="6" fillId="0" borderId="0" xfId="31" applyNumberFormat="1" applyFont="1" applyFill="1" applyBorder="1" applyAlignment="1" applyProtection="1">
      <alignment vertical="center"/>
      <protection locked="0"/>
    </xf>
    <xf numFmtId="41" fontId="6" fillId="0" borderId="0" xfId="31" applyNumberFormat="1" applyFont="1" applyFill="1" applyBorder="1" applyAlignment="1" applyProtection="1">
      <alignment horizontal="right" vertical="center"/>
      <protection locked="0"/>
    </xf>
    <xf numFmtId="0" fontId="6" fillId="0" borderId="11" xfId="38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Alignment="1">
      <alignment horizontal="left"/>
    </xf>
    <xf numFmtId="0" fontId="9" fillId="0" borderId="0" xfId="31" applyFont="1" applyFill="1" applyBorder="1" applyAlignment="1">
      <alignment vertical="center"/>
    </xf>
    <xf numFmtId="0" fontId="6" fillId="0" borderId="0" xfId="31" applyFont="1" applyFill="1" applyBorder="1" applyAlignment="1">
      <alignment vertical="center"/>
    </xf>
    <xf numFmtId="0" fontId="6" fillId="0" borderId="0" xfId="31" applyFont="1" applyFill="1" applyBorder="1" applyAlignment="1">
      <alignment horizontal="right" vertical="center"/>
    </xf>
    <xf numFmtId="0" fontId="6" fillId="0" borderId="3" xfId="3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1" fontId="7" fillId="0" borderId="8" xfId="37" applyNumberFormat="1" applyFont="1" applyFill="1" applyBorder="1" applyAlignment="1">
      <alignment vertical="center"/>
    </xf>
    <xf numFmtId="178" fontId="7" fillId="0" borderId="8" xfId="37" applyNumberFormat="1" applyFont="1" applyFill="1" applyBorder="1" applyAlignment="1">
      <alignment vertical="center"/>
    </xf>
    <xf numFmtId="0" fontId="9" fillId="0" borderId="0" xfId="37" applyFont="1" applyFill="1" applyBorder="1" applyAlignment="1">
      <alignment vertical="center"/>
    </xf>
    <xf numFmtId="0" fontId="7" fillId="0" borderId="0" xfId="37" applyFont="1" applyFill="1" applyBorder="1" applyAlignment="1">
      <alignment horizontal="right" vertical="center"/>
    </xf>
    <xf numFmtId="0" fontId="7" fillId="0" borderId="13" xfId="37" applyFont="1" applyFill="1" applyBorder="1" applyAlignment="1">
      <alignment horizontal="left" vertical="center" indent="1"/>
    </xf>
    <xf numFmtId="0" fontId="7" fillId="0" borderId="4" xfId="37" applyFont="1" applyFill="1" applyBorder="1" applyAlignment="1">
      <alignment vertical="center"/>
    </xf>
    <xf numFmtId="0" fontId="7" fillId="0" borderId="4" xfId="37" applyFont="1" applyFill="1" applyBorder="1" applyAlignment="1">
      <alignment horizontal="left" vertical="center" indent="1"/>
    </xf>
    <xf numFmtId="0" fontId="7" fillId="0" borderId="10" xfId="37" applyFont="1" applyFill="1" applyBorder="1" applyAlignment="1">
      <alignment horizontal="left" vertical="center" indent="1"/>
    </xf>
    <xf numFmtId="0" fontId="7" fillId="0" borderId="0" xfId="37" applyFont="1" applyFill="1" applyBorder="1" applyAlignment="1">
      <alignment vertical="center"/>
    </xf>
    <xf numFmtId="0" fontId="7" fillId="0" borderId="4" xfId="37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left" shrinkToFit="1"/>
    </xf>
    <xf numFmtId="0" fontId="6" fillId="0" borderId="4" xfId="36" applyFont="1" applyFill="1" applyBorder="1" applyAlignment="1">
      <alignment horizontal="center"/>
    </xf>
    <xf numFmtId="41" fontId="6" fillId="0" borderId="8" xfId="36" applyNumberFormat="1" applyFont="1" applyFill="1" applyBorder="1" applyAlignment="1">
      <alignment vertical="center"/>
    </xf>
    <xf numFmtId="41" fontId="6" fillId="0" borderId="8" xfId="36" applyNumberFormat="1" applyFont="1" applyFill="1" applyBorder="1" applyAlignment="1" applyProtection="1">
      <alignment vertical="center"/>
      <protection locked="0"/>
    </xf>
    <xf numFmtId="41" fontId="6" fillId="0" borderId="8" xfId="36" applyNumberFormat="1" applyFont="1" applyFill="1" applyBorder="1"/>
    <xf numFmtId="0" fontId="6" fillId="0" borderId="4" xfId="37" applyFont="1" applyFill="1" applyBorder="1" applyAlignment="1">
      <alignment horizontal="center" vertical="center"/>
    </xf>
    <xf numFmtId="0" fontId="6" fillId="0" borderId="4" xfId="37" applyFont="1" applyFill="1" applyBorder="1" applyAlignment="1">
      <alignment vertical="center"/>
    </xf>
    <xf numFmtId="0" fontId="6" fillId="0" borderId="4" xfId="37" applyFont="1" applyFill="1" applyBorder="1" applyAlignment="1">
      <alignment horizontal="left" vertical="center" indent="1"/>
    </xf>
    <xf numFmtId="41" fontId="6" fillId="0" borderId="0" xfId="30" applyNumberFormat="1" applyFont="1" applyFill="1" applyBorder="1" applyAlignment="1">
      <alignment horizontal="right" vertical="center"/>
    </xf>
    <xf numFmtId="41" fontId="6" fillId="0" borderId="6" xfId="30" applyNumberFormat="1" applyFont="1" applyFill="1" applyBorder="1" applyAlignment="1">
      <alignment horizontal="left"/>
    </xf>
    <xf numFmtId="41" fontId="6" fillId="0" borderId="0" xfId="30" applyNumberFormat="1" applyFont="1" applyFill="1" applyBorder="1" applyAlignment="1">
      <alignment horizontal="left"/>
    </xf>
    <xf numFmtId="41" fontId="6" fillId="0" borderId="9" xfId="30" applyNumberFormat="1" applyFont="1" applyFill="1" applyBorder="1" applyAlignment="1">
      <alignment horizontal="left"/>
    </xf>
    <xf numFmtId="41" fontId="6" fillId="0" borderId="8" xfId="30" applyNumberFormat="1" applyFont="1" applyFill="1" applyBorder="1" applyAlignment="1">
      <alignment horizontal="left"/>
    </xf>
    <xf numFmtId="41" fontId="6" fillId="0" borderId="0" xfId="28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21" applyNumberFormat="1" applyFont="1" applyFill="1" applyAlignment="1">
      <alignment vertical="center"/>
    </xf>
    <xf numFmtId="38" fontId="9" fillId="0" borderId="0" xfId="21" applyFont="1" applyFill="1" applyBorder="1" applyAlignment="1">
      <alignment vertical="center"/>
    </xf>
    <xf numFmtId="38" fontId="6" fillId="0" borderId="0" xfId="21" applyFont="1" applyFill="1" applyAlignment="1">
      <alignment horizontal="right"/>
    </xf>
    <xf numFmtId="38" fontId="6" fillId="0" borderId="0" xfId="21" applyFont="1" applyFill="1" applyBorder="1" applyAlignment="1">
      <alignment vertical="top"/>
    </xf>
    <xf numFmtId="41" fontId="6" fillId="0" borderId="12" xfId="21" applyNumberFormat="1" applyFont="1" applyFill="1" applyBorder="1" applyAlignment="1">
      <alignment vertical="center"/>
    </xf>
    <xf numFmtId="41" fontId="6" fillId="0" borderId="8" xfId="32" applyNumberFormat="1" applyFont="1" applyFill="1" applyBorder="1" applyAlignment="1">
      <alignment vertical="center"/>
    </xf>
    <xf numFmtId="0" fontId="9" fillId="0" borderId="0" xfId="32" applyFont="1" applyFill="1" applyBorder="1" applyAlignment="1">
      <alignment vertical="center"/>
    </xf>
    <xf numFmtId="0" fontId="6" fillId="0" borderId="0" xfId="32" applyFont="1" applyFill="1" applyBorder="1" applyAlignment="1">
      <alignment horizontal="right" vertical="center"/>
    </xf>
    <xf numFmtId="41" fontId="6" fillId="0" borderId="5" xfId="32" applyNumberFormat="1" applyFont="1" applyFill="1" applyBorder="1" applyAlignment="1">
      <alignment horizontal="center" vertical="center" wrapText="1"/>
    </xf>
    <xf numFmtId="0" fontId="6" fillId="0" borderId="13" xfId="32" applyFont="1" applyFill="1" applyBorder="1" applyAlignment="1">
      <alignment horizontal="center" vertical="center"/>
    </xf>
    <xf numFmtId="0" fontId="6" fillId="0" borderId="4" xfId="32" applyFont="1" applyFill="1" applyBorder="1" applyAlignment="1">
      <alignment vertical="center"/>
    </xf>
    <xf numFmtId="49" fontId="6" fillId="0" borderId="4" xfId="32" applyNumberFormat="1" applyFont="1" applyFill="1" applyBorder="1" applyAlignment="1">
      <alignment horizontal="center" vertical="center"/>
    </xf>
    <xf numFmtId="49" fontId="6" fillId="0" borderId="4" xfId="32" applyNumberFormat="1" applyFont="1" applyFill="1" applyBorder="1" applyAlignment="1">
      <alignment horizontal="left" vertical="center" indent="1"/>
    </xf>
    <xf numFmtId="49" fontId="6" fillId="0" borderId="4" xfId="32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41" fontId="6" fillId="0" borderId="8" xfId="30" applyNumberFormat="1" applyFont="1" applyFill="1" applyBorder="1" applyAlignment="1">
      <alignment vertical="center"/>
    </xf>
    <xf numFmtId="41" fontId="6" fillId="0" borderId="8" xfId="37" applyNumberFormat="1" applyFont="1" applyFill="1" applyBorder="1" applyAlignment="1">
      <alignment vertical="center"/>
    </xf>
    <xf numFmtId="178" fontId="6" fillId="0" borderId="8" xfId="3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 applyProtection="1">
      <alignment vertical="center"/>
    </xf>
    <xf numFmtId="176" fontId="6" fillId="0" borderId="8" xfId="21" applyNumberFormat="1" applyFont="1" applyFill="1" applyBorder="1" applyAlignment="1" applyProtection="1">
      <alignment horizontal="right"/>
    </xf>
    <xf numFmtId="0" fontId="6" fillId="0" borderId="4" xfId="37" applyFont="1" applyFill="1" applyBorder="1" applyAlignment="1">
      <alignment horizontal="left" vertical="center" indent="2"/>
    </xf>
    <xf numFmtId="0" fontId="6" fillId="0" borderId="10" xfId="37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0" xfId="38" applyFont="1" applyFill="1" applyBorder="1" applyAlignment="1" applyProtection="1">
      <alignment horizontal="center" vertical="center"/>
      <protection locked="0"/>
    </xf>
    <xf numFmtId="41" fontId="6" fillId="0" borderId="9" xfId="0" applyNumberFormat="1" applyFont="1" applyFill="1" applyBorder="1" applyAlignment="1">
      <alignment vertical="center"/>
    </xf>
    <xf numFmtId="41" fontId="6" fillId="0" borderId="6" xfId="30" applyNumberFormat="1" applyFont="1" applyFill="1" applyBorder="1" applyAlignment="1">
      <alignment vertical="center"/>
    </xf>
    <xf numFmtId="41" fontId="6" fillId="0" borderId="9" xfId="30" applyNumberFormat="1" applyFont="1" applyFill="1" applyBorder="1" applyAlignment="1">
      <alignment vertical="center"/>
    </xf>
    <xf numFmtId="0" fontId="6" fillId="0" borderId="13" xfId="38" applyFont="1" applyFill="1" applyBorder="1" applyAlignment="1" applyProtection="1">
      <alignment horizontal="center" vertical="center"/>
      <protection locked="0"/>
    </xf>
    <xf numFmtId="0" fontId="6" fillId="0" borderId="10" xfId="37" applyFont="1" applyFill="1" applyBorder="1" applyAlignment="1">
      <alignment horizontal="left" vertical="center" indent="1"/>
    </xf>
    <xf numFmtId="0" fontId="13" fillId="0" borderId="0" xfId="0" applyFont="1" applyFill="1"/>
    <xf numFmtId="0" fontId="13" fillId="0" borderId="0" xfId="0" applyFont="1" applyFill="1" applyBorder="1" applyAlignment="1">
      <alignment vertical="center" wrapText="1"/>
    </xf>
    <xf numFmtId="41" fontId="6" fillId="0" borderId="8" xfId="21" applyNumberFormat="1" applyFont="1" applyFill="1" applyBorder="1" applyAlignment="1">
      <alignment horizontal="right" vertical="center"/>
    </xf>
    <xf numFmtId="41" fontId="6" fillId="0" borderId="9" xfId="21" applyNumberFormat="1" applyFont="1" applyFill="1" applyBorder="1" applyAlignment="1">
      <alignment vertical="center"/>
    </xf>
    <xf numFmtId="41" fontId="6" fillId="0" borderId="8" xfId="21" applyNumberFormat="1" applyFont="1" applyFill="1" applyBorder="1" applyAlignment="1">
      <alignment vertical="center" shrinkToFit="1"/>
    </xf>
    <xf numFmtId="49" fontId="6" fillId="0" borderId="4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41" fontId="6" fillId="0" borderId="6" xfId="36" applyNumberFormat="1" applyFont="1" applyFill="1" applyBorder="1" applyAlignment="1">
      <alignment vertical="center"/>
    </xf>
    <xf numFmtId="41" fontId="6" fillId="0" borderId="6" xfId="36" applyNumberFormat="1" applyFont="1" applyFill="1" applyBorder="1"/>
    <xf numFmtId="0" fontId="6" fillId="0" borderId="13" xfId="35" applyFont="1" applyFill="1" applyBorder="1" applyAlignment="1" applyProtection="1">
      <alignment horizontal="center" vertical="center"/>
      <protection locked="0"/>
    </xf>
    <xf numFmtId="41" fontId="6" fillId="0" borderId="11" xfId="36" applyNumberFormat="1" applyFont="1" applyFill="1" applyBorder="1" applyAlignment="1" applyProtection="1">
      <alignment vertical="center"/>
      <protection locked="0"/>
    </xf>
    <xf numFmtId="41" fontId="6" fillId="0" borderId="6" xfId="36" applyNumberFormat="1" applyFont="1" applyFill="1" applyBorder="1" applyAlignment="1" applyProtection="1">
      <alignment vertical="center"/>
      <protection locked="0"/>
    </xf>
    <xf numFmtId="41" fontId="6" fillId="0" borderId="9" xfId="36" applyNumberFormat="1" applyFont="1" applyFill="1" applyBorder="1" applyAlignment="1">
      <alignment vertical="center"/>
    </xf>
    <xf numFmtId="41" fontId="6" fillId="0" borderId="0" xfId="21" applyNumberFormat="1" applyFont="1" applyFill="1" applyBorder="1"/>
    <xf numFmtId="0" fontId="6" fillId="0" borderId="3" xfId="0" applyFont="1" applyFill="1" applyBorder="1" applyAlignment="1" applyProtection="1">
      <alignment horizontal="center" vertical="center"/>
    </xf>
    <xf numFmtId="41" fontId="6" fillId="0" borderId="0" xfId="0" applyNumberFormat="1" applyFont="1" applyFill="1" applyAlignment="1">
      <alignment vertical="center" shrinkToFit="1"/>
    </xf>
    <xf numFmtId="41" fontId="6" fillId="4" borderId="0" xfId="21" applyNumberFormat="1" applyFont="1" applyFill="1" applyBorder="1" applyProtection="1"/>
    <xf numFmtId="176" fontId="6" fillId="4" borderId="0" xfId="21" applyNumberFormat="1" applyFont="1" applyFill="1" applyBorder="1" applyAlignment="1" applyProtection="1"/>
    <xf numFmtId="41" fontId="6" fillId="0" borderId="0" xfId="21" applyNumberFormat="1" applyFont="1" applyFill="1" applyBorder="1" applyAlignment="1" applyProtection="1">
      <alignment horizontal="center"/>
    </xf>
    <xf numFmtId="41" fontId="7" fillId="0" borderId="0" xfId="24" applyNumberFormat="1" applyFont="1" applyFill="1" applyAlignment="1"/>
    <xf numFmtId="0" fontId="6" fillId="0" borderId="0" xfId="37" applyFont="1" applyFill="1" applyBorder="1" applyAlignment="1">
      <alignment horizontal="left" vertical="center" indent="1"/>
    </xf>
    <xf numFmtId="41" fontId="6" fillId="0" borderId="0" xfId="0" applyNumberFormat="1" applyFont="1" applyFill="1" applyAlignment="1"/>
    <xf numFmtId="0" fontId="6" fillId="0" borderId="0" xfId="28" applyFont="1" applyFill="1" applyBorder="1" applyAlignment="1"/>
    <xf numFmtId="49" fontId="6" fillId="0" borderId="4" xfId="0" applyNumberFormat="1" applyFont="1" applyFill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/>
    </xf>
    <xf numFmtId="49" fontId="6" fillId="0" borderId="4" xfId="0" applyNumberFormat="1" applyFont="1" applyFill="1" applyBorder="1" applyAlignment="1">
      <alignment horizontal="center" wrapText="1"/>
    </xf>
    <xf numFmtId="49" fontId="6" fillId="0" borderId="6" xfId="0" applyNumberFormat="1" applyFont="1" applyFill="1" applyBorder="1" applyAlignment="1">
      <alignment horizontal="center" wrapText="1"/>
    </xf>
    <xf numFmtId="49" fontId="6" fillId="0" borderId="10" xfId="0" applyNumberFormat="1" applyFont="1" applyFill="1" applyBorder="1" applyAlignment="1">
      <alignment horizontal="center" wrapText="1"/>
    </xf>
    <xf numFmtId="41" fontId="6" fillId="0" borderId="8" xfId="0" applyNumberFormat="1" applyFont="1" applyFill="1" applyBorder="1" applyAlignment="1"/>
    <xf numFmtId="49" fontId="6" fillId="0" borderId="9" xfId="0" applyNumberFormat="1" applyFont="1" applyFill="1" applyBorder="1" applyAlignment="1">
      <alignment horizontal="center" wrapText="1"/>
    </xf>
    <xf numFmtId="38" fontId="7" fillId="0" borderId="3" xfId="21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 wrapText="1"/>
    </xf>
    <xf numFmtId="0" fontId="31" fillId="0" borderId="0" xfId="0" applyFont="1" applyFill="1" applyBorder="1"/>
    <xf numFmtId="0" fontId="31" fillId="0" borderId="4" xfId="0" applyFont="1" applyFill="1" applyBorder="1" applyAlignment="1">
      <alignment horizontal="left" vertical="center" inden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 shrinkToFit="1"/>
    </xf>
    <xf numFmtId="0" fontId="31" fillId="0" borderId="3" xfId="0" applyFont="1" applyFill="1" applyBorder="1" applyAlignment="1" applyProtection="1">
      <alignment horizontal="centerContinuous" vertical="center"/>
    </xf>
    <xf numFmtId="0" fontId="31" fillId="0" borderId="0" xfId="0" applyFont="1" applyFill="1" applyBorder="1" applyAlignment="1">
      <alignment shrinkToFit="1"/>
    </xf>
    <xf numFmtId="179" fontId="31" fillId="0" borderId="0" xfId="0" applyNumberFormat="1" applyFont="1" applyFill="1" applyBorder="1"/>
    <xf numFmtId="0" fontId="31" fillId="0" borderId="3" xfId="0" applyFont="1" applyFill="1" applyBorder="1" applyAlignment="1" applyProtection="1">
      <alignment horizontal="center" vertical="center"/>
    </xf>
    <xf numFmtId="0" fontId="31" fillId="0" borderId="4" xfId="38" applyFont="1" applyFill="1" applyBorder="1" applyAlignment="1" applyProtection="1">
      <alignment horizontal="center" vertical="center"/>
      <protection locked="0"/>
    </xf>
    <xf numFmtId="41" fontId="31" fillId="0" borderId="0" xfId="21" applyNumberFormat="1" applyFont="1" applyFill="1" applyBorder="1" applyAlignment="1" applyProtection="1">
      <alignment vertical="center"/>
    </xf>
    <xf numFmtId="0" fontId="31" fillId="0" borderId="4" xfId="0" applyFont="1" applyFill="1" applyBorder="1" applyAlignment="1" applyProtection="1">
      <alignment horizontal="distributed" vertical="center" justifyLastLine="1"/>
    </xf>
    <xf numFmtId="41" fontId="31" fillId="0" borderId="0" xfId="21" applyNumberFormat="1" applyFont="1" applyFill="1" applyBorder="1" applyProtection="1"/>
    <xf numFmtId="0" fontId="31" fillId="0" borderId="4" xfId="0" applyFont="1" applyFill="1" applyBorder="1" applyAlignment="1" applyProtection="1">
      <alignment horizontal="left" vertical="center" indent="1"/>
    </xf>
    <xf numFmtId="41" fontId="31" fillId="0" borderId="0" xfId="21" applyNumberFormat="1" applyFont="1" applyFill="1" applyBorder="1" applyAlignment="1" applyProtection="1">
      <alignment horizontal="center"/>
    </xf>
    <xf numFmtId="41" fontId="31" fillId="0" borderId="0" xfId="0" applyNumberFormat="1" applyFont="1" applyFill="1" applyAlignment="1">
      <alignment horizontal="left" shrinkToFit="1"/>
    </xf>
    <xf numFmtId="0" fontId="31" fillId="0" borderId="4" xfId="0" applyFont="1" applyFill="1" applyBorder="1" applyAlignment="1">
      <alignment horizontal="left" indent="1"/>
    </xf>
    <xf numFmtId="41" fontId="31" fillId="0" borderId="0" xfId="0" applyNumberFormat="1" applyFont="1" applyFill="1" applyBorder="1" applyAlignment="1">
      <alignment horizontal="left" shrinkToFit="1"/>
    </xf>
    <xf numFmtId="176" fontId="6" fillId="0" borderId="8" xfId="0" applyNumberFormat="1" applyFont="1" applyFill="1" applyBorder="1" applyAlignment="1">
      <alignment vertical="center"/>
    </xf>
    <xf numFmtId="177" fontId="6" fillId="0" borderId="0" xfId="24" applyNumberFormat="1" applyFont="1" applyFill="1" applyAlignment="1">
      <alignment vertical="center" shrinkToFit="1"/>
    </xf>
    <xf numFmtId="41" fontId="6" fillId="0" borderId="4" xfId="38" applyNumberFormat="1" applyFont="1" applyFill="1" applyBorder="1" applyAlignment="1">
      <alignment vertical="center"/>
    </xf>
    <xf numFmtId="0" fontId="31" fillId="0" borderId="0" xfId="28" applyFont="1" applyFill="1" applyBorder="1"/>
    <xf numFmtId="0" fontId="7" fillId="0" borderId="4" xfId="37" applyFont="1" applyFill="1" applyBorder="1" applyAlignment="1">
      <alignment horizontal="left" wrapText="1"/>
    </xf>
    <xf numFmtId="41" fontId="7" fillId="0" borderId="0" xfId="37" applyNumberFormat="1" applyFont="1" applyFill="1" applyBorder="1" applyAlignment="1"/>
    <xf numFmtId="178" fontId="7" fillId="0" borderId="0" xfId="37" applyNumberFormat="1" applyFont="1" applyFill="1" applyBorder="1" applyAlignment="1"/>
    <xf numFmtId="41" fontId="33" fillId="0" borderId="0" xfId="37" applyNumberFormat="1" applyFont="1" applyFill="1" applyBorder="1" applyAlignment="1">
      <alignment vertical="center"/>
    </xf>
    <xf numFmtId="41" fontId="13" fillId="0" borderId="0" xfId="24" applyNumberFormat="1" applyFont="1" applyFill="1" applyAlignment="1">
      <alignment vertical="center"/>
    </xf>
    <xf numFmtId="38" fontId="31" fillId="0" borderId="0" xfId="21" applyFont="1" applyFill="1"/>
    <xf numFmtId="0" fontId="31" fillId="0" borderId="0" xfId="37" applyFont="1" applyFill="1" applyBorder="1"/>
    <xf numFmtId="0" fontId="12" fillId="0" borderId="7" xfId="28" applyFont="1" applyFill="1" applyBorder="1" applyAlignment="1">
      <alignment horizontal="center" vertical="center" wrapText="1"/>
    </xf>
    <xf numFmtId="41" fontId="6" fillId="0" borderId="0" xfId="21" applyNumberFormat="1" applyFont="1" applyFill="1" applyBorder="1" applyAlignment="1" applyProtection="1"/>
    <xf numFmtId="41" fontId="34" fillId="0" borderId="0" xfId="28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wrapText="1"/>
    </xf>
    <xf numFmtId="0" fontId="6" fillId="0" borderId="6" xfId="0" applyNumberFormat="1" applyFont="1" applyFill="1" applyBorder="1" applyAlignment="1">
      <alignment horizontal="center" wrapText="1"/>
    </xf>
    <xf numFmtId="38" fontId="7" fillId="0" borderId="3" xfId="21" applyFont="1" applyFill="1" applyBorder="1" applyAlignment="1">
      <alignment horizontal="center" vertical="center" textRotation="255" wrapText="1"/>
    </xf>
    <xf numFmtId="0" fontId="12" fillId="0" borderId="3" xfId="0" applyFont="1" applyFill="1" applyBorder="1" applyAlignment="1">
      <alignment horizontal="distributed" vertical="center" wrapText="1"/>
    </xf>
    <xf numFmtId="0" fontId="6" fillId="0" borderId="4" xfId="0" applyFont="1" applyFill="1" applyBorder="1" applyAlignment="1" applyProtection="1">
      <alignment horizontal="left"/>
    </xf>
    <xf numFmtId="41" fontId="6" fillId="0" borderId="0" xfId="30" applyNumberFormat="1" applyFont="1" applyFill="1" applyBorder="1" applyAlignment="1"/>
    <xf numFmtId="0" fontId="6" fillId="0" borderId="4" xfId="21" applyNumberFormat="1" applyFont="1" applyFill="1" applyBorder="1" applyAlignment="1" applyProtection="1">
      <alignment horizontal="left"/>
    </xf>
    <xf numFmtId="41" fontId="6" fillId="0" borderId="0" xfId="0" applyNumberFormat="1" applyFont="1" applyFill="1" applyBorder="1" applyAlignment="1" applyProtection="1"/>
    <xf numFmtId="0" fontId="6" fillId="0" borderId="0" xfId="30" applyFont="1" applyFill="1" applyBorder="1" applyAlignment="1"/>
    <xf numFmtId="0" fontId="6" fillId="0" borderId="4" xfId="38" applyFont="1" applyFill="1" applyBorder="1" applyAlignment="1" applyProtection="1">
      <alignment horizontal="center"/>
      <protection locked="0"/>
    </xf>
    <xf numFmtId="41" fontId="6" fillId="0" borderId="0" xfId="30" applyNumberFormat="1" applyFont="1" applyFill="1" applyBorder="1" applyAlignment="1">
      <alignment horizontal="right"/>
    </xf>
    <xf numFmtId="41" fontId="6" fillId="0" borderId="12" xfId="30" applyNumberFormat="1" applyFont="1" applyFill="1" applyBorder="1" applyAlignment="1">
      <alignment horizontal="right"/>
    </xf>
    <xf numFmtId="0" fontId="6" fillId="0" borderId="6" xfId="38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distributed" justifyLastLine="1"/>
    </xf>
    <xf numFmtId="0" fontId="6" fillId="0" borderId="6" xfId="0" applyFont="1" applyFill="1" applyBorder="1" applyAlignment="1" applyProtection="1">
      <alignment horizontal="distributed" justifyLastLine="1"/>
    </xf>
    <xf numFmtId="0" fontId="6" fillId="0" borderId="13" xfId="0" applyFont="1" applyFill="1" applyBorder="1" applyAlignment="1">
      <alignment horizontal="left"/>
    </xf>
    <xf numFmtId="41" fontId="6" fillId="0" borderId="0" xfId="0" applyNumberFormat="1" applyFont="1" applyFill="1" applyBorder="1" applyAlignment="1"/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 applyAlignment="1"/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 applyProtection="1"/>
    <xf numFmtId="0" fontId="6" fillId="0" borderId="10" xfId="0" applyFont="1" applyFill="1" applyBorder="1" applyAlignment="1" applyProtection="1">
      <alignment horizontal="left"/>
    </xf>
    <xf numFmtId="41" fontId="6" fillId="0" borderId="9" xfId="0" applyNumberFormat="1" applyFont="1" applyFill="1" applyBorder="1" applyAlignment="1"/>
    <xf numFmtId="0" fontId="7" fillId="0" borderId="0" xfId="37" applyFont="1" applyFill="1" applyBorder="1" applyAlignment="1">
      <alignment horizontal="left" vertical="center" indent="1"/>
    </xf>
    <xf numFmtId="0" fontId="31" fillId="0" borderId="3" xfId="0" applyFont="1" applyFill="1" applyBorder="1" applyAlignment="1" applyProtection="1">
      <alignment horizontal="center" vertical="center" wrapText="1"/>
    </xf>
    <xf numFmtId="179" fontId="31" fillId="0" borderId="3" xfId="0" applyNumberFormat="1" applyFont="1" applyFill="1" applyBorder="1" applyAlignment="1" applyProtection="1">
      <alignment horizontal="center" vertical="center" wrapText="1"/>
    </xf>
    <xf numFmtId="176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176" fontId="31" fillId="0" borderId="5" xfId="0" applyNumberFormat="1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41" fontId="6" fillId="0" borderId="0" xfId="21" applyNumberFormat="1" applyFont="1" applyFill="1" applyBorder="1" applyAlignment="1" applyProtection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vertical="center"/>
    </xf>
    <xf numFmtId="41" fontId="7" fillId="0" borderId="0" xfId="24" applyNumberFormat="1" applyFont="1" applyFill="1" applyBorder="1" applyAlignment="1">
      <alignment vertical="center"/>
    </xf>
    <xf numFmtId="41" fontId="7" fillId="0" borderId="8" xfId="24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12" fillId="0" borderId="4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49" fontId="6" fillId="0" borderId="4" xfId="32" applyNumberFormat="1" applyFont="1" applyFill="1" applyBorder="1" applyAlignment="1">
      <alignment horizontal="left" vertical="center"/>
    </xf>
    <xf numFmtId="49" fontId="6" fillId="0" borderId="10" xfId="32" applyNumberFormat="1" applyFont="1" applyFill="1" applyBorder="1" applyAlignment="1">
      <alignment horizontal="left" vertical="center"/>
    </xf>
    <xf numFmtId="41" fontId="6" fillId="0" borderId="4" xfId="0" applyNumberFormat="1" applyFont="1" applyFill="1" applyBorder="1" applyAlignment="1">
      <alignment horizontal="left"/>
    </xf>
    <xf numFmtId="41" fontId="6" fillId="0" borderId="10" xfId="0" applyNumberFormat="1" applyFont="1" applyFill="1" applyBorder="1" applyAlignment="1">
      <alignment horizontal="left"/>
    </xf>
    <xf numFmtId="0" fontId="9" fillId="0" borderId="0" xfId="37" applyFont="1" applyFill="1" applyBorder="1"/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/>
    </xf>
    <xf numFmtId="0" fontId="37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/>
    <xf numFmtId="187" fontId="37" fillId="0" borderId="0" xfId="0" applyNumberFormat="1" applyFont="1" applyFill="1" applyAlignment="1">
      <alignment horizontal="right" vertical="center"/>
    </xf>
    <xf numFmtId="186" fontId="37" fillId="0" borderId="0" xfId="0" applyNumberFormat="1" applyFont="1" applyFill="1" applyAlignment="1">
      <alignment horizontal="right" vertical="center"/>
    </xf>
    <xf numFmtId="186" fontId="7" fillId="0" borderId="0" xfId="0" applyNumberFormat="1" applyFont="1" applyFill="1" applyAlignment="1">
      <alignment vertical="center"/>
    </xf>
    <xf numFmtId="187" fontId="7" fillId="0" borderId="0" xfId="39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 wrapText="1"/>
    </xf>
    <xf numFmtId="41" fontId="7" fillId="0" borderId="4" xfId="40" applyNumberFormat="1" applyFont="1" applyFill="1" applyBorder="1" applyAlignment="1" applyProtection="1">
      <alignment horizontal="left" vertical="center" indent="1"/>
    </xf>
    <xf numFmtId="41" fontId="7" fillId="0" borderId="4" xfId="40" applyNumberFormat="1" applyFont="1" applyFill="1" applyBorder="1" applyAlignment="1" applyProtection="1">
      <alignment horizontal="center"/>
    </xf>
    <xf numFmtId="0" fontId="7" fillId="0" borderId="0" xfId="0" applyFont="1" applyAlignment="1"/>
    <xf numFmtId="0" fontId="11" fillId="0" borderId="12" xfId="0" applyFont="1" applyFill="1" applyBorder="1" applyAlignment="1"/>
    <xf numFmtId="41" fontId="7" fillId="0" borderId="4" xfId="40" applyNumberFormat="1" applyFont="1" applyFill="1" applyBorder="1" applyAlignment="1" applyProtection="1">
      <alignment horizontal="left" indent="1"/>
    </xf>
    <xf numFmtId="0" fontId="11" fillId="0" borderId="0" xfId="0" applyFont="1" applyBorder="1" applyAlignment="1">
      <alignment vertical="center"/>
    </xf>
    <xf numFmtId="41" fontId="7" fillId="0" borderId="6" xfId="40" applyNumberFormat="1" applyFont="1" applyFill="1" applyBorder="1" applyAlignment="1" applyProtection="1">
      <alignment horizontal="left" vertical="center" indent="1"/>
    </xf>
    <xf numFmtId="41" fontId="7" fillId="0" borderId="6" xfId="40" applyNumberFormat="1" applyFont="1" applyFill="1" applyBorder="1" applyAlignment="1" applyProtection="1">
      <alignment horizontal="left" indent="1"/>
    </xf>
    <xf numFmtId="41" fontId="7" fillId="0" borderId="6" xfId="40" applyNumberFormat="1" applyFont="1" applyFill="1" applyBorder="1" applyAlignment="1" applyProtection="1">
      <alignment horizontal="center"/>
    </xf>
    <xf numFmtId="41" fontId="7" fillId="0" borderId="9" xfId="4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87" fontId="7" fillId="0" borderId="0" xfId="0" applyNumberFormat="1" applyFont="1" applyFill="1" applyAlignment="1">
      <alignment vertical="center"/>
    </xf>
    <xf numFmtId="187" fontId="7" fillId="0" borderId="0" xfId="0" applyNumberFormat="1" applyFont="1" applyFill="1" applyBorder="1" applyAlignment="1">
      <alignment vertical="center"/>
    </xf>
    <xf numFmtId="0" fontId="37" fillId="0" borderId="0" xfId="0" applyFont="1" applyFill="1" applyAlignment="1"/>
    <xf numFmtId="187" fontId="7" fillId="0" borderId="0" xfId="0" applyNumberFormat="1" applyFont="1" applyFill="1" applyAlignment="1"/>
    <xf numFmtId="187" fontId="7" fillId="0" borderId="0" xfId="0" applyNumberFormat="1" applyFont="1" applyFill="1" applyBorder="1" applyAlignment="1"/>
    <xf numFmtId="186" fontId="7" fillId="0" borderId="0" xfId="0" applyNumberFormat="1" applyFont="1" applyFill="1" applyAlignment="1"/>
    <xf numFmtId="0" fontId="7" fillId="0" borderId="0" xfId="0" applyFont="1" applyFill="1" applyAlignment="1"/>
    <xf numFmtId="186" fontId="7" fillId="0" borderId="0" xfId="0" applyNumberFormat="1" applyFont="1" applyFill="1" applyBorder="1" applyAlignment="1"/>
    <xf numFmtId="186" fontId="7" fillId="0" borderId="0" xfId="0" applyNumberFormat="1" applyFont="1" applyFill="1" applyBorder="1" applyAlignment="1">
      <alignment vertical="center"/>
    </xf>
    <xf numFmtId="187" fontId="7" fillId="0" borderId="9" xfId="0" applyNumberFormat="1" applyFont="1" applyFill="1" applyBorder="1" applyAlignment="1"/>
    <xf numFmtId="187" fontId="7" fillId="0" borderId="8" xfId="0" applyNumberFormat="1" applyFont="1" applyFill="1" applyBorder="1" applyAlignment="1"/>
    <xf numFmtId="186" fontId="7" fillId="0" borderId="8" xfId="0" applyNumberFormat="1" applyFont="1" applyFill="1" applyBorder="1" applyAlignment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/>
    </xf>
    <xf numFmtId="41" fontId="7" fillId="0" borderId="10" xfId="40" applyNumberFormat="1" applyFont="1" applyFill="1" applyBorder="1" applyAlignment="1" applyProtection="1">
      <alignment horizontal="left" vertical="center" indent="1"/>
    </xf>
    <xf numFmtId="186" fontId="7" fillId="0" borderId="8" xfId="0" applyNumberFormat="1" applyFont="1" applyFill="1" applyBorder="1" applyAlignment="1">
      <alignment vertical="center"/>
    </xf>
    <xf numFmtId="41" fontId="7" fillId="0" borderId="9" xfId="40" applyNumberFormat="1" applyFont="1" applyFill="1" applyBorder="1" applyAlignment="1" applyProtection="1">
      <alignment horizontal="left" vertical="center" indent="1"/>
    </xf>
    <xf numFmtId="187" fontId="7" fillId="0" borderId="8" xfId="0" applyNumberFormat="1" applyFont="1" applyFill="1" applyBorder="1" applyAlignment="1">
      <alignment vertical="center"/>
    </xf>
    <xf numFmtId="187" fontId="3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center" textRotation="255" shrinkToFit="1"/>
    </xf>
    <xf numFmtId="176" fontId="7" fillId="0" borderId="0" xfId="0" applyNumberFormat="1" applyFont="1" applyFill="1" applyBorder="1" applyAlignment="1" applyProtection="1">
      <alignment horizontal="center" vertical="top" textRotation="255" wrapText="1"/>
    </xf>
    <xf numFmtId="0" fontId="6" fillId="0" borderId="4" xfId="37" applyFont="1" applyFill="1" applyBorder="1" applyAlignment="1">
      <alignment horizontal="left" wrapText="1"/>
    </xf>
    <xf numFmtId="41" fontId="6" fillId="0" borderId="0" xfId="36" applyNumberFormat="1" applyFont="1" applyFill="1" applyBorder="1" applyAlignment="1"/>
    <xf numFmtId="0" fontId="6" fillId="0" borderId="0" xfId="36" applyFont="1" applyFill="1" applyBorder="1" applyAlignment="1"/>
    <xf numFmtId="41" fontId="6" fillId="0" borderId="6" xfId="36" applyNumberFormat="1" applyFont="1" applyFill="1" applyBorder="1" applyAlignment="1"/>
    <xf numFmtId="0" fontId="6" fillId="0" borderId="0" xfId="36" applyFont="1" applyFill="1" applyBorder="1" applyAlignment="1">
      <alignment horizontal="left"/>
    </xf>
    <xf numFmtId="41" fontId="6" fillId="0" borderId="6" xfId="36" applyNumberFormat="1" applyFont="1" applyFill="1" applyBorder="1" applyAlignment="1">
      <alignment horizontal="left"/>
    </xf>
    <xf numFmtId="41" fontId="6" fillId="0" borderId="0" xfId="36" applyNumberFormat="1" applyFont="1" applyFill="1" applyBorder="1" applyAlignment="1">
      <alignment horizontal="left"/>
    </xf>
    <xf numFmtId="0" fontId="6" fillId="0" borderId="4" xfId="37" applyFont="1" applyFill="1" applyBorder="1" applyAlignment="1">
      <alignment wrapText="1"/>
    </xf>
    <xf numFmtId="41" fontId="6" fillId="0" borderId="5" xfId="30" applyNumberFormat="1" applyFont="1" applyFill="1" applyBorder="1" applyAlignment="1">
      <alignment horizontal="center" vertical="center"/>
    </xf>
    <xf numFmtId="41" fontId="6" fillId="0" borderId="0" xfId="37" applyNumberFormat="1" applyFont="1" applyFill="1" applyBorder="1" applyAlignment="1"/>
    <xf numFmtId="0" fontId="6" fillId="0" borderId="0" xfId="37" applyFont="1" applyFill="1" applyBorder="1" applyAlignment="1"/>
    <xf numFmtId="0" fontId="31" fillId="0" borderId="0" xfId="37" applyFont="1" applyFill="1" applyBorder="1" applyAlignment="1"/>
    <xf numFmtId="0" fontId="6" fillId="0" borderId="0" xfId="37" applyFont="1" applyFill="1" applyBorder="1" applyAlignment="1">
      <alignment horizontal="right"/>
    </xf>
    <xf numFmtId="0" fontId="7" fillId="0" borderId="7" xfId="30" applyFont="1" applyFill="1" applyBorder="1" applyAlignment="1">
      <alignment horizontal="center" vertical="center" wrapText="1"/>
    </xf>
    <xf numFmtId="0" fontId="7" fillId="0" borderId="5" xfId="30" applyFont="1" applyFill="1" applyBorder="1" applyAlignment="1">
      <alignment horizontal="center" vertical="center" wrapText="1"/>
    </xf>
    <xf numFmtId="0" fontId="6" fillId="0" borderId="6" xfId="21" applyNumberFormat="1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 vertical="center"/>
    </xf>
    <xf numFmtId="0" fontId="6" fillId="0" borderId="13" xfId="38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left"/>
    </xf>
    <xf numFmtId="0" fontId="7" fillId="0" borderId="12" xfId="0" applyFont="1" applyFill="1" applyBorder="1" applyAlignment="1"/>
    <xf numFmtId="176" fontId="6" fillId="0" borderId="8" xfId="21" applyNumberFormat="1" applyFont="1" applyFill="1" applyBorder="1" applyAlignment="1" applyProtection="1">
      <alignment horizontal="center" vertical="center"/>
    </xf>
    <xf numFmtId="41" fontId="6" fillId="0" borderId="0" xfId="34" applyNumberFormat="1" applyFont="1" applyFill="1" applyBorder="1" applyAlignment="1" applyProtection="1">
      <protection locked="0"/>
    </xf>
    <xf numFmtId="178" fontId="6" fillId="0" borderId="0" xfId="21" applyNumberFormat="1" applyFont="1" applyFill="1" applyBorder="1" applyProtection="1"/>
    <xf numFmtId="41" fontId="6" fillId="0" borderId="0" xfId="21" applyNumberFormat="1" applyFont="1" applyFill="1" applyBorder="1" applyAlignment="1"/>
    <xf numFmtId="41" fontId="6" fillId="0" borderId="0" xfId="21" applyNumberFormat="1" applyFont="1" applyFill="1" applyBorder="1" applyAlignment="1" applyProtection="1">
      <protection locked="0"/>
    </xf>
    <xf numFmtId="178" fontId="6" fillId="0" borderId="0" xfId="37" applyNumberFormat="1" applyFont="1" applyFill="1" applyBorder="1" applyAlignment="1"/>
    <xf numFmtId="0" fontId="31" fillId="0" borderId="5" xfId="0" applyFont="1" applyFill="1" applyBorder="1" applyAlignment="1" applyProtection="1">
      <alignment horizontal="center" vertical="center"/>
    </xf>
    <xf numFmtId="0" fontId="31" fillId="0" borderId="7" xfId="0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179" fontId="31" fillId="0" borderId="3" xfId="0" applyNumberFormat="1" applyFont="1" applyFill="1" applyBorder="1" applyAlignment="1" applyProtection="1">
      <alignment horizontal="center" vertical="center" wrapText="1"/>
    </xf>
    <xf numFmtId="176" fontId="31" fillId="0" borderId="5" xfId="0" applyNumberFormat="1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/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6" fillId="0" borderId="3" xfId="0" applyFont="1" applyFill="1" applyBorder="1"/>
    <xf numFmtId="176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/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179" fontId="6" fillId="0" borderId="11" xfId="0" applyNumberFormat="1" applyFont="1" applyFill="1" applyBorder="1" applyAlignment="1" applyProtection="1">
      <alignment horizontal="center" vertical="center" wrapText="1"/>
    </xf>
    <xf numFmtId="179" fontId="6" fillId="0" borderId="12" xfId="0" applyNumberFormat="1" applyFont="1" applyFill="1" applyBorder="1" applyAlignment="1" applyProtection="1">
      <alignment horizontal="center" vertical="center" wrapText="1"/>
    </xf>
    <xf numFmtId="179" fontId="6" fillId="0" borderId="13" xfId="0" applyNumberFormat="1" applyFont="1" applyFill="1" applyBorder="1" applyAlignment="1" applyProtection="1">
      <alignment horizontal="center" vertical="center" wrapText="1"/>
    </xf>
    <xf numFmtId="179" fontId="6" fillId="0" borderId="9" xfId="0" applyNumberFormat="1" applyFont="1" applyFill="1" applyBorder="1" applyAlignment="1" applyProtection="1">
      <alignment horizontal="center" vertical="center" wrapText="1"/>
    </xf>
    <xf numFmtId="179" fontId="6" fillId="0" borderId="8" xfId="0" applyNumberFormat="1" applyFont="1" applyFill="1" applyBorder="1" applyAlignment="1" applyProtection="1">
      <alignment horizontal="center" vertical="center" wrapText="1"/>
    </xf>
    <xf numFmtId="179" fontId="6" fillId="0" borderId="10" xfId="0" applyNumberFormat="1" applyFont="1" applyFill="1" applyBorder="1" applyAlignment="1" applyProtection="1">
      <alignment horizontal="center" vertical="center" wrapText="1"/>
    </xf>
    <xf numFmtId="179" fontId="6" fillId="0" borderId="5" xfId="0" applyNumberFormat="1" applyFont="1" applyFill="1" applyBorder="1" applyAlignment="1" applyProtection="1">
      <alignment horizontal="center" vertical="center" wrapText="1"/>
    </xf>
    <xf numFmtId="179" fontId="6" fillId="0" borderId="2" xfId="0" applyNumberFormat="1" applyFont="1" applyFill="1" applyBorder="1" applyAlignment="1" applyProtection="1">
      <alignment horizontal="center" vertical="center" wrapText="1"/>
    </xf>
    <xf numFmtId="179" fontId="6" fillId="0" borderId="7" xfId="0" applyNumberFormat="1" applyFont="1" applyFill="1" applyBorder="1" applyAlignment="1" applyProtection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wrapText="1"/>
    </xf>
    <xf numFmtId="179" fontId="8" fillId="0" borderId="5" xfId="0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179" fontId="8" fillId="0" borderId="7" xfId="0" applyNumberFormat="1" applyFont="1" applyFill="1" applyBorder="1" applyAlignment="1" applyProtection="1">
      <alignment horizontal="center" vertical="center" wrapText="1"/>
    </xf>
    <xf numFmtId="0" fontId="6" fillId="0" borderId="7" xfId="28" applyFont="1" applyFill="1" applyBorder="1" applyAlignment="1">
      <alignment horizontal="center" vertical="center"/>
    </xf>
    <xf numFmtId="0" fontId="6" fillId="0" borderId="3" xfId="28" applyFont="1" applyFill="1" applyBorder="1" applyAlignment="1">
      <alignment horizontal="center" vertical="center"/>
    </xf>
    <xf numFmtId="0" fontId="6" fillId="0" borderId="3" xfId="28" applyFont="1" applyFill="1" applyBorder="1" applyAlignment="1">
      <alignment horizontal="center" vertical="center" wrapText="1"/>
    </xf>
    <xf numFmtId="0" fontId="6" fillId="0" borderId="5" xfId="28" applyFont="1" applyFill="1" applyBorder="1" applyAlignment="1">
      <alignment horizontal="center" vertical="center"/>
    </xf>
    <xf numFmtId="0" fontId="6" fillId="0" borderId="11" xfId="28" applyFont="1" applyFill="1" applyBorder="1" applyAlignment="1">
      <alignment horizontal="center" vertical="center"/>
    </xf>
    <xf numFmtId="0" fontId="6" fillId="0" borderId="13" xfId="28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6" fillId="0" borderId="10" xfId="28" applyFont="1" applyFill="1" applyBorder="1" applyAlignment="1">
      <alignment horizontal="center" vertical="center"/>
    </xf>
    <xf numFmtId="0" fontId="6" fillId="0" borderId="3" xfId="31" applyFont="1" applyFill="1" applyBorder="1" applyAlignment="1">
      <alignment horizontal="center" vertical="center"/>
    </xf>
    <xf numFmtId="0" fontId="6" fillId="0" borderId="7" xfId="31" applyFont="1" applyFill="1" applyBorder="1" applyAlignment="1">
      <alignment horizontal="center" vertical="center"/>
    </xf>
    <xf numFmtId="0" fontId="6" fillId="0" borderId="5" xfId="3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wrapText="1" shrinkToFit="1"/>
    </xf>
    <xf numFmtId="0" fontId="7" fillId="0" borderId="12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9" xfId="0" applyFont="1" applyFill="1" applyBorder="1" applyAlignment="1" applyProtection="1">
      <alignment horizontal="center" vertical="center" wrapText="1" shrinkToFit="1"/>
    </xf>
    <xf numFmtId="0" fontId="7" fillId="0" borderId="8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10" xfId="0" applyFont="1" applyFill="1" applyBorder="1" applyAlignment="1" applyProtection="1">
      <alignment horizontal="center" vertical="center" wrapText="1" shrinkToFit="1"/>
    </xf>
    <xf numFmtId="176" fontId="8" fillId="0" borderId="3" xfId="0" applyNumberFormat="1" applyFont="1" applyFill="1" applyBorder="1" applyAlignment="1" applyProtection="1">
      <alignment horizontal="center" textRotation="255" shrinkToFit="1"/>
    </xf>
    <xf numFmtId="176" fontId="7" fillId="0" borderId="5" xfId="0" applyNumberFormat="1" applyFont="1" applyFill="1" applyBorder="1" applyAlignment="1" applyProtection="1">
      <alignment horizontal="center" vertical="top" textRotation="255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41" fillId="0" borderId="11" xfId="0" applyFont="1" applyFill="1" applyBorder="1" applyAlignment="1" applyProtection="1">
      <alignment horizontal="center" vertical="center" wrapText="1" shrinkToFit="1"/>
    </xf>
    <xf numFmtId="0" fontId="41" fillId="0" borderId="12" xfId="0" applyFont="1" applyFill="1" applyBorder="1" applyAlignment="1" applyProtection="1">
      <alignment horizontal="center" vertical="center" wrapText="1" shrinkToFit="1"/>
    </xf>
    <xf numFmtId="0" fontId="41" fillId="0" borderId="6" xfId="0" applyFont="1" applyFill="1" applyBorder="1" applyAlignment="1" applyProtection="1">
      <alignment horizontal="center" vertical="center" wrapText="1" shrinkToFit="1"/>
    </xf>
    <xf numFmtId="0" fontId="41" fillId="0" borderId="0" xfId="0" applyFont="1" applyFill="1" applyBorder="1" applyAlignment="1" applyProtection="1">
      <alignment horizontal="center" vertical="center" wrapText="1" shrinkToFit="1"/>
    </xf>
    <xf numFmtId="0" fontId="41" fillId="0" borderId="9" xfId="0" applyFont="1" applyFill="1" applyBorder="1" applyAlignment="1" applyProtection="1">
      <alignment horizontal="center" vertical="center" wrapText="1" shrinkToFit="1"/>
    </xf>
    <xf numFmtId="0" fontId="41" fillId="0" borderId="8" xfId="0" applyFont="1" applyFill="1" applyBorder="1" applyAlignment="1" applyProtection="1">
      <alignment horizontal="center" vertical="center" wrapText="1" shrinkToFit="1"/>
    </xf>
    <xf numFmtId="0" fontId="5" fillId="0" borderId="11" xfId="0" applyFont="1" applyFill="1" applyBorder="1" applyAlignment="1" applyProtection="1">
      <alignment horizontal="center" vertical="center" wrapText="1" shrinkToFit="1"/>
    </xf>
    <xf numFmtId="0" fontId="5" fillId="0" borderId="12" xfId="0" applyFont="1" applyFill="1" applyBorder="1" applyAlignment="1" applyProtection="1">
      <alignment horizontal="center" vertical="center" wrapText="1" shrinkToFit="1"/>
    </xf>
    <xf numFmtId="0" fontId="5" fillId="0" borderId="9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wrapText="1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 shrinkToFit="1"/>
    </xf>
    <xf numFmtId="0" fontId="37" fillId="0" borderId="12" xfId="0" applyFont="1" applyFill="1" applyBorder="1" applyAlignment="1" applyProtection="1">
      <alignment horizontal="center" vertical="center" wrapText="1" shrinkToFit="1"/>
    </xf>
    <xf numFmtId="0" fontId="37" fillId="0" borderId="13" xfId="0" applyFont="1" applyFill="1" applyBorder="1" applyAlignment="1" applyProtection="1">
      <alignment horizontal="center" vertical="center" wrapText="1" shrinkToFit="1"/>
    </xf>
    <xf numFmtId="0" fontId="37" fillId="0" borderId="6" xfId="0" applyFont="1" applyFill="1" applyBorder="1" applyAlignment="1" applyProtection="1">
      <alignment horizontal="center" vertical="center" wrapText="1" shrinkToFit="1"/>
    </xf>
    <xf numFmtId="0" fontId="37" fillId="0" borderId="0" xfId="0" applyFont="1" applyFill="1" applyBorder="1" applyAlignment="1" applyProtection="1">
      <alignment horizontal="center" vertical="center" wrapText="1" shrinkToFit="1"/>
    </xf>
    <xf numFmtId="0" fontId="37" fillId="0" borderId="4" xfId="0" applyFont="1" applyFill="1" applyBorder="1" applyAlignment="1" applyProtection="1">
      <alignment horizontal="center" vertical="center" wrapText="1" shrinkToFit="1"/>
    </xf>
    <xf numFmtId="0" fontId="37" fillId="0" borderId="9" xfId="0" applyFont="1" applyFill="1" applyBorder="1" applyAlignment="1" applyProtection="1">
      <alignment horizontal="center" vertical="center" wrapText="1" shrinkToFit="1"/>
    </xf>
    <xf numFmtId="0" fontId="37" fillId="0" borderId="8" xfId="0" applyFont="1" applyFill="1" applyBorder="1" applyAlignment="1" applyProtection="1">
      <alignment horizontal="center" vertical="center" wrapText="1" shrinkToFit="1"/>
    </xf>
    <xf numFmtId="0" fontId="37" fillId="0" borderId="10" xfId="0" applyFont="1" applyFill="1" applyBorder="1" applyAlignment="1" applyProtection="1">
      <alignment horizontal="center" vertical="center" wrapText="1" shrinkToFit="1"/>
    </xf>
    <xf numFmtId="0" fontId="7" fillId="0" borderId="11" xfId="0" applyFont="1" applyFill="1" applyBorder="1" applyAlignment="1" applyProtection="1">
      <alignment horizontal="left" vertical="center" wrapText="1" shrinkToFit="1"/>
    </xf>
    <xf numFmtId="0" fontId="7" fillId="0" borderId="12" xfId="0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 applyProtection="1">
      <alignment horizontal="left" vertical="center" wrapText="1" shrinkToFit="1"/>
    </xf>
    <xf numFmtId="0" fontId="7" fillId="0" borderId="9" xfId="0" applyFont="1" applyFill="1" applyBorder="1" applyAlignment="1" applyProtection="1">
      <alignment horizontal="left" vertical="center" wrapText="1" shrinkToFit="1"/>
    </xf>
    <xf numFmtId="0" fontId="7" fillId="0" borderId="8" xfId="0" applyFont="1" applyFill="1" applyBorder="1" applyAlignment="1" applyProtection="1">
      <alignment horizontal="left" vertical="center" wrapText="1" shrinkToFit="1"/>
    </xf>
    <xf numFmtId="0" fontId="7" fillId="0" borderId="10" xfId="0" applyFont="1" applyFill="1" applyBorder="1" applyAlignment="1" applyProtection="1">
      <alignment horizontal="left" vertical="center" wrapText="1" shrinkToFit="1"/>
    </xf>
    <xf numFmtId="0" fontId="8" fillId="0" borderId="11" xfId="0" applyFont="1" applyFill="1" applyBorder="1" applyAlignment="1" applyProtection="1">
      <alignment horizontal="center" vertical="center" wrapText="1" shrinkToFit="1"/>
    </xf>
    <xf numFmtId="0" fontId="8" fillId="0" borderId="12" xfId="0" applyFont="1" applyFill="1" applyBorder="1" applyAlignment="1" applyProtection="1">
      <alignment horizontal="center" vertical="center" wrapText="1" shrinkToFit="1"/>
    </xf>
    <xf numFmtId="0" fontId="8" fillId="0" borderId="9" xfId="0" applyFont="1" applyFill="1" applyBorder="1" applyAlignment="1" applyProtection="1">
      <alignment horizontal="center" vertical="center" wrapText="1" shrinkToFit="1"/>
    </xf>
    <xf numFmtId="0" fontId="8" fillId="0" borderId="8" xfId="0" applyFont="1" applyFill="1" applyBorder="1" applyAlignment="1" applyProtection="1">
      <alignment horizontal="center" vertical="center" wrapText="1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41" fontId="6" fillId="0" borderId="3" xfId="29" applyNumberFormat="1" applyFont="1" applyFill="1" applyBorder="1" applyAlignment="1">
      <alignment horizontal="center" vertical="center" wrapText="1"/>
    </xf>
    <xf numFmtId="41" fontId="6" fillId="0" borderId="5" xfId="29" applyNumberFormat="1" applyFont="1" applyFill="1" applyBorder="1" applyAlignment="1">
      <alignment horizontal="center" vertical="center" wrapText="1"/>
    </xf>
    <xf numFmtId="0" fontId="6" fillId="0" borderId="7" xfId="36" applyFont="1" applyFill="1" applyBorder="1" applyAlignment="1">
      <alignment horizontal="center" vertical="center"/>
    </xf>
    <xf numFmtId="0" fontId="6" fillId="0" borderId="3" xfId="29" applyFont="1" applyFill="1" applyBorder="1" applyAlignment="1">
      <alignment horizontal="center" vertical="center"/>
    </xf>
    <xf numFmtId="0" fontId="6" fillId="0" borderId="5" xfId="29" applyFont="1" applyFill="1" applyBorder="1" applyAlignment="1">
      <alignment horizontal="center" vertical="center"/>
    </xf>
    <xf numFmtId="41" fontId="6" fillId="0" borderId="3" xfId="29" applyNumberFormat="1" applyFont="1" applyFill="1" applyBorder="1" applyAlignment="1">
      <alignment horizontal="center" vertical="center"/>
    </xf>
    <xf numFmtId="0" fontId="6" fillId="0" borderId="7" xfId="29" applyFont="1" applyFill="1" applyBorder="1" applyAlignment="1">
      <alignment horizontal="center" vertical="center"/>
    </xf>
    <xf numFmtId="0" fontId="6" fillId="0" borderId="13" xfId="3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7" fillId="0" borderId="7" xfId="30" applyFont="1" applyFill="1" applyBorder="1" applyAlignment="1">
      <alignment horizontal="center" vertical="center" wrapText="1"/>
    </xf>
    <xf numFmtId="0" fontId="7" fillId="0" borderId="3" xfId="30" applyFont="1" applyFill="1" applyBorder="1" applyAlignment="1">
      <alignment horizontal="center" vertical="center" wrapText="1"/>
    </xf>
    <xf numFmtId="0" fontId="12" fillId="0" borderId="3" xfId="3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5" xfId="30" applyFont="1" applyFill="1" applyBorder="1" applyAlignment="1">
      <alignment horizontal="center" vertical="center" wrapText="1"/>
    </xf>
    <xf numFmtId="0" fontId="6" fillId="0" borderId="11" xfId="3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4" xfId="30" applyFont="1" applyFill="1" applyBorder="1" applyAlignment="1">
      <alignment horizontal="center" vertical="center" wrapText="1"/>
    </xf>
    <xf numFmtId="0" fontId="7" fillId="0" borderId="15" xfId="30" applyFont="1" applyFill="1" applyBorder="1" applyAlignment="1">
      <alignment horizontal="center" vertical="center" wrapText="1"/>
    </xf>
    <xf numFmtId="38" fontId="7" fillId="0" borderId="14" xfId="21" applyFont="1" applyFill="1" applyBorder="1" applyAlignment="1">
      <alignment horizontal="distributed" vertical="center" wrapText="1"/>
    </xf>
    <xf numFmtId="38" fontId="7" fillId="0" borderId="15" xfId="21" applyFont="1" applyFill="1" applyBorder="1" applyAlignment="1">
      <alignment horizontal="distributed" vertical="center" wrapText="1"/>
    </xf>
    <xf numFmtId="38" fontId="6" fillId="0" borderId="12" xfId="21" applyFont="1" applyFill="1" applyBorder="1" applyAlignment="1">
      <alignment horizontal="center" vertical="center"/>
    </xf>
    <xf numFmtId="38" fontId="6" fillId="0" borderId="8" xfId="21" applyFont="1" applyFill="1" applyBorder="1" applyAlignment="1">
      <alignment horizontal="center" vertical="center"/>
    </xf>
    <xf numFmtId="38" fontId="6" fillId="0" borderId="3" xfId="21" applyFont="1" applyFill="1" applyBorder="1" applyAlignment="1">
      <alignment horizontal="center" vertical="center" wrapText="1"/>
    </xf>
    <xf numFmtId="38" fontId="6" fillId="0" borderId="3" xfId="21" applyFont="1" applyFill="1" applyBorder="1"/>
    <xf numFmtId="38" fontId="7" fillId="0" borderId="3" xfId="21" applyFont="1" applyFill="1" applyBorder="1" applyAlignment="1">
      <alignment horizontal="distributed" vertical="center" wrapText="1"/>
    </xf>
    <xf numFmtId="38" fontId="7" fillId="0" borderId="3" xfId="21" applyFont="1" applyFill="1" applyBorder="1" applyAlignment="1">
      <alignment horizontal="center" vertical="center" wrapText="1"/>
    </xf>
    <xf numFmtId="38" fontId="7" fillId="0" borderId="5" xfId="21" applyFont="1" applyFill="1" applyBorder="1" applyAlignment="1">
      <alignment horizontal="distributed" vertical="center" wrapText="1"/>
    </xf>
    <xf numFmtId="38" fontId="6" fillId="0" borderId="11" xfId="21" applyFont="1" applyFill="1" applyBorder="1" applyAlignment="1">
      <alignment horizontal="center" vertical="center"/>
    </xf>
    <xf numFmtId="38" fontId="6" fillId="0" borderId="9" xfId="21" applyFont="1" applyFill="1" applyBorder="1" applyAlignment="1">
      <alignment horizontal="center" vertical="center"/>
    </xf>
    <xf numFmtId="0" fontId="6" fillId="0" borderId="3" xfId="32" applyFont="1" applyFill="1" applyBorder="1" applyAlignment="1">
      <alignment horizontal="center" vertical="center" wrapText="1"/>
    </xf>
    <xf numFmtId="0" fontId="6" fillId="0" borderId="5" xfId="32" applyFont="1" applyFill="1" applyBorder="1" applyAlignment="1">
      <alignment horizontal="center" vertical="center" wrapText="1"/>
    </xf>
    <xf numFmtId="0" fontId="6" fillId="0" borderId="14" xfId="32" applyFont="1" applyFill="1" applyBorder="1" applyAlignment="1">
      <alignment horizontal="center" vertical="center" wrapText="1"/>
    </xf>
    <xf numFmtId="0" fontId="6" fillId="0" borderId="15" xfId="32" applyFont="1" applyFill="1" applyBorder="1" applyAlignment="1">
      <alignment horizontal="center" vertical="center" wrapText="1"/>
    </xf>
    <xf numFmtId="41" fontId="7" fillId="0" borderId="3" xfId="30" applyNumberFormat="1" applyFont="1" applyFill="1" applyBorder="1" applyAlignment="1">
      <alignment horizontal="center" vertical="center" wrapText="1"/>
    </xf>
    <xf numFmtId="41" fontId="7" fillId="0" borderId="3" xfId="0" applyNumberFormat="1" applyFont="1" applyFill="1" applyBorder="1" applyAlignment="1">
      <alignment horizontal="center" vertical="center" wrapText="1"/>
    </xf>
    <xf numFmtId="41" fontId="7" fillId="0" borderId="5" xfId="0" applyNumberFormat="1" applyFont="1" applyFill="1" applyBorder="1" applyAlignment="1">
      <alignment horizontal="center" vertical="center" wrapText="1"/>
    </xf>
    <xf numFmtId="41" fontId="7" fillId="0" borderId="5" xfId="30" applyNumberFormat="1" applyFont="1" applyFill="1" applyBorder="1" applyAlignment="1">
      <alignment horizontal="center" vertical="center" wrapText="1"/>
    </xf>
    <xf numFmtId="41" fontId="7" fillId="0" borderId="2" xfId="3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41" fontId="7" fillId="0" borderId="7" xfId="30" applyNumberFormat="1" applyFont="1" applyFill="1" applyBorder="1" applyAlignment="1">
      <alignment horizontal="center" vertical="center" wrapText="1"/>
    </xf>
    <xf numFmtId="41" fontId="7" fillId="0" borderId="11" xfId="30" applyNumberFormat="1" applyFont="1" applyFill="1" applyBorder="1" applyAlignment="1">
      <alignment horizontal="center" vertical="center" wrapText="1"/>
    </xf>
    <xf numFmtId="41" fontId="7" fillId="0" borderId="12" xfId="30" applyNumberFormat="1" applyFont="1" applyFill="1" applyBorder="1" applyAlignment="1">
      <alignment horizontal="center" vertical="center" wrapText="1"/>
    </xf>
    <xf numFmtId="41" fontId="7" fillId="0" borderId="13" xfId="30" applyNumberFormat="1" applyFont="1" applyFill="1" applyBorder="1" applyAlignment="1">
      <alignment horizontal="center" vertical="center" wrapText="1"/>
    </xf>
    <xf numFmtId="41" fontId="7" fillId="0" borderId="9" xfId="30" applyNumberFormat="1" applyFont="1" applyFill="1" applyBorder="1" applyAlignment="1">
      <alignment horizontal="center" vertical="center" wrapText="1"/>
    </xf>
    <xf numFmtId="41" fontId="7" fillId="0" borderId="8" xfId="30" applyNumberFormat="1" applyFont="1" applyFill="1" applyBorder="1" applyAlignment="1">
      <alignment horizontal="center" vertical="center" wrapText="1"/>
    </xf>
    <xf numFmtId="41" fontId="7" fillId="0" borderId="10" xfId="30" applyNumberFormat="1" applyFont="1" applyFill="1" applyBorder="1" applyAlignment="1">
      <alignment horizontal="center" vertical="center" wrapText="1"/>
    </xf>
    <xf numFmtId="41" fontId="7" fillId="0" borderId="11" xfId="0" applyNumberFormat="1" applyFont="1" applyFill="1" applyBorder="1" applyAlignment="1">
      <alignment horizontal="center" vertical="center" wrapText="1"/>
    </xf>
    <xf numFmtId="41" fontId="7" fillId="0" borderId="12" xfId="0" applyNumberFormat="1" applyFont="1" applyFill="1" applyBorder="1" applyAlignment="1">
      <alignment horizontal="center" vertical="center" wrapText="1"/>
    </xf>
    <xf numFmtId="41" fontId="7" fillId="0" borderId="13" xfId="0" applyNumberFormat="1" applyFont="1" applyFill="1" applyBorder="1" applyAlignment="1">
      <alignment horizontal="center" vertical="center" wrapText="1"/>
    </xf>
    <xf numFmtId="41" fontId="7" fillId="0" borderId="9" xfId="0" applyNumberFormat="1" applyFont="1" applyFill="1" applyBorder="1" applyAlignment="1">
      <alignment horizontal="center" vertical="center" wrapText="1"/>
    </xf>
    <xf numFmtId="41" fontId="7" fillId="0" borderId="8" xfId="0" applyNumberFormat="1" applyFont="1" applyFill="1" applyBorder="1" applyAlignment="1">
      <alignment horizontal="center" vertical="center" wrapText="1"/>
    </xf>
    <xf numFmtId="41" fontId="7" fillId="0" borderId="10" xfId="0" applyNumberFormat="1" applyFont="1" applyFill="1" applyBorder="1" applyAlignment="1">
      <alignment horizontal="center" vertical="center" wrapText="1"/>
    </xf>
    <xf numFmtId="0" fontId="5" fillId="0" borderId="11" xfId="24" applyNumberFormat="1" applyFont="1" applyFill="1" applyBorder="1" applyAlignment="1">
      <alignment horizontal="center" vertical="center" wrapText="1"/>
    </xf>
    <xf numFmtId="0" fontId="5" fillId="0" borderId="12" xfId="24" applyNumberFormat="1" applyFont="1" applyFill="1" applyBorder="1" applyAlignment="1">
      <alignment horizontal="center" vertical="center" wrapText="1"/>
    </xf>
    <xf numFmtId="0" fontId="5" fillId="0" borderId="13" xfId="24" applyNumberFormat="1" applyFont="1" applyFill="1" applyBorder="1" applyAlignment="1">
      <alignment horizontal="center" vertical="center" wrapText="1"/>
    </xf>
    <xf numFmtId="0" fontId="5" fillId="0" borderId="9" xfId="24" applyNumberFormat="1" applyFont="1" applyFill="1" applyBorder="1" applyAlignment="1">
      <alignment horizontal="center" vertical="center" wrapText="1"/>
    </xf>
    <xf numFmtId="0" fontId="5" fillId="0" borderId="8" xfId="24" applyNumberFormat="1" applyFont="1" applyFill="1" applyBorder="1" applyAlignment="1">
      <alignment horizontal="center" vertical="center" wrapText="1"/>
    </xf>
    <xf numFmtId="0" fontId="5" fillId="0" borderId="10" xfId="24" applyNumberFormat="1" applyFont="1" applyFill="1" applyBorder="1" applyAlignment="1">
      <alignment horizontal="center" vertical="center" wrapText="1"/>
    </xf>
    <xf numFmtId="0" fontId="7" fillId="0" borderId="11" xfId="30" applyFont="1" applyFill="1" applyBorder="1" applyAlignment="1">
      <alignment horizontal="center" vertical="center" wrapText="1"/>
    </xf>
    <xf numFmtId="0" fontId="7" fillId="0" borderId="6" xfId="30" applyFont="1" applyFill="1" applyBorder="1" applyAlignment="1">
      <alignment horizontal="center" vertical="center" wrapText="1"/>
    </xf>
    <xf numFmtId="0" fontId="7" fillId="0" borderId="9" xfId="30" applyFont="1" applyFill="1" applyBorder="1" applyAlignment="1">
      <alignment horizontal="center" vertical="center" wrapText="1"/>
    </xf>
    <xf numFmtId="0" fontId="7" fillId="0" borderId="2" xfId="30" applyFont="1" applyFill="1" applyBorder="1" applyAlignment="1">
      <alignment horizontal="center" vertical="center" wrapText="1"/>
    </xf>
    <xf numFmtId="0" fontId="6" fillId="0" borderId="13" xfId="30" applyFont="1" applyFill="1" applyBorder="1" applyAlignment="1">
      <alignment horizontal="center" vertical="center"/>
    </xf>
    <xf numFmtId="0" fontId="6" fillId="0" borderId="4" xfId="30" applyFont="1" applyFill="1" applyBorder="1" applyAlignment="1">
      <alignment horizontal="center" vertical="center"/>
    </xf>
    <xf numFmtId="0" fontId="6" fillId="0" borderId="10" xfId="30" applyFont="1" applyFill="1" applyBorder="1" applyAlignment="1">
      <alignment horizontal="center" vertical="center"/>
    </xf>
    <xf numFmtId="0" fontId="6" fillId="0" borderId="7" xfId="30" applyFont="1" applyFill="1" applyBorder="1" applyAlignment="1">
      <alignment horizontal="center" vertical="center"/>
    </xf>
    <xf numFmtId="0" fontId="7" fillId="0" borderId="12" xfId="30" applyFont="1" applyFill="1" applyBorder="1" applyAlignment="1">
      <alignment horizontal="center" vertical="center" wrapText="1"/>
    </xf>
    <xf numFmtId="0" fontId="7" fillId="0" borderId="13" xfId="30" applyFont="1" applyFill="1" applyBorder="1" applyAlignment="1">
      <alignment horizontal="center" vertical="center" wrapText="1"/>
    </xf>
    <xf numFmtId="0" fontId="7" fillId="0" borderId="8" xfId="30" applyFont="1" applyFill="1" applyBorder="1" applyAlignment="1">
      <alignment horizontal="center" vertical="center" wrapText="1"/>
    </xf>
    <xf numFmtId="0" fontId="7" fillId="0" borderId="10" xfId="30" applyFont="1" applyFill="1" applyBorder="1" applyAlignment="1">
      <alignment horizontal="center" vertical="center" wrapText="1"/>
    </xf>
    <xf numFmtId="0" fontId="8" fillId="0" borderId="11" xfId="30" applyFont="1" applyFill="1" applyBorder="1" applyAlignment="1">
      <alignment horizontal="center" vertical="center" wrapText="1"/>
    </xf>
    <xf numFmtId="0" fontId="8" fillId="0" borderId="12" xfId="30" applyFont="1" applyFill="1" applyBorder="1" applyAlignment="1">
      <alignment horizontal="center" vertical="center" wrapText="1"/>
    </xf>
    <xf numFmtId="0" fontId="8" fillId="0" borderId="13" xfId="30" applyFont="1" applyFill="1" applyBorder="1" applyAlignment="1">
      <alignment horizontal="center" vertical="center" wrapText="1"/>
    </xf>
    <xf numFmtId="0" fontId="8" fillId="0" borderId="9" xfId="30" applyFont="1" applyFill="1" applyBorder="1" applyAlignment="1">
      <alignment horizontal="center" vertical="center" wrapText="1"/>
    </xf>
    <xf numFmtId="0" fontId="8" fillId="0" borderId="8" xfId="30" applyFont="1" applyFill="1" applyBorder="1" applyAlignment="1">
      <alignment horizontal="center" vertical="center" wrapText="1"/>
    </xf>
    <xf numFmtId="0" fontId="8" fillId="0" borderId="10" xfId="30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/>
    </xf>
    <xf numFmtId="0" fontId="6" fillId="0" borderId="14" xfId="30" applyFont="1" applyFill="1" applyBorder="1" applyAlignment="1">
      <alignment horizontal="center" vertical="center" wrapText="1"/>
    </xf>
    <xf numFmtId="0" fontId="6" fillId="0" borderId="16" xfId="30" applyFont="1" applyFill="1" applyBorder="1" applyAlignment="1">
      <alignment horizontal="center" vertical="center" wrapText="1"/>
    </xf>
    <xf numFmtId="0" fontId="6" fillId="0" borderId="15" xfId="30" applyFont="1" applyFill="1" applyBorder="1" applyAlignment="1">
      <alignment horizontal="center" vertical="center" wrapText="1"/>
    </xf>
    <xf numFmtId="0" fontId="6" fillId="0" borderId="6" xfId="30" applyFont="1" applyFill="1" applyBorder="1" applyAlignment="1">
      <alignment horizontal="center" vertical="center" wrapText="1"/>
    </xf>
    <xf numFmtId="0" fontId="6" fillId="0" borderId="9" xfId="30" applyFont="1" applyFill="1" applyBorder="1" applyAlignment="1">
      <alignment horizontal="center" vertical="center" wrapText="1"/>
    </xf>
    <xf numFmtId="0" fontId="6" fillId="0" borderId="12" xfId="28" applyFont="1" applyFill="1" applyBorder="1" applyAlignment="1">
      <alignment horizontal="center" vertical="center"/>
    </xf>
    <xf numFmtId="0" fontId="6" fillId="0" borderId="8" xfId="28" applyFont="1" applyFill="1" applyBorder="1" applyAlignment="1">
      <alignment horizontal="center" vertical="center"/>
    </xf>
    <xf numFmtId="0" fontId="8" fillId="0" borderId="3" xfId="28" applyFont="1" applyFill="1" applyBorder="1" applyAlignment="1">
      <alignment horizontal="center" vertical="center" shrinkToFit="1"/>
    </xf>
    <xf numFmtId="0" fontId="6" fillId="0" borderId="11" xfId="28" applyFont="1" applyFill="1" applyBorder="1" applyAlignment="1">
      <alignment horizontal="center" vertical="center" wrapText="1"/>
    </xf>
    <xf numFmtId="0" fontId="6" fillId="0" borderId="12" xfId="28" applyFont="1" applyFill="1" applyBorder="1" applyAlignment="1">
      <alignment horizontal="center" vertical="center" wrapText="1"/>
    </xf>
    <xf numFmtId="0" fontId="6" fillId="0" borderId="13" xfId="28" applyFont="1" applyFill="1" applyBorder="1" applyAlignment="1">
      <alignment horizontal="center" vertical="center" wrapText="1"/>
    </xf>
    <xf numFmtId="0" fontId="6" fillId="0" borderId="9" xfId="28" applyFont="1" applyFill="1" applyBorder="1" applyAlignment="1">
      <alignment horizontal="center" vertical="center" wrapText="1"/>
    </xf>
    <xf numFmtId="0" fontId="6" fillId="0" borderId="8" xfId="28" applyFont="1" applyFill="1" applyBorder="1" applyAlignment="1">
      <alignment horizontal="center" vertical="center" wrapText="1"/>
    </xf>
    <xf numFmtId="0" fontId="6" fillId="0" borderId="10" xfId="28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6" fillId="0" borderId="5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</cellXfs>
  <cellStyles count="41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桁区切り 2" xfId="22"/>
    <cellStyle name="桁区切り 2 2" xfId="40"/>
    <cellStyle name="桁区切り 3" xfId="23"/>
    <cellStyle name="標準" xfId="0" builtinId="0"/>
    <cellStyle name="標準 2" xfId="24"/>
    <cellStyle name="標準 3" xfId="25"/>
    <cellStyle name="標準 4" xfId="26"/>
    <cellStyle name="標準 5" xfId="27"/>
    <cellStyle name="標準 7 2" xfId="39"/>
    <cellStyle name="標準_参考表２_H15統計表５－卒後" xfId="28"/>
    <cellStyle name="標準_参考表２_ここから(P59～P76)H16統計表５－卒後" xfId="29"/>
    <cellStyle name="標準_参考表２_統計表５－卒後" xfId="30"/>
    <cellStyle name="標準_参考表２_入力済(P59～P76)H16統計表５－卒後" xfId="31"/>
    <cellStyle name="標準_参考表５_ここから(P59～P76)H16統計表５－卒後" xfId="32"/>
    <cellStyle name="標準_統計表３２" xfId="33"/>
    <cellStyle name="標準_統計表３２_(P61～P78)H21統計表46－60" xfId="34"/>
    <cellStyle name="標準_統計表３２_9 H26.01.10現在H25統計表(卒後・不就学・施設)" xfId="35"/>
    <cellStyle name="標準_統計表３２_ここから(P59～P76)H16統計表５－卒後" xfId="36"/>
    <cellStyle name="標準_統計表３２_統計表５－卒後" xfId="37"/>
    <cellStyle name="標準_付表１３" xfId="38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AQ58"/>
  <sheetViews>
    <sheetView workbookViewId="0">
      <selection activeCell="W22" sqref="A21:W22"/>
    </sheetView>
  </sheetViews>
  <sheetFormatPr defaultRowHeight="12"/>
  <cols>
    <col min="1" max="1" width="11.625" style="33" customWidth="1"/>
    <col min="2" max="3" width="7.625" style="33" customWidth="1"/>
    <col min="4" max="4" width="7.625" style="29" customWidth="1"/>
    <col min="5" max="6" width="7.625" style="33" customWidth="1"/>
    <col min="7" max="7" width="7.625" style="29" customWidth="1"/>
    <col min="8" max="9" width="5.5" style="33" customWidth="1"/>
    <col min="10" max="10" width="5.5" style="29" customWidth="1"/>
    <col min="11" max="12" width="5.5" style="33" customWidth="1"/>
    <col min="13" max="13" width="5.5" style="29" customWidth="1"/>
    <col min="14" max="15" width="5.5" style="33" customWidth="1"/>
    <col min="16" max="16" width="5.5" style="29" customWidth="1"/>
    <col min="17" max="18" width="5.5" style="33" customWidth="1"/>
    <col min="19" max="19" width="5.5" style="29" customWidth="1"/>
    <col min="20" max="21" width="5.5" style="33" customWidth="1"/>
    <col min="22" max="22" width="5.5" style="29" customWidth="1"/>
    <col min="23" max="24" width="5.5" style="33" customWidth="1"/>
    <col min="25" max="25" width="5.5" style="29" customWidth="1"/>
    <col min="26" max="27" width="6.625" style="33" customWidth="1"/>
    <col min="28" max="28" width="11.625" style="33" customWidth="1"/>
    <col min="29" max="29" width="6.625" style="33" customWidth="1"/>
    <col min="30" max="30" width="11.625" style="252" customWidth="1"/>
    <col min="31" max="32" width="7.625" style="252" customWidth="1"/>
    <col min="33" max="33" width="7.625" style="262" customWidth="1"/>
    <col min="34" max="34" width="5.125" style="262" customWidth="1"/>
    <col min="35" max="35" width="5.75" style="252" customWidth="1"/>
    <col min="36" max="39" width="5.5" style="252" customWidth="1"/>
    <col min="40" max="43" width="6" style="252" customWidth="1"/>
    <col min="44" max="16384" width="9" style="33"/>
  </cols>
  <sheetData>
    <row r="1" spans="1:43" ht="15" customHeight="1">
      <c r="A1" s="27" t="s">
        <v>357</v>
      </c>
      <c r="M1" s="114"/>
      <c r="AB1" s="115"/>
      <c r="AD1" s="254"/>
    </row>
    <row r="2" spans="1:43" s="19" customFormat="1" ht="15" customHeight="1">
      <c r="A2" s="320" t="s">
        <v>382</v>
      </c>
      <c r="D2" s="116"/>
      <c r="G2" s="81"/>
      <c r="H2" s="81"/>
      <c r="I2" s="81"/>
      <c r="J2" s="81"/>
      <c r="K2" s="81"/>
      <c r="L2" s="81"/>
      <c r="M2" s="81" t="s">
        <v>147</v>
      </c>
      <c r="N2" s="19" t="s">
        <v>162</v>
      </c>
      <c r="P2" s="116"/>
      <c r="S2" s="116"/>
      <c r="V2" s="116"/>
      <c r="AA2" s="54" t="s">
        <v>203</v>
      </c>
      <c r="AB2" s="27"/>
      <c r="AD2" s="254" t="s">
        <v>287</v>
      </c>
      <c r="AE2" s="255"/>
      <c r="AF2" s="255"/>
      <c r="AG2" s="256"/>
      <c r="AH2" s="256"/>
      <c r="AI2" s="255"/>
      <c r="AJ2" s="255"/>
      <c r="AK2" s="255"/>
      <c r="AL2" s="255"/>
      <c r="AM2" s="255"/>
      <c r="AN2" s="255"/>
      <c r="AO2" s="255"/>
      <c r="AP2" s="255"/>
      <c r="AQ2" s="255"/>
    </row>
    <row r="3" spans="1:43" s="57" customFormat="1" ht="27" customHeight="1">
      <c r="A3" s="433" t="s">
        <v>214</v>
      </c>
      <c r="B3" s="434" t="s">
        <v>142</v>
      </c>
      <c r="C3" s="434"/>
      <c r="D3" s="434"/>
      <c r="E3" s="434" t="s">
        <v>293</v>
      </c>
      <c r="F3" s="434"/>
      <c r="G3" s="434"/>
      <c r="H3" s="426" t="s">
        <v>298</v>
      </c>
      <c r="I3" s="426"/>
      <c r="J3" s="426"/>
      <c r="K3" s="426" t="s">
        <v>295</v>
      </c>
      <c r="L3" s="426"/>
      <c r="M3" s="426"/>
      <c r="N3" s="426" t="s">
        <v>296</v>
      </c>
      <c r="O3" s="427"/>
      <c r="P3" s="427"/>
      <c r="Q3" s="426" t="s">
        <v>297</v>
      </c>
      <c r="R3" s="427"/>
      <c r="S3" s="427"/>
      <c r="T3" s="426" t="s">
        <v>302</v>
      </c>
      <c r="U3" s="435"/>
      <c r="V3" s="435"/>
      <c r="W3" s="426" t="s">
        <v>217</v>
      </c>
      <c r="X3" s="427"/>
      <c r="Y3" s="427"/>
      <c r="Z3" s="428" t="s">
        <v>184</v>
      </c>
      <c r="AA3" s="420" t="s">
        <v>185</v>
      </c>
      <c r="AB3" s="422" t="s">
        <v>214</v>
      </c>
      <c r="AD3" s="418" t="s">
        <v>214</v>
      </c>
      <c r="AE3" s="419" t="s">
        <v>142</v>
      </c>
      <c r="AF3" s="419"/>
      <c r="AG3" s="419"/>
      <c r="AH3" s="311" t="s">
        <v>142</v>
      </c>
      <c r="AI3" s="311" t="s">
        <v>215</v>
      </c>
      <c r="AJ3" s="312" t="s">
        <v>216</v>
      </c>
      <c r="AK3" s="312" t="s">
        <v>134</v>
      </c>
      <c r="AL3" s="312" t="s">
        <v>116</v>
      </c>
      <c r="AM3" s="312" t="s">
        <v>117</v>
      </c>
      <c r="AN3" s="312" t="s">
        <v>202</v>
      </c>
      <c r="AO3" s="312" t="s">
        <v>217</v>
      </c>
      <c r="AP3" s="313" t="s">
        <v>184</v>
      </c>
      <c r="AQ3" s="315" t="s">
        <v>185</v>
      </c>
    </row>
    <row r="4" spans="1:43" ht="15" customHeight="1">
      <c r="A4" s="433"/>
      <c r="B4" s="82" t="s">
        <v>39</v>
      </c>
      <c r="C4" s="82" t="s">
        <v>40</v>
      </c>
      <c r="D4" s="82" t="s">
        <v>41</v>
      </c>
      <c r="E4" s="82" t="s">
        <v>39</v>
      </c>
      <c r="F4" s="82" t="s">
        <v>40</v>
      </c>
      <c r="G4" s="82" t="s">
        <v>41</v>
      </c>
      <c r="H4" s="82" t="s">
        <v>39</v>
      </c>
      <c r="I4" s="82" t="s">
        <v>40</v>
      </c>
      <c r="J4" s="82" t="s">
        <v>41</v>
      </c>
      <c r="K4" s="82" t="s">
        <v>39</v>
      </c>
      <c r="L4" s="82" t="s">
        <v>40</v>
      </c>
      <c r="M4" s="82" t="s">
        <v>41</v>
      </c>
      <c r="N4" s="82" t="s">
        <v>39</v>
      </c>
      <c r="O4" s="82" t="s">
        <v>40</v>
      </c>
      <c r="P4" s="82" t="s">
        <v>41</v>
      </c>
      <c r="Q4" s="82" t="s">
        <v>39</v>
      </c>
      <c r="R4" s="82" t="s">
        <v>40</v>
      </c>
      <c r="S4" s="82" t="s">
        <v>41</v>
      </c>
      <c r="T4" s="82" t="s">
        <v>39</v>
      </c>
      <c r="U4" s="82" t="s">
        <v>40</v>
      </c>
      <c r="V4" s="82" t="s">
        <v>41</v>
      </c>
      <c r="W4" s="82" t="s">
        <v>39</v>
      </c>
      <c r="X4" s="82" t="s">
        <v>40</v>
      </c>
      <c r="Y4" s="82" t="s">
        <v>41</v>
      </c>
      <c r="Z4" s="429"/>
      <c r="AA4" s="421"/>
      <c r="AB4" s="422"/>
      <c r="AD4" s="418"/>
      <c r="AE4" s="260" t="s">
        <v>39</v>
      </c>
      <c r="AF4" s="260" t="s">
        <v>40</v>
      </c>
      <c r="AG4" s="260" t="s">
        <v>41</v>
      </c>
      <c r="AH4" s="263" t="s">
        <v>39</v>
      </c>
      <c r="AI4" s="263" t="s">
        <v>39</v>
      </c>
      <c r="AJ4" s="263" t="s">
        <v>39</v>
      </c>
      <c r="AK4" s="263" t="s">
        <v>39</v>
      </c>
      <c r="AL4" s="263" t="s">
        <v>39</v>
      </c>
      <c r="AM4" s="263" t="s">
        <v>39</v>
      </c>
      <c r="AN4" s="263" t="s">
        <v>39</v>
      </c>
      <c r="AO4" s="263" t="s">
        <v>39</v>
      </c>
      <c r="AP4" s="314"/>
      <c r="AQ4" s="316"/>
    </row>
    <row r="5" spans="1:43" ht="14.25" customHeight="1">
      <c r="A5" s="122" t="s">
        <v>381</v>
      </c>
      <c r="B5" s="317">
        <v>58</v>
      </c>
      <c r="C5" s="318">
        <v>34</v>
      </c>
      <c r="D5" s="318">
        <v>24</v>
      </c>
      <c r="E5" s="317">
        <v>58</v>
      </c>
      <c r="F5" s="318">
        <v>34</v>
      </c>
      <c r="G5" s="318">
        <v>24</v>
      </c>
      <c r="H5" s="317">
        <v>0</v>
      </c>
      <c r="I5" s="318">
        <v>0</v>
      </c>
      <c r="J5" s="318">
        <v>0</v>
      </c>
      <c r="K5" s="317">
        <v>0</v>
      </c>
      <c r="L5" s="318">
        <v>0</v>
      </c>
      <c r="M5" s="318">
        <v>0</v>
      </c>
      <c r="N5" s="317">
        <v>0</v>
      </c>
      <c r="O5" s="318">
        <v>0</v>
      </c>
      <c r="P5" s="318">
        <v>0</v>
      </c>
      <c r="Q5" s="317">
        <v>0</v>
      </c>
      <c r="R5" s="318">
        <v>0</v>
      </c>
      <c r="S5" s="318">
        <v>0</v>
      </c>
      <c r="T5" s="317">
        <v>0</v>
      </c>
      <c r="U5" s="318">
        <v>0</v>
      </c>
      <c r="V5" s="318">
        <v>0</v>
      </c>
      <c r="W5" s="317">
        <v>1</v>
      </c>
      <c r="X5" s="318">
        <v>1</v>
      </c>
      <c r="Y5" s="318">
        <v>0</v>
      </c>
      <c r="Z5" s="324">
        <v>100</v>
      </c>
      <c r="AA5" s="36">
        <v>1.7</v>
      </c>
      <c r="AB5" s="59" t="s">
        <v>381</v>
      </c>
      <c r="AD5" s="264" t="s">
        <v>235</v>
      </c>
      <c r="AE5" s="265" t="str">
        <f t="shared" ref="AE5:AG7" si="0">IF(B5=E5+H5+K5+N5+Q5+T5,"横計○","横計×")</f>
        <v>横計○</v>
      </c>
      <c r="AF5" s="265" t="str">
        <f t="shared" si="0"/>
        <v>横計○</v>
      </c>
      <c r="AG5" s="265" t="str">
        <f t="shared" si="0"/>
        <v>横計○</v>
      </c>
      <c r="AH5" s="261" t="str">
        <f>IF(C5+D5=B5,"男女計○","男女計×")</f>
        <v>男女計○</v>
      </c>
      <c r="AI5" s="261" t="str">
        <f>IF(F5+G5=E5,"男女計○","男女計×")</f>
        <v>男女計○</v>
      </c>
      <c r="AJ5" s="261" t="str">
        <f>IF(I5+J5=H5,"男女計○","男女計×Error")</f>
        <v>男女計○</v>
      </c>
      <c r="AK5" s="261" t="str">
        <f>IF(L5+M5=K5,"男女計○","男女計×")</f>
        <v>男女計○</v>
      </c>
      <c r="AL5" s="261" t="str">
        <f>IF(O5+P5=N5,"男女計○","男女計×")</f>
        <v>男女計○</v>
      </c>
      <c r="AM5" s="261" t="str">
        <f>IF(R5+S5=Q5,"男女計○","男女計×")</f>
        <v>男女計○</v>
      </c>
      <c r="AN5" s="261" t="str">
        <f>IF(U5+V5=T5,"男女計○","男女計×")</f>
        <v>男女計○</v>
      </c>
      <c r="AO5" s="261" t="str">
        <f>IF(X5+Y5=W5,"男女計○","男女計×")</f>
        <v>男女計○</v>
      </c>
      <c r="AP5" s="261" t="str">
        <f>IF(ROUND(Z5,1)=ROUND((E5/B5*100),1),"○","×")</f>
        <v>○</v>
      </c>
      <c r="AQ5" s="261" t="str">
        <f>IF(ROUND((Q5+W5)/B5*100,1)=ROUND(AA5,1),"○","×")</f>
        <v>○</v>
      </c>
    </row>
    <row r="6" spans="1:43" ht="14.25" customHeight="1">
      <c r="A6" s="122" t="s">
        <v>383</v>
      </c>
      <c r="B6" s="317">
        <v>42</v>
      </c>
      <c r="C6" s="318">
        <v>18</v>
      </c>
      <c r="D6" s="318">
        <v>24</v>
      </c>
      <c r="E6" s="317">
        <v>42</v>
      </c>
      <c r="F6" s="318">
        <v>18</v>
      </c>
      <c r="G6" s="318">
        <v>24</v>
      </c>
      <c r="H6" s="317">
        <v>0</v>
      </c>
      <c r="I6" s="318">
        <v>0</v>
      </c>
      <c r="J6" s="318">
        <v>0</v>
      </c>
      <c r="K6" s="317">
        <v>0</v>
      </c>
      <c r="L6" s="318">
        <v>0</v>
      </c>
      <c r="M6" s="318">
        <v>0</v>
      </c>
      <c r="N6" s="317">
        <v>0</v>
      </c>
      <c r="O6" s="318">
        <v>0</v>
      </c>
      <c r="P6" s="318">
        <v>0</v>
      </c>
      <c r="Q6" s="317">
        <v>0</v>
      </c>
      <c r="R6" s="318">
        <v>0</v>
      </c>
      <c r="S6" s="318">
        <v>0</v>
      </c>
      <c r="T6" s="317">
        <v>0</v>
      </c>
      <c r="U6" s="318">
        <v>0</v>
      </c>
      <c r="V6" s="318">
        <v>0</v>
      </c>
      <c r="W6" s="317">
        <v>0</v>
      </c>
      <c r="X6" s="318">
        <v>0</v>
      </c>
      <c r="Y6" s="318">
        <v>0</v>
      </c>
      <c r="Z6" s="323">
        <v>100</v>
      </c>
      <c r="AA6" s="324">
        <v>0</v>
      </c>
      <c r="AB6" s="59" t="s">
        <v>383</v>
      </c>
      <c r="AD6" s="264" t="s">
        <v>278</v>
      </c>
      <c r="AE6" s="265" t="str">
        <f t="shared" si="0"/>
        <v>横計○</v>
      </c>
      <c r="AF6" s="265" t="str">
        <f t="shared" si="0"/>
        <v>横計○</v>
      </c>
      <c r="AG6" s="265" t="str">
        <f t="shared" si="0"/>
        <v>横計○</v>
      </c>
      <c r="AH6" s="261" t="str">
        <f>IF(C6+D6=B6,"男女計○","男女計×")</f>
        <v>男女計○</v>
      </c>
      <c r="AI6" s="261" t="str">
        <f>IF(F6+G6=E6,"男女計○","男女計×")</f>
        <v>男女計○</v>
      </c>
      <c r="AJ6" s="261" t="str">
        <f>IF(I6+J6=H6,"男女計○","男女計×Error")</f>
        <v>男女計○</v>
      </c>
      <c r="AK6" s="261" t="str">
        <f>IF(L6+M6=K6,"男女計○","男女計×")</f>
        <v>男女計○</v>
      </c>
      <c r="AL6" s="261" t="str">
        <f>IF(O6+P6=N6,"男女計○","男女計×")</f>
        <v>男女計○</v>
      </c>
      <c r="AM6" s="261" t="str">
        <f>IF(R6+S6=Q6,"男女計○","男女計×")</f>
        <v>男女計○</v>
      </c>
      <c r="AN6" s="261" t="str">
        <f>IF(U6+V6=T6,"男女計○","男女計×")</f>
        <v>男女計○</v>
      </c>
      <c r="AO6" s="261" t="str">
        <f>IF(X6+Y6=W6,"男女計○","男女計×")</f>
        <v>男女計○</v>
      </c>
      <c r="AP6" s="261" t="str">
        <f t="shared" ref="AP6:AP51" si="1">IF(ROUND(Z6,1)=ROUND((E6/B6*100),1),"○","×")</f>
        <v>○</v>
      </c>
      <c r="AQ6" s="261" t="str">
        <f t="shared" ref="AQ6:AQ51" si="2">IF(ROUND((Q6+W6)/B6*100,1)=ROUND(AA6,1),"○","×")</f>
        <v>○</v>
      </c>
    </row>
    <row r="7" spans="1:43" ht="14.25" customHeight="1">
      <c r="A7" s="122" t="s">
        <v>387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6"/>
      <c r="AA7" s="36"/>
      <c r="AB7" s="59" t="s">
        <v>386</v>
      </c>
      <c r="AD7" s="264" t="s">
        <v>283</v>
      </c>
      <c r="AE7" s="265" t="str">
        <f t="shared" si="0"/>
        <v>横計○</v>
      </c>
      <c r="AF7" s="265" t="str">
        <f t="shared" si="0"/>
        <v>横計○</v>
      </c>
      <c r="AG7" s="265" t="str">
        <f t="shared" si="0"/>
        <v>横計○</v>
      </c>
      <c r="AH7" s="261" t="str">
        <f>IF(C7+D7=B7,"男女計○","男女計×")</f>
        <v>男女計○</v>
      </c>
      <c r="AI7" s="261" t="str">
        <f>IF(F7+G7=E7,"男女計○","男女計×")</f>
        <v>男女計○</v>
      </c>
      <c r="AJ7" s="261" t="str">
        <f>IF(I7+J7=H7,"男女計○","男女計×Error")</f>
        <v>男女計○</v>
      </c>
      <c r="AK7" s="261" t="str">
        <f>IF(L7+M7=K7,"男女計○","男女計×")</f>
        <v>男女計○</v>
      </c>
      <c r="AL7" s="261" t="str">
        <f>IF(O7+P7=N7,"男女計○","男女計×")</f>
        <v>男女計○</v>
      </c>
      <c r="AM7" s="261" t="str">
        <f>IF(R7+S7=Q7,"男女計○","男女計×")</f>
        <v>男女計○</v>
      </c>
      <c r="AN7" s="261" t="str">
        <f>IF(U7+V7=T7,"男女計○","男女計×")</f>
        <v>男女計○</v>
      </c>
      <c r="AO7" s="261" t="str">
        <f>IF(X7+Y7=W7,"男女計○","男女計×")</f>
        <v>男女計○</v>
      </c>
      <c r="AP7" s="261" t="e">
        <f>IF(ROUND(Z7,1)=ROUND((E7/B7*100),1),"○","×")</f>
        <v>#DIV/0!</v>
      </c>
      <c r="AQ7" s="261" t="e">
        <f t="shared" si="2"/>
        <v>#DIV/0!</v>
      </c>
    </row>
    <row r="8" spans="1:43" ht="14.25" customHeight="1">
      <c r="A8" s="60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6"/>
      <c r="AA8" s="36"/>
      <c r="AB8" s="61"/>
      <c r="AD8" s="266"/>
      <c r="AE8" s="267"/>
      <c r="AF8" s="267"/>
      <c r="AG8" s="267"/>
      <c r="AH8" s="261"/>
      <c r="AI8" s="261"/>
      <c r="AJ8" s="261"/>
      <c r="AK8" s="261"/>
      <c r="AL8" s="261"/>
      <c r="AM8" s="261"/>
      <c r="AN8" s="261"/>
      <c r="AO8" s="261"/>
      <c r="AP8" s="261"/>
      <c r="AQ8" s="261"/>
    </row>
    <row r="9" spans="1:43" ht="14.25" customHeight="1">
      <c r="A9" s="106" t="s">
        <v>167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  <c r="AA9" s="36"/>
      <c r="AB9" s="41" t="s">
        <v>167</v>
      </c>
      <c r="AD9" s="253" t="s">
        <v>167</v>
      </c>
      <c r="AE9" s="265" t="str">
        <f t="shared" ref="AE9:AG10" si="3">IF(B9=E9+H9+K9+N9+Q9+T9,"横計○","横計×")</f>
        <v>横計○</v>
      </c>
      <c r="AF9" s="265" t="str">
        <f t="shared" si="3"/>
        <v>横計○</v>
      </c>
      <c r="AG9" s="265" t="str">
        <f t="shared" si="3"/>
        <v>横計○</v>
      </c>
      <c r="AH9" s="261" t="str">
        <f>IF(C9+D9=B9,"男女計○","男女計×")</f>
        <v>男女計○</v>
      </c>
      <c r="AI9" s="261" t="str">
        <f>IF(F9+G9=E9,"男女計○","男女計×")</f>
        <v>男女計○</v>
      </c>
      <c r="AJ9" s="261" t="str">
        <f>IF(I9+J9=H9,"男女計○","男女計×Error")</f>
        <v>男女計○</v>
      </c>
      <c r="AK9" s="261" t="str">
        <f>IF(L9+M9=K9,"男女計○","男女計×")</f>
        <v>男女計○</v>
      </c>
      <c r="AL9" s="261" t="str">
        <f>IF(O9+P9=N9,"男女計○","男女計×")</f>
        <v>男女計○</v>
      </c>
      <c r="AM9" s="261" t="str">
        <f>IF(R9+S9=Q9,"男女計○","男女計×")</f>
        <v>男女計○</v>
      </c>
      <c r="AN9" s="261" t="str">
        <f>IF(U9+V9=T9,"男女計○","男女計×")</f>
        <v>男女計○</v>
      </c>
      <c r="AO9" s="261" t="str">
        <f>IF(X9+Y9=W9,"男女計○","男女計×")</f>
        <v>男女計○</v>
      </c>
      <c r="AP9" s="261" t="e">
        <f t="shared" si="1"/>
        <v>#DIV/0!</v>
      </c>
      <c r="AQ9" s="261" t="e">
        <f t="shared" si="2"/>
        <v>#DIV/0!</v>
      </c>
    </row>
    <row r="10" spans="1:43" ht="14.25" customHeight="1">
      <c r="A10" s="106" t="s">
        <v>157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6"/>
      <c r="AA10" s="36"/>
      <c r="AB10" s="41" t="s">
        <v>157</v>
      </c>
      <c r="AD10" s="253" t="s">
        <v>157</v>
      </c>
      <c r="AE10" s="265" t="str">
        <f t="shared" si="3"/>
        <v>横計○</v>
      </c>
      <c r="AF10" s="265" t="str">
        <f t="shared" si="3"/>
        <v>横計○</v>
      </c>
      <c r="AG10" s="265" t="str">
        <f t="shared" si="3"/>
        <v>横計○</v>
      </c>
      <c r="AH10" s="261" t="str">
        <f>IF(C10+D10=B10,"男女計○","男女計×")</f>
        <v>男女計○</v>
      </c>
      <c r="AI10" s="261" t="str">
        <f>IF(F10+G10=E10,"男女計○","男女計×")</f>
        <v>男女計○</v>
      </c>
      <c r="AJ10" s="261" t="str">
        <f>IF(I10+J10=H10,"男女計○","男女計×Error")</f>
        <v>男女計○</v>
      </c>
      <c r="AK10" s="261" t="str">
        <f>IF(L10+M10=K10,"男女計○","男女計×")</f>
        <v>男女計○</v>
      </c>
      <c r="AL10" s="261" t="str">
        <f>IF(O10+P10=N10,"男女計○","男女計×")</f>
        <v>男女計○</v>
      </c>
      <c r="AM10" s="261" t="str">
        <f>IF(R10+S10=Q10,"男女計○","男女計×")</f>
        <v>男女計○</v>
      </c>
      <c r="AN10" s="261" t="str">
        <f>IF(U10+V10=T10,"男女計○","男女計×")</f>
        <v>男女計○</v>
      </c>
      <c r="AO10" s="261" t="str">
        <f>IF(X10+Y10=W10,"男女計○","男女計×")</f>
        <v>男女計○</v>
      </c>
      <c r="AP10" s="261" t="e">
        <f t="shared" si="1"/>
        <v>#DIV/0!</v>
      </c>
      <c r="AQ10" s="261" t="e">
        <f t="shared" si="2"/>
        <v>#DIV/0!</v>
      </c>
    </row>
    <row r="11" spans="1:43" ht="14.25" customHeight="1">
      <c r="A11" s="60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285"/>
      <c r="AB11" s="61"/>
      <c r="AD11" s="266"/>
      <c r="AE11" s="267"/>
      <c r="AF11" s="267"/>
      <c r="AG11" s="267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</row>
    <row r="12" spans="1:43" ht="14.25" customHeight="1">
      <c r="A12" s="62" t="s">
        <v>0</v>
      </c>
      <c r="B12" s="233">
        <f>B17+B22+B23+B24+B26+B27+B28+B30+B31+B32+B33+B34+B35+B36</f>
        <v>0</v>
      </c>
      <c r="C12" s="233">
        <f t="shared" ref="C12:Y12" si="4">C17+C22+C23+C24+C26+C27+C28+C30+C31+C32+C33+C34+C35+C36</f>
        <v>0</v>
      </c>
      <c r="D12" s="233">
        <f t="shared" si="4"/>
        <v>0</v>
      </c>
      <c r="E12" s="233">
        <f t="shared" si="4"/>
        <v>0</v>
      </c>
      <c r="F12" s="233">
        <f t="shared" si="4"/>
        <v>0</v>
      </c>
      <c r="G12" s="233">
        <f t="shared" si="4"/>
        <v>0</v>
      </c>
      <c r="H12" s="233">
        <f t="shared" si="4"/>
        <v>0</v>
      </c>
      <c r="I12" s="233">
        <f t="shared" si="4"/>
        <v>0</v>
      </c>
      <c r="J12" s="233">
        <f t="shared" si="4"/>
        <v>0</v>
      </c>
      <c r="K12" s="233">
        <f t="shared" si="4"/>
        <v>0</v>
      </c>
      <c r="L12" s="233">
        <f t="shared" si="4"/>
        <v>0</v>
      </c>
      <c r="M12" s="233">
        <f t="shared" si="4"/>
        <v>0</v>
      </c>
      <c r="N12" s="233">
        <f t="shared" si="4"/>
        <v>0</v>
      </c>
      <c r="O12" s="233">
        <f t="shared" si="4"/>
        <v>0</v>
      </c>
      <c r="P12" s="233">
        <f t="shared" si="4"/>
        <v>0</v>
      </c>
      <c r="Q12" s="233">
        <f t="shared" si="4"/>
        <v>0</v>
      </c>
      <c r="R12" s="233">
        <f t="shared" si="4"/>
        <v>0</v>
      </c>
      <c r="S12" s="233">
        <f t="shared" si="4"/>
        <v>0</v>
      </c>
      <c r="T12" s="233">
        <f t="shared" si="4"/>
        <v>0</v>
      </c>
      <c r="U12" s="233">
        <f t="shared" si="4"/>
        <v>0</v>
      </c>
      <c r="V12" s="233">
        <f t="shared" si="4"/>
        <v>0</v>
      </c>
      <c r="W12" s="233">
        <f t="shared" si="4"/>
        <v>0</v>
      </c>
      <c r="X12" s="233">
        <f t="shared" si="4"/>
        <v>0</v>
      </c>
      <c r="Y12" s="233">
        <f t="shared" si="4"/>
        <v>0</v>
      </c>
      <c r="Z12" s="36">
        <v>0</v>
      </c>
      <c r="AA12" s="36">
        <v>0</v>
      </c>
      <c r="AB12" s="63" t="s">
        <v>0</v>
      </c>
      <c r="AD12" s="268" t="s">
        <v>0</v>
      </c>
      <c r="AE12" s="267" t="str">
        <f t="shared" ref="AE12:AG15" si="5">IF(B12=E12+H12+K12+N12+Q12+T12,"横計○","横計×")</f>
        <v>横計○</v>
      </c>
      <c r="AF12" s="267" t="str">
        <f t="shared" si="5"/>
        <v>横計○</v>
      </c>
      <c r="AG12" s="267" t="str">
        <f t="shared" si="5"/>
        <v>横計○</v>
      </c>
      <c r="AH12" s="261" t="str">
        <f>IF(C12+D12=B12,"男女計○","男女計×")</f>
        <v>男女計○</v>
      </c>
      <c r="AI12" s="261" t="str">
        <f>IF(F12+G12=E12,"男女計○","男女計×")</f>
        <v>男女計○</v>
      </c>
      <c r="AJ12" s="261" t="str">
        <f>IF(I12+J12=H12,"男女計○","男女計×Error")</f>
        <v>男女計○</v>
      </c>
      <c r="AK12" s="261" t="str">
        <f>IF(L12+M12=K12,"男女計○","男女計×")</f>
        <v>男女計○</v>
      </c>
      <c r="AL12" s="261" t="str">
        <f>IF(O12+P12=N12,"男女計○","男女計×")</f>
        <v>男女計○</v>
      </c>
      <c r="AM12" s="261" t="str">
        <f>IF(R12+S12=Q12,"男女計○","男女計×")</f>
        <v>男女計○</v>
      </c>
      <c r="AN12" s="261" t="str">
        <f>IF(U12+V12=T12,"男女計○","男女計×")</f>
        <v>男女計○</v>
      </c>
      <c r="AO12" s="261" t="str">
        <f>IF(X12+Y12=W12,"男女計○","男女計×")</f>
        <v>男女計○</v>
      </c>
      <c r="AP12" s="261" t="e">
        <f t="shared" si="1"/>
        <v>#DIV/0!</v>
      </c>
      <c r="AQ12" s="261" t="e">
        <f t="shared" si="2"/>
        <v>#DIV/0!</v>
      </c>
    </row>
    <row r="13" spans="1:43" ht="14.25" customHeight="1">
      <c r="A13" s="62" t="s">
        <v>1</v>
      </c>
      <c r="B13" s="233">
        <f>B21+B37+B38+B39+B40+B41+B42+B43</f>
        <v>0</v>
      </c>
      <c r="C13" s="233">
        <f t="shared" ref="C13:Y13" si="6">C21+C37+C38+C39+C40+C41+C42+C43</f>
        <v>0</v>
      </c>
      <c r="D13" s="233">
        <f t="shared" si="6"/>
        <v>0</v>
      </c>
      <c r="E13" s="233">
        <f t="shared" si="6"/>
        <v>0</v>
      </c>
      <c r="F13" s="233">
        <f t="shared" si="6"/>
        <v>0</v>
      </c>
      <c r="G13" s="233">
        <f t="shared" si="6"/>
        <v>0</v>
      </c>
      <c r="H13" s="233">
        <f t="shared" si="6"/>
        <v>0</v>
      </c>
      <c r="I13" s="233">
        <f t="shared" si="6"/>
        <v>0</v>
      </c>
      <c r="J13" s="233">
        <f t="shared" si="6"/>
        <v>0</v>
      </c>
      <c r="K13" s="233">
        <f t="shared" si="6"/>
        <v>0</v>
      </c>
      <c r="L13" s="233">
        <f t="shared" si="6"/>
        <v>0</v>
      </c>
      <c r="M13" s="233">
        <f t="shared" si="6"/>
        <v>0</v>
      </c>
      <c r="N13" s="233">
        <f t="shared" si="6"/>
        <v>0</v>
      </c>
      <c r="O13" s="233">
        <f t="shared" si="6"/>
        <v>0</v>
      </c>
      <c r="P13" s="233">
        <f t="shared" si="6"/>
        <v>0</v>
      </c>
      <c r="Q13" s="233">
        <f t="shared" si="6"/>
        <v>0</v>
      </c>
      <c r="R13" s="233">
        <f t="shared" si="6"/>
        <v>0</v>
      </c>
      <c r="S13" s="233">
        <f t="shared" si="6"/>
        <v>0</v>
      </c>
      <c r="T13" s="233">
        <f t="shared" si="6"/>
        <v>0</v>
      </c>
      <c r="U13" s="233">
        <f t="shared" si="6"/>
        <v>0</v>
      </c>
      <c r="V13" s="233">
        <f t="shared" si="6"/>
        <v>0</v>
      </c>
      <c r="W13" s="233">
        <f t="shared" si="6"/>
        <v>0</v>
      </c>
      <c r="X13" s="233">
        <f t="shared" si="6"/>
        <v>0</v>
      </c>
      <c r="Y13" s="233">
        <f t="shared" si="6"/>
        <v>0</v>
      </c>
      <c r="Z13" s="234" t="e">
        <f>E13*100/B13</f>
        <v>#DIV/0!</v>
      </c>
      <c r="AA13" s="234" t="e">
        <f>(Q13+W13)*100/B13</f>
        <v>#DIV/0!</v>
      </c>
      <c r="AB13" s="63" t="s">
        <v>1</v>
      </c>
      <c r="AD13" s="268" t="s">
        <v>1</v>
      </c>
      <c r="AE13" s="267" t="str">
        <f t="shared" si="5"/>
        <v>横計○</v>
      </c>
      <c r="AF13" s="267" t="str">
        <f t="shared" si="5"/>
        <v>横計○</v>
      </c>
      <c r="AG13" s="267" t="str">
        <f t="shared" si="5"/>
        <v>横計○</v>
      </c>
      <c r="AH13" s="261" t="str">
        <f>IF(C13+D13=B13,"男女計○","男女計×")</f>
        <v>男女計○</v>
      </c>
      <c r="AI13" s="261" t="str">
        <f>IF(F13+G13=E13,"男女計○","男女計×")</f>
        <v>男女計○</v>
      </c>
      <c r="AJ13" s="261" t="str">
        <f>IF(I13+J13=H13,"男女計○","男女計×Error")</f>
        <v>男女計○</v>
      </c>
      <c r="AK13" s="261" t="str">
        <f>IF(L13+M13=K13,"男女計○","男女計×")</f>
        <v>男女計○</v>
      </c>
      <c r="AL13" s="261" t="str">
        <f>IF(O13+P13=N13,"男女計○","男女計×")</f>
        <v>男女計○</v>
      </c>
      <c r="AM13" s="261" t="str">
        <f>IF(R13+S13=Q13,"男女計○","男女計×")</f>
        <v>男女計○</v>
      </c>
      <c r="AN13" s="261" t="str">
        <f>IF(U13+V13=T13,"男女計○","男女計×")</f>
        <v>男女計○</v>
      </c>
      <c r="AO13" s="261" t="str">
        <f>IF(X13+Y13=W13,"男女計○","男女計×")</f>
        <v>男女計○</v>
      </c>
      <c r="AP13" s="261" t="e">
        <f t="shared" si="1"/>
        <v>#DIV/0!</v>
      </c>
      <c r="AQ13" s="261" t="e">
        <f t="shared" si="2"/>
        <v>#DIV/0!</v>
      </c>
    </row>
    <row r="14" spans="1:43" ht="14.25" customHeight="1">
      <c r="A14" s="62" t="s">
        <v>2</v>
      </c>
      <c r="B14" s="233">
        <f>B18+B25+B29+B44+B45+B46+B47+B48</f>
        <v>0</v>
      </c>
      <c r="C14" s="233">
        <f t="shared" ref="C14:Y14" si="7">C18+C25+C29+C44+C45+C46+C47+C48</f>
        <v>0</v>
      </c>
      <c r="D14" s="233">
        <f t="shared" si="7"/>
        <v>0</v>
      </c>
      <c r="E14" s="233">
        <f t="shared" si="7"/>
        <v>0</v>
      </c>
      <c r="F14" s="233">
        <f t="shared" si="7"/>
        <v>0</v>
      </c>
      <c r="G14" s="233">
        <f t="shared" si="7"/>
        <v>0</v>
      </c>
      <c r="H14" s="233">
        <f t="shared" si="7"/>
        <v>0</v>
      </c>
      <c r="I14" s="233">
        <f t="shared" si="7"/>
        <v>0</v>
      </c>
      <c r="J14" s="233">
        <f t="shared" si="7"/>
        <v>0</v>
      </c>
      <c r="K14" s="233">
        <f t="shared" si="7"/>
        <v>0</v>
      </c>
      <c r="L14" s="233">
        <f t="shared" si="7"/>
        <v>0</v>
      </c>
      <c r="M14" s="233">
        <f t="shared" si="7"/>
        <v>0</v>
      </c>
      <c r="N14" s="233">
        <f t="shared" si="7"/>
        <v>0</v>
      </c>
      <c r="O14" s="233">
        <f t="shared" si="7"/>
        <v>0</v>
      </c>
      <c r="P14" s="233">
        <f t="shared" si="7"/>
        <v>0</v>
      </c>
      <c r="Q14" s="233">
        <f t="shared" si="7"/>
        <v>0</v>
      </c>
      <c r="R14" s="233">
        <f t="shared" si="7"/>
        <v>0</v>
      </c>
      <c r="S14" s="233">
        <f t="shared" si="7"/>
        <v>0</v>
      </c>
      <c r="T14" s="233">
        <f t="shared" si="7"/>
        <v>0</v>
      </c>
      <c r="U14" s="233">
        <f t="shared" si="7"/>
        <v>0</v>
      </c>
      <c r="V14" s="233">
        <f t="shared" si="7"/>
        <v>0</v>
      </c>
      <c r="W14" s="233">
        <f t="shared" si="7"/>
        <v>0</v>
      </c>
      <c r="X14" s="233">
        <f t="shared" si="7"/>
        <v>0</v>
      </c>
      <c r="Y14" s="233">
        <f t="shared" si="7"/>
        <v>0</v>
      </c>
      <c r="Z14" s="36">
        <v>0</v>
      </c>
      <c r="AA14" s="36">
        <v>0</v>
      </c>
      <c r="AB14" s="63" t="s">
        <v>2</v>
      </c>
      <c r="AD14" s="268" t="s">
        <v>2</v>
      </c>
      <c r="AE14" s="267" t="str">
        <f t="shared" si="5"/>
        <v>横計○</v>
      </c>
      <c r="AF14" s="267" t="str">
        <f t="shared" si="5"/>
        <v>横計○</v>
      </c>
      <c r="AG14" s="267" t="str">
        <f t="shared" si="5"/>
        <v>横計○</v>
      </c>
      <c r="AH14" s="261" t="str">
        <f>IF(C14+D14=B14,"男女計○","男女計×")</f>
        <v>男女計○</v>
      </c>
      <c r="AI14" s="261" t="str">
        <f>IF(F14+G14=E14,"男女計○","男女計×")</f>
        <v>男女計○</v>
      </c>
      <c r="AJ14" s="261" t="str">
        <f>IF(I14+J14=H14,"男女計○","男女計×Error")</f>
        <v>男女計○</v>
      </c>
      <c r="AK14" s="261" t="str">
        <f>IF(L14+M14=K14,"男女計○","男女計×")</f>
        <v>男女計○</v>
      </c>
      <c r="AL14" s="261" t="str">
        <f>IF(O14+P14=N14,"男女計○","男女計×")</f>
        <v>男女計○</v>
      </c>
      <c r="AM14" s="261" t="str">
        <f>IF(R14+S14=Q14,"男女計○","男女計×")</f>
        <v>男女計○</v>
      </c>
      <c r="AN14" s="261" t="str">
        <f>IF(U14+V14=T14,"男女計○","男女計×")</f>
        <v>男女計○</v>
      </c>
      <c r="AO14" s="261" t="str">
        <f>IF(X14+Y14=W14,"男女計○","男女計×")</f>
        <v>男女計○</v>
      </c>
      <c r="AP14" s="261" t="e">
        <f t="shared" si="1"/>
        <v>#DIV/0!</v>
      </c>
      <c r="AQ14" s="261" t="e">
        <f t="shared" si="2"/>
        <v>#DIV/0!</v>
      </c>
    </row>
    <row r="15" spans="1:43" ht="14.25" customHeight="1">
      <c r="A15" s="62" t="s">
        <v>3</v>
      </c>
      <c r="B15" s="233">
        <f>B19+B20+B49+B50+B51</f>
        <v>0</v>
      </c>
      <c r="C15" s="233">
        <f t="shared" ref="C15:Y15" si="8">C19+C20+C49+C50+C51</f>
        <v>0</v>
      </c>
      <c r="D15" s="233">
        <f t="shared" si="8"/>
        <v>0</v>
      </c>
      <c r="E15" s="233">
        <f t="shared" si="8"/>
        <v>0</v>
      </c>
      <c r="F15" s="233">
        <f t="shared" si="8"/>
        <v>0</v>
      </c>
      <c r="G15" s="233">
        <f t="shared" si="8"/>
        <v>0</v>
      </c>
      <c r="H15" s="233">
        <f t="shared" si="8"/>
        <v>0</v>
      </c>
      <c r="I15" s="233">
        <f t="shared" si="8"/>
        <v>0</v>
      </c>
      <c r="J15" s="233">
        <f t="shared" si="8"/>
        <v>0</v>
      </c>
      <c r="K15" s="233">
        <f t="shared" si="8"/>
        <v>0</v>
      </c>
      <c r="L15" s="233">
        <f t="shared" si="8"/>
        <v>0</v>
      </c>
      <c r="M15" s="233">
        <f t="shared" si="8"/>
        <v>0</v>
      </c>
      <c r="N15" s="233">
        <f t="shared" si="8"/>
        <v>0</v>
      </c>
      <c r="O15" s="233">
        <f t="shared" si="8"/>
        <v>0</v>
      </c>
      <c r="P15" s="233">
        <f t="shared" si="8"/>
        <v>0</v>
      </c>
      <c r="Q15" s="233">
        <f t="shared" si="8"/>
        <v>0</v>
      </c>
      <c r="R15" s="233">
        <f t="shared" si="8"/>
        <v>0</v>
      </c>
      <c r="S15" s="233">
        <f t="shared" si="8"/>
        <v>0</v>
      </c>
      <c r="T15" s="233">
        <f t="shared" si="8"/>
        <v>0</v>
      </c>
      <c r="U15" s="233">
        <f t="shared" si="8"/>
        <v>0</v>
      </c>
      <c r="V15" s="233">
        <f t="shared" si="8"/>
        <v>0</v>
      </c>
      <c r="W15" s="233">
        <f t="shared" si="8"/>
        <v>0</v>
      </c>
      <c r="X15" s="233">
        <f t="shared" si="8"/>
        <v>0</v>
      </c>
      <c r="Y15" s="233">
        <f t="shared" si="8"/>
        <v>0</v>
      </c>
      <c r="Z15" s="36">
        <v>0</v>
      </c>
      <c r="AA15" s="36">
        <v>0</v>
      </c>
      <c r="AB15" s="63" t="s">
        <v>3</v>
      </c>
      <c r="AD15" s="268" t="s">
        <v>3</v>
      </c>
      <c r="AE15" s="267" t="str">
        <f t="shared" si="5"/>
        <v>横計○</v>
      </c>
      <c r="AF15" s="267" t="str">
        <f t="shared" si="5"/>
        <v>横計○</v>
      </c>
      <c r="AG15" s="267" t="str">
        <f t="shared" si="5"/>
        <v>横計○</v>
      </c>
      <c r="AH15" s="261" t="str">
        <f>IF(C15+D15=B15,"男女計○","男女計×")</f>
        <v>男女計○</v>
      </c>
      <c r="AI15" s="261" t="str">
        <f>IF(F15+G15=E15,"男女計○","男女計×")</f>
        <v>男女計○</v>
      </c>
      <c r="AJ15" s="261" t="str">
        <f>IF(I15+J15=H15,"男女計○","男女計×Error")</f>
        <v>男女計○</v>
      </c>
      <c r="AK15" s="261" t="str">
        <f>IF(L15+M15=K15,"男女計○","男女計×")</f>
        <v>男女計○</v>
      </c>
      <c r="AL15" s="261" t="str">
        <f>IF(O15+P15=N15,"男女計○","男女計×")</f>
        <v>男女計○</v>
      </c>
      <c r="AM15" s="261" t="str">
        <f>IF(R15+S15=Q15,"男女計○","男女計×")</f>
        <v>男女計○</v>
      </c>
      <c r="AN15" s="261" t="str">
        <f>IF(U15+V15=T15,"男女計○","男女計×")</f>
        <v>男女計○</v>
      </c>
      <c r="AO15" s="261" t="str">
        <f>IF(X15+Y15=W15,"男女計○","男女計×")</f>
        <v>男女計○</v>
      </c>
      <c r="AP15" s="261" t="e">
        <f t="shared" si="1"/>
        <v>#DIV/0!</v>
      </c>
      <c r="AQ15" s="261" t="e">
        <f t="shared" si="2"/>
        <v>#DIV/0!</v>
      </c>
    </row>
    <row r="16" spans="1:43" ht="14.25" customHeight="1">
      <c r="A16" s="62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36"/>
      <c r="AA16" s="36"/>
      <c r="AB16" s="63"/>
      <c r="AD16" s="268"/>
      <c r="AE16" s="269"/>
      <c r="AF16" s="269"/>
      <c r="AG16" s="269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</row>
    <row r="17" spans="1:43" s="117" customFormat="1" ht="14.25" customHeight="1">
      <c r="A17" s="106" t="s">
        <v>5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6"/>
      <c r="AA17" s="126"/>
      <c r="AB17" s="41" t="s">
        <v>5</v>
      </c>
      <c r="AD17" s="253" t="s">
        <v>5</v>
      </c>
      <c r="AE17" s="270" t="str">
        <f t="shared" ref="AE17:AG51" si="9">IF(B17=E17+H17+K17+N17+Q17+T17,"横計○","横計×")</f>
        <v>横計○</v>
      </c>
      <c r="AF17" s="270" t="str">
        <f t="shared" si="9"/>
        <v>横計○</v>
      </c>
      <c r="AG17" s="270" t="str">
        <f t="shared" si="9"/>
        <v>横計○</v>
      </c>
      <c r="AH17" s="261" t="str">
        <f t="shared" ref="AH17:AH51" si="10">IF(C17+D17=B17,"男女計○","男女計×")</f>
        <v>男女計○</v>
      </c>
      <c r="AI17" s="261" t="str">
        <f t="shared" ref="AI17:AI51" si="11">IF(F17+G17=E17,"男女計○","男女計×")</f>
        <v>男女計○</v>
      </c>
      <c r="AJ17" s="261" t="str">
        <f t="shared" ref="AJ17:AJ51" si="12">IF(I17+J17=H17,"男女計○","男女計×Error")</f>
        <v>男女計○</v>
      </c>
      <c r="AK17" s="261" t="str">
        <f t="shared" ref="AK17:AK51" si="13">IF(L17+M17=K17,"男女計○","男女計×")</f>
        <v>男女計○</v>
      </c>
      <c r="AL17" s="261" t="str">
        <f t="shared" ref="AL17:AL51" si="14">IF(O17+P17=N17,"男女計○","男女計×")</f>
        <v>男女計○</v>
      </c>
      <c r="AM17" s="261" t="str">
        <f t="shared" ref="AM17:AM51" si="15">IF(R17+S17=Q17,"男女計○","男女計×")</f>
        <v>男女計○</v>
      </c>
      <c r="AN17" s="261" t="str">
        <f t="shared" ref="AN17:AN51" si="16">IF(U17+V17=T17,"男女計○","男女計×")</f>
        <v>男女計○</v>
      </c>
      <c r="AO17" s="261" t="str">
        <f t="shared" ref="AO17:AO51" si="17">IF(X17+Y17=W17,"男女計○","男女計×")</f>
        <v>男女計○</v>
      </c>
      <c r="AP17" s="261" t="e">
        <f t="shared" si="1"/>
        <v>#DIV/0!</v>
      </c>
      <c r="AQ17" s="261" t="e">
        <f t="shared" si="2"/>
        <v>#DIV/0!</v>
      </c>
    </row>
    <row r="18" spans="1:43" s="117" customFormat="1" ht="14.25" customHeight="1">
      <c r="A18" s="106" t="s">
        <v>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6"/>
      <c r="AA18" s="126"/>
      <c r="AB18" s="41" t="s">
        <v>6</v>
      </c>
      <c r="AD18" s="253" t="s">
        <v>6</v>
      </c>
      <c r="AE18" s="270" t="str">
        <f t="shared" si="9"/>
        <v>横計○</v>
      </c>
      <c r="AF18" s="270" t="str">
        <f t="shared" si="9"/>
        <v>横計○</v>
      </c>
      <c r="AG18" s="270" t="str">
        <f t="shared" si="9"/>
        <v>横計○</v>
      </c>
      <c r="AH18" s="261" t="str">
        <f t="shared" si="10"/>
        <v>男女計○</v>
      </c>
      <c r="AI18" s="261" t="str">
        <f t="shared" si="11"/>
        <v>男女計○</v>
      </c>
      <c r="AJ18" s="261" t="str">
        <f t="shared" si="12"/>
        <v>男女計○</v>
      </c>
      <c r="AK18" s="261" t="str">
        <f t="shared" si="13"/>
        <v>男女計○</v>
      </c>
      <c r="AL18" s="261" t="str">
        <f t="shared" si="14"/>
        <v>男女計○</v>
      </c>
      <c r="AM18" s="261" t="str">
        <f t="shared" si="15"/>
        <v>男女計○</v>
      </c>
      <c r="AN18" s="261" t="str">
        <f t="shared" si="16"/>
        <v>男女計○</v>
      </c>
      <c r="AO18" s="261" t="str">
        <f t="shared" si="17"/>
        <v>男女計○</v>
      </c>
      <c r="AP18" s="261" t="e">
        <f t="shared" si="1"/>
        <v>#DIV/0!</v>
      </c>
      <c r="AQ18" s="261" t="e">
        <f t="shared" si="2"/>
        <v>#DIV/0!</v>
      </c>
    </row>
    <row r="19" spans="1:43" s="117" customFormat="1" ht="14.25" customHeight="1">
      <c r="A19" s="106" t="s">
        <v>7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6"/>
      <c r="AA19" s="126"/>
      <c r="AB19" s="41" t="s">
        <v>7</v>
      </c>
      <c r="AD19" s="253" t="s">
        <v>7</v>
      </c>
      <c r="AE19" s="270" t="str">
        <f t="shared" si="9"/>
        <v>横計○</v>
      </c>
      <c r="AF19" s="270" t="str">
        <f t="shared" si="9"/>
        <v>横計○</v>
      </c>
      <c r="AG19" s="270" t="str">
        <f t="shared" si="9"/>
        <v>横計○</v>
      </c>
      <c r="AH19" s="261" t="str">
        <f t="shared" si="10"/>
        <v>男女計○</v>
      </c>
      <c r="AI19" s="261" t="str">
        <f t="shared" si="11"/>
        <v>男女計○</v>
      </c>
      <c r="AJ19" s="261" t="str">
        <f t="shared" si="12"/>
        <v>男女計○</v>
      </c>
      <c r="AK19" s="261" t="str">
        <f t="shared" si="13"/>
        <v>男女計○</v>
      </c>
      <c r="AL19" s="261" t="str">
        <f t="shared" si="14"/>
        <v>男女計○</v>
      </c>
      <c r="AM19" s="261" t="str">
        <f t="shared" si="15"/>
        <v>男女計○</v>
      </c>
      <c r="AN19" s="261" t="str">
        <f t="shared" si="16"/>
        <v>男女計○</v>
      </c>
      <c r="AO19" s="261" t="str">
        <f t="shared" si="17"/>
        <v>男女計○</v>
      </c>
      <c r="AP19" s="261" t="e">
        <f t="shared" si="1"/>
        <v>#DIV/0!</v>
      </c>
      <c r="AQ19" s="261" t="e">
        <f t="shared" si="2"/>
        <v>#DIV/0!</v>
      </c>
    </row>
    <row r="20" spans="1:43" s="117" customFormat="1" ht="14.25" customHeight="1">
      <c r="A20" s="106" t="s">
        <v>8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6"/>
      <c r="AA20" s="126"/>
      <c r="AB20" s="41" t="s">
        <v>8</v>
      </c>
      <c r="AD20" s="253" t="s">
        <v>8</v>
      </c>
      <c r="AE20" s="270" t="str">
        <f t="shared" si="9"/>
        <v>横計○</v>
      </c>
      <c r="AF20" s="270" t="str">
        <f t="shared" si="9"/>
        <v>横計○</v>
      </c>
      <c r="AG20" s="270" t="str">
        <f t="shared" si="9"/>
        <v>横計○</v>
      </c>
      <c r="AH20" s="261" t="str">
        <f t="shared" si="10"/>
        <v>男女計○</v>
      </c>
      <c r="AI20" s="261" t="str">
        <f t="shared" si="11"/>
        <v>男女計○</v>
      </c>
      <c r="AJ20" s="261" t="str">
        <f t="shared" si="12"/>
        <v>男女計○</v>
      </c>
      <c r="AK20" s="261" t="str">
        <f t="shared" si="13"/>
        <v>男女計○</v>
      </c>
      <c r="AL20" s="261" t="str">
        <f t="shared" si="14"/>
        <v>男女計○</v>
      </c>
      <c r="AM20" s="261" t="str">
        <f t="shared" si="15"/>
        <v>男女計○</v>
      </c>
      <c r="AN20" s="261" t="str">
        <f t="shared" si="16"/>
        <v>男女計○</v>
      </c>
      <c r="AO20" s="261" t="str">
        <f t="shared" si="17"/>
        <v>男女計○</v>
      </c>
      <c r="AP20" s="261" t="e">
        <f t="shared" si="1"/>
        <v>#DIV/0!</v>
      </c>
      <c r="AQ20" s="261" t="e">
        <f t="shared" si="2"/>
        <v>#DIV/0!</v>
      </c>
    </row>
    <row r="21" spans="1:43" s="117" customFormat="1" ht="14.25" customHeight="1">
      <c r="A21" s="106" t="s">
        <v>9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6"/>
      <c r="AA21" s="126"/>
      <c r="AB21" s="41" t="s">
        <v>9</v>
      </c>
      <c r="AD21" s="253" t="s">
        <v>9</v>
      </c>
      <c r="AE21" s="270" t="str">
        <f t="shared" si="9"/>
        <v>横計○</v>
      </c>
      <c r="AF21" s="270" t="str">
        <f t="shared" si="9"/>
        <v>横計○</v>
      </c>
      <c r="AG21" s="270" t="str">
        <f t="shared" si="9"/>
        <v>横計○</v>
      </c>
      <c r="AH21" s="261" t="str">
        <f t="shared" si="10"/>
        <v>男女計○</v>
      </c>
      <c r="AI21" s="261" t="str">
        <f t="shared" si="11"/>
        <v>男女計○</v>
      </c>
      <c r="AJ21" s="261" t="str">
        <f t="shared" si="12"/>
        <v>男女計○</v>
      </c>
      <c r="AK21" s="261" t="str">
        <f t="shared" si="13"/>
        <v>男女計○</v>
      </c>
      <c r="AL21" s="261" t="str">
        <f t="shared" si="14"/>
        <v>男女計○</v>
      </c>
      <c r="AM21" s="261" t="str">
        <f t="shared" si="15"/>
        <v>男女計○</v>
      </c>
      <c r="AN21" s="261" t="str">
        <f t="shared" si="16"/>
        <v>男女計○</v>
      </c>
      <c r="AO21" s="261" t="str">
        <f t="shared" si="17"/>
        <v>男女計○</v>
      </c>
      <c r="AP21" s="261" t="e">
        <f t="shared" si="1"/>
        <v>#DIV/0!</v>
      </c>
      <c r="AQ21" s="261" t="e">
        <f t="shared" si="2"/>
        <v>#DIV/0!</v>
      </c>
    </row>
    <row r="22" spans="1:43" s="117" customFormat="1" ht="14.25" customHeight="1">
      <c r="A22" s="106" t="s">
        <v>10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6"/>
      <c r="AA22" s="126"/>
      <c r="AB22" s="41" t="s">
        <v>10</v>
      </c>
      <c r="AD22" s="253" t="s">
        <v>10</v>
      </c>
      <c r="AE22" s="270" t="str">
        <f t="shared" si="9"/>
        <v>横計○</v>
      </c>
      <c r="AF22" s="270" t="str">
        <f t="shared" si="9"/>
        <v>横計○</v>
      </c>
      <c r="AG22" s="270" t="str">
        <f t="shared" si="9"/>
        <v>横計○</v>
      </c>
      <c r="AH22" s="261" t="str">
        <f t="shared" si="10"/>
        <v>男女計○</v>
      </c>
      <c r="AI22" s="261" t="str">
        <f t="shared" si="11"/>
        <v>男女計○</v>
      </c>
      <c r="AJ22" s="261" t="str">
        <f t="shared" si="12"/>
        <v>男女計○</v>
      </c>
      <c r="AK22" s="261" t="str">
        <f t="shared" si="13"/>
        <v>男女計○</v>
      </c>
      <c r="AL22" s="261" t="str">
        <f t="shared" si="14"/>
        <v>男女計○</v>
      </c>
      <c r="AM22" s="261" t="str">
        <f t="shared" si="15"/>
        <v>男女計○</v>
      </c>
      <c r="AN22" s="261" t="str">
        <f t="shared" si="16"/>
        <v>男女計○</v>
      </c>
      <c r="AO22" s="261" t="str">
        <f t="shared" si="17"/>
        <v>男女計○</v>
      </c>
      <c r="AP22" s="261" t="e">
        <f t="shared" si="1"/>
        <v>#DIV/0!</v>
      </c>
      <c r="AQ22" s="261" t="e">
        <f t="shared" si="2"/>
        <v>#DIV/0!</v>
      </c>
    </row>
    <row r="23" spans="1:43" s="117" customFormat="1" ht="14.25" customHeight="1">
      <c r="A23" s="106" t="s">
        <v>11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6"/>
      <c r="AA23" s="126"/>
      <c r="AB23" s="41" t="s">
        <v>11</v>
      </c>
      <c r="AD23" s="253" t="s">
        <v>11</v>
      </c>
      <c r="AE23" s="270" t="str">
        <f t="shared" si="9"/>
        <v>横計○</v>
      </c>
      <c r="AF23" s="270" t="str">
        <f t="shared" si="9"/>
        <v>横計○</v>
      </c>
      <c r="AG23" s="270" t="str">
        <f t="shared" si="9"/>
        <v>横計○</v>
      </c>
      <c r="AH23" s="261" t="str">
        <f t="shared" si="10"/>
        <v>男女計○</v>
      </c>
      <c r="AI23" s="261" t="str">
        <f t="shared" si="11"/>
        <v>男女計○</v>
      </c>
      <c r="AJ23" s="261" t="str">
        <f t="shared" si="12"/>
        <v>男女計○</v>
      </c>
      <c r="AK23" s="261" t="str">
        <f t="shared" si="13"/>
        <v>男女計○</v>
      </c>
      <c r="AL23" s="261" t="str">
        <f t="shared" si="14"/>
        <v>男女計○</v>
      </c>
      <c r="AM23" s="261" t="str">
        <f t="shared" si="15"/>
        <v>男女計○</v>
      </c>
      <c r="AN23" s="261" t="str">
        <f t="shared" si="16"/>
        <v>男女計○</v>
      </c>
      <c r="AO23" s="261" t="str">
        <f t="shared" si="17"/>
        <v>男女計○</v>
      </c>
      <c r="AP23" s="261" t="e">
        <f t="shared" si="1"/>
        <v>#DIV/0!</v>
      </c>
      <c r="AQ23" s="261" t="e">
        <f t="shared" si="2"/>
        <v>#DIV/0!</v>
      </c>
    </row>
    <row r="24" spans="1:43" s="117" customFormat="1" ht="14.25" customHeight="1">
      <c r="A24" s="106" t="s">
        <v>12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6"/>
      <c r="AA24" s="126"/>
      <c r="AB24" s="41" t="s">
        <v>12</v>
      </c>
      <c r="AD24" s="253" t="s">
        <v>12</v>
      </c>
      <c r="AE24" s="270" t="str">
        <f t="shared" si="9"/>
        <v>横計○</v>
      </c>
      <c r="AF24" s="270" t="str">
        <f t="shared" si="9"/>
        <v>横計○</v>
      </c>
      <c r="AG24" s="270" t="str">
        <f t="shared" si="9"/>
        <v>横計○</v>
      </c>
      <c r="AH24" s="261" t="str">
        <f t="shared" si="10"/>
        <v>男女計○</v>
      </c>
      <c r="AI24" s="261" t="str">
        <f t="shared" si="11"/>
        <v>男女計○</v>
      </c>
      <c r="AJ24" s="261" t="str">
        <f t="shared" si="12"/>
        <v>男女計○</v>
      </c>
      <c r="AK24" s="261" t="str">
        <f t="shared" si="13"/>
        <v>男女計○</v>
      </c>
      <c r="AL24" s="261" t="str">
        <f t="shared" si="14"/>
        <v>男女計○</v>
      </c>
      <c r="AM24" s="261" t="str">
        <f t="shared" si="15"/>
        <v>男女計○</v>
      </c>
      <c r="AN24" s="261" t="str">
        <f t="shared" si="16"/>
        <v>男女計○</v>
      </c>
      <c r="AO24" s="261" t="str">
        <f t="shared" si="17"/>
        <v>男女計○</v>
      </c>
      <c r="AP24" s="261" t="e">
        <f t="shared" si="1"/>
        <v>#DIV/0!</v>
      </c>
      <c r="AQ24" s="261" t="e">
        <f t="shared" si="2"/>
        <v>#DIV/0!</v>
      </c>
    </row>
    <row r="25" spans="1:43" s="117" customFormat="1" ht="14.25" customHeight="1">
      <c r="A25" s="106" t="s">
        <v>13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6"/>
      <c r="AA25" s="126"/>
      <c r="AB25" s="41" t="s">
        <v>13</v>
      </c>
      <c r="AD25" s="253" t="s">
        <v>13</v>
      </c>
      <c r="AE25" s="270" t="str">
        <f t="shared" si="9"/>
        <v>横計○</v>
      </c>
      <c r="AF25" s="270" t="str">
        <f t="shared" si="9"/>
        <v>横計○</v>
      </c>
      <c r="AG25" s="270" t="str">
        <f t="shared" si="9"/>
        <v>横計○</v>
      </c>
      <c r="AH25" s="261" t="str">
        <f t="shared" si="10"/>
        <v>男女計○</v>
      </c>
      <c r="AI25" s="261" t="str">
        <f t="shared" si="11"/>
        <v>男女計○</v>
      </c>
      <c r="AJ25" s="261" t="str">
        <f t="shared" si="12"/>
        <v>男女計○</v>
      </c>
      <c r="AK25" s="261" t="str">
        <f t="shared" si="13"/>
        <v>男女計○</v>
      </c>
      <c r="AL25" s="261" t="str">
        <f t="shared" si="14"/>
        <v>男女計○</v>
      </c>
      <c r="AM25" s="261" t="str">
        <f t="shared" si="15"/>
        <v>男女計○</v>
      </c>
      <c r="AN25" s="261" t="str">
        <f t="shared" si="16"/>
        <v>男女計○</v>
      </c>
      <c r="AO25" s="261" t="str">
        <f t="shared" si="17"/>
        <v>男女計○</v>
      </c>
      <c r="AP25" s="261" t="e">
        <f t="shared" si="1"/>
        <v>#DIV/0!</v>
      </c>
      <c r="AQ25" s="261" t="e">
        <f t="shared" si="2"/>
        <v>#DIV/0!</v>
      </c>
    </row>
    <row r="26" spans="1:43" s="117" customFormat="1" ht="14.25" customHeight="1">
      <c r="A26" s="106" t="s">
        <v>14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6"/>
      <c r="AA26" s="126"/>
      <c r="AB26" s="41" t="s">
        <v>14</v>
      </c>
      <c r="AD26" s="253" t="s">
        <v>14</v>
      </c>
      <c r="AE26" s="270" t="str">
        <f t="shared" si="9"/>
        <v>横計○</v>
      </c>
      <c r="AF26" s="270" t="str">
        <f t="shared" si="9"/>
        <v>横計○</v>
      </c>
      <c r="AG26" s="270" t="str">
        <f t="shared" si="9"/>
        <v>横計○</v>
      </c>
      <c r="AH26" s="261" t="str">
        <f t="shared" si="10"/>
        <v>男女計○</v>
      </c>
      <c r="AI26" s="261" t="str">
        <f t="shared" si="11"/>
        <v>男女計○</v>
      </c>
      <c r="AJ26" s="261" t="str">
        <f t="shared" si="12"/>
        <v>男女計○</v>
      </c>
      <c r="AK26" s="261" t="str">
        <f t="shared" si="13"/>
        <v>男女計○</v>
      </c>
      <c r="AL26" s="261" t="str">
        <f t="shared" si="14"/>
        <v>男女計○</v>
      </c>
      <c r="AM26" s="261" t="str">
        <f t="shared" si="15"/>
        <v>男女計○</v>
      </c>
      <c r="AN26" s="261" t="str">
        <f t="shared" si="16"/>
        <v>男女計○</v>
      </c>
      <c r="AO26" s="261" t="str">
        <f t="shared" si="17"/>
        <v>男女計○</v>
      </c>
      <c r="AP26" s="261" t="e">
        <f t="shared" si="1"/>
        <v>#DIV/0!</v>
      </c>
      <c r="AQ26" s="261" t="e">
        <f t="shared" si="2"/>
        <v>#DIV/0!</v>
      </c>
    </row>
    <row r="27" spans="1:43" s="117" customFormat="1" ht="14.25" customHeight="1">
      <c r="A27" s="106" t="s">
        <v>15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6"/>
      <c r="AA27" s="126"/>
      <c r="AB27" s="41" t="s">
        <v>15</v>
      </c>
      <c r="AD27" s="253" t="s">
        <v>15</v>
      </c>
      <c r="AE27" s="270" t="str">
        <f t="shared" si="9"/>
        <v>横計○</v>
      </c>
      <c r="AF27" s="270" t="str">
        <f t="shared" si="9"/>
        <v>横計○</v>
      </c>
      <c r="AG27" s="270" t="str">
        <f t="shared" si="9"/>
        <v>横計○</v>
      </c>
      <c r="AH27" s="261" t="str">
        <f t="shared" si="10"/>
        <v>男女計○</v>
      </c>
      <c r="AI27" s="261" t="str">
        <f t="shared" si="11"/>
        <v>男女計○</v>
      </c>
      <c r="AJ27" s="261" t="str">
        <f t="shared" si="12"/>
        <v>男女計○</v>
      </c>
      <c r="AK27" s="261" t="str">
        <f t="shared" si="13"/>
        <v>男女計○</v>
      </c>
      <c r="AL27" s="261" t="str">
        <f t="shared" si="14"/>
        <v>男女計○</v>
      </c>
      <c r="AM27" s="261" t="str">
        <f t="shared" si="15"/>
        <v>男女計○</v>
      </c>
      <c r="AN27" s="261" t="str">
        <f t="shared" si="16"/>
        <v>男女計○</v>
      </c>
      <c r="AO27" s="261" t="str">
        <f t="shared" si="17"/>
        <v>男女計○</v>
      </c>
      <c r="AP27" s="261" t="e">
        <f t="shared" si="1"/>
        <v>#DIV/0!</v>
      </c>
      <c r="AQ27" s="261" t="e">
        <f t="shared" si="2"/>
        <v>#DIV/0!</v>
      </c>
    </row>
    <row r="28" spans="1:43" s="117" customFormat="1" ht="14.25" customHeight="1">
      <c r="A28" s="106" t="s">
        <v>16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6"/>
      <c r="AA28" s="126"/>
      <c r="AB28" s="41" t="s">
        <v>16</v>
      </c>
      <c r="AD28" s="253" t="s">
        <v>16</v>
      </c>
      <c r="AE28" s="270" t="str">
        <f t="shared" si="9"/>
        <v>横計○</v>
      </c>
      <c r="AF28" s="270" t="str">
        <f t="shared" si="9"/>
        <v>横計○</v>
      </c>
      <c r="AG28" s="270" t="str">
        <f t="shared" si="9"/>
        <v>横計○</v>
      </c>
      <c r="AH28" s="261" t="str">
        <f t="shared" si="10"/>
        <v>男女計○</v>
      </c>
      <c r="AI28" s="261" t="str">
        <f t="shared" si="11"/>
        <v>男女計○</v>
      </c>
      <c r="AJ28" s="261" t="str">
        <f t="shared" si="12"/>
        <v>男女計○</v>
      </c>
      <c r="AK28" s="261" t="str">
        <f t="shared" si="13"/>
        <v>男女計○</v>
      </c>
      <c r="AL28" s="261" t="str">
        <f t="shared" si="14"/>
        <v>男女計○</v>
      </c>
      <c r="AM28" s="261" t="str">
        <f t="shared" si="15"/>
        <v>男女計○</v>
      </c>
      <c r="AN28" s="261" t="str">
        <f t="shared" si="16"/>
        <v>男女計○</v>
      </c>
      <c r="AO28" s="261" t="str">
        <f t="shared" si="17"/>
        <v>男女計○</v>
      </c>
      <c r="AP28" s="261" t="e">
        <f t="shared" si="1"/>
        <v>#DIV/0!</v>
      </c>
      <c r="AQ28" s="261" t="e">
        <f t="shared" si="2"/>
        <v>#DIV/0!</v>
      </c>
    </row>
    <row r="29" spans="1:43" s="117" customFormat="1" ht="14.25" customHeight="1">
      <c r="A29" s="106" t="s">
        <v>17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6"/>
      <c r="AA29" s="126"/>
      <c r="AB29" s="41" t="s">
        <v>17</v>
      </c>
      <c r="AD29" s="253" t="s">
        <v>17</v>
      </c>
      <c r="AE29" s="270" t="str">
        <f t="shared" si="9"/>
        <v>横計○</v>
      </c>
      <c r="AF29" s="270" t="str">
        <f t="shared" si="9"/>
        <v>横計○</v>
      </c>
      <c r="AG29" s="270" t="str">
        <f t="shared" si="9"/>
        <v>横計○</v>
      </c>
      <c r="AH29" s="261" t="str">
        <f t="shared" si="10"/>
        <v>男女計○</v>
      </c>
      <c r="AI29" s="261" t="str">
        <f t="shared" si="11"/>
        <v>男女計○</v>
      </c>
      <c r="AJ29" s="261" t="str">
        <f t="shared" si="12"/>
        <v>男女計○</v>
      </c>
      <c r="AK29" s="261" t="str">
        <f t="shared" si="13"/>
        <v>男女計○</v>
      </c>
      <c r="AL29" s="261" t="str">
        <f t="shared" si="14"/>
        <v>男女計○</v>
      </c>
      <c r="AM29" s="261" t="str">
        <f t="shared" si="15"/>
        <v>男女計○</v>
      </c>
      <c r="AN29" s="261" t="str">
        <f t="shared" si="16"/>
        <v>男女計○</v>
      </c>
      <c r="AO29" s="261" t="str">
        <f t="shared" si="17"/>
        <v>男女計○</v>
      </c>
      <c r="AP29" s="261" t="e">
        <f t="shared" si="1"/>
        <v>#DIV/0!</v>
      </c>
      <c r="AQ29" s="261" t="e">
        <f t="shared" si="2"/>
        <v>#DIV/0!</v>
      </c>
    </row>
    <row r="30" spans="1:43" s="117" customFormat="1" ht="22.5" customHeight="1">
      <c r="A30" s="107" t="s">
        <v>18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6"/>
      <c r="AA30" s="126"/>
      <c r="AB30" s="105" t="s">
        <v>18</v>
      </c>
      <c r="AD30" s="271" t="s">
        <v>18</v>
      </c>
      <c r="AE30" s="270" t="str">
        <f t="shared" si="9"/>
        <v>横計○</v>
      </c>
      <c r="AF30" s="270" t="str">
        <f t="shared" si="9"/>
        <v>横計○</v>
      </c>
      <c r="AG30" s="270" t="str">
        <f t="shared" si="9"/>
        <v>横計○</v>
      </c>
      <c r="AH30" s="261" t="str">
        <f t="shared" si="10"/>
        <v>男女計○</v>
      </c>
      <c r="AI30" s="261" t="str">
        <f t="shared" si="11"/>
        <v>男女計○</v>
      </c>
      <c r="AJ30" s="261" t="str">
        <f t="shared" si="12"/>
        <v>男女計○</v>
      </c>
      <c r="AK30" s="261" t="str">
        <f t="shared" si="13"/>
        <v>男女計○</v>
      </c>
      <c r="AL30" s="261" t="str">
        <f t="shared" si="14"/>
        <v>男女計○</v>
      </c>
      <c r="AM30" s="261" t="str">
        <f t="shared" si="15"/>
        <v>男女計○</v>
      </c>
      <c r="AN30" s="261" t="str">
        <f t="shared" si="16"/>
        <v>男女計○</v>
      </c>
      <c r="AO30" s="261" t="str">
        <f t="shared" si="17"/>
        <v>男女計○</v>
      </c>
      <c r="AP30" s="261" t="e">
        <f t="shared" si="1"/>
        <v>#DIV/0!</v>
      </c>
      <c r="AQ30" s="261" t="e">
        <f t="shared" si="2"/>
        <v>#DIV/0!</v>
      </c>
    </row>
    <row r="31" spans="1:43" s="117" customFormat="1" ht="14.25" customHeight="1">
      <c r="A31" s="106" t="s">
        <v>19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6"/>
      <c r="AA31" s="126"/>
      <c r="AB31" s="41" t="s">
        <v>19</v>
      </c>
      <c r="AD31" s="253" t="s">
        <v>19</v>
      </c>
      <c r="AE31" s="270" t="str">
        <f t="shared" si="9"/>
        <v>横計○</v>
      </c>
      <c r="AF31" s="270" t="str">
        <f t="shared" si="9"/>
        <v>横計○</v>
      </c>
      <c r="AG31" s="270" t="str">
        <f t="shared" si="9"/>
        <v>横計○</v>
      </c>
      <c r="AH31" s="261" t="str">
        <f t="shared" si="10"/>
        <v>男女計○</v>
      </c>
      <c r="AI31" s="261" t="str">
        <f t="shared" si="11"/>
        <v>男女計○</v>
      </c>
      <c r="AJ31" s="261" t="str">
        <f t="shared" si="12"/>
        <v>男女計○</v>
      </c>
      <c r="AK31" s="261" t="str">
        <f t="shared" si="13"/>
        <v>男女計○</v>
      </c>
      <c r="AL31" s="261" t="str">
        <f t="shared" si="14"/>
        <v>男女計○</v>
      </c>
      <c r="AM31" s="261" t="str">
        <f t="shared" si="15"/>
        <v>男女計○</v>
      </c>
      <c r="AN31" s="261" t="str">
        <f t="shared" si="16"/>
        <v>男女計○</v>
      </c>
      <c r="AO31" s="261" t="str">
        <f t="shared" si="17"/>
        <v>男女計○</v>
      </c>
      <c r="AP31" s="261" t="e">
        <f t="shared" si="1"/>
        <v>#DIV/0!</v>
      </c>
      <c r="AQ31" s="261" t="e">
        <f t="shared" si="2"/>
        <v>#DIV/0!</v>
      </c>
    </row>
    <row r="32" spans="1:43" s="117" customFormat="1" ht="14.25" customHeight="1">
      <c r="A32" s="106" t="s">
        <v>20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6"/>
      <c r="AA32" s="126"/>
      <c r="AB32" s="41" t="s">
        <v>20</v>
      </c>
      <c r="AD32" s="253" t="s">
        <v>20</v>
      </c>
      <c r="AE32" s="270" t="str">
        <f t="shared" si="9"/>
        <v>横計○</v>
      </c>
      <c r="AF32" s="270" t="str">
        <f t="shared" si="9"/>
        <v>横計○</v>
      </c>
      <c r="AG32" s="270" t="str">
        <f t="shared" si="9"/>
        <v>横計○</v>
      </c>
      <c r="AH32" s="261" t="str">
        <f t="shared" si="10"/>
        <v>男女計○</v>
      </c>
      <c r="AI32" s="261" t="str">
        <f t="shared" si="11"/>
        <v>男女計○</v>
      </c>
      <c r="AJ32" s="261" t="str">
        <f t="shared" si="12"/>
        <v>男女計○</v>
      </c>
      <c r="AK32" s="261" t="str">
        <f t="shared" si="13"/>
        <v>男女計○</v>
      </c>
      <c r="AL32" s="261" t="str">
        <f t="shared" si="14"/>
        <v>男女計○</v>
      </c>
      <c r="AM32" s="261" t="str">
        <f t="shared" si="15"/>
        <v>男女計○</v>
      </c>
      <c r="AN32" s="261" t="str">
        <f t="shared" si="16"/>
        <v>男女計○</v>
      </c>
      <c r="AO32" s="261" t="str">
        <f t="shared" si="17"/>
        <v>男女計○</v>
      </c>
      <c r="AP32" s="261" t="e">
        <f t="shared" si="1"/>
        <v>#DIV/0!</v>
      </c>
      <c r="AQ32" s="261" t="e">
        <f t="shared" si="2"/>
        <v>#DIV/0!</v>
      </c>
    </row>
    <row r="33" spans="1:43" s="117" customFormat="1" ht="14.25" customHeight="1">
      <c r="A33" s="106" t="s">
        <v>21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6"/>
      <c r="AA33" s="126"/>
      <c r="AB33" s="41" t="s">
        <v>21</v>
      </c>
      <c r="AD33" s="253" t="s">
        <v>21</v>
      </c>
      <c r="AE33" s="270" t="str">
        <f t="shared" si="9"/>
        <v>横計○</v>
      </c>
      <c r="AF33" s="270" t="str">
        <f t="shared" si="9"/>
        <v>横計○</v>
      </c>
      <c r="AG33" s="270" t="str">
        <f t="shared" si="9"/>
        <v>横計○</v>
      </c>
      <c r="AH33" s="261" t="str">
        <f t="shared" si="10"/>
        <v>男女計○</v>
      </c>
      <c r="AI33" s="261" t="str">
        <f t="shared" si="11"/>
        <v>男女計○</v>
      </c>
      <c r="AJ33" s="261" t="str">
        <f t="shared" si="12"/>
        <v>男女計○</v>
      </c>
      <c r="AK33" s="261" t="str">
        <f t="shared" si="13"/>
        <v>男女計○</v>
      </c>
      <c r="AL33" s="261" t="str">
        <f t="shared" si="14"/>
        <v>男女計○</v>
      </c>
      <c r="AM33" s="261" t="str">
        <f t="shared" si="15"/>
        <v>男女計○</v>
      </c>
      <c r="AN33" s="261" t="str">
        <f t="shared" si="16"/>
        <v>男女計○</v>
      </c>
      <c r="AO33" s="261" t="str">
        <f t="shared" si="17"/>
        <v>男女計○</v>
      </c>
      <c r="AP33" s="261" t="e">
        <f t="shared" si="1"/>
        <v>#DIV/0!</v>
      </c>
      <c r="AQ33" s="261" t="e">
        <f t="shared" si="2"/>
        <v>#DIV/0!</v>
      </c>
    </row>
    <row r="34" spans="1:43" s="117" customFormat="1" ht="14.25" customHeight="1">
      <c r="A34" s="106" t="s">
        <v>22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6"/>
      <c r="AA34" s="126"/>
      <c r="AB34" s="41" t="s">
        <v>22</v>
      </c>
      <c r="AD34" s="253" t="s">
        <v>22</v>
      </c>
      <c r="AE34" s="270" t="str">
        <f t="shared" si="9"/>
        <v>横計○</v>
      </c>
      <c r="AF34" s="270" t="str">
        <f t="shared" si="9"/>
        <v>横計○</v>
      </c>
      <c r="AG34" s="270" t="str">
        <f t="shared" si="9"/>
        <v>横計○</v>
      </c>
      <c r="AH34" s="261" t="str">
        <f t="shared" si="10"/>
        <v>男女計○</v>
      </c>
      <c r="AI34" s="261" t="str">
        <f t="shared" si="11"/>
        <v>男女計○</v>
      </c>
      <c r="AJ34" s="261" t="str">
        <f t="shared" si="12"/>
        <v>男女計○</v>
      </c>
      <c r="AK34" s="261" t="str">
        <f t="shared" si="13"/>
        <v>男女計○</v>
      </c>
      <c r="AL34" s="261" t="str">
        <f t="shared" si="14"/>
        <v>男女計○</v>
      </c>
      <c r="AM34" s="261" t="str">
        <f t="shared" si="15"/>
        <v>男女計○</v>
      </c>
      <c r="AN34" s="261" t="str">
        <f t="shared" si="16"/>
        <v>男女計○</v>
      </c>
      <c r="AO34" s="261" t="str">
        <f t="shared" si="17"/>
        <v>男女計○</v>
      </c>
      <c r="AP34" s="261" t="e">
        <f t="shared" si="1"/>
        <v>#DIV/0!</v>
      </c>
      <c r="AQ34" s="261" t="e">
        <f t="shared" si="2"/>
        <v>#DIV/0!</v>
      </c>
    </row>
    <row r="35" spans="1:43" s="117" customFormat="1" ht="14.25" customHeight="1">
      <c r="A35" s="106" t="s">
        <v>23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6"/>
      <c r="AA35" s="126"/>
      <c r="AB35" s="41" t="s">
        <v>23</v>
      </c>
      <c r="AD35" s="253" t="s">
        <v>23</v>
      </c>
      <c r="AE35" s="270" t="str">
        <f t="shared" si="9"/>
        <v>横計○</v>
      </c>
      <c r="AF35" s="270" t="str">
        <f t="shared" si="9"/>
        <v>横計○</v>
      </c>
      <c r="AG35" s="270" t="str">
        <f t="shared" si="9"/>
        <v>横計○</v>
      </c>
      <c r="AH35" s="261" t="str">
        <f t="shared" si="10"/>
        <v>男女計○</v>
      </c>
      <c r="AI35" s="261" t="str">
        <f t="shared" si="11"/>
        <v>男女計○</v>
      </c>
      <c r="AJ35" s="261" t="str">
        <f t="shared" si="12"/>
        <v>男女計○</v>
      </c>
      <c r="AK35" s="261" t="str">
        <f t="shared" si="13"/>
        <v>男女計○</v>
      </c>
      <c r="AL35" s="261" t="str">
        <f t="shared" si="14"/>
        <v>男女計○</v>
      </c>
      <c r="AM35" s="261" t="str">
        <f t="shared" si="15"/>
        <v>男女計○</v>
      </c>
      <c r="AN35" s="261" t="str">
        <f t="shared" si="16"/>
        <v>男女計○</v>
      </c>
      <c r="AO35" s="261" t="str">
        <f t="shared" si="17"/>
        <v>男女計○</v>
      </c>
      <c r="AP35" s="261" t="e">
        <f t="shared" si="1"/>
        <v>#DIV/0!</v>
      </c>
      <c r="AQ35" s="261" t="e">
        <f t="shared" si="2"/>
        <v>#DIV/0!</v>
      </c>
    </row>
    <row r="36" spans="1:43" s="117" customFormat="1" ht="14.25" customHeight="1">
      <c r="A36" s="106" t="s">
        <v>24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6"/>
      <c r="AA36" s="126"/>
      <c r="AB36" s="41" t="s">
        <v>24</v>
      </c>
      <c r="AD36" s="253" t="s">
        <v>24</v>
      </c>
      <c r="AE36" s="270" t="str">
        <f t="shared" si="9"/>
        <v>横計○</v>
      </c>
      <c r="AF36" s="270" t="str">
        <f t="shared" si="9"/>
        <v>横計○</v>
      </c>
      <c r="AG36" s="270" t="str">
        <f t="shared" si="9"/>
        <v>横計○</v>
      </c>
      <c r="AH36" s="261" t="str">
        <f t="shared" si="10"/>
        <v>男女計○</v>
      </c>
      <c r="AI36" s="261" t="str">
        <f t="shared" si="11"/>
        <v>男女計○</v>
      </c>
      <c r="AJ36" s="261" t="str">
        <f t="shared" si="12"/>
        <v>男女計○</v>
      </c>
      <c r="AK36" s="261" t="str">
        <f t="shared" si="13"/>
        <v>男女計○</v>
      </c>
      <c r="AL36" s="261" t="str">
        <f t="shared" si="14"/>
        <v>男女計○</v>
      </c>
      <c r="AM36" s="261" t="str">
        <f t="shared" si="15"/>
        <v>男女計○</v>
      </c>
      <c r="AN36" s="261" t="str">
        <f t="shared" si="16"/>
        <v>男女計○</v>
      </c>
      <c r="AO36" s="261" t="str">
        <f t="shared" si="17"/>
        <v>男女計○</v>
      </c>
      <c r="AP36" s="261" t="e">
        <f t="shared" si="1"/>
        <v>#DIV/0!</v>
      </c>
      <c r="AQ36" s="261" t="e">
        <f t="shared" si="2"/>
        <v>#DIV/0!</v>
      </c>
    </row>
    <row r="37" spans="1:43" s="117" customFormat="1" ht="22.5" customHeight="1">
      <c r="A37" s="107" t="s">
        <v>25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6"/>
      <c r="AA37" s="126"/>
      <c r="AB37" s="105" t="s">
        <v>25</v>
      </c>
      <c r="AD37" s="271" t="s">
        <v>25</v>
      </c>
      <c r="AE37" s="270" t="str">
        <f t="shared" si="9"/>
        <v>横計○</v>
      </c>
      <c r="AF37" s="270" t="str">
        <f t="shared" si="9"/>
        <v>横計○</v>
      </c>
      <c r="AG37" s="270" t="str">
        <f t="shared" si="9"/>
        <v>横計○</v>
      </c>
      <c r="AH37" s="261" t="str">
        <f t="shared" si="10"/>
        <v>男女計○</v>
      </c>
      <c r="AI37" s="261" t="str">
        <f t="shared" si="11"/>
        <v>男女計○</v>
      </c>
      <c r="AJ37" s="261" t="str">
        <f t="shared" si="12"/>
        <v>男女計○</v>
      </c>
      <c r="AK37" s="261" t="str">
        <f t="shared" si="13"/>
        <v>男女計○</v>
      </c>
      <c r="AL37" s="261" t="str">
        <f t="shared" si="14"/>
        <v>男女計○</v>
      </c>
      <c r="AM37" s="261" t="str">
        <f t="shared" si="15"/>
        <v>男女計○</v>
      </c>
      <c r="AN37" s="261" t="str">
        <f t="shared" si="16"/>
        <v>男女計○</v>
      </c>
      <c r="AO37" s="261" t="str">
        <f t="shared" si="17"/>
        <v>男女計○</v>
      </c>
      <c r="AP37" s="261" t="e">
        <f t="shared" si="1"/>
        <v>#DIV/0!</v>
      </c>
      <c r="AQ37" s="261" t="e">
        <f t="shared" si="2"/>
        <v>#DIV/0!</v>
      </c>
    </row>
    <row r="38" spans="1:43" s="117" customFormat="1" ht="14.25" customHeight="1">
      <c r="A38" s="106" t="s">
        <v>26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6"/>
      <c r="AA38" s="126"/>
      <c r="AB38" s="41" t="s">
        <v>26</v>
      </c>
      <c r="AD38" s="253" t="s">
        <v>26</v>
      </c>
      <c r="AE38" s="270" t="str">
        <f t="shared" si="9"/>
        <v>横計○</v>
      </c>
      <c r="AF38" s="270" t="str">
        <f t="shared" si="9"/>
        <v>横計○</v>
      </c>
      <c r="AG38" s="270" t="str">
        <f t="shared" si="9"/>
        <v>横計○</v>
      </c>
      <c r="AH38" s="261" t="str">
        <f t="shared" si="10"/>
        <v>男女計○</v>
      </c>
      <c r="AI38" s="261" t="str">
        <f t="shared" si="11"/>
        <v>男女計○</v>
      </c>
      <c r="AJ38" s="261" t="str">
        <f t="shared" si="12"/>
        <v>男女計○</v>
      </c>
      <c r="AK38" s="261" t="str">
        <f t="shared" si="13"/>
        <v>男女計○</v>
      </c>
      <c r="AL38" s="261" t="str">
        <f t="shared" si="14"/>
        <v>男女計○</v>
      </c>
      <c r="AM38" s="261" t="str">
        <f t="shared" si="15"/>
        <v>男女計○</v>
      </c>
      <c r="AN38" s="261" t="str">
        <f t="shared" si="16"/>
        <v>男女計○</v>
      </c>
      <c r="AO38" s="261" t="str">
        <f t="shared" si="17"/>
        <v>男女計○</v>
      </c>
      <c r="AP38" s="261" t="e">
        <f t="shared" si="1"/>
        <v>#DIV/0!</v>
      </c>
      <c r="AQ38" s="261" t="e">
        <f t="shared" si="2"/>
        <v>#DIV/0!</v>
      </c>
    </row>
    <row r="39" spans="1:43" s="117" customFormat="1" ht="14.25" customHeight="1">
      <c r="A39" s="106" t="s">
        <v>27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6"/>
      <c r="AA39" s="126"/>
      <c r="AB39" s="41" t="s">
        <v>27</v>
      </c>
      <c r="AD39" s="253" t="s">
        <v>27</v>
      </c>
      <c r="AE39" s="270" t="str">
        <f t="shared" si="9"/>
        <v>横計○</v>
      </c>
      <c r="AF39" s="270" t="str">
        <f t="shared" si="9"/>
        <v>横計○</v>
      </c>
      <c r="AG39" s="270" t="str">
        <f t="shared" si="9"/>
        <v>横計○</v>
      </c>
      <c r="AH39" s="261" t="str">
        <f t="shared" si="10"/>
        <v>男女計○</v>
      </c>
      <c r="AI39" s="261" t="str">
        <f t="shared" si="11"/>
        <v>男女計○</v>
      </c>
      <c r="AJ39" s="261" t="str">
        <f t="shared" si="12"/>
        <v>男女計○</v>
      </c>
      <c r="AK39" s="261" t="str">
        <f t="shared" si="13"/>
        <v>男女計○</v>
      </c>
      <c r="AL39" s="261" t="str">
        <f t="shared" si="14"/>
        <v>男女計○</v>
      </c>
      <c r="AM39" s="261" t="str">
        <f t="shared" si="15"/>
        <v>男女計○</v>
      </c>
      <c r="AN39" s="261" t="str">
        <f t="shared" si="16"/>
        <v>男女計○</v>
      </c>
      <c r="AO39" s="261" t="str">
        <f t="shared" si="17"/>
        <v>男女計○</v>
      </c>
      <c r="AP39" s="261" t="e">
        <f t="shared" si="1"/>
        <v>#DIV/0!</v>
      </c>
      <c r="AQ39" s="261" t="e">
        <f t="shared" si="2"/>
        <v>#DIV/0!</v>
      </c>
    </row>
    <row r="40" spans="1:43" s="117" customFormat="1" ht="14.25" customHeight="1">
      <c r="A40" s="106" t="s">
        <v>28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6"/>
      <c r="AA40" s="126"/>
      <c r="AB40" s="41" t="s">
        <v>28</v>
      </c>
      <c r="AD40" s="253" t="s">
        <v>28</v>
      </c>
      <c r="AE40" s="270" t="str">
        <f t="shared" si="9"/>
        <v>横計○</v>
      </c>
      <c r="AF40" s="270" t="str">
        <f t="shared" si="9"/>
        <v>横計○</v>
      </c>
      <c r="AG40" s="270" t="str">
        <f t="shared" si="9"/>
        <v>横計○</v>
      </c>
      <c r="AH40" s="261" t="str">
        <f t="shared" si="10"/>
        <v>男女計○</v>
      </c>
      <c r="AI40" s="261" t="str">
        <f t="shared" si="11"/>
        <v>男女計○</v>
      </c>
      <c r="AJ40" s="261" t="str">
        <f t="shared" si="12"/>
        <v>男女計○</v>
      </c>
      <c r="AK40" s="261" t="str">
        <f t="shared" si="13"/>
        <v>男女計○</v>
      </c>
      <c r="AL40" s="261" t="str">
        <f t="shared" si="14"/>
        <v>男女計○</v>
      </c>
      <c r="AM40" s="261" t="str">
        <f t="shared" si="15"/>
        <v>男女計○</v>
      </c>
      <c r="AN40" s="261" t="str">
        <f t="shared" si="16"/>
        <v>男女計○</v>
      </c>
      <c r="AO40" s="261" t="str">
        <f t="shared" si="17"/>
        <v>男女計○</v>
      </c>
      <c r="AP40" s="261" t="e">
        <f t="shared" si="1"/>
        <v>#DIV/0!</v>
      </c>
      <c r="AQ40" s="261" t="e">
        <f t="shared" si="2"/>
        <v>#DIV/0!</v>
      </c>
    </row>
    <row r="41" spans="1:43" s="117" customFormat="1" ht="14.25" customHeight="1">
      <c r="A41" s="106" t="s">
        <v>29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6"/>
      <c r="AA41" s="126"/>
      <c r="AB41" s="41" t="s">
        <v>29</v>
      </c>
      <c r="AD41" s="253" t="s">
        <v>29</v>
      </c>
      <c r="AE41" s="270" t="str">
        <f t="shared" si="9"/>
        <v>横計○</v>
      </c>
      <c r="AF41" s="270" t="str">
        <f t="shared" si="9"/>
        <v>横計○</v>
      </c>
      <c r="AG41" s="270" t="str">
        <f t="shared" si="9"/>
        <v>横計○</v>
      </c>
      <c r="AH41" s="261" t="str">
        <f t="shared" si="10"/>
        <v>男女計○</v>
      </c>
      <c r="AI41" s="261" t="str">
        <f t="shared" si="11"/>
        <v>男女計○</v>
      </c>
      <c r="AJ41" s="261" t="str">
        <f t="shared" si="12"/>
        <v>男女計○</v>
      </c>
      <c r="AK41" s="261" t="str">
        <f t="shared" si="13"/>
        <v>男女計○</v>
      </c>
      <c r="AL41" s="261" t="str">
        <f t="shared" si="14"/>
        <v>男女計○</v>
      </c>
      <c r="AM41" s="261" t="str">
        <f t="shared" si="15"/>
        <v>男女計○</v>
      </c>
      <c r="AN41" s="261" t="str">
        <f t="shared" si="16"/>
        <v>男女計○</v>
      </c>
      <c r="AO41" s="261" t="str">
        <f t="shared" si="17"/>
        <v>男女計○</v>
      </c>
      <c r="AP41" s="261" t="e">
        <f t="shared" si="1"/>
        <v>#DIV/0!</v>
      </c>
      <c r="AQ41" s="261" t="e">
        <f t="shared" si="2"/>
        <v>#DIV/0!</v>
      </c>
    </row>
    <row r="42" spans="1:43" s="117" customFormat="1" ht="14.25" customHeight="1">
      <c r="A42" s="106" t="s">
        <v>30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6"/>
      <c r="AA42" s="126"/>
      <c r="AB42" s="41" t="s">
        <v>30</v>
      </c>
      <c r="AD42" s="253" t="s">
        <v>30</v>
      </c>
      <c r="AE42" s="270" t="str">
        <f t="shared" si="9"/>
        <v>横計○</v>
      </c>
      <c r="AF42" s="270" t="str">
        <f t="shared" si="9"/>
        <v>横計○</v>
      </c>
      <c r="AG42" s="270" t="str">
        <f t="shared" si="9"/>
        <v>横計○</v>
      </c>
      <c r="AH42" s="261" t="str">
        <f t="shared" si="10"/>
        <v>男女計○</v>
      </c>
      <c r="AI42" s="261" t="str">
        <f t="shared" si="11"/>
        <v>男女計○</v>
      </c>
      <c r="AJ42" s="261" t="str">
        <f t="shared" si="12"/>
        <v>男女計○</v>
      </c>
      <c r="AK42" s="261" t="str">
        <f t="shared" si="13"/>
        <v>男女計○</v>
      </c>
      <c r="AL42" s="261" t="str">
        <f t="shared" si="14"/>
        <v>男女計○</v>
      </c>
      <c r="AM42" s="261" t="str">
        <f t="shared" si="15"/>
        <v>男女計○</v>
      </c>
      <c r="AN42" s="261" t="str">
        <f t="shared" si="16"/>
        <v>男女計○</v>
      </c>
      <c r="AO42" s="261" t="str">
        <f t="shared" si="17"/>
        <v>男女計○</v>
      </c>
      <c r="AP42" s="261" t="e">
        <f t="shared" si="1"/>
        <v>#DIV/0!</v>
      </c>
      <c r="AQ42" s="261" t="e">
        <f t="shared" si="2"/>
        <v>#DIV/0!</v>
      </c>
    </row>
    <row r="43" spans="1:43" s="117" customFormat="1" ht="14.25" customHeight="1">
      <c r="A43" s="106" t="s">
        <v>31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6"/>
      <c r="AA43" s="126"/>
      <c r="AB43" s="41" t="s">
        <v>31</v>
      </c>
      <c r="AD43" s="253" t="s">
        <v>31</v>
      </c>
      <c r="AE43" s="270" t="str">
        <f t="shared" si="9"/>
        <v>横計○</v>
      </c>
      <c r="AF43" s="270" t="str">
        <f t="shared" si="9"/>
        <v>横計○</v>
      </c>
      <c r="AG43" s="270" t="str">
        <f t="shared" si="9"/>
        <v>横計○</v>
      </c>
      <c r="AH43" s="261" t="str">
        <f t="shared" si="10"/>
        <v>男女計○</v>
      </c>
      <c r="AI43" s="261" t="str">
        <f t="shared" si="11"/>
        <v>男女計○</v>
      </c>
      <c r="AJ43" s="261" t="str">
        <f t="shared" si="12"/>
        <v>男女計○</v>
      </c>
      <c r="AK43" s="261" t="str">
        <f t="shared" si="13"/>
        <v>男女計○</v>
      </c>
      <c r="AL43" s="261" t="str">
        <f t="shared" si="14"/>
        <v>男女計○</v>
      </c>
      <c r="AM43" s="261" t="str">
        <f t="shared" si="15"/>
        <v>男女計○</v>
      </c>
      <c r="AN43" s="261" t="str">
        <f t="shared" si="16"/>
        <v>男女計○</v>
      </c>
      <c r="AO43" s="261" t="str">
        <f t="shared" si="17"/>
        <v>男女計○</v>
      </c>
      <c r="AP43" s="261" t="e">
        <f t="shared" si="1"/>
        <v>#DIV/0!</v>
      </c>
      <c r="AQ43" s="261" t="e">
        <f t="shared" si="2"/>
        <v>#DIV/0!</v>
      </c>
    </row>
    <row r="44" spans="1:43" s="117" customFormat="1" ht="22.5" customHeight="1">
      <c r="A44" s="107" t="s">
        <v>32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6"/>
      <c r="AA44" s="126"/>
      <c r="AB44" s="105" t="s">
        <v>32</v>
      </c>
      <c r="AD44" s="271" t="s">
        <v>32</v>
      </c>
      <c r="AE44" s="270" t="str">
        <f t="shared" si="9"/>
        <v>横計○</v>
      </c>
      <c r="AF44" s="270" t="str">
        <f t="shared" si="9"/>
        <v>横計○</v>
      </c>
      <c r="AG44" s="270" t="str">
        <f t="shared" si="9"/>
        <v>横計○</v>
      </c>
      <c r="AH44" s="261" t="str">
        <f t="shared" si="10"/>
        <v>男女計○</v>
      </c>
      <c r="AI44" s="261" t="str">
        <f t="shared" si="11"/>
        <v>男女計○</v>
      </c>
      <c r="AJ44" s="261" t="str">
        <f t="shared" si="12"/>
        <v>男女計○</v>
      </c>
      <c r="AK44" s="261" t="str">
        <f t="shared" si="13"/>
        <v>男女計○</v>
      </c>
      <c r="AL44" s="261" t="str">
        <f t="shared" si="14"/>
        <v>男女計○</v>
      </c>
      <c r="AM44" s="261" t="str">
        <f t="shared" si="15"/>
        <v>男女計○</v>
      </c>
      <c r="AN44" s="261" t="str">
        <f t="shared" si="16"/>
        <v>男女計○</v>
      </c>
      <c r="AO44" s="261" t="str">
        <f t="shared" si="17"/>
        <v>男女計○</v>
      </c>
      <c r="AP44" s="261" t="e">
        <f t="shared" si="1"/>
        <v>#DIV/0!</v>
      </c>
      <c r="AQ44" s="261" t="e">
        <f t="shared" si="2"/>
        <v>#DIV/0!</v>
      </c>
    </row>
    <row r="45" spans="1:43" s="117" customFormat="1" ht="14.25" customHeight="1">
      <c r="A45" s="106" t="s">
        <v>33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6"/>
      <c r="AA45" s="126"/>
      <c r="AB45" s="41" t="s">
        <v>33</v>
      </c>
      <c r="AD45" s="253" t="s">
        <v>33</v>
      </c>
      <c r="AE45" s="270" t="str">
        <f t="shared" si="9"/>
        <v>横計○</v>
      </c>
      <c r="AF45" s="270" t="str">
        <f t="shared" si="9"/>
        <v>横計○</v>
      </c>
      <c r="AG45" s="270" t="str">
        <f t="shared" si="9"/>
        <v>横計○</v>
      </c>
      <c r="AH45" s="261" t="str">
        <f t="shared" si="10"/>
        <v>男女計○</v>
      </c>
      <c r="AI45" s="261" t="str">
        <f t="shared" si="11"/>
        <v>男女計○</v>
      </c>
      <c r="AJ45" s="261" t="str">
        <f t="shared" si="12"/>
        <v>男女計○</v>
      </c>
      <c r="AK45" s="261" t="str">
        <f t="shared" si="13"/>
        <v>男女計○</v>
      </c>
      <c r="AL45" s="261" t="str">
        <f t="shared" si="14"/>
        <v>男女計○</v>
      </c>
      <c r="AM45" s="261" t="str">
        <f t="shared" si="15"/>
        <v>男女計○</v>
      </c>
      <c r="AN45" s="261" t="str">
        <f t="shared" si="16"/>
        <v>男女計○</v>
      </c>
      <c r="AO45" s="261" t="str">
        <f t="shared" si="17"/>
        <v>男女計○</v>
      </c>
      <c r="AP45" s="261" t="e">
        <f t="shared" si="1"/>
        <v>#DIV/0!</v>
      </c>
      <c r="AQ45" s="261" t="e">
        <f t="shared" si="2"/>
        <v>#DIV/0!</v>
      </c>
    </row>
    <row r="46" spans="1:43" s="117" customFormat="1" ht="14.25" customHeight="1">
      <c r="A46" s="106" t="s">
        <v>34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6"/>
      <c r="AA46" s="126"/>
      <c r="AB46" s="41" t="s">
        <v>34</v>
      </c>
      <c r="AD46" s="253" t="s">
        <v>34</v>
      </c>
      <c r="AE46" s="270" t="str">
        <f t="shared" si="9"/>
        <v>横計○</v>
      </c>
      <c r="AF46" s="270" t="str">
        <f t="shared" si="9"/>
        <v>横計○</v>
      </c>
      <c r="AG46" s="270" t="str">
        <f t="shared" si="9"/>
        <v>横計○</v>
      </c>
      <c r="AH46" s="261" t="str">
        <f t="shared" si="10"/>
        <v>男女計○</v>
      </c>
      <c r="AI46" s="261" t="str">
        <f t="shared" si="11"/>
        <v>男女計○</v>
      </c>
      <c r="AJ46" s="261" t="str">
        <f t="shared" si="12"/>
        <v>男女計○</v>
      </c>
      <c r="AK46" s="261" t="str">
        <f t="shared" si="13"/>
        <v>男女計○</v>
      </c>
      <c r="AL46" s="261" t="str">
        <f t="shared" si="14"/>
        <v>男女計○</v>
      </c>
      <c r="AM46" s="261" t="str">
        <f t="shared" si="15"/>
        <v>男女計○</v>
      </c>
      <c r="AN46" s="261" t="str">
        <f t="shared" si="16"/>
        <v>男女計○</v>
      </c>
      <c r="AO46" s="261" t="str">
        <f t="shared" si="17"/>
        <v>男女計○</v>
      </c>
      <c r="AP46" s="261" t="e">
        <f t="shared" si="1"/>
        <v>#DIV/0!</v>
      </c>
      <c r="AQ46" s="261" t="e">
        <f t="shared" si="2"/>
        <v>#DIV/0!</v>
      </c>
    </row>
    <row r="47" spans="1:43" s="117" customFormat="1" ht="14.25" customHeight="1">
      <c r="A47" s="106" t="s">
        <v>35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6"/>
      <c r="AA47" s="126"/>
      <c r="AB47" s="41" t="s">
        <v>35</v>
      </c>
      <c r="AD47" s="253" t="s">
        <v>35</v>
      </c>
      <c r="AE47" s="270" t="str">
        <f t="shared" si="9"/>
        <v>横計○</v>
      </c>
      <c r="AF47" s="270" t="str">
        <f t="shared" si="9"/>
        <v>横計○</v>
      </c>
      <c r="AG47" s="270" t="str">
        <f t="shared" si="9"/>
        <v>横計○</v>
      </c>
      <c r="AH47" s="261" t="str">
        <f t="shared" si="10"/>
        <v>男女計○</v>
      </c>
      <c r="AI47" s="261" t="str">
        <f t="shared" si="11"/>
        <v>男女計○</v>
      </c>
      <c r="AJ47" s="261" t="str">
        <f t="shared" si="12"/>
        <v>男女計○</v>
      </c>
      <c r="AK47" s="261" t="str">
        <f t="shared" si="13"/>
        <v>男女計○</v>
      </c>
      <c r="AL47" s="261" t="str">
        <f t="shared" si="14"/>
        <v>男女計○</v>
      </c>
      <c r="AM47" s="261" t="str">
        <f t="shared" si="15"/>
        <v>男女計○</v>
      </c>
      <c r="AN47" s="261" t="str">
        <f t="shared" si="16"/>
        <v>男女計○</v>
      </c>
      <c r="AO47" s="261" t="str">
        <f t="shared" si="17"/>
        <v>男女計○</v>
      </c>
      <c r="AP47" s="261" t="e">
        <f t="shared" si="1"/>
        <v>#DIV/0!</v>
      </c>
      <c r="AQ47" s="261" t="e">
        <f t="shared" si="2"/>
        <v>#DIV/0!</v>
      </c>
    </row>
    <row r="48" spans="1:43" s="117" customFormat="1" ht="14.25" customHeight="1">
      <c r="A48" s="106" t="s">
        <v>36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6"/>
      <c r="AA48" s="126"/>
      <c r="AB48" s="41" t="s">
        <v>36</v>
      </c>
      <c r="AD48" s="253" t="s">
        <v>36</v>
      </c>
      <c r="AE48" s="270" t="str">
        <f t="shared" si="9"/>
        <v>横計○</v>
      </c>
      <c r="AF48" s="270" t="str">
        <f t="shared" si="9"/>
        <v>横計○</v>
      </c>
      <c r="AG48" s="270" t="str">
        <f t="shared" si="9"/>
        <v>横計○</v>
      </c>
      <c r="AH48" s="261" t="str">
        <f t="shared" si="10"/>
        <v>男女計○</v>
      </c>
      <c r="AI48" s="261" t="str">
        <f t="shared" si="11"/>
        <v>男女計○</v>
      </c>
      <c r="AJ48" s="261" t="str">
        <f t="shared" si="12"/>
        <v>男女計○</v>
      </c>
      <c r="AK48" s="261" t="str">
        <f t="shared" si="13"/>
        <v>男女計○</v>
      </c>
      <c r="AL48" s="261" t="str">
        <f t="shared" si="14"/>
        <v>男女計○</v>
      </c>
      <c r="AM48" s="261" t="str">
        <f t="shared" si="15"/>
        <v>男女計○</v>
      </c>
      <c r="AN48" s="261" t="str">
        <f t="shared" si="16"/>
        <v>男女計○</v>
      </c>
      <c r="AO48" s="261" t="str">
        <f t="shared" si="17"/>
        <v>男女計○</v>
      </c>
      <c r="AP48" s="261" t="e">
        <f t="shared" si="1"/>
        <v>#DIV/0!</v>
      </c>
      <c r="AQ48" s="261" t="e">
        <f t="shared" si="2"/>
        <v>#DIV/0!</v>
      </c>
    </row>
    <row r="49" spans="1:43" s="117" customFormat="1" ht="22.5" customHeight="1">
      <c r="A49" s="107" t="s">
        <v>37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6"/>
      <c r="AA49" s="126"/>
      <c r="AB49" s="105" t="s">
        <v>37</v>
      </c>
      <c r="AD49" s="271" t="s">
        <v>37</v>
      </c>
      <c r="AE49" s="270" t="str">
        <f t="shared" si="9"/>
        <v>横計○</v>
      </c>
      <c r="AF49" s="270" t="str">
        <f t="shared" si="9"/>
        <v>横計○</v>
      </c>
      <c r="AG49" s="270" t="str">
        <f t="shared" si="9"/>
        <v>横計○</v>
      </c>
      <c r="AH49" s="261" t="str">
        <f t="shared" si="10"/>
        <v>男女計○</v>
      </c>
      <c r="AI49" s="261" t="str">
        <f t="shared" si="11"/>
        <v>男女計○</v>
      </c>
      <c r="AJ49" s="261" t="str">
        <f t="shared" si="12"/>
        <v>男女計○</v>
      </c>
      <c r="AK49" s="261" t="str">
        <f t="shared" si="13"/>
        <v>男女計○</v>
      </c>
      <c r="AL49" s="261" t="str">
        <f t="shared" si="14"/>
        <v>男女計○</v>
      </c>
      <c r="AM49" s="261" t="str">
        <f t="shared" si="15"/>
        <v>男女計○</v>
      </c>
      <c r="AN49" s="261" t="str">
        <f t="shared" si="16"/>
        <v>男女計○</v>
      </c>
      <c r="AO49" s="261" t="str">
        <f t="shared" si="17"/>
        <v>男女計○</v>
      </c>
      <c r="AP49" s="261" t="e">
        <f t="shared" si="1"/>
        <v>#DIV/0!</v>
      </c>
      <c r="AQ49" s="261" t="e">
        <f t="shared" si="2"/>
        <v>#DIV/0!</v>
      </c>
    </row>
    <row r="50" spans="1:43" s="117" customFormat="1" ht="14.25" customHeight="1">
      <c r="A50" s="106" t="s">
        <v>111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6"/>
      <c r="AA50" s="126"/>
      <c r="AB50" s="41" t="s">
        <v>111</v>
      </c>
      <c r="AD50" s="253" t="s">
        <v>111</v>
      </c>
      <c r="AE50" s="270" t="str">
        <f t="shared" si="9"/>
        <v>横計○</v>
      </c>
      <c r="AF50" s="270" t="str">
        <f t="shared" si="9"/>
        <v>横計○</v>
      </c>
      <c r="AG50" s="270" t="str">
        <f t="shared" si="9"/>
        <v>横計○</v>
      </c>
      <c r="AH50" s="261" t="str">
        <f t="shared" si="10"/>
        <v>男女計○</v>
      </c>
      <c r="AI50" s="261" t="str">
        <f t="shared" si="11"/>
        <v>男女計○</v>
      </c>
      <c r="AJ50" s="261" t="str">
        <f t="shared" si="12"/>
        <v>男女計○</v>
      </c>
      <c r="AK50" s="261" t="str">
        <f t="shared" si="13"/>
        <v>男女計○</v>
      </c>
      <c r="AL50" s="261" t="str">
        <f t="shared" si="14"/>
        <v>男女計○</v>
      </c>
      <c r="AM50" s="261" t="str">
        <f t="shared" si="15"/>
        <v>男女計○</v>
      </c>
      <c r="AN50" s="261" t="str">
        <f t="shared" si="16"/>
        <v>男女計○</v>
      </c>
      <c r="AO50" s="261" t="str">
        <f t="shared" si="17"/>
        <v>男女計○</v>
      </c>
      <c r="AP50" s="261" t="e">
        <f t="shared" si="1"/>
        <v>#DIV/0!</v>
      </c>
      <c r="AQ50" s="261" t="e">
        <f t="shared" si="2"/>
        <v>#DIV/0!</v>
      </c>
    </row>
    <row r="51" spans="1:43" s="117" customFormat="1" ht="14.25" customHeight="1">
      <c r="A51" s="113" t="s">
        <v>38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319"/>
      <c r="AA51" s="319"/>
      <c r="AB51" s="159" t="s">
        <v>38</v>
      </c>
      <c r="AD51" s="253" t="s">
        <v>38</v>
      </c>
      <c r="AE51" s="272" t="str">
        <f t="shared" si="9"/>
        <v>横計○</v>
      </c>
      <c r="AF51" s="272" t="str">
        <f t="shared" si="9"/>
        <v>横計○</v>
      </c>
      <c r="AG51" s="272" t="str">
        <f t="shared" si="9"/>
        <v>横計○</v>
      </c>
      <c r="AH51" s="261" t="str">
        <f t="shared" si="10"/>
        <v>男女計○</v>
      </c>
      <c r="AI51" s="261" t="str">
        <f t="shared" si="11"/>
        <v>男女計○</v>
      </c>
      <c r="AJ51" s="261" t="str">
        <f t="shared" si="12"/>
        <v>男女計○</v>
      </c>
      <c r="AK51" s="261" t="str">
        <f t="shared" si="13"/>
        <v>男女計○</v>
      </c>
      <c r="AL51" s="261" t="str">
        <f t="shared" si="14"/>
        <v>男女計○</v>
      </c>
      <c r="AM51" s="261" t="str">
        <f t="shared" si="15"/>
        <v>男女計○</v>
      </c>
      <c r="AN51" s="261" t="str">
        <f t="shared" si="16"/>
        <v>男女計○</v>
      </c>
      <c r="AO51" s="261" t="str">
        <f t="shared" si="17"/>
        <v>男女計○</v>
      </c>
      <c r="AP51" s="261" t="e">
        <f t="shared" si="1"/>
        <v>#DIV/0!</v>
      </c>
      <c r="AQ51" s="261" t="e">
        <f t="shared" si="2"/>
        <v>#DIV/0!</v>
      </c>
    </row>
    <row r="52" spans="1:43" ht="15" customHeight="1">
      <c r="C52" s="29"/>
      <c r="D52" s="33"/>
      <c r="F52" s="29"/>
      <c r="G52" s="33"/>
      <c r="I52" s="29"/>
      <c r="J52" s="33"/>
      <c r="L52" s="29"/>
      <c r="M52" s="33"/>
      <c r="O52" s="29"/>
      <c r="P52" s="33"/>
      <c r="R52" s="29"/>
      <c r="S52" s="33"/>
      <c r="U52" s="29"/>
      <c r="V52" s="33"/>
      <c r="X52" s="29"/>
      <c r="Y52" s="33"/>
      <c r="AC52" s="29"/>
      <c r="AF52" s="262"/>
      <c r="AG52" s="252"/>
      <c r="AH52" s="252"/>
    </row>
    <row r="53" spans="1:43" s="255" customFormat="1" ht="15" customHeight="1">
      <c r="A53" s="254" t="s">
        <v>288</v>
      </c>
      <c r="D53" s="256"/>
      <c r="G53" s="257"/>
      <c r="H53" s="257"/>
      <c r="I53" s="257"/>
      <c r="J53" s="257"/>
      <c r="K53" s="257"/>
      <c r="L53" s="257"/>
      <c r="M53" s="257"/>
      <c r="P53" s="256"/>
      <c r="S53" s="256"/>
      <c r="V53" s="256"/>
      <c r="AA53" s="258"/>
      <c r="AB53" s="254"/>
    </row>
    <row r="54" spans="1:43" s="259" customFormat="1" ht="27" customHeight="1">
      <c r="A54" s="418" t="s">
        <v>214</v>
      </c>
      <c r="B54" s="419" t="s">
        <v>142</v>
      </c>
      <c r="C54" s="419"/>
      <c r="D54" s="419"/>
      <c r="E54" s="419" t="s">
        <v>215</v>
      </c>
      <c r="F54" s="419"/>
      <c r="G54" s="419"/>
      <c r="H54" s="423" t="s">
        <v>216</v>
      </c>
      <c r="I54" s="423"/>
      <c r="J54" s="423"/>
      <c r="K54" s="423" t="s">
        <v>134</v>
      </c>
      <c r="L54" s="423"/>
      <c r="M54" s="423"/>
      <c r="N54" s="423" t="s">
        <v>116</v>
      </c>
      <c r="O54" s="430"/>
      <c r="P54" s="430"/>
      <c r="Q54" s="423" t="s">
        <v>117</v>
      </c>
      <c r="R54" s="430"/>
      <c r="S54" s="430"/>
      <c r="T54" s="423" t="s">
        <v>202</v>
      </c>
      <c r="U54" s="430"/>
      <c r="V54" s="430"/>
      <c r="W54" s="423" t="s">
        <v>217</v>
      </c>
      <c r="X54" s="430"/>
      <c r="Y54" s="430"/>
      <c r="Z54" s="431" t="s">
        <v>184</v>
      </c>
      <c r="AA54" s="424" t="s">
        <v>185</v>
      </c>
      <c r="AB54" s="417" t="s">
        <v>214</v>
      </c>
    </row>
    <row r="55" spans="1:43" s="252" customFormat="1" ht="15" customHeight="1">
      <c r="A55" s="418"/>
      <c r="B55" s="260" t="s">
        <v>39</v>
      </c>
      <c r="C55" s="260" t="s">
        <v>40</v>
      </c>
      <c r="D55" s="260" t="s">
        <v>41</v>
      </c>
      <c r="E55" s="260" t="s">
        <v>39</v>
      </c>
      <c r="F55" s="260" t="s">
        <v>40</v>
      </c>
      <c r="G55" s="260" t="s">
        <v>41</v>
      </c>
      <c r="H55" s="260" t="s">
        <v>39</v>
      </c>
      <c r="I55" s="260" t="s">
        <v>40</v>
      </c>
      <c r="J55" s="260" t="s">
        <v>41</v>
      </c>
      <c r="K55" s="260" t="s">
        <v>39</v>
      </c>
      <c r="L55" s="260" t="s">
        <v>40</v>
      </c>
      <c r="M55" s="260" t="s">
        <v>41</v>
      </c>
      <c r="N55" s="260" t="s">
        <v>39</v>
      </c>
      <c r="O55" s="260" t="s">
        <v>40</v>
      </c>
      <c r="P55" s="260" t="s">
        <v>41</v>
      </c>
      <c r="Q55" s="260" t="s">
        <v>39</v>
      </c>
      <c r="R55" s="260" t="s">
        <v>40</v>
      </c>
      <c r="S55" s="260" t="s">
        <v>41</v>
      </c>
      <c r="T55" s="260" t="s">
        <v>39</v>
      </c>
      <c r="U55" s="260" t="s">
        <v>40</v>
      </c>
      <c r="V55" s="260" t="s">
        <v>41</v>
      </c>
      <c r="W55" s="260" t="s">
        <v>39</v>
      </c>
      <c r="X55" s="260" t="s">
        <v>40</v>
      </c>
      <c r="Y55" s="260" t="s">
        <v>41</v>
      </c>
      <c r="Z55" s="432"/>
      <c r="AA55" s="425"/>
      <c r="AB55" s="417"/>
    </row>
    <row r="56" spans="1:43" s="252" customFormat="1">
      <c r="B56" s="261" t="str">
        <f>IF(B7=B9+B10,"国公計○","国公計×")</f>
        <v>国公計○</v>
      </c>
      <c r="C56" s="261" t="str">
        <f t="shared" ref="C56:Y56" si="18">IF(C7=C9+C10,"国公計○","国公計×")</f>
        <v>国公計○</v>
      </c>
      <c r="D56" s="261" t="str">
        <f t="shared" si="18"/>
        <v>国公計○</v>
      </c>
      <c r="E56" s="261" t="str">
        <f t="shared" si="18"/>
        <v>国公計○</v>
      </c>
      <c r="F56" s="261" t="str">
        <f t="shared" si="18"/>
        <v>国公計○</v>
      </c>
      <c r="G56" s="261" t="str">
        <f t="shared" si="18"/>
        <v>国公計○</v>
      </c>
      <c r="H56" s="261" t="str">
        <f t="shared" si="18"/>
        <v>国公計○</v>
      </c>
      <c r="I56" s="261" t="str">
        <f t="shared" si="18"/>
        <v>国公計○</v>
      </c>
      <c r="J56" s="261" t="str">
        <f t="shared" si="18"/>
        <v>国公計○</v>
      </c>
      <c r="K56" s="261" t="str">
        <f t="shared" si="18"/>
        <v>国公計○</v>
      </c>
      <c r="L56" s="261" t="str">
        <f t="shared" si="18"/>
        <v>国公計○</v>
      </c>
      <c r="M56" s="261" t="str">
        <f t="shared" si="18"/>
        <v>国公計○</v>
      </c>
      <c r="N56" s="261" t="str">
        <f t="shared" si="18"/>
        <v>国公計○</v>
      </c>
      <c r="O56" s="261" t="str">
        <f t="shared" si="18"/>
        <v>国公計○</v>
      </c>
      <c r="P56" s="261" t="str">
        <f t="shared" si="18"/>
        <v>国公計○</v>
      </c>
      <c r="Q56" s="261" t="str">
        <f t="shared" si="18"/>
        <v>国公計○</v>
      </c>
      <c r="R56" s="261" t="str">
        <f t="shared" si="18"/>
        <v>国公計○</v>
      </c>
      <c r="S56" s="261" t="str">
        <f t="shared" si="18"/>
        <v>国公計○</v>
      </c>
      <c r="T56" s="261" t="str">
        <f t="shared" si="18"/>
        <v>国公計○</v>
      </c>
      <c r="U56" s="261" t="str">
        <f t="shared" si="18"/>
        <v>国公計○</v>
      </c>
      <c r="V56" s="261" t="str">
        <f t="shared" si="18"/>
        <v>国公計○</v>
      </c>
      <c r="W56" s="261" t="str">
        <f t="shared" si="18"/>
        <v>国公計○</v>
      </c>
      <c r="X56" s="261" t="str">
        <f t="shared" si="18"/>
        <v>国公計○</v>
      </c>
      <c r="Y56" s="261" t="str">
        <f t="shared" si="18"/>
        <v>国公計○</v>
      </c>
      <c r="AG56" s="262"/>
      <c r="AH56" s="262"/>
    </row>
    <row r="57" spans="1:43" s="252" customFormat="1">
      <c r="B57" s="261" t="str">
        <f>IF(B7=B12+B13+B14+B15,"地域計○","地域計×")</f>
        <v>地域計○</v>
      </c>
      <c r="C57" s="261" t="str">
        <f t="shared" ref="C57:Y57" si="19">IF(C7=C12+C13+C14+C15,"地域計○","地域計×")</f>
        <v>地域計○</v>
      </c>
      <c r="D57" s="261" t="str">
        <f t="shared" si="19"/>
        <v>地域計○</v>
      </c>
      <c r="E57" s="261" t="str">
        <f t="shared" si="19"/>
        <v>地域計○</v>
      </c>
      <c r="F57" s="261" t="str">
        <f t="shared" si="19"/>
        <v>地域計○</v>
      </c>
      <c r="G57" s="261" t="str">
        <f t="shared" si="19"/>
        <v>地域計○</v>
      </c>
      <c r="H57" s="261" t="str">
        <f t="shared" si="19"/>
        <v>地域計○</v>
      </c>
      <c r="I57" s="261" t="str">
        <f t="shared" si="19"/>
        <v>地域計○</v>
      </c>
      <c r="J57" s="261" t="str">
        <f t="shared" si="19"/>
        <v>地域計○</v>
      </c>
      <c r="K57" s="261" t="str">
        <f t="shared" si="19"/>
        <v>地域計○</v>
      </c>
      <c r="L57" s="261" t="str">
        <f t="shared" si="19"/>
        <v>地域計○</v>
      </c>
      <c r="M57" s="261" t="str">
        <f t="shared" si="19"/>
        <v>地域計○</v>
      </c>
      <c r="N57" s="261" t="str">
        <f t="shared" si="19"/>
        <v>地域計○</v>
      </c>
      <c r="O57" s="261" t="str">
        <f t="shared" si="19"/>
        <v>地域計○</v>
      </c>
      <c r="P57" s="261" t="str">
        <f t="shared" si="19"/>
        <v>地域計○</v>
      </c>
      <c r="Q57" s="261" t="str">
        <f t="shared" si="19"/>
        <v>地域計○</v>
      </c>
      <c r="R57" s="261" t="str">
        <f t="shared" si="19"/>
        <v>地域計○</v>
      </c>
      <c r="S57" s="261" t="str">
        <f t="shared" si="19"/>
        <v>地域計○</v>
      </c>
      <c r="T57" s="261" t="str">
        <f t="shared" si="19"/>
        <v>地域計○</v>
      </c>
      <c r="U57" s="261" t="str">
        <f t="shared" si="19"/>
        <v>地域計○</v>
      </c>
      <c r="V57" s="261" t="str">
        <f t="shared" si="19"/>
        <v>地域計○</v>
      </c>
      <c r="W57" s="261" t="str">
        <f t="shared" si="19"/>
        <v>地域計○</v>
      </c>
      <c r="X57" s="261" t="str">
        <f t="shared" si="19"/>
        <v>地域計○</v>
      </c>
      <c r="Y57" s="261" t="str">
        <f t="shared" si="19"/>
        <v>地域計○</v>
      </c>
      <c r="AG57" s="262"/>
      <c r="AH57" s="262"/>
    </row>
    <row r="58" spans="1:43" s="252" customFormat="1">
      <c r="B58" s="261" t="str">
        <f>IF(B7=SUM(B17:B51),"市町村計○","市町村計×")</f>
        <v>市町村計○</v>
      </c>
      <c r="C58" s="261" t="str">
        <f t="shared" ref="C58:Y58" si="20">IF(C7=SUM(C17:C51),"市町村計○","市町村計×")</f>
        <v>市町村計○</v>
      </c>
      <c r="D58" s="261" t="str">
        <f t="shared" si="20"/>
        <v>市町村計○</v>
      </c>
      <c r="E58" s="261" t="str">
        <f t="shared" si="20"/>
        <v>市町村計○</v>
      </c>
      <c r="F58" s="261" t="str">
        <f t="shared" si="20"/>
        <v>市町村計○</v>
      </c>
      <c r="G58" s="261" t="str">
        <f t="shared" si="20"/>
        <v>市町村計○</v>
      </c>
      <c r="H58" s="261" t="str">
        <f t="shared" si="20"/>
        <v>市町村計○</v>
      </c>
      <c r="I58" s="261" t="str">
        <f t="shared" si="20"/>
        <v>市町村計○</v>
      </c>
      <c r="J58" s="261" t="str">
        <f t="shared" si="20"/>
        <v>市町村計○</v>
      </c>
      <c r="K58" s="261" t="str">
        <f t="shared" si="20"/>
        <v>市町村計○</v>
      </c>
      <c r="L58" s="261" t="str">
        <f t="shared" si="20"/>
        <v>市町村計○</v>
      </c>
      <c r="M58" s="261" t="str">
        <f t="shared" si="20"/>
        <v>市町村計○</v>
      </c>
      <c r="N58" s="261" t="str">
        <f t="shared" si="20"/>
        <v>市町村計○</v>
      </c>
      <c r="O58" s="261" t="str">
        <f t="shared" si="20"/>
        <v>市町村計○</v>
      </c>
      <c r="P58" s="261" t="str">
        <f t="shared" si="20"/>
        <v>市町村計○</v>
      </c>
      <c r="Q58" s="261" t="str">
        <f t="shared" si="20"/>
        <v>市町村計○</v>
      </c>
      <c r="R58" s="261" t="str">
        <f t="shared" si="20"/>
        <v>市町村計○</v>
      </c>
      <c r="S58" s="261" t="str">
        <f t="shared" si="20"/>
        <v>市町村計○</v>
      </c>
      <c r="T58" s="261" t="str">
        <f t="shared" si="20"/>
        <v>市町村計○</v>
      </c>
      <c r="U58" s="261" t="str">
        <f t="shared" si="20"/>
        <v>市町村計○</v>
      </c>
      <c r="V58" s="261" t="str">
        <f t="shared" si="20"/>
        <v>市町村計○</v>
      </c>
      <c r="W58" s="261" t="str">
        <f t="shared" si="20"/>
        <v>市町村計○</v>
      </c>
      <c r="X58" s="261" t="str">
        <f t="shared" si="20"/>
        <v>市町村計○</v>
      </c>
      <c r="Y58" s="261" t="str">
        <f t="shared" si="20"/>
        <v>市町村計○</v>
      </c>
      <c r="AG58" s="262"/>
      <c r="AH58" s="262"/>
    </row>
  </sheetData>
  <mergeCells count="26">
    <mergeCell ref="W3:Y3"/>
    <mergeCell ref="Z3:Z4"/>
    <mergeCell ref="W54:Y54"/>
    <mergeCell ref="Z54:Z55"/>
    <mergeCell ref="A3:A4"/>
    <mergeCell ref="B3:D3"/>
    <mergeCell ref="E3:G3"/>
    <mergeCell ref="H3:J3"/>
    <mergeCell ref="K3:M3"/>
    <mergeCell ref="N3:P3"/>
    <mergeCell ref="N54:P54"/>
    <mergeCell ref="Q54:S54"/>
    <mergeCell ref="T54:V54"/>
    <mergeCell ref="Q3:S3"/>
    <mergeCell ref="T3:V3"/>
    <mergeCell ref="A54:A55"/>
    <mergeCell ref="B54:D54"/>
    <mergeCell ref="E54:G54"/>
    <mergeCell ref="H54:J54"/>
    <mergeCell ref="K54:M54"/>
    <mergeCell ref="AA54:AA55"/>
    <mergeCell ref="AB54:AB55"/>
    <mergeCell ref="AD3:AD4"/>
    <mergeCell ref="AE3:AG3"/>
    <mergeCell ref="AA3:AA4"/>
    <mergeCell ref="AB3:AB4"/>
  </mergeCells>
  <phoneticPr fontId="16"/>
  <conditionalFormatting sqref="B56:AB58">
    <cfRule type="containsText" dxfId="10" priority="2" stopIfTrue="1" operator="containsText" text="×">
      <formula>NOT(ISERROR(SEARCH("×",B56)))</formula>
    </cfRule>
  </conditionalFormatting>
  <conditionalFormatting sqref="AE5:AQ51">
    <cfRule type="containsText" dxfId="9" priority="1" stopIfTrue="1" operator="containsText" text="×">
      <formula>NOT(ISERROR(SEARCH("×",AE5)))</formula>
    </cfRule>
  </conditionalFormatting>
  <pageMargins left="0.47244094488188981" right="0.47244094488188981" top="0.59055118110236227" bottom="0.39370078740157483" header="0.39370078740157483" footer="0.19685039370078741"/>
  <pageSetup paperSize="9" firstPageNumber="110" fitToWidth="2" orientation="portrait" useFirstPageNumber="1" horizontalDpi="300" verticalDpi="300" r:id="rId1"/>
  <headerFooter alignWithMargins="0">
    <oddFooter>&amp;C&amp;"ＭＳ Ｐゴシック,標準"&amp;10-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W50"/>
  <sheetViews>
    <sheetView zoomScaleNormal="100" workbookViewId="0"/>
  </sheetViews>
  <sheetFormatPr defaultRowHeight="18" customHeight="1"/>
  <cols>
    <col min="1" max="1" width="11.625" style="14" customWidth="1"/>
    <col min="2" max="22" width="6.625" style="57" customWidth="1"/>
    <col min="23" max="23" width="11.625" style="14" customWidth="1"/>
    <col min="24" max="16384" width="9" style="14"/>
  </cols>
  <sheetData>
    <row r="1" spans="1:23" ht="15" customHeight="1">
      <c r="A1" s="25" t="s">
        <v>372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5" t="s">
        <v>90</v>
      </c>
      <c r="N1" s="19" t="s">
        <v>139</v>
      </c>
      <c r="O1" s="33"/>
      <c r="P1" s="33"/>
      <c r="Q1" s="33"/>
      <c r="R1" s="33"/>
      <c r="S1" s="33"/>
      <c r="T1" s="33"/>
      <c r="U1" s="33"/>
      <c r="V1" s="15" t="s">
        <v>90</v>
      </c>
    </row>
    <row r="2" spans="1:23" ht="27" customHeight="1">
      <c r="A2" s="464" t="s">
        <v>168</v>
      </c>
      <c r="B2" s="429" t="s">
        <v>142</v>
      </c>
      <c r="C2" s="429"/>
      <c r="D2" s="429"/>
      <c r="E2" s="429" t="s">
        <v>171</v>
      </c>
      <c r="F2" s="429"/>
      <c r="G2" s="429"/>
      <c r="H2" s="429" t="s">
        <v>172</v>
      </c>
      <c r="I2" s="429"/>
      <c r="J2" s="429"/>
      <c r="K2" s="429" t="s">
        <v>176</v>
      </c>
      <c r="L2" s="429"/>
      <c r="M2" s="429"/>
      <c r="N2" s="429" t="s">
        <v>173</v>
      </c>
      <c r="O2" s="429"/>
      <c r="P2" s="429"/>
      <c r="Q2" s="429" t="s">
        <v>174</v>
      </c>
      <c r="R2" s="429"/>
      <c r="S2" s="429"/>
      <c r="T2" s="429" t="s">
        <v>175</v>
      </c>
      <c r="U2" s="429"/>
      <c r="V2" s="421"/>
      <c r="W2" s="467" t="s">
        <v>168</v>
      </c>
    </row>
    <row r="3" spans="1:23" ht="15" customHeight="1">
      <c r="A3" s="464"/>
      <c r="B3" s="86" t="s">
        <v>142</v>
      </c>
      <c r="C3" s="86" t="s">
        <v>132</v>
      </c>
      <c r="D3" s="86" t="s">
        <v>133</v>
      </c>
      <c r="E3" s="86" t="s">
        <v>142</v>
      </c>
      <c r="F3" s="86" t="s">
        <v>132</v>
      </c>
      <c r="G3" s="86" t="s">
        <v>133</v>
      </c>
      <c r="H3" s="86" t="s">
        <v>142</v>
      </c>
      <c r="I3" s="86" t="s">
        <v>132</v>
      </c>
      <c r="J3" s="86" t="s">
        <v>133</v>
      </c>
      <c r="K3" s="86" t="s">
        <v>142</v>
      </c>
      <c r="L3" s="86" t="s">
        <v>132</v>
      </c>
      <c r="M3" s="86" t="s">
        <v>133</v>
      </c>
      <c r="N3" s="86" t="s">
        <v>142</v>
      </c>
      <c r="O3" s="86" t="s">
        <v>132</v>
      </c>
      <c r="P3" s="86" t="s">
        <v>133</v>
      </c>
      <c r="Q3" s="86" t="s">
        <v>142</v>
      </c>
      <c r="R3" s="86" t="s">
        <v>132</v>
      </c>
      <c r="S3" s="86" t="s">
        <v>133</v>
      </c>
      <c r="T3" s="86" t="s">
        <v>142</v>
      </c>
      <c r="U3" s="86" t="s">
        <v>132</v>
      </c>
      <c r="V3" s="87" t="s">
        <v>133</v>
      </c>
      <c r="W3" s="467"/>
    </row>
    <row r="4" spans="1:23" ht="15" customHeight="1">
      <c r="A4" s="122" t="s">
        <v>386</v>
      </c>
      <c r="B4" s="123">
        <v>4515</v>
      </c>
      <c r="C4" s="123">
        <v>2152</v>
      </c>
      <c r="D4" s="123">
        <v>2363</v>
      </c>
      <c r="E4" s="123">
        <v>3912</v>
      </c>
      <c r="F4" s="18">
        <v>2067</v>
      </c>
      <c r="G4" s="18">
        <v>1845</v>
      </c>
      <c r="H4" s="123">
        <v>540</v>
      </c>
      <c r="I4" s="18">
        <v>62</v>
      </c>
      <c r="J4" s="18">
        <v>478</v>
      </c>
      <c r="K4" s="123">
        <v>0</v>
      </c>
      <c r="L4" s="18">
        <v>0</v>
      </c>
      <c r="M4" s="18">
        <v>0</v>
      </c>
      <c r="N4" s="123">
        <v>0</v>
      </c>
      <c r="O4" s="18">
        <v>0</v>
      </c>
      <c r="P4" s="18">
        <v>0</v>
      </c>
      <c r="Q4" s="123">
        <v>63</v>
      </c>
      <c r="R4" s="18">
        <v>23</v>
      </c>
      <c r="S4" s="18">
        <v>40</v>
      </c>
      <c r="T4" s="123">
        <v>0</v>
      </c>
      <c r="U4" s="18">
        <v>0</v>
      </c>
      <c r="V4" s="18">
        <v>0</v>
      </c>
      <c r="W4" s="40" t="s">
        <v>386</v>
      </c>
    </row>
    <row r="5" spans="1:23" ht="15" customHeight="1">
      <c r="A5" s="122" t="s">
        <v>448</v>
      </c>
      <c r="B5" s="34">
        <v>4355</v>
      </c>
      <c r="C5" s="34">
        <v>2066</v>
      </c>
      <c r="D5" s="34">
        <v>2289</v>
      </c>
      <c r="E5" s="34">
        <v>3821</v>
      </c>
      <c r="F5" s="34">
        <v>1995</v>
      </c>
      <c r="G5" s="34">
        <v>1826</v>
      </c>
      <c r="H5" s="34">
        <v>474</v>
      </c>
      <c r="I5" s="34">
        <v>46</v>
      </c>
      <c r="J5" s="34">
        <v>428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60</v>
      </c>
      <c r="R5" s="34">
        <v>25</v>
      </c>
      <c r="S5" s="34">
        <v>35</v>
      </c>
      <c r="T5" s="34">
        <v>0</v>
      </c>
      <c r="U5" s="34">
        <v>0</v>
      </c>
      <c r="V5" s="34">
        <v>0</v>
      </c>
      <c r="W5" s="40" t="s">
        <v>448</v>
      </c>
    </row>
    <row r="6" spans="1:23" ht="15" customHeight="1">
      <c r="A6" s="122" t="s">
        <v>458</v>
      </c>
      <c r="B6" s="34">
        <v>4450</v>
      </c>
      <c r="C6" s="34">
        <v>2128</v>
      </c>
      <c r="D6" s="34">
        <v>2322</v>
      </c>
      <c r="E6" s="34">
        <v>3924</v>
      </c>
      <c r="F6" s="34">
        <v>2040</v>
      </c>
      <c r="G6" s="34">
        <v>1884</v>
      </c>
      <c r="H6" s="34">
        <v>462</v>
      </c>
      <c r="I6" s="34">
        <v>62</v>
      </c>
      <c r="J6" s="34">
        <v>400</v>
      </c>
      <c r="K6" s="34">
        <v>2</v>
      </c>
      <c r="L6" s="34">
        <v>0</v>
      </c>
      <c r="M6" s="34">
        <v>2</v>
      </c>
      <c r="N6" s="34">
        <v>0</v>
      </c>
      <c r="O6" s="34">
        <v>0</v>
      </c>
      <c r="P6" s="34">
        <v>0</v>
      </c>
      <c r="Q6" s="34">
        <v>62</v>
      </c>
      <c r="R6" s="34">
        <v>26</v>
      </c>
      <c r="S6" s="34">
        <v>36</v>
      </c>
      <c r="T6" s="34">
        <v>0</v>
      </c>
      <c r="U6" s="34">
        <v>0</v>
      </c>
      <c r="V6" s="34">
        <v>0</v>
      </c>
      <c r="W6" s="40" t="s">
        <v>458</v>
      </c>
    </row>
    <row r="7" spans="1:23" ht="15" customHeight="1">
      <c r="A7" s="12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40"/>
    </row>
    <row r="8" spans="1:23" ht="15" customHeight="1">
      <c r="A8" s="106" t="s">
        <v>157</v>
      </c>
      <c r="B8" s="123">
        <v>3239</v>
      </c>
      <c r="C8" s="123">
        <v>1439</v>
      </c>
      <c r="D8" s="123">
        <v>1800</v>
      </c>
      <c r="E8" s="123">
        <v>2883</v>
      </c>
      <c r="F8" s="18">
        <v>1405</v>
      </c>
      <c r="G8" s="18">
        <v>1478</v>
      </c>
      <c r="H8" s="123">
        <v>312</v>
      </c>
      <c r="I8" s="18">
        <v>28</v>
      </c>
      <c r="J8" s="18">
        <v>284</v>
      </c>
      <c r="K8" s="123">
        <v>2</v>
      </c>
      <c r="L8" s="18">
        <v>0</v>
      </c>
      <c r="M8" s="18">
        <v>2</v>
      </c>
      <c r="N8" s="123">
        <v>0</v>
      </c>
      <c r="O8" s="18">
        <v>0</v>
      </c>
      <c r="P8" s="18">
        <v>0</v>
      </c>
      <c r="Q8" s="123">
        <v>42</v>
      </c>
      <c r="R8" s="18">
        <v>6</v>
      </c>
      <c r="S8" s="18">
        <v>36</v>
      </c>
      <c r="T8" s="123">
        <v>0</v>
      </c>
      <c r="U8" s="18">
        <v>0</v>
      </c>
      <c r="V8" s="18">
        <v>0</v>
      </c>
      <c r="W8" s="41" t="s">
        <v>157</v>
      </c>
    </row>
    <row r="9" spans="1:23" ht="15" customHeight="1">
      <c r="A9" s="106" t="s">
        <v>158</v>
      </c>
      <c r="B9" s="123">
        <v>1211</v>
      </c>
      <c r="C9" s="123">
        <v>689</v>
      </c>
      <c r="D9" s="123">
        <v>522</v>
      </c>
      <c r="E9" s="123">
        <v>1041</v>
      </c>
      <c r="F9" s="18">
        <v>635</v>
      </c>
      <c r="G9" s="18">
        <v>406</v>
      </c>
      <c r="H9" s="123">
        <v>150</v>
      </c>
      <c r="I9" s="18">
        <v>34</v>
      </c>
      <c r="J9" s="18">
        <v>116</v>
      </c>
      <c r="K9" s="123">
        <v>0</v>
      </c>
      <c r="L9" s="18">
        <v>0</v>
      </c>
      <c r="M9" s="18">
        <v>0</v>
      </c>
      <c r="N9" s="123">
        <v>0</v>
      </c>
      <c r="O9" s="18">
        <v>0</v>
      </c>
      <c r="P9" s="18">
        <v>0</v>
      </c>
      <c r="Q9" s="123">
        <v>20</v>
      </c>
      <c r="R9" s="18">
        <v>20</v>
      </c>
      <c r="S9" s="18">
        <v>0</v>
      </c>
      <c r="T9" s="123">
        <v>0</v>
      </c>
      <c r="U9" s="18">
        <v>0</v>
      </c>
      <c r="V9" s="18">
        <v>0</v>
      </c>
      <c r="W9" s="41" t="s">
        <v>158</v>
      </c>
    </row>
    <row r="10" spans="1:23" ht="15" customHeight="1">
      <c r="A10" s="122"/>
      <c r="W10" s="40"/>
    </row>
    <row r="11" spans="1:23" ht="15" customHeight="1">
      <c r="A11" s="131" t="s">
        <v>0</v>
      </c>
      <c r="B11" s="20">
        <v>2386</v>
      </c>
      <c r="C11" s="20">
        <v>1160</v>
      </c>
      <c r="D11" s="20">
        <v>1226</v>
      </c>
      <c r="E11" s="20">
        <v>2087</v>
      </c>
      <c r="F11" s="20">
        <v>1112</v>
      </c>
      <c r="G11" s="20">
        <v>975</v>
      </c>
      <c r="H11" s="20">
        <v>242</v>
      </c>
      <c r="I11" s="20">
        <v>27</v>
      </c>
      <c r="J11" s="20">
        <v>215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57</v>
      </c>
      <c r="R11" s="20">
        <v>21</v>
      </c>
      <c r="S11" s="20">
        <v>36</v>
      </c>
      <c r="T11" s="20">
        <v>0</v>
      </c>
      <c r="U11" s="20">
        <v>0</v>
      </c>
      <c r="V11" s="20">
        <v>0</v>
      </c>
      <c r="W11" s="43" t="s">
        <v>0</v>
      </c>
    </row>
    <row r="12" spans="1:23" ht="15" customHeight="1">
      <c r="A12" s="131" t="s">
        <v>1</v>
      </c>
      <c r="B12" s="20">
        <v>240</v>
      </c>
      <c r="C12" s="20">
        <v>121</v>
      </c>
      <c r="D12" s="20">
        <v>119</v>
      </c>
      <c r="E12" s="20">
        <v>220</v>
      </c>
      <c r="F12" s="20">
        <v>118</v>
      </c>
      <c r="G12" s="20">
        <v>102</v>
      </c>
      <c r="H12" s="20">
        <v>19</v>
      </c>
      <c r="I12" s="20">
        <v>3</v>
      </c>
      <c r="J12" s="20">
        <v>16</v>
      </c>
      <c r="K12" s="20">
        <v>1</v>
      </c>
      <c r="L12" s="20">
        <v>0</v>
      </c>
      <c r="M12" s="20">
        <v>1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43" t="s">
        <v>1</v>
      </c>
    </row>
    <row r="13" spans="1:23" ht="15" customHeight="1">
      <c r="A13" s="131" t="s">
        <v>2</v>
      </c>
      <c r="B13" s="20">
        <v>748</v>
      </c>
      <c r="C13" s="20">
        <v>368</v>
      </c>
      <c r="D13" s="20">
        <v>380</v>
      </c>
      <c r="E13" s="20">
        <v>655</v>
      </c>
      <c r="F13" s="20">
        <v>352</v>
      </c>
      <c r="G13" s="20">
        <v>303</v>
      </c>
      <c r="H13" s="20">
        <v>88</v>
      </c>
      <c r="I13" s="20">
        <v>11</v>
      </c>
      <c r="J13" s="20">
        <v>77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5</v>
      </c>
      <c r="R13" s="20">
        <v>5</v>
      </c>
      <c r="S13" s="20">
        <v>0</v>
      </c>
      <c r="T13" s="20">
        <v>0</v>
      </c>
      <c r="U13" s="20">
        <v>0</v>
      </c>
      <c r="V13" s="20">
        <v>0</v>
      </c>
      <c r="W13" s="43" t="s">
        <v>2</v>
      </c>
    </row>
    <row r="14" spans="1:23" ht="15" customHeight="1">
      <c r="A14" s="131" t="s">
        <v>3</v>
      </c>
      <c r="B14" s="20">
        <v>1076</v>
      </c>
      <c r="C14" s="20">
        <v>479</v>
      </c>
      <c r="D14" s="20">
        <v>597</v>
      </c>
      <c r="E14" s="20">
        <v>962</v>
      </c>
      <c r="F14" s="20">
        <v>458</v>
      </c>
      <c r="G14" s="20">
        <v>504</v>
      </c>
      <c r="H14" s="20">
        <v>113</v>
      </c>
      <c r="I14" s="20">
        <v>21</v>
      </c>
      <c r="J14" s="20">
        <v>92</v>
      </c>
      <c r="K14" s="20">
        <v>1</v>
      </c>
      <c r="L14" s="20">
        <v>0</v>
      </c>
      <c r="M14" s="20">
        <v>1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43" t="s">
        <v>3</v>
      </c>
    </row>
    <row r="15" spans="1:23" ht="15" customHeight="1">
      <c r="A15" s="131"/>
      <c r="W15" s="43"/>
    </row>
    <row r="16" spans="1:23" ht="15" customHeight="1">
      <c r="A16" s="94" t="s">
        <v>5</v>
      </c>
      <c r="B16" s="127">
        <v>1798</v>
      </c>
      <c r="C16" s="127">
        <v>912</v>
      </c>
      <c r="D16" s="143">
        <v>886</v>
      </c>
      <c r="E16" s="143">
        <v>1643</v>
      </c>
      <c r="F16" s="143">
        <v>877</v>
      </c>
      <c r="G16" s="143">
        <v>766</v>
      </c>
      <c r="H16" s="143">
        <v>135</v>
      </c>
      <c r="I16" s="143">
        <v>15</v>
      </c>
      <c r="J16" s="143">
        <v>120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20</v>
      </c>
      <c r="R16" s="143">
        <v>20</v>
      </c>
      <c r="S16" s="143">
        <v>0</v>
      </c>
      <c r="T16" s="143">
        <v>0</v>
      </c>
      <c r="U16" s="143">
        <v>0</v>
      </c>
      <c r="V16" s="143">
        <v>0</v>
      </c>
      <c r="W16" s="92" t="s">
        <v>5</v>
      </c>
    </row>
    <row r="17" spans="1:23" ht="15" customHeight="1">
      <c r="A17" s="94" t="s">
        <v>6</v>
      </c>
      <c r="B17" s="127">
        <v>447</v>
      </c>
      <c r="C17" s="127">
        <v>229</v>
      </c>
      <c r="D17" s="143">
        <v>218</v>
      </c>
      <c r="E17" s="143">
        <v>402</v>
      </c>
      <c r="F17" s="143">
        <v>220</v>
      </c>
      <c r="G17" s="143">
        <v>182</v>
      </c>
      <c r="H17" s="143">
        <v>40</v>
      </c>
      <c r="I17" s="143">
        <v>4</v>
      </c>
      <c r="J17" s="143">
        <v>36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5</v>
      </c>
      <c r="R17" s="143">
        <v>5</v>
      </c>
      <c r="S17" s="143">
        <v>0</v>
      </c>
      <c r="T17" s="143">
        <v>0</v>
      </c>
      <c r="U17" s="143">
        <v>0</v>
      </c>
      <c r="V17" s="143">
        <v>0</v>
      </c>
      <c r="W17" s="92" t="s">
        <v>6</v>
      </c>
    </row>
    <row r="18" spans="1:23" ht="15" customHeight="1">
      <c r="A18" s="94" t="s">
        <v>7</v>
      </c>
      <c r="B18" s="127">
        <v>644</v>
      </c>
      <c r="C18" s="127">
        <v>297</v>
      </c>
      <c r="D18" s="143">
        <v>347</v>
      </c>
      <c r="E18" s="143">
        <v>567</v>
      </c>
      <c r="F18" s="143">
        <v>279</v>
      </c>
      <c r="G18" s="143">
        <v>288</v>
      </c>
      <c r="H18" s="143">
        <v>76</v>
      </c>
      <c r="I18" s="143">
        <v>18</v>
      </c>
      <c r="J18" s="143">
        <v>58</v>
      </c>
      <c r="K18" s="143">
        <v>1</v>
      </c>
      <c r="L18" s="143">
        <v>0</v>
      </c>
      <c r="M18" s="143">
        <v>1</v>
      </c>
      <c r="N18" s="143">
        <v>0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92" t="s">
        <v>7</v>
      </c>
    </row>
    <row r="19" spans="1:23" ht="15" customHeight="1">
      <c r="A19" s="94" t="s">
        <v>8</v>
      </c>
      <c r="B19" s="127">
        <v>426</v>
      </c>
      <c r="C19" s="127">
        <v>181</v>
      </c>
      <c r="D19" s="143">
        <v>245</v>
      </c>
      <c r="E19" s="143">
        <v>392</v>
      </c>
      <c r="F19" s="143">
        <v>178</v>
      </c>
      <c r="G19" s="143">
        <v>214</v>
      </c>
      <c r="H19" s="143">
        <v>34</v>
      </c>
      <c r="I19" s="143">
        <v>3</v>
      </c>
      <c r="J19" s="143">
        <v>31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92" t="s">
        <v>8</v>
      </c>
    </row>
    <row r="20" spans="1:23" ht="15" customHeight="1">
      <c r="A20" s="94" t="s">
        <v>9</v>
      </c>
      <c r="B20" s="127">
        <v>237</v>
      </c>
      <c r="C20" s="127">
        <v>119</v>
      </c>
      <c r="D20" s="143">
        <v>118</v>
      </c>
      <c r="E20" s="143">
        <v>218</v>
      </c>
      <c r="F20" s="143">
        <v>116</v>
      </c>
      <c r="G20" s="143">
        <v>102</v>
      </c>
      <c r="H20" s="143">
        <v>18</v>
      </c>
      <c r="I20" s="143">
        <v>3</v>
      </c>
      <c r="J20" s="143">
        <v>15</v>
      </c>
      <c r="K20" s="143">
        <v>1</v>
      </c>
      <c r="L20" s="143">
        <v>0</v>
      </c>
      <c r="M20" s="143">
        <v>1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92" t="s">
        <v>9</v>
      </c>
    </row>
    <row r="21" spans="1:23" ht="15" customHeight="1">
      <c r="A21" s="94" t="s">
        <v>10</v>
      </c>
      <c r="B21" s="127">
        <v>169</v>
      </c>
      <c r="C21" s="127">
        <v>91</v>
      </c>
      <c r="D21" s="143">
        <v>78</v>
      </c>
      <c r="E21" s="143">
        <v>154</v>
      </c>
      <c r="F21" s="143">
        <v>90</v>
      </c>
      <c r="G21" s="143">
        <v>64</v>
      </c>
      <c r="H21" s="143">
        <v>15</v>
      </c>
      <c r="I21" s="143">
        <v>1</v>
      </c>
      <c r="J21" s="143">
        <v>14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92" t="s">
        <v>10</v>
      </c>
    </row>
    <row r="22" spans="1:23" ht="15" customHeight="1">
      <c r="A22" s="94" t="s">
        <v>11</v>
      </c>
      <c r="B22" s="127">
        <v>95</v>
      </c>
      <c r="C22" s="127">
        <v>27</v>
      </c>
      <c r="D22" s="143">
        <v>68</v>
      </c>
      <c r="E22" s="143">
        <v>67</v>
      </c>
      <c r="F22" s="143">
        <v>26</v>
      </c>
      <c r="G22" s="143">
        <v>41</v>
      </c>
      <c r="H22" s="143">
        <v>28</v>
      </c>
      <c r="I22" s="143">
        <v>1</v>
      </c>
      <c r="J22" s="143">
        <v>27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92" t="s">
        <v>11</v>
      </c>
    </row>
    <row r="23" spans="1:23" ht="15" customHeight="1">
      <c r="A23" s="94" t="s">
        <v>12</v>
      </c>
      <c r="B23" s="127">
        <v>19</v>
      </c>
      <c r="C23" s="127">
        <v>13</v>
      </c>
      <c r="D23" s="143">
        <v>6</v>
      </c>
      <c r="E23" s="143">
        <v>17</v>
      </c>
      <c r="F23" s="143">
        <v>12</v>
      </c>
      <c r="G23" s="143">
        <v>5</v>
      </c>
      <c r="H23" s="143">
        <v>2</v>
      </c>
      <c r="I23" s="143">
        <v>1</v>
      </c>
      <c r="J23" s="143">
        <v>1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92" t="s">
        <v>12</v>
      </c>
    </row>
    <row r="24" spans="1:23" ht="15" customHeight="1">
      <c r="A24" s="94" t="s">
        <v>13</v>
      </c>
      <c r="B24" s="127">
        <v>181</v>
      </c>
      <c r="C24" s="127">
        <v>95</v>
      </c>
      <c r="D24" s="143">
        <v>86</v>
      </c>
      <c r="E24" s="143">
        <v>169</v>
      </c>
      <c r="F24" s="143">
        <v>93</v>
      </c>
      <c r="G24" s="143">
        <v>76</v>
      </c>
      <c r="H24" s="143">
        <v>12</v>
      </c>
      <c r="I24" s="143">
        <v>2</v>
      </c>
      <c r="J24" s="143">
        <v>10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92" t="s">
        <v>13</v>
      </c>
    </row>
    <row r="25" spans="1:23" ht="15" customHeight="1">
      <c r="A25" s="94" t="s">
        <v>14</v>
      </c>
      <c r="B25" s="127">
        <v>79</v>
      </c>
      <c r="C25" s="127">
        <v>42</v>
      </c>
      <c r="D25" s="143">
        <v>37</v>
      </c>
      <c r="E25" s="143">
        <v>51</v>
      </c>
      <c r="F25" s="143">
        <v>35</v>
      </c>
      <c r="G25" s="143">
        <v>16</v>
      </c>
      <c r="H25" s="143">
        <v>28</v>
      </c>
      <c r="I25" s="143">
        <v>7</v>
      </c>
      <c r="J25" s="143">
        <v>21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92" t="s">
        <v>14</v>
      </c>
    </row>
    <row r="26" spans="1:23" ht="15" customHeight="1">
      <c r="A26" s="94" t="s">
        <v>15</v>
      </c>
      <c r="B26" s="127">
        <v>121</v>
      </c>
      <c r="C26" s="127">
        <v>56</v>
      </c>
      <c r="D26" s="143">
        <v>65</v>
      </c>
      <c r="E26" s="143">
        <v>114</v>
      </c>
      <c r="F26" s="143">
        <v>56</v>
      </c>
      <c r="G26" s="143">
        <v>58</v>
      </c>
      <c r="H26" s="143">
        <v>7</v>
      </c>
      <c r="I26" s="143">
        <v>0</v>
      </c>
      <c r="J26" s="143">
        <v>7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92" t="s">
        <v>15</v>
      </c>
    </row>
    <row r="27" spans="1:23" ht="15" customHeight="1">
      <c r="A27" s="94" t="s">
        <v>16</v>
      </c>
      <c r="B27" s="127">
        <v>13</v>
      </c>
      <c r="C27" s="127">
        <v>3</v>
      </c>
      <c r="D27" s="143">
        <v>10</v>
      </c>
      <c r="E27" s="143">
        <v>8</v>
      </c>
      <c r="F27" s="143">
        <v>3</v>
      </c>
      <c r="G27" s="143">
        <v>5</v>
      </c>
      <c r="H27" s="143">
        <v>5</v>
      </c>
      <c r="I27" s="143">
        <v>0</v>
      </c>
      <c r="J27" s="143">
        <v>5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92" t="s">
        <v>16</v>
      </c>
    </row>
    <row r="28" spans="1:23" ht="15" customHeight="1">
      <c r="A28" s="94" t="s">
        <v>17</v>
      </c>
      <c r="B28" s="127">
        <v>59</v>
      </c>
      <c r="C28" s="127">
        <v>23</v>
      </c>
      <c r="D28" s="143">
        <v>36</v>
      </c>
      <c r="E28" s="143">
        <v>46</v>
      </c>
      <c r="F28" s="143">
        <v>20</v>
      </c>
      <c r="G28" s="143">
        <v>26</v>
      </c>
      <c r="H28" s="143">
        <v>13</v>
      </c>
      <c r="I28" s="143">
        <v>3</v>
      </c>
      <c r="J28" s="143">
        <v>10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92" t="s">
        <v>17</v>
      </c>
    </row>
    <row r="29" spans="1:23" ht="27" customHeight="1">
      <c r="A29" s="94" t="s">
        <v>18</v>
      </c>
      <c r="B29" s="127">
        <v>59</v>
      </c>
      <c r="C29" s="127">
        <v>5</v>
      </c>
      <c r="D29" s="143">
        <v>54</v>
      </c>
      <c r="E29" s="143">
        <v>9</v>
      </c>
      <c r="F29" s="143">
        <v>3</v>
      </c>
      <c r="G29" s="143">
        <v>6</v>
      </c>
      <c r="H29" s="143">
        <v>13</v>
      </c>
      <c r="I29" s="143">
        <v>1</v>
      </c>
      <c r="J29" s="143">
        <v>12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37</v>
      </c>
      <c r="R29" s="143">
        <v>1</v>
      </c>
      <c r="S29" s="143">
        <v>36</v>
      </c>
      <c r="T29" s="143">
        <v>0</v>
      </c>
      <c r="U29" s="143">
        <v>0</v>
      </c>
      <c r="V29" s="143">
        <v>0</v>
      </c>
      <c r="W29" s="92" t="s">
        <v>18</v>
      </c>
    </row>
    <row r="30" spans="1:23" ht="15" customHeight="1">
      <c r="A30" s="94" t="s">
        <v>19</v>
      </c>
      <c r="B30" s="127">
        <v>0</v>
      </c>
      <c r="C30" s="127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92" t="s">
        <v>19</v>
      </c>
    </row>
    <row r="31" spans="1:23" ht="15" customHeight="1">
      <c r="A31" s="94" t="s">
        <v>20</v>
      </c>
      <c r="B31" s="127">
        <v>22</v>
      </c>
      <c r="C31" s="127">
        <v>7</v>
      </c>
      <c r="D31" s="143">
        <v>15</v>
      </c>
      <c r="E31" s="143">
        <v>17</v>
      </c>
      <c r="F31" s="143">
        <v>6</v>
      </c>
      <c r="G31" s="143">
        <v>11</v>
      </c>
      <c r="H31" s="143">
        <v>5</v>
      </c>
      <c r="I31" s="143">
        <v>1</v>
      </c>
      <c r="J31" s="143">
        <v>4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92" t="s">
        <v>20</v>
      </c>
    </row>
    <row r="32" spans="1:23" ht="15" customHeight="1">
      <c r="A32" s="94" t="s">
        <v>21</v>
      </c>
      <c r="B32" s="127">
        <v>0</v>
      </c>
      <c r="C32" s="127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92" t="s">
        <v>21</v>
      </c>
    </row>
    <row r="33" spans="1:23" ht="15" customHeight="1">
      <c r="A33" s="94" t="s">
        <v>22</v>
      </c>
      <c r="B33" s="127">
        <v>0</v>
      </c>
      <c r="C33" s="127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92" t="s">
        <v>22</v>
      </c>
    </row>
    <row r="34" spans="1:23" ht="15" customHeight="1">
      <c r="A34" s="94" t="s">
        <v>23</v>
      </c>
      <c r="B34" s="127">
        <v>11</v>
      </c>
      <c r="C34" s="127">
        <v>4</v>
      </c>
      <c r="D34" s="143">
        <v>7</v>
      </c>
      <c r="E34" s="143">
        <v>7</v>
      </c>
      <c r="F34" s="143">
        <v>4</v>
      </c>
      <c r="G34" s="143">
        <v>3</v>
      </c>
      <c r="H34" s="143">
        <v>4</v>
      </c>
      <c r="I34" s="143">
        <v>0</v>
      </c>
      <c r="J34" s="143">
        <v>4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92" t="s">
        <v>23</v>
      </c>
    </row>
    <row r="35" spans="1:23" ht="15" customHeight="1">
      <c r="A35" s="94" t="s">
        <v>24</v>
      </c>
      <c r="B35" s="127">
        <v>0</v>
      </c>
      <c r="C35" s="127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92" t="s">
        <v>24</v>
      </c>
    </row>
    <row r="36" spans="1:23" ht="27" customHeight="1">
      <c r="A36" s="94" t="s">
        <v>25</v>
      </c>
      <c r="B36" s="127">
        <v>3</v>
      </c>
      <c r="C36" s="127">
        <v>2</v>
      </c>
      <c r="D36" s="143">
        <v>1</v>
      </c>
      <c r="E36" s="143">
        <v>2</v>
      </c>
      <c r="F36" s="143">
        <v>2</v>
      </c>
      <c r="G36" s="143">
        <v>0</v>
      </c>
      <c r="H36" s="143">
        <v>1</v>
      </c>
      <c r="I36" s="143">
        <v>0</v>
      </c>
      <c r="J36" s="143">
        <v>1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92" t="s">
        <v>25</v>
      </c>
    </row>
    <row r="37" spans="1:23" ht="15" customHeight="1">
      <c r="A37" s="94" t="s">
        <v>26</v>
      </c>
      <c r="B37" s="127">
        <v>0</v>
      </c>
      <c r="C37" s="127">
        <v>0</v>
      </c>
      <c r="D37" s="143">
        <v>0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43">
        <v>0</v>
      </c>
      <c r="P37" s="143">
        <v>0</v>
      </c>
      <c r="Q37" s="143">
        <v>0</v>
      </c>
      <c r="R37" s="143">
        <v>0</v>
      </c>
      <c r="S37" s="143">
        <v>0</v>
      </c>
      <c r="T37" s="143">
        <v>0</v>
      </c>
      <c r="U37" s="143">
        <v>0</v>
      </c>
      <c r="V37" s="143">
        <v>0</v>
      </c>
      <c r="W37" s="92" t="s">
        <v>26</v>
      </c>
    </row>
    <row r="38" spans="1:23" ht="15" customHeight="1">
      <c r="A38" s="94" t="s">
        <v>27</v>
      </c>
      <c r="B38" s="127">
        <v>0</v>
      </c>
      <c r="C38" s="127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92" t="s">
        <v>27</v>
      </c>
    </row>
    <row r="39" spans="1:23" ht="15" customHeight="1">
      <c r="A39" s="94" t="s">
        <v>28</v>
      </c>
      <c r="B39" s="127">
        <v>0</v>
      </c>
      <c r="C39" s="127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92" t="s">
        <v>28</v>
      </c>
    </row>
    <row r="40" spans="1:23" ht="15" customHeight="1">
      <c r="A40" s="94" t="s">
        <v>29</v>
      </c>
      <c r="B40" s="127">
        <v>0</v>
      </c>
      <c r="C40" s="127">
        <v>0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0</v>
      </c>
      <c r="M40" s="143">
        <v>0</v>
      </c>
      <c r="N40" s="143">
        <v>0</v>
      </c>
      <c r="O40" s="143">
        <v>0</v>
      </c>
      <c r="P40" s="143">
        <v>0</v>
      </c>
      <c r="Q40" s="143">
        <v>0</v>
      </c>
      <c r="R40" s="143">
        <v>0</v>
      </c>
      <c r="S40" s="143">
        <v>0</v>
      </c>
      <c r="T40" s="143">
        <v>0</v>
      </c>
      <c r="U40" s="143">
        <v>0</v>
      </c>
      <c r="V40" s="143">
        <v>0</v>
      </c>
      <c r="W40" s="92" t="s">
        <v>29</v>
      </c>
    </row>
    <row r="41" spans="1:23" ht="15" customHeight="1">
      <c r="A41" s="94" t="s">
        <v>30</v>
      </c>
      <c r="B41" s="127">
        <v>0</v>
      </c>
      <c r="C41" s="127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0</v>
      </c>
      <c r="R41" s="143">
        <v>0</v>
      </c>
      <c r="S41" s="143">
        <v>0</v>
      </c>
      <c r="T41" s="143">
        <v>0</v>
      </c>
      <c r="U41" s="143">
        <v>0</v>
      </c>
      <c r="V41" s="143">
        <v>0</v>
      </c>
      <c r="W41" s="92" t="s">
        <v>30</v>
      </c>
    </row>
    <row r="42" spans="1:23" ht="15" customHeight="1">
      <c r="A42" s="94" t="s">
        <v>31</v>
      </c>
      <c r="B42" s="127">
        <v>0</v>
      </c>
      <c r="C42" s="127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92" t="s">
        <v>31</v>
      </c>
    </row>
    <row r="43" spans="1:23" ht="27" customHeight="1">
      <c r="A43" s="94" t="s">
        <v>32</v>
      </c>
      <c r="B43" s="127">
        <v>29</v>
      </c>
      <c r="C43" s="127">
        <v>7</v>
      </c>
      <c r="D43" s="143">
        <v>22</v>
      </c>
      <c r="E43" s="143">
        <v>14</v>
      </c>
      <c r="F43" s="143">
        <v>6</v>
      </c>
      <c r="G43" s="143">
        <v>8</v>
      </c>
      <c r="H43" s="143">
        <v>15</v>
      </c>
      <c r="I43" s="143">
        <v>1</v>
      </c>
      <c r="J43" s="143">
        <v>14</v>
      </c>
      <c r="K43" s="143">
        <v>0</v>
      </c>
      <c r="L43" s="143">
        <v>0</v>
      </c>
      <c r="M43" s="143">
        <v>0</v>
      </c>
      <c r="N43" s="143">
        <v>0</v>
      </c>
      <c r="O43" s="143">
        <v>0</v>
      </c>
      <c r="P43" s="143">
        <v>0</v>
      </c>
      <c r="Q43" s="143">
        <v>0</v>
      </c>
      <c r="R43" s="143">
        <v>0</v>
      </c>
      <c r="S43" s="143">
        <v>0</v>
      </c>
      <c r="T43" s="143">
        <v>0</v>
      </c>
      <c r="U43" s="143">
        <v>0</v>
      </c>
      <c r="V43" s="143">
        <v>0</v>
      </c>
      <c r="W43" s="92" t="s">
        <v>32</v>
      </c>
    </row>
    <row r="44" spans="1:23" ht="15" customHeight="1">
      <c r="A44" s="94" t="s">
        <v>33</v>
      </c>
      <c r="B44" s="127">
        <v>11</v>
      </c>
      <c r="C44" s="127">
        <v>7</v>
      </c>
      <c r="D44" s="143">
        <v>4</v>
      </c>
      <c r="E44" s="143">
        <v>7</v>
      </c>
      <c r="F44" s="143">
        <v>6</v>
      </c>
      <c r="G44" s="143">
        <v>1</v>
      </c>
      <c r="H44" s="143">
        <v>4</v>
      </c>
      <c r="I44" s="143">
        <v>1</v>
      </c>
      <c r="J44" s="143">
        <v>3</v>
      </c>
      <c r="K44" s="143">
        <v>0</v>
      </c>
      <c r="L44" s="143">
        <v>0</v>
      </c>
      <c r="M44" s="143">
        <v>0</v>
      </c>
      <c r="N44" s="143">
        <v>0</v>
      </c>
      <c r="O44" s="143">
        <v>0</v>
      </c>
      <c r="P44" s="143">
        <v>0</v>
      </c>
      <c r="Q44" s="143">
        <v>0</v>
      </c>
      <c r="R44" s="143">
        <v>0</v>
      </c>
      <c r="S44" s="143">
        <v>0</v>
      </c>
      <c r="T44" s="143">
        <v>0</v>
      </c>
      <c r="U44" s="143">
        <v>0</v>
      </c>
      <c r="V44" s="143">
        <v>0</v>
      </c>
      <c r="W44" s="92" t="s">
        <v>33</v>
      </c>
    </row>
    <row r="45" spans="1:23" ht="15" customHeight="1">
      <c r="A45" s="94" t="s">
        <v>34</v>
      </c>
      <c r="B45" s="127">
        <v>12</v>
      </c>
      <c r="C45" s="127">
        <v>4</v>
      </c>
      <c r="D45" s="143">
        <v>8</v>
      </c>
      <c r="E45" s="143">
        <v>12</v>
      </c>
      <c r="F45" s="143">
        <v>4</v>
      </c>
      <c r="G45" s="143">
        <v>8</v>
      </c>
      <c r="H45" s="143">
        <v>0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92" t="s">
        <v>34</v>
      </c>
    </row>
    <row r="46" spans="1:23" ht="15" customHeight="1">
      <c r="A46" s="94" t="s">
        <v>35</v>
      </c>
      <c r="B46" s="127">
        <v>9</v>
      </c>
      <c r="C46" s="127">
        <v>3</v>
      </c>
      <c r="D46" s="143">
        <v>6</v>
      </c>
      <c r="E46" s="143">
        <v>5</v>
      </c>
      <c r="F46" s="143">
        <v>3</v>
      </c>
      <c r="G46" s="143">
        <v>2</v>
      </c>
      <c r="H46" s="143">
        <v>4</v>
      </c>
      <c r="I46" s="143">
        <v>0</v>
      </c>
      <c r="J46" s="143">
        <v>4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  <c r="R46" s="143">
        <v>0</v>
      </c>
      <c r="S46" s="143">
        <v>0</v>
      </c>
      <c r="T46" s="143">
        <v>0</v>
      </c>
      <c r="U46" s="143">
        <v>0</v>
      </c>
      <c r="V46" s="143">
        <v>0</v>
      </c>
      <c r="W46" s="92" t="s">
        <v>35</v>
      </c>
    </row>
    <row r="47" spans="1:23" ht="15" customHeight="1">
      <c r="A47" s="94" t="s">
        <v>36</v>
      </c>
      <c r="B47" s="127">
        <v>0</v>
      </c>
      <c r="C47" s="127">
        <v>0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>
        <v>0</v>
      </c>
      <c r="L47" s="143">
        <v>0</v>
      </c>
      <c r="M47" s="143">
        <v>0</v>
      </c>
      <c r="N47" s="143">
        <v>0</v>
      </c>
      <c r="O47" s="143">
        <v>0</v>
      </c>
      <c r="P47" s="143">
        <v>0</v>
      </c>
      <c r="Q47" s="143">
        <v>0</v>
      </c>
      <c r="R47" s="143">
        <v>0</v>
      </c>
      <c r="S47" s="143">
        <v>0</v>
      </c>
      <c r="T47" s="143">
        <v>0</v>
      </c>
      <c r="U47" s="143">
        <v>0</v>
      </c>
      <c r="V47" s="143">
        <v>0</v>
      </c>
      <c r="W47" s="92" t="s">
        <v>36</v>
      </c>
    </row>
    <row r="48" spans="1:23" ht="27" customHeight="1">
      <c r="A48" s="94" t="s">
        <v>37</v>
      </c>
      <c r="B48" s="127">
        <v>0</v>
      </c>
      <c r="C48" s="127">
        <v>0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92" t="s">
        <v>37</v>
      </c>
    </row>
    <row r="49" spans="1:23" ht="15" customHeight="1">
      <c r="A49" s="94" t="s">
        <v>110</v>
      </c>
      <c r="B49" s="127">
        <v>5</v>
      </c>
      <c r="C49" s="127">
        <v>1</v>
      </c>
      <c r="D49" s="143">
        <v>4</v>
      </c>
      <c r="E49" s="143">
        <v>3</v>
      </c>
      <c r="F49" s="143">
        <v>1</v>
      </c>
      <c r="G49" s="143">
        <v>2</v>
      </c>
      <c r="H49" s="143">
        <v>2</v>
      </c>
      <c r="I49" s="143">
        <v>0</v>
      </c>
      <c r="J49" s="143">
        <v>2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92" t="s">
        <v>110</v>
      </c>
    </row>
    <row r="50" spans="1:23" ht="15" customHeight="1">
      <c r="A50" s="95" t="s">
        <v>38</v>
      </c>
      <c r="B50" s="172">
        <v>1</v>
      </c>
      <c r="C50" s="172">
        <v>0</v>
      </c>
      <c r="D50" s="147">
        <v>1</v>
      </c>
      <c r="E50" s="147">
        <v>0</v>
      </c>
      <c r="F50" s="147">
        <v>0</v>
      </c>
      <c r="G50" s="147">
        <v>0</v>
      </c>
      <c r="H50" s="147">
        <v>1</v>
      </c>
      <c r="I50" s="147">
        <v>0</v>
      </c>
      <c r="J50" s="147">
        <v>1</v>
      </c>
      <c r="K50" s="147">
        <v>0</v>
      </c>
      <c r="L50" s="147">
        <v>0</v>
      </c>
      <c r="M50" s="147">
        <v>0</v>
      </c>
      <c r="N50" s="147">
        <v>0</v>
      </c>
      <c r="O50" s="147">
        <v>0</v>
      </c>
      <c r="P50" s="147">
        <v>0</v>
      </c>
      <c r="Q50" s="147">
        <v>0</v>
      </c>
      <c r="R50" s="147">
        <v>0</v>
      </c>
      <c r="S50" s="147">
        <v>0</v>
      </c>
      <c r="T50" s="147">
        <v>0</v>
      </c>
      <c r="U50" s="147">
        <v>0</v>
      </c>
      <c r="V50" s="147">
        <v>0</v>
      </c>
      <c r="W50" s="93" t="s">
        <v>38</v>
      </c>
    </row>
  </sheetData>
  <mergeCells count="9">
    <mergeCell ref="Q2:S2"/>
    <mergeCell ref="T2:V2"/>
    <mergeCell ref="W2:W3"/>
    <mergeCell ref="A2:A3"/>
    <mergeCell ref="B2:D2"/>
    <mergeCell ref="E2:G2"/>
    <mergeCell ref="H2:J2"/>
    <mergeCell ref="K2:M2"/>
    <mergeCell ref="N2:P2"/>
  </mergeCells>
  <phoneticPr fontId="16"/>
  <pageMargins left="0.47244094488188981" right="0.47244094488188981" top="0.59055118110236227" bottom="0.39370078740157483" header="0.39370078740157483" footer="0.19685039370078741"/>
  <pageSetup paperSize="9" firstPageNumber="116" orientation="portrait" useFirstPageNumber="1" r:id="rId1"/>
  <headerFooter alignWithMargins="0">
    <oddFooter>&amp;C&amp;"ＭＳ Ｐゴシック,標準"-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47"/>
  <sheetViews>
    <sheetView workbookViewId="0"/>
  </sheetViews>
  <sheetFormatPr defaultRowHeight="24.95" customHeight="1"/>
  <cols>
    <col min="1" max="1" width="11.625" style="5" customWidth="1"/>
    <col min="2" max="13" width="6.625" style="5" customWidth="1"/>
    <col min="14" max="16384" width="9" style="5"/>
  </cols>
  <sheetData>
    <row r="1" spans="1:13" ht="15" customHeight="1">
      <c r="A1" s="28" t="s">
        <v>371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0" t="s">
        <v>90</v>
      </c>
    </row>
    <row r="2" spans="1:13" s="6" customFormat="1" ht="27" customHeight="1">
      <c r="A2" s="554" t="s">
        <v>168</v>
      </c>
      <c r="B2" s="551" t="s">
        <v>94</v>
      </c>
      <c r="C2" s="551"/>
      <c r="D2" s="551"/>
      <c r="E2" s="551" t="s">
        <v>221</v>
      </c>
      <c r="F2" s="551"/>
      <c r="G2" s="551"/>
      <c r="H2" s="551" t="s">
        <v>222</v>
      </c>
      <c r="I2" s="551"/>
      <c r="J2" s="551"/>
      <c r="K2" s="548" t="s">
        <v>319</v>
      </c>
      <c r="L2" s="548"/>
      <c r="M2" s="549"/>
    </row>
    <row r="3" spans="1:13" s="6" customFormat="1" ht="15" customHeight="1">
      <c r="A3" s="554"/>
      <c r="B3" s="11" t="s">
        <v>39</v>
      </c>
      <c r="C3" s="11" t="s">
        <v>40</v>
      </c>
      <c r="D3" s="11" t="s">
        <v>41</v>
      </c>
      <c r="E3" s="11" t="s">
        <v>39</v>
      </c>
      <c r="F3" s="11" t="s">
        <v>40</v>
      </c>
      <c r="G3" s="11" t="s">
        <v>41</v>
      </c>
      <c r="H3" s="11" t="s">
        <v>39</v>
      </c>
      <c r="I3" s="11" t="s">
        <v>40</v>
      </c>
      <c r="J3" s="11" t="s">
        <v>41</v>
      </c>
      <c r="K3" s="12" t="s">
        <v>39</v>
      </c>
      <c r="L3" s="12" t="s">
        <v>40</v>
      </c>
      <c r="M3" s="13" t="s">
        <v>41</v>
      </c>
    </row>
    <row r="4" spans="1:13" ht="15" customHeight="1">
      <c r="A4" s="226" t="s">
        <v>386</v>
      </c>
      <c r="B4" s="227">
        <v>4515</v>
      </c>
      <c r="C4" s="7">
        <v>2152</v>
      </c>
      <c r="D4" s="7">
        <v>2363</v>
      </c>
      <c r="E4" s="7">
        <v>3912</v>
      </c>
      <c r="F4" s="7">
        <v>2067</v>
      </c>
      <c r="G4" s="7">
        <v>1845</v>
      </c>
      <c r="H4" s="7">
        <v>540</v>
      </c>
      <c r="I4" s="7">
        <v>62</v>
      </c>
      <c r="J4" s="7">
        <v>478</v>
      </c>
      <c r="K4" s="7">
        <v>0</v>
      </c>
      <c r="L4" s="9">
        <v>0</v>
      </c>
      <c r="M4" s="9">
        <v>0</v>
      </c>
    </row>
    <row r="5" spans="1:13" ht="15" customHeight="1">
      <c r="A5" s="177" t="s">
        <v>448</v>
      </c>
      <c r="B5" s="228">
        <v>4355</v>
      </c>
      <c r="C5" s="7">
        <v>2066</v>
      </c>
      <c r="D5" s="7">
        <v>2289</v>
      </c>
      <c r="E5" s="7">
        <v>3821</v>
      </c>
      <c r="F5" s="8">
        <v>1995</v>
      </c>
      <c r="G5" s="8">
        <v>1826</v>
      </c>
      <c r="H5" s="7">
        <v>474</v>
      </c>
      <c r="I5" s="8">
        <v>46</v>
      </c>
      <c r="J5" s="8">
        <v>428</v>
      </c>
      <c r="K5" s="7">
        <v>0</v>
      </c>
      <c r="L5" s="9">
        <v>0</v>
      </c>
      <c r="M5" s="9">
        <v>0</v>
      </c>
    </row>
    <row r="6" spans="1:13" ht="15" customHeight="1">
      <c r="A6" s="173" t="s">
        <v>458</v>
      </c>
      <c r="B6" s="225">
        <v>4450</v>
      </c>
      <c r="C6" s="9">
        <v>2128</v>
      </c>
      <c r="D6" s="9">
        <v>2322</v>
      </c>
      <c r="E6" s="9">
        <v>3924</v>
      </c>
      <c r="F6" s="9">
        <v>2040</v>
      </c>
      <c r="G6" s="9">
        <v>1884</v>
      </c>
      <c r="H6" s="9">
        <v>462</v>
      </c>
      <c r="I6" s="9">
        <v>62</v>
      </c>
      <c r="J6" s="9">
        <v>400</v>
      </c>
      <c r="K6" s="9">
        <v>2</v>
      </c>
      <c r="L6" s="9">
        <v>0</v>
      </c>
      <c r="M6" s="9">
        <v>2</v>
      </c>
    </row>
    <row r="7" spans="1:13" ht="15" customHeight="1">
      <c r="A7" s="177"/>
      <c r="B7" s="224"/>
      <c r="C7" s="8"/>
      <c r="D7" s="8"/>
      <c r="E7" s="8"/>
      <c r="F7" s="8"/>
      <c r="G7" s="8"/>
      <c r="H7" s="8"/>
      <c r="I7" s="8"/>
      <c r="J7" s="8"/>
      <c r="K7" s="9"/>
      <c r="L7" s="9"/>
      <c r="M7" s="9"/>
    </row>
    <row r="8" spans="1:13" ht="15" customHeight="1">
      <c r="A8" s="178" t="s">
        <v>201</v>
      </c>
      <c r="B8" s="224"/>
      <c r="C8" s="8"/>
      <c r="D8" s="8"/>
      <c r="E8" s="8"/>
      <c r="F8" s="8"/>
      <c r="G8" s="8"/>
      <c r="H8" s="8"/>
      <c r="I8" s="8"/>
      <c r="J8" s="8"/>
      <c r="K8" s="9"/>
      <c r="L8" s="9"/>
      <c r="M8" s="9"/>
    </row>
    <row r="9" spans="1:13" ht="15" customHeight="1">
      <c r="A9" s="179" t="s">
        <v>39</v>
      </c>
      <c r="B9" s="224">
        <v>4440</v>
      </c>
      <c r="C9" s="8">
        <v>2123</v>
      </c>
      <c r="D9" s="8">
        <v>2317</v>
      </c>
      <c r="E9" s="8">
        <v>3917</v>
      </c>
      <c r="F9" s="8">
        <v>2036</v>
      </c>
      <c r="G9" s="8">
        <v>1881</v>
      </c>
      <c r="H9" s="8">
        <v>460</v>
      </c>
      <c r="I9" s="8">
        <v>62</v>
      </c>
      <c r="J9" s="8">
        <v>398</v>
      </c>
      <c r="K9" s="8">
        <v>2</v>
      </c>
      <c r="L9" s="8">
        <v>0</v>
      </c>
      <c r="M9" s="8">
        <v>2</v>
      </c>
    </row>
    <row r="10" spans="1:13" ht="15" customHeight="1">
      <c r="A10" s="179" t="s">
        <v>42</v>
      </c>
      <c r="B10" s="224">
        <v>3360</v>
      </c>
      <c r="C10" s="8">
        <v>1533</v>
      </c>
      <c r="D10" s="8">
        <v>1827</v>
      </c>
      <c r="E10" s="7">
        <v>3054</v>
      </c>
      <c r="F10" s="7">
        <v>1503</v>
      </c>
      <c r="G10" s="7">
        <v>1551</v>
      </c>
      <c r="H10" s="7">
        <v>304</v>
      </c>
      <c r="I10" s="7">
        <v>30</v>
      </c>
      <c r="J10" s="7">
        <v>274</v>
      </c>
      <c r="K10" s="7">
        <v>2</v>
      </c>
      <c r="L10" s="9">
        <v>0</v>
      </c>
      <c r="M10" s="9">
        <v>2</v>
      </c>
    </row>
    <row r="11" spans="1:13" ht="15" customHeight="1">
      <c r="A11" s="179" t="s">
        <v>43</v>
      </c>
      <c r="B11" s="224">
        <v>45</v>
      </c>
      <c r="C11" s="8">
        <v>27</v>
      </c>
      <c r="D11" s="8">
        <v>18</v>
      </c>
      <c r="E11" s="7">
        <v>26</v>
      </c>
      <c r="F11" s="7">
        <v>16</v>
      </c>
      <c r="G11" s="7">
        <v>10</v>
      </c>
      <c r="H11" s="7">
        <v>19</v>
      </c>
      <c r="I11" s="7">
        <v>11</v>
      </c>
      <c r="J11" s="7">
        <v>8</v>
      </c>
      <c r="K11" s="7">
        <v>0</v>
      </c>
      <c r="L11" s="9">
        <v>0</v>
      </c>
      <c r="M11" s="9">
        <v>0</v>
      </c>
    </row>
    <row r="12" spans="1:13" ht="15" customHeight="1">
      <c r="A12" s="179" t="s">
        <v>44</v>
      </c>
      <c r="B12" s="224">
        <v>250</v>
      </c>
      <c r="C12" s="8">
        <v>222</v>
      </c>
      <c r="D12" s="8">
        <v>28</v>
      </c>
      <c r="E12" s="7">
        <v>203</v>
      </c>
      <c r="F12" s="7">
        <v>185</v>
      </c>
      <c r="G12" s="7">
        <v>18</v>
      </c>
      <c r="H12" s="7">
        <v>23</v>
      </c>
      <c r="I12" s="7">
        <v>13</v>
      </c>
      <c r="J12" s="7">
        <v>10</v>
      </c>
      <c r="K12" s="7">
        <v>0</v>
      </c>
      <c r="L12" s="9">
        <v>0</v>
      </c>
      <c r="M12" s="9">
        <v>0</v>
      </c>
    </row>
    <row r="13" spans="1:13" ht="15" customHeight="1">
      <c r="A13" s="179" t="s">
        <v>45</v>
      </c>
      <c r="B13" s="224">
        <v>206</v>
      </c>
      <c r="C13" s="8">
        <v>84</v>
      </c>
      <c r="D13" s="8">
        <v>122</v>
      </c>
      <c r="E13" s="7">
        <v>180</v>
      </c>
      <c r="F13" s="7">
        <v>82</v>
      </c>
      <c r="G13" s="7">
        <v>98</v>
      </c>
      <c r="H13" s="7">
        <v>26</v>
      </c>
      <c r="I13" s="7">
        <v>2</v>
      </c>
      <c r="J13" s="7">
        <v>24</v>
      </c>
      <c r="K13" s="7">
        <v>0</v>
      </c>
      <c r="L13" s="9">
        <v>0</v>
      </c>
      <c r="M13" s="9">
        <v>0</v>
      </c>
    </row>
    <row r="14" spans="1:13" ht="15" customHeight="1">
      <c r="A14" s="179" t="s">
        <v>46</v>
      </c>
      <c r="B14" s="224">
        <v>0</v>
      </c>
      <c r="C14" s="8">
        <v>0</v>
      </c>
      <c r="D14" s="8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9">
        <v>0</v>
      </c>
      <c r="M14" s="9">
        <v>0</v>
      </c>
    </row>
    <row r="15" spans="1:13" ht="15" customHeight="1">
      <c r="A15" s="179" t="s">
        <v>47</v>
      </c>
      <c r="B15" s="224">
        <v>37</v>
      </c>
      <c r="C15" s="8">
        <v>7</v>
      </c>
      <c r="D15" s="8">
        <v>30</v>
      </c>
      <c r="E15" s="7">
        <v>19</v>
      </c>
      <c r="F15" s="7">
        <v>4</v>
      </c>
      <c r="G15" s="7">
        <v>15</v>
      </c>
      <c r="H15" s="7">
        <v>18</v>
      </c>
      <c r="I15" s="7">
        <v>3</v>
      </c>
      <c r="J15" s="7">
        <v>15</v>
      </c>
      <c r="K15" s="7">
        <v>0</v>
      </c>
      <c r="L15" s="9">
        <v>0</v>
      </c>
      <c r="M15" s="9">
        <v>0</v>
      </c>
    </row>
    <row r="16" spans="1:13" ht="15" customHeight="1">
      <c r="A16" s="179" t="s">
        <v>48</v>
      </c>
      <c r="B16" s="224">
        <v>37</v>
      </c>
      <c r="C16" s="8">
        <v>1</v>
      </c>
      <c r="D16" s="8">
        <v>36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9">
        <v>0</v>
      </c>
      <c r="M16" s="9">
        <v>0</v>
      </c>
    </row>
    <row r="17" spans="1:13" ht="15" customHeight="1">
      <c r="A17" s="179" t="s">
        <v>289</v>
      </c>
      <c r="B17" s="224">
        <v>21</v>
      </c>
      <c r="C17" s="8">
        <v>16</v>
      </c>
      <c r="D17" s="8">
        <v>5</v>
      </c>
      <c r="E17" s="7">
        <v>21</v>
      </c>
      <c r="F17" s="7">
        <v>16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9">
        <v>0</v>
      </c>
      <c r="M17" s="9">
        <v>0</v>
      </c>
    </row>
    <row r="18" spans="1:13" ht="15" customHeight="1">
      <c r="A18" s="179" t="s">
        <v>290</v>
      </c>
      <c r="B18" s="224">
        <v>0</v>
      </c>
      <c r="C18" s="8">
        <v>0</v>
      </c>
      <c r="D18" s="8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9">
        <v>0</v>
      </c>
      <c r="M18" s="9">
        <v>0</v>
      </c>
    </row>
    <row r="19" spans="1:13" ht="15" customHeight="1">
      <c r="A19" s="179" t="s">
        <v>49</v>
      </c>
      <c r="B19" s="224">
        <v>342</v>
      </c>
      <c r="C19" s="8">
        <v>194</v>
      </c>
      <c r="D19" s="8">
        <v>148</v>
      </c>
      <c r="E19" s="7">
        <v>333</v>
      </c>
      <c r="F19" s="7">
        <v>193</v>
      </c>
      <c r="G19" s="7">
        <v>140</v>
      </c>
      <c r="H19" s="7">
        <v>9</v>
      </c>
      <c r="I19" s="7">
        <v>1</v>
      </c>
      <c r="J19" s="7">
        <v>8</v>
      </c>
      <c r="K19" s="7">
        <v>0</v>
      </c>
      <c r="L19" s="9">
        <v>0</v>
      </c>
      <c r="M19" s="9">
        <v>0</v>
      </c>
    </row>
    <row r="20" spans="1:13" ht="15" customHeight="1">
      <c r="A20" s="179" t="s">
        <v>304</v>
      </c>
      <c r="B20" s="224">
        <v>142</v>
      </c>
      <c r="C20" s="8">
        <v>39</v>
      </c>
      <c r="D20" s="8">
        <v>103</v>
      </c>
      <c r="E20" s="7">
        <v>81</v>
      </c>
      <c r="F20" s="7">
        <v>37</v>
      </c>
      <c r="G20" s="7">
        <v>44</v>
      </c>
      <c r="H20" s="7">
        <v>61</v>
      </c>
      <c r="I20" s="7">
        <v>2</v>
      </c>
      <c r="J20" s="7">
        <v>59</v>
      </c>
      <c r="K20" s="7">
        <v>0</v>
      </c>
      <c r="L20" s="9">
        <v>0</v>
      </c>
      <c r="M20" s="9">
        <v>0</v>
      </c>
    </row>
    <row r="21" spans="1:13" s="392" customFormat="1" ht="45" customHeight="1">
      <c r="A21" s="388" t="s">
        <v>424</v>
      </c>
      <c r="B21" s="393">
        <v>10</v>
      </c>
      <c r="C21" s="394">
        <v>5</v>
      </c>
      <c r="D21" s="394">
        <v>5</v>
      </c>
      <c r="E21" s="394">
        <v>7</v>
      </c>
      <c r="F21" s="394">
        <v>4</v>
      </c>
      <c r="G21" s="394">
        <v>3</v>
      </c>
      <c r="H21" s="394">
        <v>2</v>
      </c>
      <c r="I21" s="394">
        <v>0</v>
      </c>
      <c r="J21" s="394">
        <v>2</v>
      </c>
      <c r="K21" s="394">
        <v>0</v>
      </c>
      <c r="L21" s="394">
        <v>0</v>
      </c>
      <c r="M21" s="394">
        <v>0</v>
      </c>
    </row>
    <row r="22" spans="1:13" ht="15" customHeight="1">
      <c r="A22" s="179" t="s">
        <v>42</v>
      </c>
      <c r="B22" s="224">
        <v>6</v>
      </c>
      <c r="C22" s="8">
        <v>4</v>
      </c>
      <c r="D22" s="8">
        <v>2</v>
      </c>
      <c r="E22" s="7">
        <v>6</v>
      </c>
      <c r="F22" s="8">
        <v>4</v>
      </c>
      <c r="G22" s="8">
        <v>2</v>
      </c>
      <c r="H22" s="7">
        <v>0</v>
      </c>
      <c r="I22" s="8">
        <v>0</v>
      </c>
      <c r="J22" s="8">
        <v>0</v>
      </c>
      <c r="K22" s="7">
        <v>0</v>
      </c>
      <c r="L22" s="9">
        <v>0</v>
      </c>
      <c r="M22" s="9">
        <v>0</v>
      </c>
    </row>
    <row r="23" spans="1:13" ht="15" customHeight="1">
      <c r="A23" s="215" t="s">
        <v>44</v>
      </c>
      <c r="B23" s="229">
        <v>4</v>
      </c>
      <c r="C23" s="174">
        <v>1</v>
      </c>
      <c r="D23" s="174">
        <v>3</v>
      </c>
      <c r="E23" s="175">
        <v>1</v>
      </c>
      <c r="F23" s="174">
        <v>0</v>
      </c>
      <c r="G23" s="174">
        <v>1</v>
      </c>
      <c r="H23" s="175">
        <v>2</v>
      </c>
      <c r="I23" s="174">
        <v>0</v>
      </c>
      <c r="J23" s="174">
        <v>2</v>
      </c>
      <c r="K23" s="175">
        <v>0</v>
      </c>
      <c r="L23" s="176">
        <v>0</v>
      </c>
      <c r="M23" s="176">
        <v>0</v>
      </c>
    </row>
    <row r="24" spans="1:13" ht="15" customHeight="1">
      <c r="A24" s="237" t="s">
        <v>291</v>
      </c>
      <c r="B24" s="8"/>
      <c r="C24" s="8"/>
      <c r="D24" s="8"/>
      <c r="E24" s="7"/>
      <c r="F24" s="8"/>
      <c r="G24" s="8"/>
      <c r="H24" s="7"/>
      <c r="I24" s="8"/>
      <c r="J24" s="8"/>
      <c r="K24" s="7"/>
      <c r="L24" s="9"/>
      <c r="M24" s="9"/>
    </row>
    <row r="25" spans="1:13" ht="15" customHeight="1">
      <c r="A25" s="5" t="s">
        <v>139</v>
      </c>
      <c r="C25" s="9"/>
      <c r="D25" s="9"/>
      <c r="E25" s="9"/>
      <c r="F25" s="9"/>
      <c r="G25" s="9"/>
      <c r="H25" s="9"/>
      <c r="I25" s="9"/>
      <c r="J25" s="10" t="s">
        <v>90</v>
      </c>
      <c r="K25" s="9"/>
      <c r="L25" s="9"/>
      <c r="M25" s="9"/>
    </row>
    <row r="26" spans="1:13" ht="27" customHeight="1">
      <c r="A26" s="550" t="s">
        <v>168</v>
      </c>
      <c r="B26" s="551" t="s">
        <v>208</v>
      </c>
      <c r="C26" s="551"/>
      <c r="D26" s="552"/>
      <c r="E26" s="553" t="s">
        <v>137</v>
      </c>
      <c r="F26" s="553"/>
      <c r="G26" s="553"/>
      <c r="H26" s="548" t="s">
        <v>138</v>
      </c>
      <c r="I26" s="548"/>
      <c r="J26" s="549"/>
    </row>
    <row r="27" spans="1:13" ht="15" customHeight="1">
      <c r="A27" s="550"/>
      <c r="B27" s="12" t="s">
        <v>39</v>
      </c>
      <c r="C27" s="12" t="s">
        <v>40</v>
      </c>
      <c r="D27" s="13" t="s">
        <v>41</v>
      </c>
      <c r="E27" s="12" t="s">
        <v>39</v>
      </c>
      <c r="F27" s="12" t="s">
        <v>40</v>
      </c>
      <c r="G27" s="12" t="s">
        <v>41</v>
      </c>
      <c r="H27" s="12" t="s">
        <v>39</v>
      </c>
      <c r="I27" s="12" t="s">
        <v>40</v>
      </c>
      <c r="J27" s="13" t="s">
        <v>41</v>
      </c>
    </row>
    <row r="28" spans="1:13" ht="15" customHeight="1">
      <c r="A28" s="214" t="s">
        <v>386</v>
      </c>
      <c r="B28" s="227">
        <v>0</v>
      </c>
      <c r="C28" s="9">
        <v>0</v>
      </c>
      <c r="D28" s="9">
        <v>0</v>
      </c>
      <c r="E28" s="7">
        <v>63</v>
      </c>
      <c r="F28" s="9">
        <v>23</v>
      </c>
      <c r="G28" s="9">
        <v>40</v>
      </c>
      <c r="H28" s="7">
        <v>0</v>
      </c>
      <c r="I28" s="9">
        <v>0</v>
      </c>
      <c r="J28" s="9">
        <v>0</v>
      </c>
    </row>
    <row r="29" spans="1:13" ht="15" customHeight="1">
      <c r="A29" s="122" t="s">
        <v>448</v>
      </c>
      <c r="B29" s="228">
        <v>0</v>
      </c>
      <c r="C29" s="9">
        <v>0</v>
      </c>
      <c r="D29" s="9">
        <v>0</v>
      </c>
      <c r="E29" s="7">
        <v>60</v>
      </c>
      <c r="F29" s="9">
        <v>25</v>
      </c>
      <c r="G29" s="9">
        <v>35</v>
      </c>
      <c r="H29" s="7">
        <v>0</v>
      </c>
      <c r="I29" s="9">
        <v>0</v>
      </c>
      <c r="J29" s="9">
        <v>0</v>
      </c>
    </row>
    <row r="30" spans="1:13" ht="15" customHeight="1">
      <c r="A30" s="173" t="s">
        <v>458</v>
      </c>
      <c r="B30" s="225">
        <v>0</v>
      </c>
      <c r="C30" s="9">
        <v>0</v>
      </c>
      <c r="D30" s="9">
        <v>0</v>
      </c>
      <c r="E30" s="9">
        <v>62</v>
      </c>
      <c r="F30" s="9">
        <v>26</v>
      </c>
      <c r="G30" s="9">
        <v>36</v>
      </c>
      <c r="H30" s="9">
        <v>0</v>
      </c>
      <c r="I30" s="9">
        <v>0</v>
      </c>
      <c r="J30" s="9">
        <v>0</v>
      </c>
    </row>
    <row r="31" spans="1:13" ht="15" customHeight="1">
      <c r="A31" s="177"/>
      <c r="B31" s="225"/>
      <c r="C31" s="9"/>
      <c r="D31" s="9"/>
      <c r="E31" s="9"/>
      <c r="F31" s="9"/>
      <c r="G31" s="9"/>
      <c r="H31" s="9"/>
      <c r="I31" s="9"/>
      <c r="J31" s="9"/>
    </row>
    <row r="32" spans="1:13" ht="15" customHeight="1">
      <c r="A32" s="178" t="s">
        <v>201</v>
      </c>
      <c r="B32" s="225"/>
      <c r="C32" s="9"/>
      <c r="D32" s="9"/>
      <c r="E32" s="9"/>
      <c r="F32" s="9"/>
      <c r="G32" s="9"/>
      <c r="H32" s="9"/>
      <c r="I32" s="9"/>
      <c r="J32" s="9"/>
    </row>
    <row r="33" spans="1:13" ht="15" customHeight="1">
      <c r="A33" s="179" t="s">
        <v>39</v>
      </c>
      <c r="B33" s="224">
        <v>0</v>
      </c>
      <c r="C33" s="8">
        <v>0</v>
      </c>
      <c r="D33" s="8">
        <v>0</v>
      </c>
      <c r="E33" s="8">
        <v>61</v>
      </c>
      <c r="F33" s="8">
        <v>25</v>
      </c>
      <c r="G33" s="8">
        <v>36</v>
      </c>
      <c r="H33" s="8">
        <v>0</v>
      </c>
      <c r="I33" s="8">
        <v>0</v>
      </c>
      <c r="J33" s="8">
        <v>0</v>
      </c>
    </row>
    <row r="34" spans="1:13" ht="15" customHeight="1">
      <c r="A34" s="179" t="s">
        <v>42</v>
      </c>
      <c r="B34" s="228">
        <v>0</v>
      </c>
      <c r="C34" s="9">
        <v>0</v>
      </c>
      <c r="D34" s="9">
        <v>0</v>
      </c>
      <c r="E34" s="7">
        <v>0</v>
      </c>
      <c r="F34" s="9">
        <v>0</v>
      </c>
      <c r="G34" s="9">
        <v>0</v>
      </c>
      <c r="H34" s="7">
        <v>0</v>
      </c>
      <c r="I34" s="9">
        <v>0</v>
      </c>
      <c r="J34" s="9">
        <v>0</v>
      </c>
    </row>
    <row r="35" spans="1:13" ht="15" customHeight="1">
      <c r="A35" s="179" t="s">
        <v>43</v>
      </c>
      <c r="B35" s="228">
        <v>0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9">
        <v>0</v>
      </c>
      <c r="J35" s="9">
        <v>0</v>
      </c>
    </row>
    <row r="36" spans="1:13" ht="15" customHeight="1">
      <c r="A36" s="179" t="s">
        <v>44</v>
      </c>
      <c r="B36" s="228">
        <v>0</v>
      </c>
      <c r="C36" s="9">
        <v>0</v>
      </c>
      <c r="D36" s="9">
        <v>0</v>
      </c>
      <c r="E36" s="7">
        <v>24</v>
      </c>
      <c r="F36" s="9">
        <v>24</v>
      </c>
      <c r="G36" s="9">
        <v>0</v>
      </c>
      <c r="H36" s="7">
        <v>0</v>
      </c>
      <c r="I36" s="9">
        <v>0</v>
      </c>
      <c r="J36" s="9">
        <v>0</v>
      </c>
    </row>
    <row r="37" spans="1:13" ht="15" customHeight="1">
      <c r="A37" s="179" t="s">
        <v>45</v>
      </c>
      <c r="B37" s="228">
        <v>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9">
        <v>0</v>
      </c>
      <c r="J37" s="9">
        <v>0</v>
      </c>
    </row>
    <row r="38" spans="1:13" ht="15" customHeight="1">
      <c r="A38" s="179" t="s">
        <v>46</v>
      </c>
      <c r="B38" s="228">
        <v>0</v>
      </c>
      <c r="C38" s="9">
        <v>0</v>
      </c>
      <c r="D38" s="9">
        <v>0</v>
      </c>
      <c r="E38" s="7">
        <v>0</v>
      </c>
      <c r="F38" s="9">
        <v>0</v>
      </c>
      <c r="G38" s="9">
        <v>0</v>
      </c>
      <c r="H38" s="7">
        <v>0</v>
      </c>
      <c r="I38" s="9">
        <v>0</v>
      </c>
      <c r="J38" s="9">
        <v>0</v>
      </c>
    </row>
    <row r="39" spans="1:13" ht="15" customHeight="1">
      <c r="A39" s="179" t="s">
        <v>47</v>
      </c>
      <c r="B39" s="228">
        <v>0</v>
      </c>
      <c r="C39" s="9">
        <v>0</v>
      </c>
      <c r="D39" s="9">
        <v>0</v>
      </c>
      <c r="E39" s="7">
        <v>0</v>
      </c>
      <c r="F39" s="9">
        <v>0</v>
      </c>
      <c r="G39" s="9">
        <v>0</v>
      </c>
      <c r="H39" s="7">
        <v>0</v>
      </c>
      <c r="I39" s="9">
        <v>0</v>
      </c>
      <c r="J39" s="9">
        <v>0</v>
      </c>
    </row>
    <row r="40" spans="1:13" ht="15" customHeight="1">
      <c r="A40" s="179" t="s">
        <v>48</v>
      </c>
      <c r="B40" s="228">
        <v>0</v>
      </c>
      <c r="C40" s="9">
        <v>0</v>
      </c>
      <c r="D40" s="9">
        <v>0</v>
      </c>
      <c r="E40" s="7">
        <v>37</v>
      </c>
      <c r="F40" s="9">
        <v>1</v>
      </c>
      <c r="G40" s="9">
        <v>36</v>
      </c>
      <c r="H40" s="7">
        <v>0</v>
      </c>
      <c r="I40" s="9">
        <v>0</v>
      </c>
      <c r="J40" s="9">
        <v>0</v>
      </c>
    </row>
    <row r="41" spans="1:13" ht="15" customHeight="1">
      <c r="A41" s="179" t="s">
        <v>289</v>
      </c>
      <c r="B41" s="228">
        <v>0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9">
        <v>0</v>
      </c>
      <c r="J41" s="9">
        <v>0</v>
      </c>
    </row>
    <row r="42" spans="1:13" ht="15" customHeight="1">
      <c r="A42" s="179" t="s">
        <v>290</v>
      </c>
      <c r="B42" s="228">
        <v>0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9">
        <v>0</v>
      </c>
      <c r="J42" s="9">
        <v>0</v>
      </c>
    </row>
    <row r="43" spans="1:13" ht="15" customHeight="1">
      <c r="A43" s="179" t="s">
        <v>49</v>
      </c>
      <c r="B43" s="228">
        <v>0</v>
      </c>
      <c r="C43" s="9">
        <v>0</v>
      </c>
      <c r="D43" s="9">
        <v>0</v>
      </c>
      <c r="E43" s="7">
        <v>0</v>
      </c>
      <c r="F43" s="9">
        <v>0</v>
      </c>
      <c r="G43" s="9">
        <v>0</v>
      </c>
      <c r="H43" s="7">
        <v>0</v>
      </c>
      <c r="I43" s="9">
        <v>0</v>
      </c>
      <c r="J43" s="9">
        <v>0</v>
      </c>
    </row>
    <row r="44" spans="1:13" ht="15" customHeight="1">
      <c r="A44" s="179" t="s">
        <v>304</v>
      </c>
      <c r="B44" s="228">
        <v>0</v>
      </c>
      <c r="C44" s="9">
        <v>0</v>
      </c>
      <c r="D44" s="9">
        <v>0</v>
      </c>
      <c r="E44" s="7">
        <v>0</v>
      </c>
      <c r="F44" s="9">
        <v>0</v>
      </c>
      <c r="G44" s="9">
        <v>0</v>
      </c>
      <c r="H44" s="7">
        <v>0</v>
      </c>
      <c r="I44" s="9">
        <v>0</v>
      </c>
      <c r="J44" s="9">
        <v>0</v>
      </c>
    </row>
    <row r="45" spans="1:13" s="390" customFormat="1" ht="45" customHeight="1">
      <c r="A45" s="395" t="s">
        <v>424</v>
      </c>
      <c r="B45" s="391">
        <v>0</v>
      </c>
      <c r="C45" s="389">
        <v>0</v>
      </c>
      <c r="D45" s="389">
        <v>0</v>
      </c>
      <c r="E45" s="389">
        <v>1</v>
      </c>
      <c r="F45" s="389">
        <v>1</v>
      </c>
      <c r="G45" s="389">
        <v>0</v>
      </c>
      <c r="H45" s="389">
        <v>0</v>
      </c>
      <c r="I45" s="389">
        <v>0</v>
      </c>
      <c r="J45" s="389">
        <v>0</v>
      </c>
      <c r="K45" s="389"/>
      <c r="L45" s="389"/>
      <c r="M45" s="389"/>
    </row>
    <row r="46" spans="1:13" ht="15" customHeight="1">
      <c r="A46" s="179" t="s">
        <v>42</v>
      </c>
      <c r="B46" s="224">
        <v>0</v>
      </c>
      <c r="C46" s="8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8">
        <v>0</v>
      </c>
      <c r="J46" s="8">
        <v>0</v>
      </c>
      <c r="K46" s="7"/>
      <c r="L46" s="9"/>
      <c r="M46" s="9"/>
    </row>
    <row r="47" spans="1:13" ht="15" customHeight="1">
      <c r="A47" s="215" t="s">
        <v>44</v>
      </c>
      <c r="B47" s="229">
        <v>0</v>
      </c>
      <c r="C47" s="174">
        <v>0</v>
      </c>
      <c r="D47" s="175">
        <v>0</v>
      </c>
      <c r="E47" s="175">
        <v>1</v>
      </c>
      <c r="F47" s="175">
        <v>1</v>
      </c>
      <c r="G47" s="175">
        <v>0</v>
      </c>
      <c r="H47" s="175">
        <v>0</v>
      </c>
      <c r="I47" s="174">
        <v>0</v>
      </c>
      <c r="J47" s="174">
        <v>0</v>
      </c>
      <c r="K47" s="7"/>
      <c r="L47" s="9"/>
      <c r="M47" s="9"/>
    </row>
  </sheetData>
  <mergeCells count="9">
    <mergeCell ref="K2:M2"/>
    <mergeCell ref="A26:A27"/>
    <mergeCell ref="B26:D26"/>
    <mergeCell ref="E26:G26"/>
    <mergeCell ref="H26:J26"/>
    <mergeCell ref="A2:A3"/>
    <mergeCell ref="B2:D2"/>
    <mergeCell ref="E2:G2"/>
    <mergeCell ref="H2:J2"/>
  </mergeCells>
  <phoneticPr fontId="16"/>
  <pageMargins left="0.47244094488188981" right="0.47244094488188981" top="0.59055118110236227" bottom="0.39370078740157483" header="0.39370078740157483" footer="0.19685039370078741"/>
  <pageSetup paperSize="9" firstPageNumber="118" orientation="portrait" useFirstPageNumber="1" r:id="rId1"/>
  <headerFooter alignWithMargins="0">
    <oddFooter>&amp;C&amp;"ＭＳ Ｐゴシック,標準"-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V49"/>
  <sheetViews>
    <sheetView zoomScaleNormal="100" zoomScaleSheetLayoutView="100" workbookViewId="0"/>
  </sheetViews>
  <sheetFormatPr defaultRowHeight="18" customHeight="1"/>
  <cols>
    <col min="1" max="1" width="10.625" style="65" customWidth="1"/>
    <col min="2" max="4" width="6.625" style="65" customWidth="1"/>
    <col min="5" max="12" width="5.125" style="65" customWidth="1"/>
    <col min="13" max="14" width="6.125" style="65" customWidth="1"/>
    <col min="15" max="32" width="5.125" style="65" customWidth="1"/>
    <col min="33" max="34" width="10.625" style="65" customWidth="1"/>
    <col min="35" max="46" width="5.125" style="65" customWidth="1"/>
    <col min="47" max="48" width="8.625" style="65" customWidth="1"/>
    <col min="49" max="16384" width="9" style="65"/>
  </cols>
  <sheetData>
    <row r="1" spans="1:48" ht="15" customHeight="1">
      <c r="A1" s="99" t="s">
        <v>370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P1" s="101" t="s">
        <v>91</v>
      </c>
      <c r="Q1" s="100" t="s">
        <v>154</v>
      </c>
      <c r="R1" s="100"/>
      <c r="AC1" s="100"/>
      <c r="AF1" s="101" t="s">
        <v>91</v>
      </c>
      <c r="AH1" s="99"/>
      <c r="AI1" s="100" t="s">
        <v>154</v>
      </c>
      <c r="AV1" s="101" t="s">
        <v>91</v>
      </c>
    </row>
    <row r="2" spans="1:48" s="103" customFormat="1" ht="39" customHeight="1">
      <c r="A2" s="555" t="s">
        <v>183</v>
      </c>
      <c r="B2" s="557" t="s">
        <v>200</v>
      </c>
      <c r="C2" s="524"/>
      <c r="D2" s="524"/>
      <c r="E2" s="558" t="s">
        <v>140</v>
      </c>
      <c r="F2" s="524"/>
      <c r="G2" s="558" t="s">
        <v>259</v>
      </c>
      <c r="H2" s="524"/>
      <c r="I2" s="559" t="s">
        <v>239</v>
      </c>
      <c r="J2" s="560"/>
      <c r="K2" s="558" t="s">
        <v>260</v>
      </c>
      <c r="L2" s="524"/>
      <c r="M2" s="558" t="s">
        <v>261</v>
      </c>
      <c r="N2" s="526"/>
      <c r="O2" s="561" t="s">
        <v>240</v>
      </c>
      <c r="P2" s="557"/>
      <c r="Q2" s="558" t="s">
        <v>241</v>
      </c>
      <c r="R2" s="558"/>
      <c r="S2" s="558" t="s">
        <v>242</v>
      </c>
      <c r="T2" s="524"/>
      <c r="U2" s="558" t="s">
        <v>243</v>
      </c>
      <c r="V2" s="558"/>
      <c r="W2" s="558" t="s">
        <v>244</v>
      </c>
      <c r="X2" s="524"/>
      <c r="Y2" s="558" t="s">
        <v>245</v>
      </c>
      <c r="Z2" s="524"/>
      <c r="AA2" s="558" t="s">
        <v>246</v>
      </c>
      <c r="AB2" s="524"/>
      <c r="AC2" s="524" t="s">
        <v>247</v>
      </c>
      <c r="AD2" s="524"/>
      <c r="AE2" s="524" t="s">
        <v>248</v>
      </c>
      <c r="AF2" s="526"/>
      <c r="AG2" s="562" t="s">
        <v>183</v>
      </c>
      <c r="AH2" s="555" t="s">
        <v>183</v>
      </c>
      <c r="AI2" s="564" t="s">
        <v>249</v>
      </c>
      <c r="AJ2" s="524"/>
      <c r="AK2" s="524" t="s">
        <v>250</v>
      </c>
      <c r="AL2" s="524"/>
      <c r="AM2" s="524" t="s">
        <v>251</v>
      </c>
      <c r="AN2" s="524"/>
      <c r="AO2" s="558" t="s">
        <v>262</v>
      </c>
      <c r="AP2" s="524"/>
      <c r="AQ2" s="558" t="s">
        <v>252</v>
      </c>
      <c r="AR2" s="524"/>
      <c r="AS2" s="558" t="s">
        <v>263</v>
      </c>
      <c r="AT2" s="526"/>
      <c r="AU2" s="558" t="s">
        <v>320</v>
      </c>
      <c r="AV2" s="565" t="s">
        <v>264</v>
      </c>
    </row>
    <row r="3" spans="1:48" s="104" customFormat="1" ht="24" customHeight="1">
      <c r="A3" s="556"/>
      <c r="B3" s="102" t="s">
        <v>39</v>
      </c>
      <c r="C3" s="97" t="s">
        <v>265</v>
      </c>
      <c r="D3" s="97" t="s">
        <v>266</v>
      </c>
      <c r="E3" s="97" t="s">
        <v>39</v>
      </c>
      <c r="F3" s="97" t="s">
        <v>267</v>
      </c>
      <c r="G3" s="97" t="s">
        <v>39</v>
      </c>
      <c r="H3" s="97" t="s">
        <v>267</v>
      </c>
      <c r="I3" s="97" t="s">
        <v>39</v>
      </c>
      <c r="J3" s="97" t="s">
        <v>267</v>
      </c>
      <c r="K3" s="97" t="s">
        <v>39</v>
      </c>
      <c r="L3" s="97" t="s">
        <v>267</v>
      </c>
      <c r="M3" s="97" t="s">
        <v>39</v>
      </c>
      <c r="N3" s="98" t="s">
        <v>267</v>
      </c>
      <c r="O3" s="97" t="s">
        <v>39</v>
      </c>
      <c r="P3" s="97" t="s">
        <v>267</v>
      </c>
      <c r="Q3" s="97" t="s">
        <v>39</v>
      </c>
      <c r="R3" s="97" t="s">
        <v>267</v>
      </c>
      <c r="S3" s="97" t="s">
        <v>39</v>
      </c>
      <c r="T3" s="97" t="s">
        <v>267</v>
      </c>
      <c r="U3" s="97" t="s">
        <v>39</v>
      </c>
      <c r="V3" s="97" t="s">
        <v>267</v>
      </c>
      <c r="W3" s="97" t="s">
        <v>39</v>
      </c>
      <c r="X3" s="97" t="s">
        <v>267</v>
      </c>
      <c r="Y3" s="97" t="s">
        <v>39</v>
      </c>
      <c r="Z3" s="97" t="s">
        <v>267</v>
      </c>
      <c r="AA3" s="97" t="s">
        <v>39</v>
      </c>
      <c r="AB3" s="97" t="s">
        <v>267</v>
      </c>
      <c r="AC3" s="97" t="s">
        <v>39</v>
      </c>
      <c r="AD3" s="97" t="s">
        <v>267</v>
      </c>
      <c r="AE3" s="97" t="s">
        <v>39</v>
      </c>
      <c r="AF3" s="402" t="s">
        <v>267</v>
      </c>
      <c r="AG3" s="563"/>
      <c r="AH3" s="556"/>
      <c r="AI3" s="401" t="s">
        <v>39</v>
      </c>
      <c r="AJ3" s="97" t="s">
        <v>267</v>
      </c>
      <c r="AK3" s="97" t="s">
        <v>39</v>
      </c>
      <c r="AL3" s="97" t="s">
        <v>267</v>
      </c>
      <c r="AM3" s="97" t="s">
        <v>39</v>
      </c>
      <c r="AN3" s="97" t="s">
        <v>267</v>
      </c>
      <c r="AO3" s="97" t="s">
        <v>39</v>
      </c>
      <c r="AP3" s="97" t="s">
        <v>267</v>
      </c>
      <c r="AQ3" s="97" t="s">
        <v>39</v>
      </c>
      <c r="AR3" s="97" t="s">
        <v>267</v>
      </c>
      <c r="AS3" s="97" t="s">
        <v>39</v>
      </c>
      <c r="AT3" s="98" t="s">
        <v>267</v>
      </c>
      <c r="AU3" s="566"/>
      <c r="AV3" s="566"/>
    </row>
    <row r="4" spans="1:48" s="295" customFormat="1" ht="15" customHeight="1">
      <c r="A4" s="296" t="s">
        <v>386</v>
      </c>
      <c r="B4" s="297">
        <v>2745</v>
      </c>
      <c r="C4" s="297">
        <v>2036</v>
      </c>
      <c r="D4" s="297">
        <v>709</v>
      </c>
      <c r="E4" s="297">
        <v>11</v>
      </c>
      <c r="F4" s="297">
        <v>2</v>
      </c>
      <c r="G4" s="297">
        <v>4</v>
      </c>
      <c r="H4" s="297">
        <v>2</v>
      </c>
      <c r="I4" s="297">
        <v>3</v>
      </c>
      <c r="J4" s="297">
        <v>3</v>
      </c>
      <c r="K4" s="297">
        <v>261</v>
      </c>
      <c r="L4" s="297">
        <v>76</v>
      </c>
      <c r="M4" s="297">
        <v>1167</v>
      </c>
      <c r="N4" s="297">
        <v>210</v>
      </c>
      <c r="O4" s="297">
        <v>42</v>
      </c>
      <c r="P4" s="297">
        <v>21</v>
      </c>
      <c r="Q4" s="297">
        <v>39</v>
      </c>
      <c r="R4" s="297">
        <v>15</v>
      </c>
      <c r="S4" s="297">
        <v>85</v>
      </c>
      <c r="T4" s="297">
        <v>40</v>
      </c>
      <c r="U4" s="297">
        <v>243</v>
      </c>
      <c r="V4" s="297">
        <v>67</v>
      </c>
      <c r="W4" s="297">
        <v>20</v>
      </c>
      <c r="X4" s="297">
        <v>3</v>
      </c>
      <c r="Y4" s="297">
        <v>13</v>
      </c>
      <c r="Z4" s="297">
        <v>6</v>
      </c>
      <c r="AA4" s="297">
        <v>33</v>
      </c>
      <c r="AB4" s="297">
        <v>12</v>
      </c>
      <c r="AC4" s="297">
        <v>176</v>
      </c>
      <c r="AD4" s="297">
        <v>75</v>
      </c>
      <c r="AE4" s="297">
        <v>94</v>
      </c>
      <c r="AF4" s="297">
        <v>35</v>
      </c>
      <c r="AG4" s="299" t="s">
        <v>386</v>
      </c>
      <c r="AH4" s="408" t="s">
        <v>386</v>
      </c>
      <c r="AI4" s="298">
        <v>4</v>
      </c>
      <c r="AJ4" s="297">
        <v>0</v>
      </c>
      <c r="AK4" s="297">
        <v>126</v>
      </c>
      <c r="AL4" s="297">
        <v>15</v>
      </c>
      <c r="AM4" s="297">
        <v>69</v>
      </c>
      <c r="AN4" s="297">
        <v>5</v>
      </c>
      <c r="AO4" s="297">
        <v>93</v>
      </c>
      <c r="AP4" s="297">
        <v>36</v>
      </c>
      <c r="AQ4" s="297">
        <v>230</v>
      </c>
      <c r="AR4" s="297">
        <v>82</v>
      </c>
      <c r="AS4" s="297">
        <v>32</v>
      </c>
      <c r="AT4" s="297">
        <v>4</v>
      </c>
      <c r="AU4" s="297">
        <v>2456</v>
      </c>
      <c r="AV4" s="297">
        <v>26</v>
      </c>
    </row>
    <row r="5" spans="1:48" s="295" customFormat="1" ht="15" customHeight="1">
      <c r="A5" s="296" t="s">
        <v>448</v>
      </c>
      <c r="B5" s="292">
        <v>2561</v>
      </c>
      <c r="C5" s="292">
        <v>2048</v>
      </c>
      <c r="D5" s="292">
        <v>513</v>
      </c>
      <c r="E5" s="292">
        <v>21</v>
      </c>
      <c r="F5" s="292">
        <v>0</v>
      </c>
      <c r="G5" s="292">
        <v>2</v>
      </c>
      <c r="H5" s="292">
        <v>1</v>
      </c>
      <c r="I5" s="292">
        <v>1</v>
      </c>
      <c r="J5" s="292">
        <v>1</v>
      </c>
      <c r="K5" s="292">
        <v>315</v>
      </c>
      <c r="L5" s="292">
        <v>79</v>
      </c>
      <c r="M5" s="292">
        <v>1009</v>
      </c>
      <c r="N5" s="292">
        <v>149</v>
      </c>
      <c r="O5" s="292">
        <v>47</v>
      </c>
      <c r="P5" s="292">
        <v>21</v>
      </c>
      <c r="Q5" s="292">
        <v>28</v>
      </c>
      <c r="R5" s="292">
        <v>12</v>
      </c>
      <c r="S5" s="292">
        <v>96</v>
      </c>
      <c r="T5" s="292">
        <v>35</v>
      </c>
      <c r="U5" s="292">
        <v>286</v>
      </c>
      <c r="V5" s="292">
        <v>41</v>
      </c>
      <c r="W5" s="292">
        <v>17</v>
      </c>
      <c r="X5" s="292">
        <v>0</v>
      </c>
      <c r="Y5" s="292">
        <v>6</v>
      </c>
      <c r="Z5" s="292">
        <v>1</v>
      </c>
      <c r="AA5" s="292">
        <v>17</v>
      </c>
      <c r="AB5" s="292">
        <v>5</v>
      </c>
      <c r="AC5" s="292">
        <v>97</v>
      </c>
      <c r="AD5" s="292">
        <v>21</v>
      </c>
      <c r="AE5" s="292">
        <v>71</v>
      </c>
      <c r="AF5" s="292">
        <v>27</v>
      </c>
      <c r="AG5" s="299" t="s">
        <v>448</v>
      </c>
      <c r="AH5" s="296" t="s">
        <v>448</v>
      </c>
      <c r="AI5" s="292">
        <v>8</v>
      </c>
      <c r="AJ5" s="292">
        <v>1</v>
      </c>
      <c r="AK5" s="292">
        <v>126</v>
      </c>
      <c r="AL5" s="292">
        <v>19</v>
      </c>
      <c r="AM5" s="292">
        <v>63</v>
      </c>
      <c r="AN5" s="292">
        <v>5</v>
      </c>
      <c r="AO5" s="292">
        <v>93</v>
      </c>
      <c r="AP5" s="292">
        <v>16</v>
      </c>
      <c r="AQ5" s="292">
        <v>224</v>
      </c>
      <c r="AR5" s="292">
        <v>70</v>
      </c>
      <c r="AS5" s="292">
        <v>34</v>
      </c>
      <c r="AT5" s="292">
        <v>9</v>
      </c>
      <c r="AU5" s="292">
        <v>1600</v>
      </c>
      <c r="AV5" s="292">
        <v>16</v>
      </c>
    </row>
    <row r="6" spans="1:48" s="295" customFormat="1" ht="15" customHeight="1">
      <c r="A6" s="296" t="s">
        <v>458</v>
      </c>
      <c r="B6" s="292">
        <v>2269</v>
      </c>
      <c r="C6" s="285">
        <v>1820</v>
      </c>
      <c r="D6" s="285">
        <v>449</v>
      </c>
      <c r="E6" s="285">
        <v>19</v>
      </c>
      <c r="F6" s="285">
        <v>6</v>
      </c>
      <c r="G6" s="285">
        <v>2</v>
      </c>
      <c r="H6" s="285">
        <v>2</v>
      </c>
      <c r="I6" s="285">
        <v>2</v>
      </c>
      <c r="J6" s="285">
        <v>1</v>
      </c>
      <c r="K6" s="285">
        <v>260</v>
      </c>
      <c r="L6" s="285">
        <v>52</v>
      </c>
      <c r="M6" s="285">
        <v>967</v>
      </c>
      <c r="N6" s="285">
        <v>142</v>
      </c>
      <c r="O6" s="285">
        <v>46</v>
      </c>
      <c r="P6" s="285">
        <v>20</v>
      </c>
      <c r="Q6" s="285">
        <v>23</v>
      </c>
      <c r="R6" s="285">
        <v>10</v>
      </c>
      <c r="S6" s="285">
        <v>70</v>
      </c>
      <c r="T6" s="285">
        <v>25</v>
      </c>
      <c r="U6" s="285">
        <v>197</v>
      </c>
      <c r="V6" s="285">
        <v>28</v>
      </c>
      <c r="W6" s="285">
        <v>22</v>
      </c>
      <c r="X6" s="285">
        <v>1</v>
      </c>
      <c r="Y6" s="285">
        <v>4</v>
      </c>
      <c r="Z6" s="285">
        <v>0</v>
      </c>
      <c r="AA6" s="285">
        <v>37</v>
      </c>
      <c r="AB6" s="285">
        <v>9</v>
      </c>
      <c r="AC6" s="285">
        <v>94</v>
      </c>
      <c r="AD6" s="285">
        <v>19</v>
      </c>
      <c r="AE6" s="285">
        <v>55</v>
      </c>
      <c r="AF6" s="285">
        <v>17</v>
      </c>
      <c r="AG6" s="299" t="s">
        <v>458</v>
      </c>
      <c r="AH6" s="296" t="s">
        <v>458</v>
      </c>
      <c r="AI6" s="285">
        <v>5</v>
      </c>
      <c r="AJ6" s="285">
        <v>1</v>
      </c>
      <c r="AK6" s="285">
        <v>105</v>
      </c>
      <c r="AL6" s="285">
        <v>9</v>
      </c>
      <c r="AM6" s="285">
        <v>38</v>
      </c>
      <c r="AN6" s="285">
        <v>4</v>
      </c>
      <c r="AO6" s="285">
        <v>71</v>
      </c>
      <c r="AP6" s="285">
        <v>19</v>
      </c>
      <c r="AQ6" s="285">
        <v>213</v>
      </c>
      <c r="AR6" s="285">
        <v>81</v>
      </c>
      <c r="AS6" s="285">
        <v>39</v>
      </c>
      <c r="AT6" s="285">
        <v>3</v>
      </c>
      <c r="AU6" s="285">
        <v>975</v>
      </c>
      <c r="AV6" s="285">
        <v>13</v>
      </c>
    </row>
    <row r="7" spans="1:48" s="295" customFormat="1" ht="30" customHeight="1">
      <c r="A7" s="325" t="s">
        <v>345</v>
      </c>
      <c r="B7" s="292">
        <v>1323</v>
      </c>
      <c r="C7" s="285">
        <v>1037</v>
      </c>
      <c r="D7" s="292">
        <v>286</v>
      </c>
      <c r="E7" s="285">
        <v>12</v>
      </c>
      <c r="F7" s="285">
        <v>4</v>
      </c>
      <c r="G7" s="285">
        <v>2</v>
      </c>
      <c r="H7" s="285">
        <v>2</v>
      </c>
      <c r="I7" s="285">
        <v>2</v>
      </c>
      <c r="J7" s="285">
        <v>1</v>
      </c>
      <c r="K7" s="285">
        <v>217</v>
      </c>
      <c r="L7" s="285">
        <v>43</v>
      </c>
      <c r="M7" s="285">
        <v>596</v>
      </c>
      <c r="N7" s="285">
        <v>83</v>
      </c>
      <c r="O7" s="285">
        <v>40</v>
      </c>
      <c r="P7" s="285">
        <v>19</v>
      </c>
      <c r="Q7" s="285">
        <v>14</v>
      </c>
      <c r="R7" s="285">
        <v>7</v>
      </c>
      <c r="S7" s="285">
        <v>47</v>
      </c>
      <c r="T7" s="285">
        <v>19</v>
      </c>
      <c r="U7" s="285">
        <v>60</v>
      </c>
      <c r="V7" s="285">
        <v>8</v>
      </c>
      <c r="W7" s="285">
        <v>5</v>
      </c>
      <c r="X7" s="285">
        <v>1</v>
      </c>
      <c r="Y7" s="285">
        <v>2</v>
      </c>
      <c r="Z7" s="285">
        <v>0</v>
      </c>
      <c r="AA7" s="285">
        <v>24</v>
      </c>
      <c r="AB7" s="285">
        <v>7</v>
      </c>
      <c r="AC7" s="285">
        <v>28</v>
      </c>
      <c r="AD7" s="285">
        <v>6</v>
      </c>
      <c r="AE7" s="285">
        <v>17</v>
      </c>
      <c r="AF7" s="285">
        <v>4</v>
      </c>
      <c r="AG7" s="403" t="s">
        <v>179</v>
      </c>
      <c r="AH7" s="293" t="s">
        <v>345</v>
      </c>
      <c r="AI7" s="294">
        <v>2</v>
      </c>
      <c r="AJ7" s="294">
        <v>1</v>
      </c>
      <c r="AK7" s="285">
        <v>25</v>
      </c>
      <c r="AL7" s="285">
        <v>4</v>
      </c>
      <c r="AM7" s="285">
        <v>8</v>
      </c>
      <c r="AN7" s="285">
        <v>0</v>
      </c>
      <c r="AO7" s="285">
        <v>43</v>
      </c>
      <c r="AP7" s="285">
        <v>13</v>
      </c>
      <c r="AQ7" s="285">
        <v>155</v>
      </c>
      <c r="AR7" s="285">
        <v>62</v>
      </c>
      <c r="AS7" s="285">
        <v>24</v>
      </c>
      <c r="AT7" s="285">
        <v>2</v>
      </c>
      <c r="AU7" s="285">
        <v>580</v>
      </c>
      <c r="AV7" s="285">
        <v>9</v>
      </c>
    </row>
    <row r="8" spans="1:48" s="295" customFormat="1" ht="15" customHeight="1">
      <c r="A8" s="325" t="s">
        <v>346</v>
      </c>
      <c r="B8" s="292">
        <v>946</v>
      </c>
      <c r="C8" s="285">
        <v>783</v>
      </c>
      <c r="D8" s="292">
        <v>163</v>
      </c>
      <c r="E8" s="285">
        <v>7</v>
      </c>
      <c r="F8" s="285">
        <v>2</v>
      </c>
      <c r="G8" s="285">
        <v>0</v>
      </c>
      <c r="H8" s="285">
        <v>0</v>
      </c>
      <c r="I8" s="285">
        <v>0</v>
      </c>
      <c r="J8" s="285">
        <v>0</v>
      </c>
      <c r="K8" s="285">
        <v>43</v>
      </c>
      <c r="L8" s="285">
        <v>9</v>
      </c>
      <c r="M8" s="285">
        <v>371</v>
      </c>
      <c r="N8" s="285">
        <v>59</v>
      </c>
      <c r="O8" s="285">
        <v>6</v>
      </c>
      <c r="P8" s="285">
        <v>1</v>
      </c>
      <c r="Q8" s="285">
        <v>9</v>
      </c>
      <c r="R8" s="285">
        <v>3</v>
      </c>
      <c r="S8" s="285">
        <v>23</v>
      </c>
      <c r="T8" s="285">
        <v>6</v>
      </c>
      <c r="U8" s="285">
        <v>137</v>
      </c>
      <c r="V8" s="285">
        <v>20</v>
      </c>
      <c r="W8" s="285">
        <v>17</v>
      </c>
      <c r="X8" s="285">
        <v>0</v>
      </c>
      <c r="Y8" s="285">
        <v>2</v>
      </c>
      <c r="Z8" s="285">
        <v>0</v>
      </c>
      <c r="AA8" s="285">
        <v>13</v>
      </c>
      <c r="AB8" s="285">
        <v>2</v>
      </c>
      <c r="AC8" s="285">
        <v>66</v>
      </c>
      <c r="AD8" s="285">
        <v>13</v>
      </c>
      <c r="AE8" s="285">
        <v>38</v>
      </c>
      <c r="AF8" s="285">
        <v>13</v>
      </c>
      <c r="AG8" s="326" t="s">
        <v>180</v>
      </c>
      <c r="AH8" s="409" t="s">
        <v>346</v>
      </c>
      <c r="AI8" s="285">
        <v>3</v>
      </c>
      <c r="AJ8" s="285">
        <v>0</v>
      </c>
      <c r="AK8" s="285">
        <v>80</v>
      </c>
      <c r="AL8" s="285">
        <v>5</v>
      </c>
      <c r="AM8" s="285">
        <v>30</v>
      </c>
      <c r="AN8" s="285">
        <v>4</v>
      </c>
      <c r="AO8" s="285">
        <v>28</v>
      </c>
      <c r="AP8" s="285">
        <v>6</v>
      </c>
      <c r="AQ8" s="285">
        <v>58</v>
      </c>
      <c r="AR8" s="285">
        <v>19</v>
      </c>
      <c r="AS8" s="285">
        <v>15</v>
      </c>
      <c r="AT8" s="285">
        <v>1</v>
      </c>
      <c r="AU8" s="285">
        <v>395</v>
      </c>
      <c r="AV8" s="285">
        <v>4</v>
      </c>
    </row>
    <row r="9" spans="1:48" s="295" customFormat="1" ht="15" customHeight="1">
      <c r="A9" s="300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301"/>
      <c r="AH9" s="300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</row>
    <row r="10" spans="1:48" s="295" customFormat="1" ht="15" customHeight="1">
      <c r="A10" s="329" t="s">
        <v>0</v>
      </c>
      <c r="B10" s="285">
        <v>1026</v>
      </c>
      <c r="C10" s="285">
        <v>885</v>
      </c>
      <c r="D10" s="285">
        <v>141</v>
      </c>
      <c r="E10" s="285">
        <v>6</v>
      </c>
      <c r="F10" s="285">
        <v>1</v>
      </c>
      <c r="G10" s="285">
        <v>0</v>
      </c>
      <c r="H10" s="285">
        <v>0</v>
      </c>
      <c r="I10" s="285">
        <v>1</v>
      </c>
      <c r="J10" s="285">
        <v>0</v>
      </c>
      <c r="K10" s="285">
        <v>78</v>
      </c>
      <c r="L10" s="285">
        <v>8</v>
      </c>
      <c r="M10" s="285">
        <v>433</v>
      </c>
      <c r="N10" s="285">
        <v>26</v>
      </c>
      <c r="O10" s="285">
        <v>21</v>
      </c>
      <c r="P10" s="285">
        <v>5</v>
      </c>
      <c r="Q10" s="285">
        <v>5</v>
      </c>
      <c r="R10" s="285">
        <v>0</v>
      </c>
      <c r="S10" s="285">
        <v>46</v>
      </c>
      <c r="T10" s="285">
        <v>14</v>
      </c>
      <c r="U10" s="285">
        <v>101</v>
      </c>
      <c r="V10" s="285">
        <v>10</v>
      </c>
      <c r="W10" s="285">
        <v>14</v>
      </c>
      <c r="X10" s="285">
        <v>1</v>
      </c>
      <c r="Y10" s="285">
        <v>2</v>
      </c>
      <c r="Z10" s="285">
        <v>0</v>
      </c>
      <c r="AA10" s="285">
        <v>9</v>
      </c>
      <c r="AB10" s="285">
        <v>2</v>
      </c>
      <c r="AC10" s="285">
        <v>57</v>
      </c>
      <c r="AD10" s="285">
        <v>13</v>
      </c>
      <c r="AE10" s="285">
        <v>23</v>
      </c>
      <c r="AF10" s="285">
        <v>4</v>
      </c>
      <c r="AG10" s="404" t="s">
        <v>0</v>
      </c>
      <c r="AH10" s="325" t="s">
        <v>0</v>
      </c>
      <c r="AI10" s="285">
        <v>3</v>
      </c>
      <c r="AJ10" s="285">
        <v>1</v>
      </c>
      <c r="AK10" s="285">
        <v>46</v>
      </c>
      <c r="AL10" s="285">
        <v>3</v>
      </c>
      <c r="AM10" s="285">
        <v>9</v>
      </c>
      <c r="AN10" s="285">
        <v>2</v>
      </c>
      <c r="AO10" s="285">
        <v>29</v>
      </c>
      <c r="AP10" s="285">
        <v>11</v>
      </c>
      <c r="AQ10" s="285">
        <v>109</v>
      </c>
      <c r="AR10" s="285">
        <v>38</v>
      </c>
      <c r="AS10" s="285">
        <v>34</v>
      </c>
      <c r="AT10" s="285">
        <v>2</v>
      </c>
      <c r="AU10" s="285">
        <v>336</v>
      </c>
      <c r="AV10" s="285">
        <v>6</v>
      </c>
    </row>
    <row r="11" spans="1:48" s="295" customFormat="1" ht="15" customHeight="1">
      <c r="A11" s="329" t="s">
        <v>1</v>
      </c>
      <c r="B11" s="285">
        <v>138</v>
      </c>
      <c r="C11" s="285">
        <v>115</v>
      </c>
      <c r="D11" s="285">
        <v>23</v>
      </c>
      <c r="E11" s="285">
        <v>4</v>
      </c>
      <c r="F11" s="285">
        <v>0</v>
      </c>
      <c r="G11" s="285">
        <v>0</v>
      </c>
      <c r="H11" s="285">
        <v>0</v>
      </c>
      <c r="I11" s="285">
        <v>0</v>
      </c>
      <c r="J11" s="285">
        <v>0</v>
      </c>
      <c r="K11" s="285">
        <v>37</v>
      </c>
      <c r="L11" s="285">
        <v>3</v>
      </c>
      <c r="M11" s="285">
        <v>34</v>
      </c>
      <c r="N11" s="285">
        <v>8</v>
      </c>
      <c r="O11" s="285">
        <v>2</v>
      </c>
      <c r="P11" s="285">
        <v>0</v>
      </c>
      <c r="Q11" s="285">
        <v>0</v>
      </c>
      <c r="R11" s="285">
        <v>0</v>
      </c>
      <c r="S11" s="285">
        <v>3</v>
      </c>
      <c r="T11" s="285">
        <v>3</v>
      </c>
      <c r="U11" s="285">
        <v>11</v>
      </c>
      <c r="V11" s="285">
        <v>2</v>
      </c>
      <c r="W11" s="285">
        <v>2</v>
      </c>
      <c r="X11" s="285">
        <v>0</v>
      </c>
      <c r="Y11" s="285">
        <v>0</v>
      </c>
      <c r="Z11" s="285">
        <v>0</v>
      </c>
      <c r="AA11" s="285">
        <v>3</v>
      </c>
      <c r="AB11" s="285">
        <v>0</v>
      </c>
      <c r="AC11" s="285">
        <v>5</v>
      </c>
      <c r="AD11" s="285">
        <v>1</v>
      </c>
      <c r="AE11" s="285">
        <v>2</v>
      </c>
      <c r="AF11" s="285">
        <v>0</v>
      </c>
      <c r="AG11" s="404" t="s">
        <v>1</v>
      </c>
      <c r="AH11" s="325" t="s">
        <v>1</v>
      </c>
      <c r="AI11" s="285">
        <v>1</v>
      </c>
      <c r="AJ11" s="285">
        <v>0</v>
      </c>
      <c r="AK11" s="285">
        <v>5</v>
      </c>
      <c r="AL11" s="285">
        <v>0</v>
      </c>
      <c r="AM11" s="285">
        <v>3</v>
      </c>
      <c r="AN11" s="285">
        <v>1</v>
      </c>
      <c r="AO11" s="285">
        <v>3</v>
      </c>
      <c r="AP11" s="285">
        <v>0</v>
      </c>
      <c r="AQ11" s="285">
        <v>22</v>
      </c>
      <c r="AR11" s="285">
        <v>5</v>
      </c>
      <c r="AS11" s="285">
        <v>1</v>
      </c>
      <c r="AT11" s="285">
        <v>0</v>
      </c>
      <c r="AU11" s="285">
        <v>104</v>
      </c>
      <c r="AV11" s="285">
        <v>5</v>
      </c>
    </row>
    <row r="12" spans="1:48" s="295" customFormat="1" ht="15" customHeight="1">
      <c r="A12" s="329" t="s">
        <v>2</v>
      </c>
      <c r="B12" s="285">
        <v>422</v>
      </c>
      <c r="C12" s="285">
        <v>331</v>
      </c>
      <c r="D12" s="285">
        <v>91</v>
      </c>
      <c r="E12" s="285">
        <v>1</v>
      </c>
      <c r="F12" s="285">
        <v>1</v>
      </c>
      <c r="G12" s="285">
        <v>0</v>
      </c>
      <c r="H12" s="285">
        <v>0</v>
      </c>
      <c r="I12" s="285">
        <v>0</v>
      </c>
      <c r="J12" s="285">
        <v>0</v>
      </c>
      <c r="K12" s="285">
        <v>53</v>
      </c>
      <c r="L12" s="285">
        <v>21</v>
      </c>
      <c r="M12" s="285">
        <v>221</v>
      </c>
      <c r="N12" s="285">
        <v>28</v>
      </c>
      <c r="O12" s="285">
        <v>2</v>
      </c>
      <c r="P12" s="285">
        <v>2</v>
      </c>
      <c r="Q12" s="285">
        <v>4</v>
      </c>
      <c r="R12" s="285">
        <v>2</v>
      </c>
      <c r="S12" s="285">
        <v>3</v>
      </c>
      <c r="T12" s="285">
        <v>2</v>
      </c>
      <c r="U12" s="285">
        <v>29</v>
      </c>
      <c r="V12" s="285">
        <v>4</v>
      </c>
      <c r="W12" s="285">
        <v>4</v>
      </c>
      <c r="X12" s="285">
        <v>0</v>
      </c>
      <c r="Y12" s="285">
        <v>1</v>
      </c>
      <c r="Z12" s="285">
        <v>0</v>
      </c>
      <c r="AA12" s="285">
        <v>11</v>
      </c>
      <c r="AB12" s="285">
        <v>6</v>
      </c>
      <c r="AC12" s="285">
        <v>13</v>
      </c>
      <c r="AD12" s="285">
        <v>0</v>
      </c>
      <c r="AE12" s="285">
        <v>6</v>
      </c>
      <c r="AF12" s="285">
        <v>3</v>
      </c>
      <c r="AG12" s="404" t="s">
        <v>2</v>
      </c>
      <c r="AH12" s="325" t="s">
        <v>2</v>
      </c>
      <c r="AI12" s="285">
        <v>1</v>
      </c>
      <c r="AJ12" s="285">
        <v>0</v>
      </c>
      <c r="AK12" s="285">
        <v>27</v>
      </c>
      <c r="AL12" s="285">
        <v>3</v>
      </c>
      <c r="AM12" s="285">
        <v>11</v>
      </c>
      <c r="AN12" s="285">
        <v>1</v>
      </c>
      <c r="AO12" s="285">
        <v>12</v>
      </c>
      <c r="AP12" s="285">
        <v>6</v>
      </c>
      <c r="AQ12" s="285">
        <v>22</v>
      </c>
      <c r="AR12" s="285">
        <v>11</v>
      </c>
      <c r="AS12" s="285">
        <v>1</v>
      </c>
      <c r="AT12" s="285">
        <v>1</v>
      </c>
      <c r="AU12" s="285">
        <v>343</v>
      </c>
      <c r="AV12" s="285">
        <v>1</v>
      </c>
    </row>
    <row r="13" spans="1:48" s="295" customFormat="1" ht="15" customHeight="1">
      <c r="A13" s="329" t="s">
        <v>3</v>
      </c>
      <c r="B13" s="285">
        <v>683</v>
      </c>
      <c r="C13" s="285">
        <v>489</v>
      </c>
      <c r="D13" s="285">
        <v>194</v>
      </c>
      <c r="E13" s="285">
        <v>8</v>
      </c>
      <c r="F13" s="285">
        <v>4</v>
      </c>
      <c r="G13" s="285">
        <v>2</v>
      </c>
      <c r="H13" s="285">
        <v>2</v>
      </c>
      <c r="I13" s="285">
        <v>1</v>
      </c>
      <c r="J13" s="285">
        <v>1</v>
      </c>
      <c r="K13" s="285">
        <v>92</v>
      </c>
      <c r="L13" s="285">
        <v>20</v>
      </c>
      <c r="M13" s="285">
        <v>279</v>
      </c>
      <c r="N13" s="285">
        <v>80</v>
      </c>
      <c r="O13" s="285">
        <v>21</v>
      </c>
      <c r="P13" s="285">
        <v>13</v>
      </c>
      <c r="Q13" s="285">
        <v>14</v>
      </c>
      <c r="R13" s="285">
        <v>8</v>
      </c>
      <c r="S13" s="285">
        <v>18</v>
      </c>
      <c r="T13" s="285">
        <v>6</v>
      </c>
      <c r="U13" s="285">
        <v>56</v>
      </c>
      <c r="V13" s="285">
        <v>12</v>
      </c>
      <c r="W13" s="285">
        <v>2</v>
      </c>
      <c r="X13" s="285">
        <v>0</v>
      </c>
      <c r="Y13" s="285">
        <v>1</v>
      </c>
      <c r="Z13" s="285">
        <v>0</v>
      </c>
      <c r="AA13" s="285">
        <v>14</v>
      </c>
      <c r="AB13" s="285">
        <v>1</v>
      </c>
      <c r="AC13" s="285">
        <v>19</v>
      </c>
      <c r="AD13" s="285">
        <v>5</v>
      </c>
      <c r="AE13" s="285">
        <v>24</v>
      </c>
      <c r="AF13" s="285">
        <v>10</v>
      </c>
      <c r="AG13" s="404" t="s">
        <v>3</v>
      </c>
      <c r="AH13" s="325" t="s">
        <v>3</v>
      </c>
      <c r="AI13" s="285">
        <v>0</v>
      </c>
      <c r="AJ13" s="285">
        <v>0</v>
      </c>
      <c r="AK13" s="285">
        <v>27</v>
      </c>
      <c r="AL13" s="285">
        <v>3</v>
      </c>
      <c r="AM13" s="285">
        <v>15</v>
      </c>
      <c r="AN13" s="285">
        <v>0</v>
      </c>
      <c r="AO13" s="285">
        <v>27</v>
      </c>
      <c r="AP13" s="285">
        <v>2</v>
      </c>
      <c r="AQ13" s="285">
        <v>60</v>
      </c>
      <c r="AR13" s="285">
        <v>27</v>
      </c>
      <c r="AS13" s="285">
        <v>3</v>
      </c>
      <c r="AT13" s="285">
        <v>0</v>
      </c>
      <c r="AU13" s="285">
        <v>192</v>
      </c>
      <c r="AV13" s="285">
        <v>1</v>
      </c>
    </row>
    <row r="14" spans="1:48" s="295" customFormat="1" ht="15" customHeight="1">
      <c r="A14" s="50"/>
      <c r="B14" s="285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47"/>
      <c r="AH14" s="291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</row>
    <row r="15" spans="1:48" ht="15" customHeight="1">
      <c r="A15" s="328" t="s">
        <v>5</v>
      </c>
      <c r="B15" s="181">
        <v>565</v>
      </c>
      <c r="C15" s="34">
        <v>465</v>
      </c>
      <c r="D15" s="182">
        <v>100</v>
      </c>
      <c r="E15" s="143">
        <v>2</v>
      </c>
      <c r="F15" s="143">
        <v>1</v>
      </c>
      <c r="G15" s="182">
        <v>0</v>
      </c>
      <c r="H15" s="182">
        <v>0</v>
      </c>
      <c r="I15" s="182">
        <v>1</v>
      </c>
      <c r="J15" s="182">
        <v>0</v>
      </c>
      <c r="K15" s="182">
        <v>46</v>
      </c>
      <c r="L15" s="182">
        <v>7</v>
      </c>
      <c r="M15" s="182">
        <v>207</v>
      </c>
      <c r="N15" s="182">
        <v>16</v>
      </c>
      <c r="O15" s="182">
        <v>7</v>
      </c>
      <c r="P15" s="182">
        <v>3</v>
      </c>
      <c r="Q15" s="182">
        <v>3</v>
      </c>
      <c r="R15" s="182">
        <v>0</v>
      </c>
      <c r="S15" s="182">
        <v>28</v>
      </c>
      <c r="T15" s="182">
        <v>9</v>
      </c>
      <c r="U15" s="182">
        <v>70</v>
      </c>
      <c r="V15" s="182">
        <v>9</v>
      </c>
      <c r="W15" s="182">
        <v>8</v>
      </c>
      <c r="X15" s="182">
        <v>1</v>
      </c>
      <c r="Y15" s="182">
        <v>2</v>
      </c>
      <c r="Z15" s="182">
        <v>0</v>
      </c>
      <c r="AA15" s="182">
        <v>6</v>
      </c>
      <c r="AB15" s="182">
        <v>1</v>
      </c>
      <c r="AC15" s="182">
        <v>33</v>
      </c>
      <c r="AD15" s="182">
        <v>5</v>
      </c>
      <c r="AE15" s="182">
        <v>12</v>
      </c>
      <c r="AF15" s="182">
        <v>4</v>
      </c>
      <c r="AG15" s="405" t="s">
        <v>5</v>
      </c>
      <c r="AH15" s="94" t="s">
        <v>5</v>
      </c>
      <c r="AI15" s="182">
        <v>2</v>
      </c>
      <c r="AJ15" s="182">
        <v>0</v>
      </c>
      <c r="AK15" s="182">
        <v>27</v>
      </c>
      <c r="AL15" s="182">
        <v>2</v>
      </c>
      <c r="AM15" s="182">
        <v>5</v>
      </c>
      <c r="AN15" s="182">
        <v>2</v>
      </c>
      <c r="AO15" s="182">
        <v>17</v>
      </c>
      <c r="AP15" s="182">
        <v>7</v>
      </c>
      <c r="AQ15" s="182">
        <v>81</v>
      </c>
      <c r="AR15" s="182">
        <v>32</v>
      </c>
      <c r="AS15" s="182">
        <v>8</v>
      </c>
      <c r="AT15" s="182">
        <v>1</v>
      </c>
      <c r="AU15" s="182">
        <v>165</v>
      </c>
      <c r="AV15" s="182">
        <v>4</v>
      </c>
    </row>
    <row r="16" spans="1:48" ht="15" customHeight="1">
      <c r="A16" s="328" t="s">
        <v>6</v>
      </c>
      <c r="B16" s="181">
        <v>247</v>
      </c>
      <c r="C16" s="182">
        <v>178</v>
      </c>
      <c r="D16" s="182">
        <v>69</v>
      </c>
      <c r="E16" s="143">
        <v>1</v>
      </c>
      <c r="F16" s="143">
        <v>1</v>
      </c>
      <c r="G16" s="182">
        <v>0</v>
      </c>
      <c r="H16" s="182">
        <v>0</v>
      </c>
      <c r="I16" s="182">
        <v>0</v>
      </c>
      <c r="J16" s="182">
        <v>0</v>
      </c>
      <c r="K16" s="182">
        <v>42</v>
      </c>
      <c r="L16" s="182">
        <v>18</v>
      </c>
      <c r="M16" s="182">
        <v>118</v>
      </c>
      <c r="N16" s="182">
        <v>18</v>
      </c>
      <c r="O16" s="182">
        <v>2</v>
      </c>
      <c r="P16" s="182">
        <v>2</v>
      </c>
      <c r="Q16" s="182">
        <v>3</v>
      </c>
      <c r="R16" s="182">
        <v>2</v>
      </c>
      <c r="S16" s="182">
        <v>3</v>
      </c>
      <c r="T16" s="182">
        <v>2</v>
      </c>
      <c r="U16" s="182">
        <v>18</v>
      </c>
      <c r="V16" s="182">
        <v>3</v>
      </c>
      <c r="W16" s="182">
        <v>4</v>
      </c>
      <c r="X16" s="182">
        <v>0</v>
      </c>
      <c r="Y16" s="182">
        <v>0</v>
      </c>
      <c r="Z16" s="182">
        <v>0</v>
      </c>
      <c r="AA16" s="182">
        <v>9</v>
      </c>
      <c r="AB16" s="182">
        <v>5</v>
      </c>
      <c r="AC16" s="182">
        <v>2</v>
      </c>
      <c r="AD16" s="182">
        <v>0</v>
      </c>
      <c r="AE16" s="182">
        <v>2</v>
      </c>
      <c r="AF16" s="182">
        <v>1</v>
      </c>
      <c r="AG16" s="405" t="s">
        <v>6</v>
      </c>
      <c r="AH16" s="94" t="s">
        <v>6</v>
      </c>
      <c r="AI16" s="182">
        <v>1</v>
      </c>
      <c r="AJ16" s="182">
        <v>0</v>
      </c>
      <c r="AK16" s="182">
        <v>15</v>
      </c>
      <c r="AL16" s="182">
        <v>2</v>
      </c>
      <c r="AM16" s="182">
        <v>3</v>
      </c>
      <c r="AN16" s="182">
        <v>0</v>
      </c>
      <c r="AO16" s="182">
        <v>10</v>
      </c>
      <c r="AP16" s="182">
        <v>5</v>
      </c>
      <c r="AQ16" s="182">
        <v>14</v>
      </c>
      <c r="AR16" s="182">
        <v>10</v>
      </c>
      <c r="AS16" s="182">
        <v>0</v>
      </c>
      <c r="AT16" s="182">
        <v>0</v>
      </c>
      <c r="AU16" s="182">
        <v>234</v>
      </c>
      <c r="AV16" s="182">
        <v>1</v>
      </c>
    </row>
    <row r="17" spans="1:48" ht="15" customHeight="1">
      <c r="A17" s="328" t="s">
        <v>7</v>
      </c>
      <c r="B17" s="181">
        <v>378</v>
      </c>
      <c r="C17" s="182">
        <v>281</v>
      </c>
      <c r="D17" s="182">
        <v>97</v>
      </c>
      <c r="E17" s="143">
        <v>8</v>
      </c>
      <c r="F17" s="143">
        <v>4</v>
      </c>
      <c r="G17" s="182">
        <v>2</v>
      </c>
      <c r="H17" s="182">
        <v>2</v>
      </c>
      <c r="I17" s="182">
        <v>1</v>
      </c>
      <c r="J17" s="182">
        <v>1</v>
      </c>
      <c r="K17" s="182">
        <v>51</v>
      </c>
      <c r="L17" s="182">
        <v>8</v>
      </c>
      <c r="M17" s="182">
        <v>163</v>
      </c>
      <c r="N17" s="182">
        <v>42</v>
      </c>
      <c r="O17" s="182">
        <v>3</v>
      </c>
      <c r="P17" s="182">
        <v>1</v>
      </c>
      <c r="Q17" s="182">
        <v>6</v>
      </c>
      <c r="R17" s="182">
        <v>2</v>
      </c>
      <c r="S17" s="182">
        <v>6</v>
      </c>
      <c r="T17" s="182">
        <v>2</v>
      </c>
      <c r="U17" s="182">
        <v>22</v>
      </c>
      <c r="V17" s="182">
        <v>3</v>
      </c>
      <c r="W17" s="182">
        <v>1</v>
      </c>
      <c r="X17" s="182">
        <v>0</v>
      </c>
      <c r="Y17" s="182">
        <v>0</v>
      </c>
      <c r="Z17" s="182">
        <v>0</v>
      </c>
      <c r="AA17" s="182">
        <v>11</v>
      </c>
      <c r="AB17" s="182">
        <v>1</v>
      </c>
      <c r="AC17" s="182">
        <v>11</v>
      </c>
      <c r="AD17" s="182">
        <v>3</v>
      </c>
      <c r="AE17" s="182">
        <v>18</v>
      </c>
      <c r="AF17" s="182">
        <v>8</v>
      </c>
      <c r="AG17" s="405" t="s">
        <v>7</v>
      </c>
      <c r="AH17" s="94" t="s">
        <v>7</v>
      </c>
      <c r="AI17" s="182">
        <v>0</v>
      </c>
      <c r="AJ17" s="182">
        <v>0</v>
      </c>
      <c r="AK17" s="182">
        <v>20</v>
      </c>
      <c r="AL17" s="182">
        <v>3</v>
      </c>
      <c r="AM17" s="182">
        <v>6</v>
      </c>
      <c r="AN17" s="182">
        <v>0</v>
      </c>
      <c r="AO17" s="182">
        <v>15</v>
      </c>
      <c r="AP17" s="182">
        <v>2</v>
      </c>
      <c r="AQ17" s="182">
        <v>31</v>
      </c>
      <c r="AR17" s="182">
        <v>15</v>
      </c>
      <c r="AS17" s="182">
        <v>3</v>
      </c>
      <c r="AT17" s="182">
        <v>0</v>
      </c>
      <c r="AU17" s="182">
        <v>191</v>
      </c>
      <c r="AV17" s="182">
        <v>1</v>
      </c>
    </row>
    <row r="18" spans="1:48" ht="15" customHeight="1">
      <c r="A18" s="328" t="s">
        <v>8</v>
      </c>
      <c r="B18" s="181">
        <v>249</v>
      </c>
      <c r="C18" s="182">
        <v>164</v>
      </c>
      <c r="D18" s="182">
        <v>85</v>
      </c>
      <c r="E18" s="143">
        <v>0</v>
      </c>
      <c r="F18" s="143">
        <v>0</v>
      </c>
      <c r="G18" s="182">
        <v>0</v>
      </c>
      <c r="H18" s="182">
        <v>0</v>
      </c>
      <c r="I18" s="182">
        <v>0</v>
      </c>
      <c r="J18" s="182">
        <v>0</v>
      </c>
      <c r="K18" s="182">
        <v>35</v>
      </c>
      <c r="L18" s="182">
        <v>11</v>
      </c>
      <c r="M18" s="182">
        <v>92</v>
      </c>
      <c r="N18" s="182">
        <v>35</v>
      </c>
      <c r="O18" s="182">
        <v>18</v>
      </c>
      <c r="P18" s="182">
        <v>12</v>
      </c>
      <c r="Q18" s="182">
        <v>8</v>
      </c>
      <c r="R18" s="182">
        <v>6</v>
      </c>
      <c r="S18" s="182">
        <v>8</v>
      </c>
      <c r="T18" s="182">
        <v>2</v>
      </c>
      <c r="U18" s="182">
        <v>27</v>
      </c>
      <c r="V18" s="182">
        <v>6</v>
      </c>
      <c r="W18" s="182">
        <v>1</v>
      </c>
      <c r="X18" s="182">
        <v>0</v>
      </c>
      <c r="Y18" s="182">
        <v>1</v>
      </c>
      <c r="Z18" s="182">
        <v>0</v>
      </c>
      <c r="AA18" s="182">
        <v>3</v>
      </c>
      <c r="AB18" s="182">
        <v>0</v>
      </c>
      <c r="AC18" s="182">
        <v>3</v>
      </c>
      <c r="AD18" s="182">
        <v>1</v>
      </c>
      <c r="AE18" s="182">
        <v>6</v>
      </c>
      <c r="AF18" s="182">
        <v>2</v>
      </c>
      <c r="AG18" s="405" t="s">
        <v>8</v>
      </c>
      <c r="AH18" s="94" t="s">
        <v>8</v>
      </c>
      <c r="AI18" s="182">
        <v>0</v>
      </c>
      <c r="AJ18" s="182">
        <v>0</v>
      </c>
      <c r="AK18" s="182">
        <v>4</v>
      </c>
      <c r="AL18" s="182">
        <v>0</v>
      </c>
      <c r="AM18" s="182">
        <v>8</v>
      </c>
      <c r="AN18" s="182">
        <v>0</v>
      </c>
      <c r="AO18" s="182">
        <v>8</v>
      </c>
      <c r="AP18" s="182">
        <v>0</v>
      </c>
      <c r="AQ18" s="182">
        <v>27</v>
      </c>
      <c r="AR18" s="182">
        <v>10</v>
      </c>
      <c r="AS18" s="182">
        <v>0</v>
      </c>
      <c r="AT18" s="182">
        <v>0</v>
      </c>
      <c r="AU18" s="182">
        <v>1</v>
      </c>
      <c r="AV18" s="182">
        <v>0</v>
      </c>
    </row>
    <row r="19" spans="1:48" ht="15" customHeight="1">
      <c r="A19" s="328" t="s">
        <v>9</v>
      </c>
      <c r="B19" s="181">
        <v>122</v>
      </c>
      <c r="C19" s="182">
        <v>102</v>
      </c>
      <c r="D19" s="182">
        <v>20</v>
      </c>
      <c r="E19" s="143">
        <v>4</v>
      </c>
      <c r="F19" s="143">
        <v>0</v>
      </c>
      <c r="G19" s="182">
        <v>0</v>
      </c>
      <c r="H19" s="182">
        <v>0</v>
      </c>
      <c r="I19" s="182">
        <v>0</v>
      </c>
      <c r="J19" s="182">
        <v>0</v>
      </c>
      <c r="K19" s="182">
        <v>33</v>
      </c>
      <c r="L19" s="182">
        <v>3</v>
      </c>
      <c r="M19" s="182">
        <v>28</v>
      </c>
      <c r="N19" s="182">
        <v>8</v>
      </c>
      <c r="O19" s="182">
        <v>2</v>
      </c>
      <c r="P19" s="182">
        <v>0</v>
      </c>
      <c r="Q19" s="182">
        <v>0</v>
      </c>
      <c r="R19" s="182">
        <v>0</v>
      </c>
      <c r="S19" s="182">
        <v>2</v>
      </c>
      <c r="T19" s="182">
        <v>2</v>
      </c>
      <c r="U19" s="182">
        <v>10</v>
      </c>
      <c r="V19" s="182">
        <v>1</v>
      </c>
      <c r="W19" s="182">
        <v>1</v>
      </c>
      <c r="X19" s="182">
        <v>0</v>
      </c>
      <c r="Y19" s="182">
        <v>0</v>
      </c>
      <c r="Z19" s="182">
        <v>0</v>
      </c>
      <c r="AA19" s="182">
        <v>3</v>
      </c>
      <c r="AB19" s="182">
        <v>0</v>
      </c>
      <c r="AC19" s="182">
        <v>5</v>
      </c>
      <c r="AD19" s="182">
        <v>1</v>
      </c>
      <c r="AE19" s="182">
        <v>2</v>
      </c>
      <c r="AF19" s="182">
        <v>0</v>
      </c>
      <c r="AG19" s="405" t="s">
        <v>9</v>
      </c>
      <c r="AH19" s="94" t="s">
        <v>9</v>
      </c>
      <c r="AI19" s="182">
        <v>1</v>
      </c>
      <c r="AJ19" s="182">
        <v>0</v>
      </c>
      <c r="AK19" s="182">
        <v>4</v>
      </c>
      <c r="AL19" s="182">
        <v>0</v>
      </c>
      <c r="AM19" s="182">
        <v>3</v>
      </c>
      <c r="AN19" s="182">
        <v>1</v>
      </c>
      <c r="AO19" s="182">
        <v>2</v>
      </c>
      <c r="AP19" s="182">
        <v>0</v>
      </c>
      <c r="AQ19" s="182">
        <v>21</v>
      </c>
      <c r="AR19" s="182">
        <v>4</v>
      </c>
      <c r="AS19" s="182">
        <v>1</v>
      </c>
      <c r="AT19" s="182">
        <v>0</v>
      </c>
      <c r="AU19" s="182">
        <v>104</v>
      </c>
      <c r="AV19" s="182">
        <v>5</v>
      </c>
    </row>
    <row r="20" spans="1:48" ht="15" customHeight="1">
      <c r="A20" s="328" t="s">
        <v>10</v>
      </c>
      <c r="B20" s="181">
        <v>50</v>
      </c>
      <c r="C20" s="182">
        <v>42</v>
      </c>
      <c r="D20" s="182">
        <v>8</v>
      </c>
      <c r="E20" s="143">
        <v>0</v>
      </c>
      <c r="F20" s="143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2</v>
      </c>
      <c r="L20" s="182">
        <v>0</v>
      </c>
      <c r="M20" s="182">
        <v>33</v>
      </c>
      <c r="N20" s="182">
        <v>1</v>
      </c>
      <c r="O20" s="182">
        <v>0</v>
      </c>
      <c r="P20" s="182">
        <v>0</v>
      </c>
      <c r="Q20" s="182">
        <v>0</v>
      </c>
      <c r="R20" s="182">
        <v>0</v>
      </c>
      <c r="S20" s="182">
        <v>5</v>
      </c>
      <c r="T20" s="182">
        <v>3</v>
      </c>
      <c r="U20" s="182">
        <v>1</v>
      </c>
      <c r="V20" s="182">
        <v>0</v>
      </c>
      <c r="W20" s="182">
        <v>0</v>
      </c>
      <c r="X20" s="182">
        <v>0</v>
      </c>
      <c r="Y20" s="182">
        <v>0</v>
      </c>
      <c r="Z20" s="182">
        <v>0</v>
      </c>
      <c r="AA20" s="182">
        <v>1</v>
      </c>
      <c r="AB20" s="182">
        <v>0</v>
      </c>
      <c r="AC20" s="182">
        <v>0</v>
      </c>
      <c r="AD20" s="182">
        <v>0</v>
      </c>
      <c r="AE20" s="182">
        <v>1</v>
      </c>
      <c r="AF20" s="182">
        <v>0</v>
      </c>
      <c r="AG20" s="405" t="s">
        <v>10</v>
      </c>
      <c r="AH20" s="94" t="s">
        <v>10</v>
      </c>
      <c r="AI20" s="182">
        <v>1</v>
      </c>
      <c r="AJ20" s="182">
        <v>1</v>
      </c>
      <c r="AK20" s="182">
        <v>0</v>
      </c>
      <c r="AL20" s="182">
        <v>0</v>
      </c>
      <c r="AM20" s="182">
        <v>0</v>
      </c>
      <c r="AN20" s="182">
        <v>0</v>
      </c>
      <c r="AO20" s="182">
        <v>3</v>
      </c>
      <c r="AP20" s="182">
        <v>2</v>
      </c>
      <c r="AQ20" s="182">
        <v>3</v>
      </c>
      <c r="AR20" s="182">
        <v>1</v>
      </c>
      <c r="AS20" s="182">
        <v>0</v>
      </c>
      <c r="AT20" s="182">
        <v>0</v>
      </c>
      <c r="AU20" s="182">
        <v>2</v>
      </c>
      <c r="AV20" s="182">
        <v>0</v>
      </c>
    </row>
    <row r="21" spans="1:48" ht="15" customHeight="1">
      <c r="A21" s="328" t="s">
        <v>11</v>
      </c>
      <c r="B21" s="181">
        <v>44</v>
      </c>
      <c r="C21" s="182">
        <v>43</v>
      </c>
      <c r="D21" s="182">
        <v>1</v>
      </c>
      <c r="E21" s="143">
        <v>0</v>
      </c>
      <c r="F21" s="143">
        <v>0</v>
      </c>
      <c r="G21" s="182">
        <v>0</v>
      </c>
      <c r="H21" s="182">
        <v>0</v>
      </c>
      <c r="I21" s="182">
        <v>0</v>
      </c>
      <c r="J21" s="182">
        <v>0</v>
      </c>
      <c r="K21" s="182">
        <v>1</v>
      </c>
      <c r="L21" s="182">
        <v>0</v>
      </c>
      <c r="M21" s="182">
        <v>24</v>
      </c>
      <c r="N21" s="182">
        <v>0</v>
      </c>
      <c r="O21" s="182">
        <v>0</v>
      </c>
      <c r="P21" s="182">
        <v>0</v>
      </c>
      <c r="Q21" s="182">
        <v>2</v>
      </c>
      <c r="R21" s="182">
        <v>0</v>
      </c>
      <c r="S21" s="182">
        <v>1</v>
      </c>
      <c r="T21" s="182">
        <v>0</v>
      </c>
      <c r="U21" s="182">
        <v>3</v>
      </c>
      <c r="V21" s="182">
        <v>0</v>
      </c>
      <c r="W21" s="182">
        <v>0</v>
      </c>
      <c r="X21" s="182">
        <v>0</v>
      </c>
      <c r="Y21" s="182">
        <v>0</v>
      </c>
      <c r="Z21" s="182">
        <v>0</v>
      </c>
      <c r="AA21" s="182">
        <v>1</v>
      </c>
      <c r="AB21" s="182">
        <v>1</v>
      </c>
      <c r="AC21" s="182">
        <v>2</v>
      </c>
      <c r="AD21" s="182">
        <v>0</v>
      </c>
      <c r="AE21" s="182">
        <v>1</v>
      </c>
      <c r="AF21" s="182">
        <v>0</v>
      </c>
      <c r="AG21" s="405" t="s">
        <v>11</v>
      </c>
      <c r="AH21" s="94" t="s">
        <v>11</v>
      </c>
      <c r="AI21" s="182">
        <v>0</v>
      </c>
      <c r="AJ21" s="182">
        <v>0</v>
      </c>
      <c r="AK21" s="182">
        <v>2</v>
      </c>
      <c r="AL21" s="182">
        <v>0</v>
      </c>
      <c r="AM21" s="182">
        <v>1</v>
      </c>
      <c r="AN21" s="182">
        <v>0</v>
      </c>
      <c r="AO21" s="182">
        <v>1</v>
      </c>
      <c r="AP21" s="182">
        <v>0</v>
      </c>
      <c r="AQ21" s="182">
        <v>1</v>
      </c>
      <c r="AR21" s="182">
        <v>0</v>
      </c>
      <c r="AS21" s="182">
        <v>4</v>
      </c>
      <c r="AT21" s="182">
        <v>0</v>
      </c>
      <c r="AU21" s="182">
        <v>0</v>
      </c>
      <c r="AV21" s="182">
        <v>0</v>
      </c>
    </row>
    <row r="22" spans="1:48" ht="15" customHeight="1">
      <c r="A22" s="328" t="s">
        <v>12</v>
      </c>
      <c r="B22" s="181">
        <v>71</v>
      </c>
      <c r="C22" s="182">
        <v>66</v>
      </c>
      <c r="D22" s="182">
        <v>5</v>
      </c>
      <c r="E22" s="143">
        <v>0</v>
      </c>
      <c r="F22" s="143">
        <v>0</v>
      </c>
      <c r="G22" s="182">
        <v>0</v>
      </c>
      <c r="H22" s="182">
        <v>0</v>
      </c>
      <c r="I22" s="182">
        <v>0</v>
      </c>
      <c r="J22" s="182">
        <v>0</v>
      </c>
      <c r="K22" s="182">
        <v>11</v>
      </c>
      <c r="L22" s="182">
        <v>0</v>
      </c>
      <c r="M22" s="182">
        <v>37</v>
      </c>
      <c r="N22" s="182">
        <v>2</v>
      </c>
      <c r="O22" s="182">
        <v>0</v>
      </c>
      <c r="P22" s="182">
        <v>0</v>
      </c>
      <c r="Q22" s="182">
        <v>0</v>
      </c>
      <c r="R22" s="182">
        <v>0</v>
      </c>
      <c r="S22" s="182">
        <v>2</v>
      </c>
      <c r="T22" s="182">
        <v>1</v>
      </c>
      <c r="U22" s="182">
        <v>10</v>
      </c>
      <c r="V22" s="182">
        <v>1</v>
      </c>
      <c r="W22" s="182">
        <v>1</v>
      </c>
      <c r="X22" s="182">
        <v>0</v>
      </c>
      <c r="Y22" s="182">
        <v>0</v>
      </c>
      <c r="Z22" s="182">
        <v>0</v>
      </c>
      <c r="AA22" s="182">
        <v>1</v>
      </c>
      <c r="AB22" s="182">
        <v>0</v>
      </c>
      <c r="AC22" s="182">
        <v>3</v>
      </c>
      <c r="AD22" s="182">
        <v>0</v>
      </c>
      <c r="AE22" s="182">
        <v>2</v>
      </c>
      <c r="AF22" s="182">
        <v>0</v>
      </c>
      <c r="AG22" s="405" t="s">
        <v>12</v>
      </c>
      <c r="AH22" s="94" t="s">
        <v>12</v>
      </c>
      <c r="AI22" s="182">
        <v>0</v>
      </c>
      <c r="AJ22" s="182">
        <v>0</v>
      </c>
      <c r="AK22" s="182">
        <v>0</v>
      </c>
      <c r="AL22" s="182">
        <v>0</v>
      </c>
      <c r="AM22" s="182">
        <v>1</v>
      </c>
      <c r="AN22" s="182">
        <v>0</v>
      </c>
      <c r="AO22" s="182">
        <v>0</v>
      </c>
      <c r="AP22" s="182">
        <v>0</v>
      </c>
      <c r="AQ22" s="182">
        <v>3</v>
      </c>
      <c r="AR22" s="182">
        <v>1</v>
      </c>
      <c r="AS22" s="182">
        <v>0</v>
      </c>
      <c r="AT22" s="182">
        <v>0</v>
      </c>
      <c r="AU22" s="182">
        <v>71</v>
      </c>
      <c r="AV22" s="182">
        <v>0</v>
      </c>
    </row>
    <row r="23" spans="1:48" ht="15" customHeight="1">
      <c r="A23" s="328" t="s">
        <v>13</v>
      </c>
      <c r="B23" s="181">
        <v>56</v>
      </c>
      <c r="C23" s="182">
        <v>45</v>
      </c>
      <c r="D23" s="182">
        <v>11</v>
      </c>
      <c r="E23" s="143">
        <v>0</v>
      </c>
      <c r="F23" s="143">
        <v>0</v>
      </c>
      <c r="G23" s="182">
        <v>0</v>
      </c>
      <c r="H23" s="182">
        <v>0</v>
      </c>
      <c r="I23" s="182">
        <v>0</v>
      </c>
      <c r="J23" s="182">
        <v>0</v>
      </c>
      <c r="K23" s="182">
        <v>3</v>
      </c>
      <c r="L23" s="182">
        <v>1</v>
      </c>
      <c r="M23" s="182">
        <v>35</v>
      </c>
      <c r="N23" s="182">
        <v>4</v>
      </c>
      <c r="O23" s="182">
        <v>0</v>
      </c>
      <c r="P23" s="182">
        <v>0</v>
      </c>
      <c r="Q23" s="182">
        <v>1</v>
      </c>
      <c r="R23" s="182">
        <v>0</v>
      </c>
      <c r="S23" s="182">
        <v>0</v>
      </c>
      <c r="T23" s="182">
        <v>0</v>
      </c>
      <c r="U23" s="182">
        <v>2</v>
      </c>
      <c r="V23" s="182">
        <v>1</v>
      </c>
      <c r="W23" s="182">
        <v>0</v>
      </c>
      <c r="X23" s="182">
        <v>0</v>
      </c>
      <c r="Y23" s="182">
        <v>0</v>
      </c>
      <c r="Z23" s="182">
        <v>0</v>
      </c>
      <c r="AA23" s="182">
        <v>2</v>
      </c>
      <c r="AB23" s="182">
        <v>1</v>
      </c>
      <c r="AC23" s="182">
        <v>2</v>
      </c>
      <c r="AD23" s="182">
        <v>0</v>
      </c>
      <c r="AE23" s="182">
        <v>1</v>
      </c>
      <c r="AF23" s="182">
        <v>1</v>
      </c>
      <c r="AG23" s="405" t="s">
        <v>13</v>
      </c>
      <c r="AH23" s="94" t="s">
        <v>13</v>
      </c>
      <c r="AI23" s="182">
        <v>0</v>
      </c>
      <c r="AJ23" s="182">
        <v>0</v>
      </c>
      <c r="AK23" s="182">
        <v>2</v>
      </c>
      <c r="AL23" s="182">
        <v>1</v>
      </c>
      <c r="AM23" s="182">
        <v>1</v>
      </c>
      <c r="AN23" s="182">
        <v>1</v>
      </c>
      <c r="AO23" s="182">
        <v>1</v>
      </c>
      <c r="AP23" s="182">
        <v>1</v>
      </c>
      <c r="AQ23" s="182">
        <v>6</v>
      </c>
      <c r="AR23" s="182">
        <v>0</v>
      </c>
      <c r="AS23" s="182">
        <v>0</v>
      </c>
      <c r="AT23" s="182">
        <v>0</v>
      </c>
      <c r="AU23" s="182">
        <v>52</v>
      </c>
      <c r="AV23" s="182">
        <v>0</v>
      </c>
    </row>
    <row r="24" spans="1:48" ht="15" customHeight="1">
      <c r="A24" s="328" t="s">
        <v>14</v>
      </c>
      <c r="B24" s="181">
        <v>182</v>
      </c>
      <c r="C24" s="182">
        <v>172</v>
      </c>
      <c r="D24" s="182">
        <v>10</v>
      </c>
      <c r="E24" s="143">
        <v>3</v>
      </c>
      <c r="F24" s="143">
        <v>0</v>
      </c>
      <c r="G24" s="182">
        <v>0</v>
      </c>
      <c r="H24" s="182">
        <v>0</v>
      </c>
      <c r="I24" s="182">
        <v>0</v>
      </c>
      <c r="J24" s="182">
        <v>0</v>
      </c>
      <c r="K24" s="182">
        <v>18</v>
      </c>
      <c r="L24" s="182">
        <v>1</v>
      </c>
      <c r="M24" s="182">
        <v>79</v>
      </c>
      <c r="N24" s="182">
        <v>2</v>
      </c>
      <c r="O24" s="182">
        <v>14</v>
      </c>
      <c r="P24" s="182">
        <v>2</v>
      </c>
      <c r="Q24" s="182">
        <v>0</v>
      </c>
      <c r="R24" s="182">
        <v>0</v>
      </c>
      <c r="S24" s="182">
        <v>5</v>
      </c>
      <c r="T24" s="182">
        <v>0</v>
      </c>
      <c r="U24" s="182">
        <v>11</v>
      </c>
      <c r="V24" s="182">
        <v>0</v>
      </c>
      <c r="W24" s="182">
        <v>5</v>
      </c>
      <c r="X24" s="182">
        <v>0</v>
      </c>
      <c r="Y24" s="182">
        <v>0</v>
      </c>
      <c r="Z24" s="182">
        <v>0</v>
      </c>
      <c r="AA24" s="182">
        <v>0</v>
      </c>
      <c r="AB24" s="182">
        <v>0</v>
      </c>
      <c r="AC24" s="182">
        <v>5</v>
      </c>
      <c r="AD24" s="182">
        <v>2</v>
      </c>
      <c r="AE24" s="182">
        <v>1</v>
      </c>
      <c r="AF24" s="182">
        <v>0</v>
      </c>
      <c r="AG24" s="405" t="s">
        <v>14</v>
      </c>
      <c r="AH24" s="94" t="s">
        <v>14</v>
      </c>
      <c r="AI24" s="182">
        <v>0</v>
      </c>
      <c r="AJ24" s="182">
        <v>0</v>
      </c>
      <c r="AK24" s="182">
        <v>2</v>
      </c>
      <c r="AL24" s="182">
        <v>1</v>
      </c>
      <c r="AM24" s="182">
        <v>1</v>
      </c>
      <c r="AN24" s="182">
        <v>0</v>
      </c>
      <c r="AO24" s="182">
        <v>4</v>
      </c>
      <c r="AP24" s="182">
        <v>0</v>
      </c>
      <c r="AQ24" s="182">
        <v>12</v>
      </c>
      <c r="AR24" s="182">
        <v>1</v>
      </c>
      <c r="AS24" s="182">
        <v>22</v>
      </c>
      <c r="AT24" s="182">
        <v>1</v>
      </c>
      <c r="AU24" s="182">
        <v>0</v>
      </c>
      <c r="AV24" s="182">
        <v>1</v>
      </c>
    </row>
    <row r="25" spans="1:48" ht="15" customHeight="1">
      <c r="A25" s="328" t="s">
        <v>15</v>
      </c>
      <c r="B25" s="181">
        <v>4</v>
      </c>
      <c r="C25" s="182">
        <v>1</v>
      </c>
      <c r="D25" s="182">
        <v>3</v>
      </c>
      <c r="E25" s="143">
        <v>0</v>
      </c>
      <c r="F25" s="143">
        <v>0</v>
      </c>
      <c r="G25" s="182">
        <v>0</v>
      </c>
      <c r="H25" s="182">
        <v>0</v>
      </c>
      <c r="I25" s="182">
        <v>0</v>
      </c>
      <c r="J25" s="182">
        <v>0</v>
      </c>
      <c r="K25" s="182">
        <v>0</v>
      </c>
      <c r="L25" s="182">
        <v>0</v>
      </c>
      <c r="M25" s="182">
        <v>1</v>
      </c>
      <c r="N25" s="182">
        <v>1</v>
      </c>
      <c r="O25" s="182">
        <v>0</v>
      </c>
      <c r="P25" s="182">
        <v>0</v>
      </c>
      <c r="Q25" s="182">
        <v>0</v>
      </c>
      <c r="R25" s="182">
        <v>0</v>
      </c>
      <c r="S25" s="182">
        <v>0</v>
      </c>
      <c r="T25" s="182">
        <v>0</v>
      </c>
      <c r="U25" s="182">
        <v>0</v>
      </c>
      <c r="V25" s="182">
        <v>0</v>
      </c>
      <c r="W25" s="182">
        <v>0</v>
      </c>
      <c r="X25" s="182">
        <v>0</v>
      </c>
      <c r="Y25" s="182">
        <v>0</v>
      </c>
      <c r="Z25" s="182">
        <v>0</v>
      </c>
      <c r="AA25" s="182">
        <v>0</v>
      </c>
      <c r="AB25" s="182">
        <v>0</v>
      </c>
      <c r="AC25" s="182">
        <v>0</v>
      </c>
      <c r="AD25" s="182">
        <v>0</v>
      </c>
      <c r="AE25" s="182">
        <v>0</v>
      </c>
      <c r="AF25" s="182">
        <v>0</v>
      </c>
      <c r="AG25" s="405" t="s">
        <v>15</v>
      </c>
      <c r="AH25" s="94" t="s">
        <v>15</v>
      </c>
      <c r="AI25" s="182">
        <v>0</v>
      </c>
      <c r="AJ25" s="182">
        <v>0</v>
      </c>
      <c r="AK25" s="182">
        <v>0</v>
      </c>
      <c r="AL25" s="182">
        <v>0</v>
      </c>
      <c r="AM25" s="182">
        <v>0</v>
      </c>
      <c r="AN25" s="182">
        <v>0</v>
      </c>
      <c r="AO25" s="182">
        <v>0</v>
      </c>
      <c r="AP25" s="182">
        <v>0</v>
      </c>
      <c r="AQ25" s="182">
        <v>3</v>
      </c>
      <c r="AR25" s="182">
        <v>2</v>
      </c>
      <c r="AS25" s="182">
        <v>0</v>
      </c>
      <c r="AT25" s="182">
        <v>0</v>
      </c>
      <c r="AU25" s="182">
        <v>0</v>
      </c>
      <c r="AV25" s="182">
        <v>0</v>
      </c>
    </row>
    <row r="26" spans="1:48" ht="15" customHeight="1">
      <c r="A26" s="328" t="s">
        <v>16</v>
      </c>
      <c r="B26" s="181">
        <v>40</v>
      </c>
      <c r="C26" s="182">
        <v>35</v>
      </c>
      <c r="D26" s="182">
        <v>5</v>
      </c>
      <c r="E26" s="143">
        <v>1</v>
      </c>
      <c r="F26" s="143">
        <v>0</v>
      </c>
      <c r="G26" s="182">
        <v>0</v>
      </c>
      <c r="H26" s="182">
        <v>0</v>
      </c>
      <c r="I26" s="182">
        <v>0</v>
      </c>
      <c r="J26" s="182">
        <v>0</v>
      </c>
      <c r="K26" s="182">
        <v>0</v>
      </c>
      <c r="L26" s="182">
        <v>0</v>
      </c>
      <c r="M26" s="182">
        <v>15</v>
      </c>
      <c r="N26" s="182">
        <v>1</v>
      </c>
      <c r="O26" s="182">
        <v>0</v>
      </c>
      <c r="P26" s="182">
        <v>0</v>
      </c>
      <c r="Q26" s="182">
        <v>0</v>
      </c>
      <c r="R26" s="182">
        <v>0</v>
      </c>
      <c r="S26" s="182">
        <v>2</v>
      </c>
      <c r="T26" s="182">
        <v>1</v>
      </c>
      <c r="U26" s="182">
        <v>5</v>
      </c>
      <c r="V26" s="182">
        <v>0</v>
      </c>
      <c r="W26" s="182">
        <v>0</v>
      </c>
      <c r="X26" s="182">
        <v>0</v>
      </c>
      <c r="Y26" s="182">
        <v>0</v>
      </c>
      <c r="Z26" s="182">
        <v>0</v>
      </c>
      <c r="AA26" s="182">
        <v>0</v>
      </c>
      <c r="AB26" s="182">
        <v>0</v>
      </c>
      <c r="AC26" s="182">
        <v>6</v>
      </c>
      <c r="AD26" s="182">
        <v>1</v>
      </c>
      <c r="AE26" s="182">
        <v>2</v>
      </c>
      <c r="AF26" s="182">
        <v>0</v>
      </c>
      <c r="AG26" s="405" t="s">
        <v>16</v>
      </c>
      <c r="AH26" s="94" t="s">
        <v>16</v>
      </c>
      <c r="AI26" s="182">
        <v>0</v>
      </c>
      <c r="AJ26" s="182">
        <v>0</v>
      </c>
      <c r="AK26" s="182">
        <v>3</v>
      </c>
      <c r="AL26" s="182">
        <v>0</v>
      </c>
      <c r="AM26" s="182">
        <v>1</v>
      </c>
      <c r="AN26" s="182">
        <v>0</v>
      </c>
      <c r="AO26" s="182">
        <v>2</v>
      </c>
      <c r="AP26" s="182">
        <v>2</v>
      </c>
      <c r="AQ26" s="182">
        <v>3</v>
      </c>
      <c r="AR26" s="182">
        <v>0</v>
      </c>
      <c r="AS26" s="182">
        <v>0</v>
      </c>
      <c r="AT26" s="182">
        <v>0</v>
      </c>
      <c r="AU26" s="182">
        <v>39</v>
      </c>
      <c r="AV26" s="182">
        <v>1</v>
      </c>
    </row>
    <row r="27" spans="1:48" ht="15" customHeight="1">
      <c r="A27" s="328" t="s">
        <v>17</v>
      </c>
      <c r="B27" s="181">
        <v>9</v>
      </c>
      <c r="C27" s="182">
        <v>7</v>
      </c>
      <c r="D27" s="182">
        <v>2</v>
      </c>
      <c r="E27" s="143">
        <v>0</v>
      </c>
      <c r="F27" s="143">
        <v>0</v>
      </c>
      <c r="G27" s="182"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0</v>
      </c>
      <c r="M27" s="182">
        <v>7</v>
      </c>
      <c r="N27" s="182">
        <v>1</v>
      </c>
      <c r="O27" s="182">
        <v>0</v>
      </c>
      <c r="P27" s="182">
        <v>0</v>
      </c>
      <c r="Q27" s="182">
        <v>0</v>
      </c>
      <c r="R27" s="182">
        <v>0</v>
      </c>
      <c r="S27" s="182">
        <v>0</v>
      </c>
      <c r="T27" s="182">
        <v>0</v>
      </c>
      <c r="U27" s="182">
        <v>0</v>
      </c>
      <c r="V27" s="182">
        <v>0</v>
      </c>
      <c r="W27" s="182">
        <v>0</v>
      </c>
      <c r="X27" s="182">
        <v>0</v>
      </c>
      <c r="Y27" s="182">
        <v>0</v>
      </c>
      <c r="Z27" s="182">
        <v>0</v>
      </c>
      <c r="AA27" s="182">
        <v>0</v>
      </c>
      <c r="AB27" s="182">
        <v>0</v>
      </c>
      <c r="AC27" s="182">
        <v>0</v>
      </c>
      <c r="AD27" s="182">
        <v>0</v>
      </c>
      <c r="AE27" s="182">
        <v>0</v>
      </c>
      <c r="AF27" s="182">
        <v>0</v>
      </c>
      <c r="AG27" s="405" t="s">
        <v>17</v>
      </c>
      <c r="AH27" s="94" t="s">
        <v>17</v>
      </c>
      <c r="AI27" s="182">
        <v>0</v>
      </c>
      <c r="AJ27" s="182">
        <v>0</v>
      </c>
      <c r="AK27" s="182">
        <v>1</v>
      </c>
      <c r="AL27" s="182">
        <v>0</v>
      </c>
      <c r="AM27" s="182">
        <v>0</v>
      </c>
      <c r="AN27" s="182">
        <v>0</v>
      </c>
      <c r="AO27" s="182">
        <v>0</v>
      </c>
      <c r="AP27" s="182">
        <v>0</v>
      </c>
      <c r="AQ27" s="182">
        <v>1</v>
      </c>
      <c r="AR27" s="182">
        <v>1</v>
      </c>
      <c r="AS27" s="182">
        <v>0</v>
      </c>
      <c r="AT27" s="182">
        <v>0</v>
      </c>
      <c r="AU27" s="182">
        <v>0</v>
      </c>
      <c r="AV27" s="182">
        <v>0</v>
      </c>
    </row>
    <row r="28" spans="1:48" ht="24.75" customHeight="1">
      <c r="A28" s="304" t="s">
        <v>18</v>
      </c>
      <c r="B28" s="181">
        <v>27</v>
      </c>
      <c r="C28" s="182">
        <v>19</v>
      </c>
      <c r="D28" s="182">
        <v>8</v>
      </c>
      <c r="E28" s="143">
        <v>0</v>
      </c>
      <c r="F28" s="143">
        <v>0</v>
      </c>
      <c r="G28" s="182">
        <v>0</v>
      </c>
      <c r="H28" s="182">
        <v>0</v>
      </c>
      <c r="I28" s="182">
        <v>0</v>
      </c>
      <c r="J28" s="182">
        <v>0</v>
      </c>
      <c r="K28" s="182">
        <v>0</v>
      </c>
      <c r="L28" s="182">
        <v>0</v>
      </c>
      <c r="M28" s="182">
        <v>9</v>
      </c>
      <c r="N28" s="182">
        <v>3</v>
      </c>
      <c r="O28" s="182">
        <v>0</v>
      </c>
      <c r="P28" s="182">
        <v>0</v>
      </c>
      <c r="Q28" s="182">
        <v>0</v>
      </c>
      <c r="R28" s="182">
        <v>0</v>
      </c>
      <c r="S28" s="182">
        <v>0</v>
      </c>
      <c r="T28" s="182">
        <v>0</v>
      </c>
      <c r="U28" s="182">
        <v>0</v>
      </c>
      <c r="V28" s="182">
        <v>0</v>
      </c>
      <c r="W28" s="182">
        <v>0</v>
      </c>
      <c r="X28" s="182">
        <v>0</v>
      </c>
      <c r="Y28" s="182">
        <v>0</v>
      </c>
      <c r="Z28" s="182">
        <v>0</v>
      </c>
      <c r="AA28" s="182">
        <v>0</v>
      </c>
      <c r="AB28" s="182">
        <v>0</v>
      </c>
      <c r="AC28" s="182">
        <v>6</v>
      </c>
      <c r="AD28" s="182">
        <v>5</v>
      </c>
      <c r="AE28" s="182">
        <v>0</v>
      </c>
      <c r="AF28" s="182">
        <v>0</v>
      </c>
      <c r="AG28" s="406" t="s">
        <v>18</v>
      </c>
      <c r="AH28" s="94" t="s">
        <v>18</v>
      </c>
      <c r="AI28" s="182">
        <v>0</v>
      </c>
      <c r="AJ28" s="182">
        <v>0</v>
      </c>
      <c r="AK28" s="182">
        <v>12</v>
      </c>
      <c r="AL28" s="182">
        <v>0</v>
      </c>
      <c r="AM28" s="182">
        <v>0</v>
      </c>
      <c r="AN28" s="182">
        <v>0</v>
      </c>
      <c r="AO28" s="182">
        <v>0</v>
      </c>
      <c r="AP28" s="182">
        <v>0</v>
      </c>
      <c r="AQ28" s="182">
        <v>0</v>
      </c>
      <c r="AR28" s="182">
        <v>0</v>
      </c>
      <c r="AS28" s="182">
        <v>0</v>
      </c>
      <c r="AT28" s="182">
        <v>0</v>
      </c>
      <c r="AU28" s="182">
        <v>27</v>
      </c>
      <c r="AV28" s="182">
        <v>0</v>
      </c>
    </row>
    <row r="29" spans="1:48" ht="15" customHeight="1">
      <c r="A29" s="328" t="s">
        <v>19</v>
      </c>
      <c r="B29" s="181">
        <v>0</v>
      </c>
      <c r="C29" s="182">
        <v>0</v>
      </c>
      <c r="D29" s="182">
        <v>0</v>
      </c>
      <c r="E29" s="143">
        <v>0</v>
      </c>
      <c r="F29" s="143">
        <v>0</v>
      </c>
      <c r="G29" s="182">
        <v>0</v>
      </c>
      <c r="H29" s="182">
        <v>0</v>
      </c>
      <c r="I29" s="182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82">
        <v>0</v>
      </c>
      <c r="R29" s="182">
        <v>0</v>
      </c>
      <c r="S29" s="182">
        <v>0</v>
      </c>
      <c r="T29" s="182">
        <v>0</v>
      </c>
      <c r="U29" s="182">
        <v>0</v>
      </c>
      <c r="V29" s="182">
        <v>0</v>
      </c>
      <c r="W29" s="182">
        <v>0</v>
      </c>
      <c r="X29" s="182">
        <v>0</v>
      </c>
      <c r="Y29" s="182">
        <v>0</v>
      </c>
      <c r="Z29" s="182">
        <v>0</v>
      </c>
      <c r="AA29" s="182">
        <v>0</v>
      </c>
      <c r="AB29" s="182">
        <v>0</v>
      </c>
      <c r="AC29" s="182">
        <v>0</v>
      </c>
      <c r="AD29" s="182">
        <v>0</v>
      </c>
      <c r="AE29" s="182">
        <v>0</v>
      </c>
      <c r="AF29" s="182">
        <v>0</v>
      </c>
      <c r="AG29" s="405" t="s">
        <v>19</v>
      </c>
      <c r="AH29" s="94" t="s">
        <v>19</v>
      </c>
      <c r="AI29" s="182">
        <v>0</v>
      </c>
      <c r="AJ29" s="182">
        <v>0</v>
      </c>
      <c r="AK29" s="182">
        <v>0</v>
      </c>
      <c r="AL29" s="182">
        <v>0</v>
      </c>
      <c r="AM29" s="182">
        <v>0</v>
      </c>
      <c r="AN29" s="182">
        <v>0</v>
      </c>
      <c r="AO29" s="182">
        <v>0</v>
      </c>
      <c r="AP29" s="182">
        <v>0</v>
      </c>
      <c r="AQ29" s="182">
        <v>0</v>
      </c>
      <c r="AR29" s="182">
        <v>0</v>
      </c>
      <c r="AS29" s="182">
        <v>0</v>
      </c>
      <c r="AT29" s="182">
        <v>0</v>
      </c>
      <c r="AU29" s="182">
        <v>0</v>
      </c>
      <c r="AV29" s="182">
        <v>0</v>
      </c>
    </row>
    <row r="30" spans="1:48" ht="15" customHeight="1">
      <c r="A30" s="328" t="s">
        <v>20</v>
      </c>
      <c r="B30" s="181">
        <v>11</v>
      </c>
      <c r="C30" s="182">
        <v>10</v>
      </c>
      <c r="D30" s="182">
        <v>1</v>
      </c>
      <c r="E30" s="143">
        <v>0</v>
      </c>
      <c r="F30" s="143">
        <v>0</v>
      </c>
      <c r="G30" s="182">
        <v>0</v>
      </c>
      <c r="H30" s="182">
        <v>0</v>
      </c>
      <c r="I30" s="182">
        <v>0</v>
      </c>
      <c r="J30" s="182">
        <v>0</v>
      </c>
      <c r="K30" s="182">
        <v>0</v>
      </c>
      <c r="L30" s="182">
        <v>0</v>
      </c>
      <c r="M30" s="182">
        <v>5</v>
      </c>
      <c r="N30" s="182">
        <v>0</v>
      </c>
      <c r="O30" s="182">
        <v>0</v>
      </c>
      <c r="P30" s="182">
        <v>0</v>
      </c>
      <c r="Q30" s="182">
        <v>0</v>
      </c>
      <c r="R30" s="182">
        <v>0</v>
      </c>
      <c r="S30" s="182">
        <v>1</v>
      </c>
      <c r="T30" s="182">
        <v>0</v>
      </c>
      <c r="U30" s="182">
        <v>1</v>
      </c>
      <c r="V30" s="182">
        <v>0</v>
      </c>
      <c r="W30" s="182">
        <v>0</v>
      </c>
      <c r="X30" s="182">
        <v>0</v>
      </c>
      <c r="Y30" s="182">
        <v>0</v>
      </c>
      <c r="Z30" s="182">
        <v>0</v>
      </c>
      <c r="AA30" s="182">
        <v>0</v>
      </c>
      <c r="AB30" s="182">
        <v>0</v>
      </c>
      <c r="AC30" s="182">
        <v>0</v>
      </c>
      <c r="AD30" s="182">
        <v>0</v>
      </c>
      <c r="AE30" s="182">
        <v>1</v>
      </c>
      <c r="AF30" s="182">
        <v>0</v>
      </c>
      <c r="AG30" s="405" t="s">
        <v>20</v>
      </c>
      <c r="AH30" s="94" t="s">
        <v>20</v>
      </c>
      <c r="AI30" s="182">
        <v>0</v>
      </c>
      <c r="AJ30" s="182">
        <v>0</v>
      </c>
      <c r="AK30" s="182">
        <v>0</v>
      </c>
      <c r="AL30" s="182">
        <v>0</v>
      </c>
      <c r="AM30" s="182">
        <v>0</v>
      </c>
      <c r="AN30" s="182">
        <v>0</v>
      </c>
      <c r="AO30" s="182">
        <v>0</v>
      </c>
      <c r="AP30" s="182">
        <v>0</v>
      </c>
      <c r="AQ30" s="182">
        <v>3</v>
      </c>
      <c r="AR30" s="182">
        <v>1</v>
      </c>
      <c r="AS30" s="182">
        <v>0</v>
      </c>
      <c r="AT30" s="182">
        <v>0</v>
      </c>
      <c r="AU30" s="182">
        <v>0</v>
      </c>
      <c r="AV30" s="182">
        <v>0</v>
      </c>
    </row>
    <row r="31" spans="1:48" ht="15" customHeight="1">
      <c r="A31" s="328" t="s">
        <v>21</v>
      </c>
      <c r="B31" s="181">
        <v>0</v>
      </c>
      <c r="C31" s="182">
        <v>0</v>
      </c>
      <c r="D31" s="182">
        <v>0</v>
      </c>
      <c r="E31" s="143">
        <v>0</v>
      </c>
      <c r="F31" s="143">
        <v>0</v>
      </c>
      <c r="G31" s="182">
        <v>0</v>
      </c>
      <c r="H31" s="182">
        <v>0</v>
      </c>
      <c r="I31" s="182">
        <v>0</v>
      </c>
      <c r="J31" s="182">
        <v>0</v>
      </c>
      <c r="K31" s="182">
        <v>0</v>
      </c>
      <c r="L31" s="182">
        <v>0</v>
      </c>
      <c r="M31" s="182">
        <v>0</v>
      </c>
      <c r="N31" s="182">
        <v>0</v>
      </c>
      <c r="O31" s="182">
        <v>0</v>
      </c>
      <c r="P31" s="182">
        <v>0</v>
      </c>
      <c r="Q31" s="182">
        <v>0</v>
      </c>
      <c r="R31" s="182">
        <v>0</v>
      </c>
      <c r="S31" s="182">
        <v>0</v>
      </c>
      <c r="T31" s="182">
        <v>0</v>
      </c>
      <c r="U31" s="182">
        <v>0</v>
      </c>
      <c r="V31" s="182">
        <v>0</v>
      </c>
      <c r="W31" s="182">
        <v>0</v>
      </c>
      <c r="X31" s="182">
        <v>0</v>
      </c>
      <c r="Y31" s="182">
        <v>0</v>
      </c>
      <c r="Z31" s="182">
        <v>0</v>
      </c>
      <c r="AA31" s="182">
        <v>0</v>
      </c>
      <c r="AB31" s="182">
        <v>0</v>
      </c>
      <c r="AC31" s="182">
        <v>0</v>
      </c>
      <c r="AD31" s="182">
        <v>0</v>
      </c>
      <c r="AE31" s="182">
        <v>0</v>
      </c>
      <c r="AF31" s="182">
        <v>0</v>
      </c>
      <c r="AG31" s="405" t="s">
        <v>21</v>
      </c>
      <c r="AH31" s="94" t="s">
        <v>21</v>
      </c>
      <c r="AI31" s="182">
        <v>0</v>
      </c>
      <c r="AJ31" s="182">
        <v>0</v>
      </c>
      <c r="AK31" s="182">
        <v>0</v>
      </c>
      <c r="AL31" s="182">
        <v>0</v>
      </c>
      <c r="AM31" s="182">
        <v>0</v>
      </c>
      <c r="AN31" s="182">
        <v>0</v>
      </c>
      <c r="AO31" s="182">
        <v>0</v>
      </c>
      <c r="AP31" s="182">
        <v>0</v>
      </c>
      <c r="AQ31" s="182">
        <v>0</v>
      </c>
      <c r="AR31" s="182">
        <v>0</v>
      </c>
      <c r="AS31" s="182">
        <v>0</v>
      </c>
      <c r="AT31" s="182">
        <v>0</v>
      </c>
      <c r="AU31" s="182">
        <v>0</v>
      </c>
      <c r="AV31" s="182">
        <v>0</v>
      </c>
    </row>
    <row r="32" spans="1:48" ht="15" customHeight="1">
      <c r="A32" s="328" t="s">
        <v>22</v>
      </c>
      <c r="B32" s="181">
        <v>0</v>
      </c>
      <c r="C32" s="182">
        <v>0</v>
      </c>
      <c r="D32" s="182">
        <v>0</v>
      </c>
      <c r="E32" s="143">
        <v>0</v>
      </c>
      <c r="F32" s="143">
        <v>0</v>
      </c>
      <c r="G32" s="182">
        <v>0</v>
      </c>
      <c r="H32" s="182">
        <v>0</v>
      </c>
      <c r="I32" s="182">
        <v>0</v>
      </c>
      <c r="J32" s="182">
        <v>0</v>
      </c>
      <c r="K32" s="182">
        <v>0</v>
      </c>
      <c r="L32" s="182">
        <v>0</v>
      </c>
      <c r="M32" s="182">
        <v>0</v>
      </c>
      <c r="N32" s="182">
        <v>0</v>
      </c>
      <c r="O32" s="182">
        <v>0</v>
      </c>
      <c r="P32" s="182">
        <v>0</v>
      </c>
      <c r="Q32" s="182">
        <v>0</v>
      </c>
      <c r="R32" s="182">
        <v>0</v>
      </c>
      <c r="S32" s="182">
        <v>0</v>
      </c>
      <c r="T32" s="182">
        <v>0</v>
      </c>
      <c r="U32" s="182">
        <v>0</v>
      </c>
      <c r="V32" s="182">
        <v>0</v>
      </c>
      <c r="W32" s="182">
        <v>0</v>
      </c>
      <c r="X32" s="182">
        <v>0</v>
      </c>
      <c r="Y32" s="182">
        <v>0</v>
      </c>
      <c r="Z32" s="182">
        <v>0</v>
      </c>
      <c r="AA32" s="182">
        <v>0</v>
      </c>
      <c r="AB32" s="182">
        <v>0</v>
      </c>
      <c r="AC32" s="182">
        <v>0</v>
      </c>
      <c r="AD32" s="182">
        <v>0</v>
      </c>
      <c r="AE32" s="182">
        <v>0</v>
      </c>
      <c r="AF32" s="182">
        <v>0</v>
      </c>
      <c r="AG32" s="405" t="s">
        <v>22</v>
      </c>
      <c r="AH32" s="94" t="s">
        <v>22</v>
      </c>
      <c r="AI32" s="182">
        <v>0</v>
      </c>
      <c r="AJ32" s="182">
        <v>0</v>
      </c>
      <c r="AK32" s="182">
        <v>0</v>
      </c>
      <c r="AL32" s="182">
        <v>0</v>
      </c>
      <c r="AM32" s="182">
        <v>0</v>
      </c>
      <c r="AN32" s="182">
        <v>0</v>
      </c>
      <c r="AO32" s="182">
        <v>0</v>
      </c>
      <c r="AP32" s="182">
        <v>0</v>
      </c>
      <c r="AQ32" s="182">
        <v>0</v>
      </c>
      <c r="AR32" s="182">
        <v>0</v>
      </c>
      <c r="AS32" s="182">
        <v>0</v>
      </c>
      <c r="AT32" s="182">
        <v>0</v>
      </c>
      <c r="AU32" s="182">
        <v>0</v>
      </c>
      <c r="AV32" s="182">
        <v>0</v>
      </c>
    </row>
    <row r="33" spans="1:48" ht="15" customHeight="1">
      <c r="A33" s="328" t="s">
        <v>23</v>
      </c>
      <c r="B33" s="181">
        <v>32</v>
      </c>
      <c r="C33" s="182">
        <v>32</v>
      </c>
      <c r="D33" s="182">
        <v>0</v>
      </c>
      <c r="E33" s="143">
        <v>0</v>
      </c>
      <c r="F33" s="143">
        <v>0</v>
      </c>
      <c r="G33" s="182">
        <v>0</v>
      </c>
      <c r="H33" s="182">
        <v>0</v>
      </c>
      <c r="I33" s="182">
        <v>0</v>
      </c>
      <c r="J33" s="182">
        <v>0</v>
      </c>
      <c r="K33" s="182">
        <v>0</v>
      </c>
      <c r="L33" s="182">
        <v>0</v>
      </c>
      <c r="M33" s="182">
        <v>23</v>
      </c>
      <c r="N33" s="182">
        <v>0</v>
      </c>
      <c r="O33" s="182">
        <v>0</v>
      </c>
      <c r="P33" s="182">
        <v>0</v>
      </c>
      <c r="Q33" s="182">
        <v>0</v>
      </c>
      <c r="R33" s="182">
        <v>0</v>
      </c>
      <c r="S33" s="182">
        <v>2</v>
      </c>
      <c r="T33" s="182">
        <v>0</v>
      </c>
      <c r="U33" s="182">
        <v>0</v>
      </c>
      <c r="V33" s="182">
        <v>0</v>
      </c>
      <c r="W33" s="182">
        <v>0</v>
      </c>
      <c r="X33" s="182">
        <v>0</v>
      </c>
      <c r="Y33" s="182">
        <v>0</v>
      </c>
      <c r="Z33" s="182">
        <v>0</v>
      </c>
      <c r="AA33" s="182">
        <v>0</v>
      </c>
      <c r="AB33" s="182">
        <v>0</v>
      </c>
      <c r="AC33" s="182">
        <v>2</v>
      </c>
      <c r="AD33" s="182">
        <v>0</v>
      </c>
      <c r="AE33" s="182">
        <v>3</v>
      </c>
      <c r="AF33" s="182">
        <v>0</v>
      </c>
      <c r="AG33" s="405" t="s">
        <v>23</v>
      </c>
      <c r="AH33" s="94" t="s">
        <v>23</v>
      </c>
      <c r="AI33" s="182">
        <v>0</v>
      </c>
      <c r="AJ33" s="182">
        <v>0</v>
      </c>
      <c r="AK33" s="182">
        <v>0</v>
      </c>
      <c r="AL33" s="182">
        <v>0</v>
      </c>
      <c r="AM33" s="182">
        <v>0</v>
      </c>
      <c r="AN33" s="182">
        <v>0</v>
      </c>
      <c r="AO33" s="182">
        <v>2</v>
      </c>
      <c r="AP33" s="182">
        <v>0</v>
      </c>
      <c r="AQ33" s="182">
        <v>0</v>
      </c>
      <c r="AR33" s="182">
        <v>0</v>
      </c>
      <c r="AS33" s="182">
        <v>0</v>
      </c>
      <c r="AT33" s="182">
        <v>0</v>
      </c>
      <c r="AU33" s="182">
        <v>32</v>
      </c>
      <c r="AV33" s="182">
        <v>0</v>
      </c>
    </row>
    <row r="34" spans="1:48" ht="15" customHeight="1">
      <c r="A34" s="328" t="s">
        <v>24</v>
      </c>
      <c r="B34" s="181">
        <v>0</v>
      </c>
      <c r="C34" s="182">
        <v>0</v>
      </c>
      <c r="D34" s="182">
        <v>0</v>
      </c>
      <c r="E34" s="143">
        <v>0</v>
      </c>
      <c r="F34" s="143">
        <v>0</v>
      </c>
      <c r="G34" s="182">
        <v>0</v>
      </c>
      <c r="H34" s="182">
        <v>0</v>
      </c>
      <c r="I34" s="182">
        <v>0</v>
      </c>
      <c r="J34" s="182">
        <v>0</v>
      </c>
      <c r="K34" s="182">
        <v>0</v>
      </c>
      <c r="L34" s="182">
        <v>0</v>
      </c>
      <c r="M34" s="182">
        <v>0</v>
      </c>
      <c r="N34" s="182">
        <v>0</v>
      </c>
      <c r="O34" s="182">
        <v>0</v>
      </c>
      <c r="P34" s="182">
        <v>0</v>
      </c>
      <c r="Q34" s="182">
        <v>0</v>
      </c>
      <c r="R34" s="182">
        <v>0</v>
      </c>
      <c r="S34" s="182">
        <v>0</v>
      </c>
      <c r="T34" s="182">
        <v>0</v>
      </c>
      <c r="U34" s="182">
        <v>0</v>
      </c>
      <c r="V34" s="182">
        <v>0</v>
      </c>
      <c r="W34" s="182">
        <v>0</v>
      </c>
      <c r="X34" s="182">
        <v>0</v>
      </c>
      <c r="Y34" s="182">
        <v>0</v>
      </c>
      <c r="Z34" s="182">
        <v>0</v>
      </c>
      <c r="AA34" s="182">
        <v>0</v>
      </c>
      <c r="AB34" s="182">
        <v>0</v>
      </c>
      <c r="AC34" s="182">
        <v>0</v>
      </c>
      <c r="AD34" s="182">
        <v>0</v>
      </c>
      <c r="AE34" s="182">
        <v>0</v>
      </c>
      <c r="AF34" s="182">
        <v>0</v>
      </c>
      <c r="AG34" s="405" t="s">
        <v>24</v>
      </c>
      <c r="AH34" s="94" t="s">
        <v>24</v>
      </c>
      <c r="AI34" s="182">
        <v>0</v>
      </c>
      <c r="AJ34" s="182">
        <v>0</v>
      </c>
      <c r="AK34" s="182">
        <v>0</v>
      </c>
      <c r="AL34" s="182">
        <v>0</v>
      </c>
      <c r="AM34" s="182">
        <v>0</v>
      </c>
      <c r="AN34" s="182">
        <v>0</v>
      </c>
      <c r="AO34" s="182">
        <v>0</v>
      </c>
      <c r="AP34" s="182">
        <v>0</v>
      </c>
      <c r="AQ34" s="182">
        <v>0</v>
      </c>
      <c r="AR34" s="182">
        <v>0</v>
      </c>
      <c r="AS34" s="182">
        <v>0</v>
      </c>
      <c r="AT34" s="182">
        <v>0</v>
      </c>
      <c r="AU34" s="182">
        <v>0</v>
      </c>
      <c r="AV34" s="182">
        <v>0</v>
      </c>
    </row>
    <row r="35" spans="1:48" ht="24.75" customHeight="1">
      <c r="A35" s="304" t="s">
        <v>25</v>
      </c>
      <c r="B35" s="181">
        <v>5</v>
      </c>
      <c r="C35" s="182">
        <v>3</v>
      </c>
      <c r="D35" s="182">
        <v>2</v>
      </c>
      <c r="E35" s="143">
        <v>0</v>
      </c>
      <c r="F35" s="143">
        <v>0</v>
      </c>
      <c r="G35" s="182">
        <v>0</v>
      </c>
      <c r="H35" s="182">
        <v>0</v>
      </c>
      <c r="I35" s="182">
        <v>0</v>
      </c>
      <c r="J35" s="182">
        <v>0</v>
      </c>
      <c r="K35" s="182">
        <v>2</v>
      </c>
      <c r="L35" s="182">
        <v>0</v>
      </c>
      <c r="M35" s="182">
        <v>0</v>
      </c>
      <c r="N35" s="182">
        <v>0</v>
      </c>
      <c r="O35" s="182">
        <v>0</v>
      </c>
      <c r="P35" s="182">
        <v>0</v>
      </c>
      <c r="Q35" s="182">
        <v>0</v>
      </c>
      <c r="R35" s="182">
        <v>0</v>
      </c>
      <c r="S35" s="182">
        <v>0</v>
      </c>
      <c r="T35" s="182">
        <v>0</v>
      </c>
      <c r="U35" s="182">
        <v>1</v>
      </c>
      <c r="V35" s="182">
        <v>1</v>
      </c>
      <c r="W35" s="182">
        <v>1</v>
      </c>
      <c r="X35" s="182">
        <v>0</v>
      </c>
      <c r="Y35" s="182">
        <v>0</v>
      </c>
      <c r="Z35" s="182">
        <v>0</v>
      </c>
      <c r="AA35" s="182">
        <v>0</v>
      </c>
      <c r="AB35" s="182">
        <v>0</v>
      </c>
      <c r="AC35" s="182">
        <v>0</v>
      </c>
      <c r="AD35" s="182">
        <v>0</v>
      </c>
      <c r="AE35" s="182">
        <v>0</v>
      </c>
      <c r="AF35" s="182">
        <v>0</v>
      </c>
      <c r="AG35" s="406" t="s">
        <v>25</v>
      </c>
      <c r="AH35" s="94" t="s">
        <v>25</v>
      </c>
      <c r="AI35" s="182">
        <v>0</v>
      </c>
      <c r="AJ35" s="182">
        <v>0</v>
      </c>
      <c r="AK35" s="182">
        <v>0</v>
      </c>
      <c r="AL35" s="182">
        <v>0</v>
      </c>
      <c r="AM35" s="182">
        <v>0</v>
      </c>
      <c r="AN35" s="182">
        <v>0</v>
      </c>
      <c r="AO35" s="182">
        <v>0</v>
      </c>
      <c r="AP35" s="182">
        <v>0</v>
      </c>
      <c r="AQ35" s="182">
        <v>1</v>
      </c>
      <c r="AR35" s="182">
        <v>1</v>
      </c>
      <c r="AS35" s="182">
        <v>0</v>
      </c>
      <c r="AT35" s="182">
        <v>0</v>
      </c>
      <c r="AU35" s="182">
        <v>0</v>
      </c>
      <c r="AV35" s="182">
        <v>0</v>
      </c>
    </row>
    <row r="36" spans="1:48" ht="15" customHeight="1">
      <c r="A36" s="328" t="s">
        <v>26</v>
      </c>
      <c r="B36" s="181">
        <v>5</v>
      </c>
      <c r="C36" s="182">
        <v>4</v>
      </c>
      <c r="D36" s="182">
        <v>1</v>
      </c>
      <c r="E36" s="143">
        <v>0</v>
      </c>
      <c r="F36" s="143">
        <v>0</v>
      </c>
      <c r="G36" s="182">
        <v>0</v>
      </c>
      <c r="H36" s="182">
        <v>0</v>
      </c>
      <c r="I36" s="182">
        <v>0</v>
      </c>
      <c r="J36" s="182">
        <v>0</v>
      </c>
      <c r="K36" s="182">
        <v>0</v>
      </c>
      <c r="L36" s="182">
        <v>0</v>
      </c>
      <c r="M36" s="182">
        <v>2</v>
      </c>
      <c r="N36" s="182">
        <v>0</v>
      </c>
      <c r="O36" s="182">
        <v>0</v>
      </c>
      <c r="P36" s="182">
        <v>0</v>
      </c>
      <c r="Q36" s="182">
        <v>0</v>
      </c>
      <c r="R36" s="182">
        <v>0</v>
      </c>
      <c r="S36" s="182">
        <v>1</v>
      </c>
      <c r="T36" s="182">
        <v>1</v>
      </c>
      <c r="U36" s="182">
        <v>0</v>
      </c>
      <c r="V36" s="182">
        <v>0</v>
      </c>
      <c r="W36" s="182">
        <v>0</v>
      </c>
      <c r="X36" s="182">
        <v>0</v>
      </c>
      <c r="Y36" s="182">
        <v>0</v>
      </c>
      <c r="Z36" s="182">
        <v>0</v>
      </c>
      <c r="AA36" s="182">
        <v>0</v>
      </c>
      <c r="AB36" s="182">
        <v>0</v>
      </c>
      <c r="AC36" s="182">
        <v>0</v>
      </c>
      <c r="AD36" s="182">
        <v>0</v>
      </c>
      <c r="AE36" s="182">
        <v>0</v>
      </c>
      <c r="AF36" s="182">
        <v>0</v>
      </c>
      <c r="AG36" s="405" t="s">
        <v>26</v>
      </c>
      <c r="AH36" s="94" t="s">
        <v>26</v>
      </c>
      <c r="AI36" s="182">
        <v>0</v>
      </c>
      <c r="AJ36" s="182">
        <v>0</v>
      </c>
      <c r="AK36" s="182">
        <v>1</v>
      </c>
      <c r="AL36" s="182">
        <v>0</v>
      </c>
      <c r="AM36" s="182">
        <v>0</v>
      </c>
      <c r="AN36" s="182">
        <v>0</v>
      </c>
      <c r="AO36" s="182">
        <v>1</v>
      </c>
      <c r="AP36" s="182">
        <v>0</v>
      </c>
      <c r="AQ36" s="182">
        <v>0</v>
      </c>
      <c r="AR36" s="182">
        <v>0</v>
      </c>
      <c r="AS36" s="182">
        <v>0</v>
      </c>
      <c r="AT36" s="182">
        <v>0</v>
      </c>
      <c r="AU36" s="182">
        <v>0</v>
      </c>
      <c r="AV36" s="182">
        <v>0</v>
      </c>
    </row>
    <row r="37" spans="1:48" ht="15" customHeight="1">
      <c r="A37" s="328" t="s">
        <v>27</v>
      </c>
      <c r="B37" s="181">
        <v>0</v>
      </c>
      <c r="C37" s="182">
        <v>0</v>
      </c>
      <c r="D37" s="182">
        <v>0</v>
      </c>
      <c r="E37" s="143">
        <v>0</v>
      </c>
      <c r="F37" s="143">
        <v>0</v>
      </c>
      <c r="G37" s="182">
        <v>0</v>
      </c>
      <c r="H37" s="182">
        <v>0</v>
      </c>
      <c r="I37" s="182">
        <v>0</v>
      </c>
      <c r="J37" s="182">
        <v>0</v>
      </c>
      <c r="K37" s="182">
        <v>0</v>
      </c>
      <c r="L37" s="182">
        <v>0</v>
      </c>
      <c r="M37" s="182">
        <v>0</v>
      </c>
      <c r="N37" s="182">
        <v>0</v>
      </c>
      <c r="O37" s="182">
        <v>0</v>
      </c>
      <c r="P37" s="182">
        <v>0</v>
      </c>
      <c r="Q37" s="182">
        <v>0</v>
      </c>
      <c r="R37" s="182">
        <v>0</v>
      </c>
      <c r="S37" s="182">
        <v>0</v>
      </c>
      <c r="T37" s="182">
        <v>0</v>
      </c>
      <c r="U37" s="182">
        <v>0</v>
      </c>
      <c r="V37" s="182">
        <v>0</v>
      </c>
      <c r="W37" s="182">
        <v>0</v>
      </c>
      <c r="X37" s="182">
        <v>0</v>
      </c>
      <c r="Y37" s="182">
        <v>0</v>
      </c>
      <c r="Z37" s="182">
        <v>0</v>
      </c>
      <c r="AA37" s="182">
        <v>0</v>
      </c>
      <c r="AB37" s="182">
        <v>0</v>
      </c>
      <c r="AC37" s="182">
        <v>0</v>
      </c>
      <c r="AD37" s="182">
        <v>0</v>
      </c>
      <c r="AE37" s="182">
        <v>0</v>
      </c>
      <c r="AF37" s="182">
        <v>0</v>
      </c>
      <c r="AG37" s="405" t="s">
        <v>27</v>
      </c>
      <c r="AH37" s="94" t="s">
        <v>27</v>
      </c>
      <c r="AI37" s="182">
        <v>0</v>
      </c>
      <c r="AJ37" s="182">
        <v>0</v>
      </c>
      <c r="AK37" s="182">
        <v>0</v>
      </c>
      <c r="AL37" s="182">
        <v>0</v>
      </c>
      <c r="AM37" s="182">
        <v>0</v>
      </c>
      <c r="AN37" s="182">
        <v>0</v>
      </c>
      <c r="AO37" s="182">
        <v>0</v>
      </c>
      <c r="AP37" s="182">
        <v>0</v>
      </c>
      <c r="AQ37" s="182">
        <v>0</v>
      </c>
      <c r="AR37" s="182">
        <v>0</v>
      </c>
      <c r="AS37" s="182">
        <v>0</v>
      </c>
      <c r="AT37" s="182">
        <v>0</v>
      </c>
      <c r="AU37" s="182">
        <v>0</v>
      </c>
      <c r="AV37" s="182">
        <v>0</v>
      </c>
    </row>
    <row r="38" spans="1:48" ht="15" customHeight="1">
      <c r="A38" s="328" t="s">
        <v>28</v>
      </c>
      <c r="B38" s="181">
        <v>6</v>
      </c>
      <c r="C38" s="182">
        <v>6</v>
      </c>
      <c r="D38" s="182">
        <v>0</v>
      </c>
      <c r="E38" s="143">
        <v>0</v>
      </c>
      <c r="F38" s="143">
        <v>0</v>
      </c>
      <c r="G38" s="182">
        <v>0</v>
      </c>
      <c r="H38" s="182">
        <v>0</v>
      </c>
      <c r="I38" s="182">
        <v>0</v>
      </c>
      <c r="J38" s="182">
        <v>0</v>
      </c>
      <c r="K38" s="182">
        <v>2</v>
      </c>
      <c r="L38" s="182">
        <v>0</v>
      </c>
      <c r="M38" s="182">
        <v>4</v>
      </c>
      <c r="N38" s="182">
        <v>0</v>
      </c>
      <c r="O38" s="182">
        <v>0</v>
      </c>
      <c r="P38" s="182">
        <v>0</v>
      </c>
      <c r="Q38" s="182">
        <v>0</v>
      </c>
      <c r="R38" s="182">
        <v>0</v>
      </c>
      <c r="S38" s="182">
        <v>0</v>
      </c>
      <c r="T38" s="182">
        <v>0</v>
      </c>
      <c r="U38" s="182">
        <v>0</v>
      </c>
      <c r="V38" s="182">
        <v>0</v>
      </c>
      <c r="W38" s="182">
        <v>0</v>
      </c>
      <c r="X38" s="182">
        <v>0</v>
      </c>
      <c r="Y38" s="182">
        <v>0</v>
      </c>
      <c r="Z38" s="182">
        <v>0</v>
      </c>
      <c r="AA38" s="182">
        <v>0</v>
      </c>
      <c r="AB38" s="182">
        <v>0</v>
      </c>
      <c r="AC38" s="182">
        <v>0</v>
      </c>
      <c r="AD38" s="182">
        <v>0</v>
      </c>
      <c r="AE38" s="182">
        <v>0</v>
      </c>
      <c r="AF38" s="182">
        <v>0</v>
      </c>
      <c r="AG38" s="405" t="s">
        <v>28</v>
      </c>
      <c r="AH38" s="94" t="s">
        <v>28</v>
      </c>
      <c r="AI38" s="182">
        <v>0</v>
      </c>
      <c r="AJ38" s="182">
        <v>0</v>
      </c>
      <c r="AK38" s="182">
        <v>0</v>
      </c>
      <c r="AL38" s="182">
        <v>0</v>
      </c>
      <c r="AM38" s="182">
        <v>0</v>
      </c>
      <c r="AN38" s="182">
        <v>0</v>
      </c>
      <c r="AO38" s="182">
        <v>0</v>
      </c>
      <c r="AP38" s="182">
        <v>0</v>
      </c>
      <c r="AQ38" s="182">
        <v>0</v>
      </c>
      <c r="AR38" s="182">
        <v>0</v>
      </c>
      <c r="AS38" s="182">
        <v>0</v>
      </c>
      <c r="AT38" s="182">
        <v>0</v>
      </c>
      <c r="AU38" s="182">
        <v>0</v>
      </c>
      <c r="AV38" s="182">
        <v>0</v>
      </c>
    </row>
    <row r="39" spans="1:48" ht="15" customHeight="1">
      <c r="A39" s="328" t="s">
        <v>29</v>
      </c>
      <c r="B39" s="181">
        <v>0</v>
      </c>
      <c r="C39" s="182">
        <v>0</v>
      </c>
      <c r="D39" s="182">
        <v>0</v>
      </c>
      <c r="E39" s="143">
        <v>0</v>
      </c>
      <c r="F39" s="143">
        <v>0</v>
      </c>
      <c r="G39" s="182">
        <v>0</v>
      </c>
      <c r="H39" s="182">
        <v>0</v>
      </c>
      <c r="I39" s="182">
        <v>0</v>
      </c>
      <c r="J39" s="182">
        <v>0</v>
      </c>
      <c r="K39" s="182">
        <v>0</v>
      </c>
      <c r="L39" s="182">
        <v>0</v>
      </c>
      <c r="M39" s="182">
        <v>0</v>
      </c>
      <c r="N39" s="182">
        <v>0</v>
      </c>
      <c r="O39" s="182">
        <v>0</v>
      </c>
      <c r="P39" s="182">
        <v>0</v>
      </c>
      <c r="Q39" s="182">
        <v>0</v>
      </c>
      <c r="R39" s="182">
        <v>0</v>
      </c>
      <c r="S39" s="182">
        <v>0</v>
      </c>
      <c r="T39" s="182">
        <v>0</v>
      </c>
      <c r="U39" s="182">
        <v>0</v>
      </c>
      <c r="V39" s="182">
        <v>0</v>
      </c>
      <c r="W39" s="182">
        <v>0</v>
      </c>
      <c r="X39" s="182">
        <v>0</v>
      </c>
      <c r="Y39" s="182">
        <v>0</v>
      </c>
      <c r="Z39" s="182">
        <v>0</v>
      </c>
      <c r="AA39" s="182">
        <v>0</v>
      </c>
      <c r="AB39" s="182">
        <v>0</v>
      </c>
      <c r="AC39" s="182">
        <v>0</v>
      </c>
      <c r="AD39" s="182">
        <v>0</v>
      </c>
      <c r="AE39" s="182">
        <v>0</v>
      </c>
      <c r="AF39" s="182">
        <v>0</v>
      </c>
      <c r="AG39" s="405" t="s">
        <v>29</v>
      </c>
      <c r="AH39" s="94" t="s">
        <v>29</v>
      </c>
      <c r="AI39" s="182">
        <v>0</v>
      </c>
      <c r="AJ39" s="182">
        <v>0</v>
      </c>
      <c r="AK39" s="182">
        <v>0</v>
      </c>
      <c r="AL39" s="182">
        <v>0</v>
      </c>
      <c r="AM39" s="182">
        <v>0</v>
      </c>
      <c r="AN39" s="182">
        <v>0</v>
      </c>
      <c r="AO39" s="182">
        <v>0</v>
      </c>
      <c r="AP39" s="182">
        <v>0</v>
      </c>
      <c r="AQ39" s="182">
        <v>0</v>
      </c>
      <c r="AR39" s="182">
        <v>0</v>
      </c>
      <c r="AS39" s="182">
        <v>0</v>
      </c>
      <c r="AT39" s="182">
        <v>0</v>
      </c>
      <c r="AU39" s="182">
        <v>0</v>
      </c>
      <c r="AV39" s="182">
        <v>0</v>
      </c>
    </row>
    <row r="40" spans="1:48" ht="15" customHeight="1">
      <c r="A40" s="328" t="s">
        <v>30</v>
      </c>
      <c r="B40" s="181">
        <v>0</v>
      </c>
      <c r="C40" s="182">
        <v>0</v>
      </c>
      <c r="D40" s="182">
        <v>0</v>
      </c>
      <c r="E40" s="143">
        <v>0</v>
      </c>
      <c r="F40" s="143">
        <v>0</v>
      </c>
      <c r="G40" s="182">
        <v>0</v>
      </c>
      <c r="H40" s="182">
        <v>0</v>
      </c>
      <c r="I40" s="182">
        <v>0</v>
      </c>
      <c r="J40" s="182">
        <v>0</v>
      </c>
      <c r="K40" s="182">
        <v>0</v>
      </c>
      <c r="L40" s="182">
        <v>0</v>
      </c>
      <c r="M40" s="182">
        <v>0</v>
      </c>
      <c r="N40" s="182">
        <v>0</v>
      </c>
      <c r="O40" s="182">
        <v>0</v>
      </c>
      <c r="P40" s="182">
        <v>0</v>
      </c>
      <c r="Q40" s="182">
        <v>0</v>
      </c>
      <c r="R40" s="182">
        <v>0</v>
      </c>
      <c r="S40" s="182">
        <v>0</v>
      </c>
      <c r="T40" s="182">
        <v>0</v>
      </c>
      <c r="U40" s="182">
        <v>0</v>
      </c>
      <c r="V40" s="182">
        <v>0</v>
      </c>
      <c r="W40" s="182">
        <v>0</v>
      </c>
      <c r="X40" s="182">
        <v>0</v>
      </c>
      <c r="Y40" s="182">
        <v>0</v>
      </c>
      <c r="Z40" s="182">
        <v>0</v>
      </c>
      <c r="AA40" s="182">
        <v>0</v>
      </c>
      <c r="AB40" s="182">
        <v>0</v>
      </c>
      <c r="AC40" s="182">
        <v>0</v>
      </c>
      <c r="AD40" s="182">
        <v>0</v>
      </c>
      <c r="AE40" s="182">
        <v>0</v>
      </c>
      <c r="AF40" s="182">
        <v>0</v>
      </c>
      <c r="AG40" s="405" t="s">
        <v>30</v>
      </c>
      <c r="AH40" s="94" t="s">
        <v>30</v>
      </c>
      <c r="AI40" s="182">
        <v>0</v>
      </c>
      <c r="AJ40" s="182">
        <v>0</v>
      </c>
      <c r="AK40" s="182">
        <v>0</v>
      </c>
      <c r="AL40" s="182">
        <v>0</v>
      </c>
      <c r="AM40" s="182">
        <v>0</v>
      </c>
      <c r="AN40" s="182">
        <v>0</v>
      </c>
      <c r="AO40" s="182">
        <v>0</v>
      </c>
      <c r="AP40" s="182">
        <v>0</v>
      </c>
      <c r="AQ40" s="182">
        <v>0</v>
      </c>
      <c r="AR40" s="182">
        <v>0</v>
      </c>
      <c r="AS40" s="182">
        <v>0</v>
      </c>
      <c r="AT40" s="182">
        <v>0</v>
      </c>
      <c r="AU40" s="182">
        <v>0</v>
      </c>
      <c r="AV40" s="182">
        <v>0</v>
      </c>
    </row>
    <row r="41" spans="1:48" ht="15" customHeight="1">
      <c r="A41" s="328" t="s">
        <v>31</v>
      </c>
      <c r="B41" s="181">
        <v>0</v>
      </c>
      <c r="C41" s="182">
        <v>0</v>
      </c>
      <c r="D41" s="182">
        <v>0</v>
      </c>
      <c r="E41" s="143">
        <v>0</v>
      </c>
      <c r="F41" s="143">
        <v>0</v>
      </c>
      <c r="G41" s="182">
        <v>0</v>
      </c>
      <c r="H41" s="182">
        <v>0</v>
      </c>
      <c r="I41" s="182">
        <v>0</v>
      </c>
      <c r="J41" s="182">
        <v>0</v>
      </c>
      <c r="K41" s="182">
        <v>0</v>
      </c>
      <c r="L41" s="182">
        <v>0</v>
      </c>
      <c r="M41" s="182">
        <v>0</v>
      </c>
      <c r="N41" s="182">
        <v>0</v>
      </c>
      <c r="O41" s="182">
        <v>0</v>
      </c>
      <c r="P41" s="182">
        <v>0</v>
      </c>
      <c r="Q41" s="182">
        <v>0</v>
      </c>
      <c r="R41" s="182">
        <v>0</v>
      </c>
      <c r="S41" s="182">
        <v>0</v>
      </c>
      <c r="T41" s="182">
        <v>0</v>
      </c>
      <c r="U41" s="182">
        <v>0</v>
      </c>
      <c r="V41" s="182">
        <v>0</v>
      </c>
      <c r="W41" s="182">
        <v>0</v>
      </c>
      <c r="X41" s="182">
        <v>0</v>
      </c>
      <c r="Y41" s="182">
        <v>0</v>
      </c>
      <c r="Z41" s="182">
        <v>0</v>
      </c>
      <c r="AA41" s="182">
        <v>0</v>
      </c>
      <c r="AB41" s="182">
        <v>0</v>
      </c>
      <c r="AC41" s="182">
        <v>0</v>
      </c>
      <c r="AD41" s="182">
        <v>0</v>
      </c>
      <c r="AE41" s="182">
        <v>0</v>
      </c>
      <c r="AF41" s="182">
        <v>0</v>
      </c>
      <c r="AG41" s="405" t="s">
        <v>31</v>
      </c>
      <c r="AH41" s="94" t="s">
        <v>31</v>
      </c>
      <c r="AI41" s="182">
        <v>0</v>
      </c>
      <c r="AJ41" s="182">
        <v>0</v>
      </c>
      <c r="AK41" s="182">
        <v>0</v>
      </c>
      <c r="AL41" s="182">
        <v>0</v>
      </c>
      <c r="AM41" s="182">
        <v>0</v>
      </c>
      <c r="AN41" s="182">
        <v>0</v>
      </c>
      <c r="AO41" s="182">
        <v>0</v>
      </c>
      <c r="AP41" s="182">
        <v>0</v>
      </c>
      <c r="AQ41" s="182">
        <v>0</v>
      </c>
      <c r="AR41" s="182">
        <v>0</v>
      </c>
      <c r="AS41" s="182">
        <v>0</v>
      </c>
      <c r="AT41" s="182">
        <v>0</v>
      </c>
      <c r="AU41" s="182">
        <v>0</v>
      </c>
      <c r="AV41" s="182">
        <v>0</v>
      </c>
    </row>
    <row r="42" spans="1:48" ht="24.75" customHeight="1">
      <c r="A42" s="304" t="s">
        <v>32</v>
      </c>
      <c r="B42" s="181">
        <v>33</v>
      </c>
      <c r="C42" s="182">
        <v>30</v>
      </c>
      <c r="D42" s="182">
        <v>3</v>
      </c>
      <c r="E42" s="143">
        <v>0</v>
      </c>
      <c r="F42" s="143">
        <v>0</v>
      </c>
      <c r="G42" s="182">
        <v>0</v>
      </c>
      <c r="H42" s="182">
        <v>0</v>
      </c>
      <c r="I42" s="182">
        <v>0</v>
      </c>
      <c r="J42" s="182">
        <v>0</v>
      </c>
      <c r="K42" s="143">
        <v>1</v>
      </c>
      <c r="L42" s="143">
        <v>1</v>
      </c>
      <c r="M42" s="143">
        <v>17</v>
      </c>
      <c r="N42" s="143">
        <v>2</v>
      </c>
      <c r="O42" s="182">
        <v>0</v>
      </c>
      <c r="P42" s="182">
        <v>0</v>
      </c>
      <c r="Q42" s="182">
        <v>0</v>
      </c>
      <c r="R42" s="182">
        <v>0</v>
      </c>
      <c r="S42" s="182">
        <v>0</v>
      </c>
      <c r="T42" s="182">
        <v>0</v>
      </c>
      <c r="U42" s="182">
        <v>0</v>
      </c>
      <c r="V42" s="182">
        <v>0</v>
      </c>
      <c r="W42" s="182">
        <v>0</v>
      </c>
      <c r="X42" s="182">
        <v>0</v>
      </c>
      <c r="Y42" s="182">
        <v>0</v>
      </c>
      <c r="Z42" s="182">
        <v>0</v>
      </c>
      <c r="AA42" s="182">
        <v>0</v>
      </c>
      <c r="AB42" s="182">
        <v>0</v>
      </c>
      <c r="AC42" s="182">
        <v>5</v>
      </c>
      <c r="AD42" s="182">
        <v>0</v>
      </c>
      <c r="AE42" s="182">
        <v>1</v>
      </c>
      <c r="AF42" s="182">
        <v>0</v>
      </c>
      <c r="AG42" s="406" t="s">
        <v>32</v>
      </c>
      <c r="AH42" s="94" t="s">
        <v>32</v>
      </c>
      <c r="AI42" s="182">
        <v>0</v>
      </c>
      <c r="AJ42" s="182">
        <v>0</v>
      </c>
      <c r="AK42" s="182">
        <v>5</v>
      </c>
      <c r="AL42" s="182">
        <v>0</v>
      </c>
      <c r="AM42" s="182">
        <v>4</v>
      </c>
      <c r="AN42" s="182">
        <v>0</v>
      </c>
      <c r="AO42" s="182">
        <v>0</v>
      </c>
      <c r="AP42" s="182">
        <v>0</v>
      </c>
      <c r="AQ42" s="182">
        <v>0</v>
      </c>
      <c r="AR42" s="182">
        <v>0</v>
      </c>
      <c r="AS42" s="182">
        <v>0</v>
      </c>
      <c r="AT42" s="182">
        <v>0</v>
      </c>
      <c r="AU42" s="182">
        <v>0</v>
      </c>
      <c r="AV42" s="182">
        <v>0</v>
      </c>
    </row>
    <row r="43" spans="1:48" ht="15" customHeight="1">
      <c r="A43" s="328" t="s">
        <v>33</v>
      </c>
      <c r="B43" s="181">
        <v>46</v>
      </c>
      <c r="C43" s="182">
        <v>42</v>
      </c>
      <c r="D43" s="182">
        <v>4</v>
      </c>
      <c r="E43" s="143">
        <v>0</v>
      </c>
      <c r="F43" s="143">
        <v>0</v>
      </c>
      <c r="G43" s="182">
        <v>0</v>
      </c>
      <c r="H43" s="182">
        <v>0</v>
      </c>
      <c r="I43" s="182">
        <v>0</v>
      </c>
      <c r="J43" s="182">
        <v>0</v>
      </c>
      <c r="K43" s="182">
        <v>4</v>
      </c>
      <c r="L43" s="182">
        <v>0</v>
      </c>
      <c r="M43" s="182">
        <v>24</v>
      </c>
      <c r="N43" s="182">
        <v>3</v>
      </c>
      <c r="O43" s="182">
        <v>0</v>
      </c>
      <c r="P43" s="182">
        <v>0</v>
      </c>
      <c r="Q43" s="182">
        <v>0</v>
      </c>
      <c r="R43" s="182">
        <v>0</v>
      </c>
      <c r="S43" s="182">
        <v>0</v>
      </c>
      <c r="T43" s="182">
        <v>0</v>
      </c>
      <c r="U43" s="182">
        <v>8</v>
      </c>
      <c r="V43" s="182">
        <v>0</v>
      </c>
      <c r="W43" s="182">
        <v>0</v>
      </c>
      <c r="X43" s="182">
        <v>0</v>
      </c>
      <c r="Y43" s="182">
        <v>1</v>
      </c>
      <c r="Z43" s="182">
        <v>0</v>
      </c>
      <c r="AA43" s="182">
        <v>0</v>
      </c>
      <c r="AB43" s="182">
        <v>0</v>
      </c>
      <c r="AC43" s="182">
        <v>2</v>
      </c>
      <c r="AD43" s="182">
        <v>0</v>
      </c>
      <c r="AE43" s="182">
        <v>1</v>
      </c>
      <c r="AF43" s="182">
        <v>1</v>
      </c>
      <c r="AG43" s="405" t="s">
        <v>33</v>
      </c>
      <c r="AH43" s="94" t="s">
        <v>33</v>
      </c>
      <c r="AI43" s="182">
        <v>0</v>
      </c>
      <c r="AJ43" s="182">
        <v>0</v>
      </c>
      <c r="AK43" s="182">
        <v>3</v>
      </c>
      <c r="AL43" s="182">
        <v>0</v>
      </c>
      <c r="AM43" s="182">
        <v>3</v>
      </c>
      <c r="AN43" s="182">
        <v>0</v>
      </c>
      <c r="AO43" s="182">
        <v>0</v>
      </c>
      <c r="AP43" s="182">
        <v>0</v>
      </c>
      <c r="AQ43" s="182">
        <v>0</v>
      </c>
      <c r="AR43" s="182">
        <v>0</v>
      </c>
      <c r="AS43" s="182">
        <v>0</v>
      </c>
      <c r="AT43" s="182">
        <v>0</v>
      </c>
      <c r="AU43" s="182">
        <v>43</v>
      </c>
      <c r="AV43" s="182">
        <v>0</v>
      </c>
    </row>
    <row r="44" spans="1:48" ht="15" customHeight="1">
      <c r="A44" s="328" t="s">
        <v>34</v>
      </c>
      <c r="B44" s="181">
        <v>14</v>
      </c>
      <c r="C44" s="182">
        <v>14</v>
      </c>
      <c r="D44" s="182">
        <v>0</v>
      </c>
      <c r="E44" s="143">
        <v>0</v>
      </c>
      <c r="F44" s="143">
        <v>0</v>
      </c>
      <c r="G44" s="182">
        <v>0</v>
      </c>
      <c r="H44" s="182">
        <v>0</v>
      </c>
      <c r="I44" s="182">
        <v>0</v>
      </c>
      <c r="J44" s="182">
        <v>0</v>
      </c>
      <c r="K44" s="182">
        <v>0</v>
      </c>
      <c r="L44" s="182">
        <v>0</v>
      </c>
      <c r="M44" s="182">
        <v>11</v>
      </c>
      <c r="N44" s="182">
        <v>0</v>
      </c>
      <c r="O44" s="182">
        <v>0</v>
      </c>
      <c r="P44" s="182">
        <v>0</v>
      </c>
      <c r="Q44" s="182">
        <v>0</v>
      </c>
      <c r="R44" s="182">
        <v>0</v>
      </c>
      <c r="S44" s="182">
        <v>0</v>
      </c>
      <c r="T44" s="182">
        <v>0</v>
      </c>
      <c r="U44" s="182">
        <v>0</v>
      </c>
      <c r="V44" s="182">
        <v>0</v>
      </c>
      <c r="W44" s="182">
        <v>0</v>
      </c>
      <c r="X44" s="182">
        <v>0</v>
      </c>
      <c r="Y44" s="182">
        <v>0</v>
      </c>
      <c r="Z44" s="182">
        <v>0</v>
      </c>
      <c r="AA44" s="182">
        <v>0</v>
      </c>
      <c r="AB44" s="182">
        <v>0</v>
      </c>
      <c r="AC44" s="182">
        <v>0</v>
      </c>
      <c r="AD44" s="182">
        <v>0</v>
      </c>
      <c r="AE44" s="182">
        <v>1</v>
      </c>
      <c r="AF44" s="182">
        <v>0</v>
      </c>
      <c r="AG44" s="405" t="s">
        <v>34</v>
      </c>
      <c r="AH44" s="94" t="s">
        <v>34</v>
      </c>
      <c r="AI44" s="182">
        <v>0</v>
      </c>
      <c r="AJ44" s="182">
        <v>0</v>
      </c>
      <c r="AK44" s="182">
        <v>1</v>
      </c>
      <c r="AL44" s="182">
        <v>0</v>
      </c>
      <c r="AM44" s="182">
        <v>0</v>
      </c>
      <c r="AN44" s="182">
        <v>0</v>
      </c>
      <c r="AO44" s="182">
        <v>0</v>
      </c>
      <c r="AP44" s="182">
        <v>0</v>
      </c>
      <c r="AQ44" s="182">
        <v>1</v>
      </c>
      <c r="AR44" s="182">
        <v>0</v>
      </c>
      <c r="AS44" s="182">
        <v>0</v>
      </c>
      <c r="AT44" s="182">
        <v>0</v>
      </c>
      <c r="AU44" s="182">
        <v>14</v>
      </c>
      <c r="AV44" s="182">
        <v>0</v>
      </c>
    </row>
    <row r="45" spans="1:48" ht="15" customHeight="1">
      <c r="A45" s="328" t="s">
        <v>35</v>
      </c>
      <c r="B45" s="181">
        <v>17</v>
      </c>
      <c r="C45" s="182">
        <v>15</v>
      </c>
      <c r="D45" s="182">
        <v>2</v>
      </c>
      <c r="E45" s="143">
        <v>0</v>
      </c>
      <c r="F45" s="143">
        <v>0</v>
      </c>
      <c r="G45" s="182">
        <v>0</v>
      </c>
      <c r="H45" s="182">
        <v>0</v>
      </c>
      <c r="I45" s="182">
        <v>0</v>
      </c>
      <c r="J45" s="182">
        <v>0</v>
      </c>
      <c r="K45" s="182">
        <v>3</v>
      </c>
      <c r="L45" s="182">
        <v>1</v>
      </c>
      <c r="M45" s="182">
        <v>9</v>
      </c>
      <c r="N45" s="182">
        <v>0</v>
      </c>
      <c r="O45" s="182">
        <v>0</v>
      </c>
      <c r="P45" s="182">
        <v>0</v>
      </c>
      <c r="Q45" s="182">
        <v>0</v>
      </c>
      <c r="R45" s="182">
        <v>0</v>
      </c>
      <c r="S45" s="182">
        <v>0</v>
      </c>
      <c r="T45" s="182">
        <v>0</v>
      </c>
      <c r="U45" s="182">
        <v>1</v>
      </c>
      <c r="V45" s="182">
        <v>0</v>
      </c>
      <c r="W45" s="182">
        <v>0</v>
      </c>
      <c r="X45" s="182">
        <v>0</v>
      </c>
      <c r="Y45" s="182">
        <v>0</v>
      </c>
      <c r="Z45" s="182">
        <v>0</v>
      </c>
      <c r="AA45" s="182">
        <v>0</v>
      </c>
      <c r="AB45" s="182">
        <v>0</v>
      </c>
      <c r="AC45" s="182">
        <v>2</v>
      </c>
      <c r="AD45" s="182">
        <v>0</v>
      </c>
      <c r="AE45" s="182">
        <v>0</v>
      </c>
      <c r="AF45" s="182">
        <v>0</v>
      </c>
      <c r="AG45" s="405" t="s">
        <v>35</v>
      </c>
      <c r="AH45" s="94" t="s">
        <v>35</v>
      </c>
      <c r="AI45" s="182">
        <v>0</v>
      </c>
      <c r="AJ45" s="182">
        <v>0</v>
      </c>
      <c r="AK45" s="182">
        <v>0</v>
      </c>
      <c r="AL45" s="182">
        <v>0</v>
      </c>
      <c r="AM45" s="182">
        <v>0</v>
      </c>
      <c r="AN45" s="182">
        <v>0</v>
      </c>
      <c r="AO45" s="182">
        <v>1</v>
      </c>
      <c r="AP45" s="182">
        <v>0</v>
      </c>
      <c r="AQ45" s="182">
        <v>0</v>
      </c>
      <c r="AR45" s="182">
        <v>0</v>
      </c>
      <c r="AS45" s="182">
        <v>1</v>
      </c>
      <c r="AT45" s="182">
        <v>1</v>
      </c>
      <c r="AU45" s="182">
        <v>0</v>
      </c>
      <c r="AV45" s="182">
        <v>0</v>
      </c>
    </row>
    <row r="46" spans="1:48" ht="15" customHeight="1">
      <c r="A46" s="328" t="s">
        <v>36</v>
      </c>
      <c r="B46" s="181">
        <v>0</v>
      </c>
      <c r="C46" s="182">
        <v>0</v>
      </c>
      <c r="D46" s="182">
        <v>0</v>
      </c>
      <c r="E46" s="143">
        <v>0</v>
      </c>
      <c r="F46" s="143">
        <v>0</v>
      </c>
      <c r="G46" s="182">
        <v>0</v>
      </c>
      <c r="H46" s="182">
        <v>0</v>
      </c>
      <c r="I46" s="182">
        <v>0</v>
      </c>
      <c r="J46" s="182">
        <v>0</v>
      </c>
      <c r="K46" s="182">
        <v>0</v>
      </c>
      <c r="L46" s="182">
        <v>0</v>
      </c>
      <c r="M46" s="182">
        <v>0</v>
      </c>
      <c r="N46" s="182">
        <v>0</v>
      </c>
      <c r="O46" s="182">
        <v>0</v>
      </c>
      <c r="P46" s="182">
        <v>0</v>
      </c>
      <c r="Q46" s="182">
        <v>0</v>
      </c>
      <c r="R46" s="182">
        <v>0</v>
      </c>
      <c r="S46" s="182">
        <v>0</v>
      </c>
      <c r="T46" s="182">
        <v>0</v>
      </c>
      <c r="U46" s="182">
        <v>0</v>
      </c>
      <c r="V46" s="182">
        <v>0</v>
      </c>
      <c r="W46" s="182">
        <v>0</v>
      </c>
      <c r="X46" s="182">
        <v>0</v>
      </c>
      <c r="Y46" s="182">
        <v>0</v>
      </c>
      <c r="Z46" s="182">
        <v>0</v>
      </c>
      <c r="AA46" s="182">
        <v>0</v>
      </c>
      <c r="AB46" s="182">
        <v>0</v>
      </c>
      <c r="AC46" s="182">
        <v>0</v>
      </c>
      <c r="AD46" s="182">
        <v>0</v>
      </c>
      <c r="AE46" s="182">
        <v>0</v>
      </c>
      <c r="AF46" s="182">
        <v>0</v>
      </c>
      <c r="AG46" s="405" t="s">
        <v>36</v>
      </c>
      <c r="AH46" s="94" t="s">
        <v>36</v>
      </c>
      <c r="AI46" s="182">
        <v>0</v>
      </c>
      <c r="AJ46" s="182">
        <v>0</v>
      </c>
      <c r="AK46" s="182">
        <v>0</v>
      </c>
      <c r="AL46" s="182">
        <v>0</v>
      </c>
      <c r="AM46" s="182">
        <v>0</v>
      </c>
      <c r="AN46" s="182">
        <v>0</v>
      </c>
      <c r="AO46" s="182">
        <v>0</v>
      </c>
      <c r="AP46" s="182">
        <v>0</v>
      </c>
      <c r="AQ46" s="182">
        <v>0</v>
      </c>
      <c r="AR46" s="182">
        <v>0</v>
      </c>
      <c r="AS46" s="182">
        <v>0</v>
      </c>
      <c r="AT46" s="182">
        <v>0</v>
      </c>
      <c r="AU46" s="182">
        <v>0</v>
      </c>
      <c r="AV46" s="182">
        <v>0</v>
      </c>
    </row>
    <row r="47" spans="1:48" ht="24.75" customHeight="1">
      <c r="A47" s="304" t="s">
        <v>37</v>
      </c>
      <c r="B47" s="181">
        <v>0</v>
      </c>
      <c r="C47" s="182">
        <v>0</v>
      </c>
      <c r="D47" s="182">
        <v>0</v>
      </c>
      <c r="E47" s="143">
        <v>0</v>
      </c>
      <c r="F47" s="143">
        <v>0</v>
      </c>
      <c r="G47" s="182">
        <v>0</v>
      </c>
      <c r="H47" s="182">
        <v>0</v>
      </c>
      <c r="I47" s="182">
        <v>0</v>
      </c>
      <c r="J47" s="182">
        <v>0</v>
      </c>
      <c r="K47" s="182">
        <v>0</v>
      </c>
      <c r="L47" s="182">
        <v>0</v>
      </c>
      <c r="M47" s="182">
        <v>0</v>
      </c>
      <c r="N47" s="182">
        <v>0</v>
      </c>
      <c r="O47" s="182">
        <v>0</v>
      </c>
      <c r="P47" s="182">
        <v>0</v>
      </c>
      <c r="Q47" s="182">
        <v>0</v>
      </c>
      <c r="R47" s="182">
        <v>0</v>
      </c>
      <c r="S47" s="182">
        <v>0</v>
      </c>
      <c r="T47" s="182">
        <v>0</v>
      </c>
      <c r="U47" s="182">
        <v>0</v>
      </c>
      <c r="V47" s="182">
        <v>0</v>
      </c>
      <c r="W47" s="182">
        <v>0</v>
      </c>
      <c r="X47" s="182">
        <v>0</v>
      </c>
      <c r="Y47" s="182">
        <v>0</v>
      </c>
      <c r="Z47" s="182">
        <v>0</v>
      </c>
      <c r="AA47" s="182">
        <v>0</v>
      </c>
      <c r="AB47" s="182">
        <v>0</v>
      </c>
      <c r="AC47" s="182">
        <v>0</v>
      </c>
      <c r="AD47" s="182">
        <v>0</v>
      </c>
      <c r="AE47" s="182">
        <v>0</v>
      </c>
      <c r="AF47" s="182">
        <v>0</v>
      </c>
      <c r="AG47" s="406" t="s">
        <v>37</v>
      </c>
      <c r="AH47" s="94" t="s">
        <v>37</v>
      </c>
      <c r="AI47" s="182">
        <v>0</v>
      </c>
      <c r="AJ47" s="182">
        <v>0</v>
      </c>
      <c r="AK47" s="182">
        <v>0</v>
      </c>
      <c r="AL47" s="182">
        <v>0</v>
      </c>
      <c r="AM47" s="182">
        <v>0</v>
      </c>
      <c r="AN47" s="182">
        <v>0</v>
      </c>
      <c r="AO47" s="182">
        <v>0</v>
      </c>
      <c r="AP47" s="182">
        <v>0</v>
      </c>
      <c r="AQ47" s="182">
        <v>0</v>
      </c>
      <c r="AR47" s="182">
        <v>0</v>
      </c>
      <c r="AS47" s="182">
        <v>0</v>
      </c>
      <c r="AT47" s="182">
        <v>0</v>
      </c>
      <c r="AU47" s="182">
        <v>0</v>
      </c>
      <c r="AV47" s="182">
        <v>0</v>
      </c>
    </row>
    <row r="48" spans="1:48" ht="15" customHeight="1">
      <c r="A48" s="328" t="s">
        <v>112</v>
      </c>
      <c r="B48" s="181">
        <v>44</v>
      </c>
      <c r="C48" s="182">
        <v>33</v>
      </c>
      <c r="D48" s="182">
        <v>11</v>
      </c>
      <c r="E48" s="143">
        <v>0</v>
      </c>
      <c r="F48" s="143">
        <v>0</v>
      </c>
      <c r="G48" s="182">
        <v>0</v>
      </c>
      <c r="H48" s="182">
        <v>0</v>
      </c>
      <c r="I48" s="182">
        <v>0</v>
      </c>
      <c r="J48" s="182">
        <v>0</v>
      </c>
      <c r="K48" s="182">
        <v>4</v>
      </c>
      <c r="L48" s="182">
        <v>1</v>
      </c>
      <c r="M48" s="182">
        <v>16</v>
      </c>
      <c r="N48" s="182">
        <v>3</v>
      </c>
      <c r="O48" s="182">
        <v>0</v>
      </c>
      <c r="P48" s="182">
        <v>0</v>
      </c>
      <c r="Q48" s="182">
        <v>0</v>
      </c>
      <c r="R48" s="182">
        <v>0</v>
      </c>
      <c r="S48" s="182">
        <v>4</v>
      </c>
      <c r="T48" s="182">
        <v>2</v>
      </c>
      <c r="U48" s="182">
        <v>6</v>
      </c>
      <c r="V48" s="182">
        <v>2</v>
      </c>
      <c r="W48" s="182">
        <v>0</v>
      </c>
      <c r="X48" s="182">
        <v>0</v>
      </c>
      <c r="Y48" s="182">
        <v>0</v>
      </c>
      <c r="Z48" s="182">
        <v>0</v>
      </c>
      <c r="AA48" s="182">
        <v>0</v>
      </c>
      <c r="AB48" s="182">
        <v>0</v>
      </c>
      <c r="AC48" s="182">
        <v>5</v>
      </c>
      <c r="AD48" s="182">
        <v>1</v>
      </c>
      <c r="AE48" s="182">
        <v>0</v>
      </c>
      <c r="AF48" s="182">
        <v>0</v>
      </c>
      <c r="AG48" s="405" t="s">
        <v>112</v>
      </c>
      <c r="AH48" s="94" t="s">
        <v>112</v>
      </c>
      <c r="AI48" s="182">
        <v>0</v>
      </c>
      <c r="AJ48" s="182">
        <v>0</v>
      </c>
      <c r="AK48" s="182">
        <v>3</v>
      </c>
      <c r="AL48" s="182">
        <v>0</v>
      </c>
      <c r="AM48" s="182">
        <v>0</v>
      </c>
      <c r="AN48" s="182">
        <v>0</v>
      </c>
      <c r="AO48" s="182">
        <v>4</v>
      </c>
      <c r="AP48" s="182">
        <v>0</v>
      </c>
      <c r="AQ48" s="182">
        <v>2</v>
      </c>
      <c r="AR48" s="182">
        <v>2</v>
      </c>
      <c r="AS48" s="182">
        <v>0</v>
      </c>
      <c r="AT48" s="182">
        <v>0</v>
      </c>
      <c r="AU48" s="182">
        <v>0</v>
      </c>
      <c r="AV48" s="182">
        <v>0</v>
      </c>
    </row>
    <row r="49" spans="1:48" ht="15" customHeight="1">
      <c r="A49" s="330" t="s">
        <v>38</v>
      </c>
      <c r="B49" s="183">
        <v>12</v>
      </c>
      <c r="C49" s="184">
        <v>11</v>
      </c>
      <c r="D49" s="184">
        <v>1</v>
      </c>
      <c r="E49" s="184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2</v>
      </c>
      <c r="L49" s="184">
        <v>0</v>
      </c>
      <c r="M49" s="184">
        <v>8</v>
      </c>
      <c r="N49" s="184">
        <v>0</v>
      </c>
      <c r="O49" s="184">
        <v>0</v>
      </c>
      <c r="P49" s="184">
        <v>0</v>
      </c>
      <c r="Q49" s="184">
        <v>0</v>
      </c>
      <c r="R49" s="184">
        <v>0</v>
      </c>
      <c r="S49" s="184">
        <v>0</v>
      </c>
      <c r="T49" s="184">
        <v>0</v>
      </c>
      <c r="U49" s="184">
        <v>1</v>
      </c>
      <c r="V49" s="184">
        <v>1</v>
      </c>
      <c r="W49" s="184">
        <v>0</v>
      </c>
      <c r="X49" s="184">
        <v>0</v>
      </c>
      <c r="Y49" s="184">
        <v>0</v>
      </c>
      <c r="Z49" s="184">
        <v>0</v>
      </c>
      <c r="AA49" s="184">
        <v>0</v>
      </c>
      <c r="AB49" s="184">
        <v>0</v>
      </c>
      <c r="AC49" s="184">
        <v>0</v>
      </c>
      <c r="AD49" s="184">
        <v>0</v>
      </c>
      <c r="AE49" s="184">
        <v>0</v>
      </c>
      <c r="AF49" s="184">
        <v>0</v>
      </c>
      <c r="AG49" s="407" t="s">
        <v>38</v>
      </c>
      <c r="AH49" s="95" t="s">
        <v>38</v>
      </c>
      <c r="AI49" s="184">
        <v>0</v>
      </c>
      <c r="AJ49" s="184">
        <v>0</v>
      </c>
      <c r="AK49" s="184">
        <v>0</v>
      </c>
      <c r="AL49" s="184">
        <v>0</v>
      </c>
      <c r="AM49" s="184">
        <v>1</v>
      </c>
      <c r="AN49" s="184">
        <v>0</v>
      </c>
      <c r="AO49" s="184">
        <v>0</v>
      </c>
      <c r="AP49" s="184">
        <v>0</v>
      </c>
      <c r="AQ49" s="184">
        <v>0</v>
      </c>
      <c r="AR49" s="184">
        <v>0</v>
      </c>
      <c r="AS49" s="184">
        <v>0</v>
      </c>
      <c r="AT49" s="184">
        <v>0</v>
      </c>
      <c r="AU49" s="184">
        <v>0</v>
      </c>
      <c r="AV49" s="184">
        <v>0</v>
      </c>
    </row>
  </sheetData>
  <mergeCells count="26">
    <mergeCell ref="AI2:AJ2"/>
    <mergeCell ref="AV2:AV3"/>
    <mergeCell ref="AH2:AH3"/>
    <mergeCell ref="AK2:AL2"/>
    <mergeCell ref="AM2:AN2"/>
    <mergeCell ref="AO2:AP2"/>
    <mergeCell ref="AQ2:AR2"/>
    <mergeCell ref="AS2:AT2"/>
    <mergeCell ref="AU2:AU3"/>
    <mergeCell ref="K2:L2"/>
    <mergeCell ref="M2:N2"/>
    <mergeCell ref="O2:P2"/>
    <mergeCell ref="AG2:AG3"/>
    <mergeCell ref="Q2:R2"/>
    <mergeCell ref="S2:T2"/>
    <mergeCell ref="U2:V2"/>
    <mergeCell ref="W2:X2"/>
    <mergeCell ref="Y2:Z2"/>
    <mergeCell ref="AA2:AB2"/>
    <mergeCell ref="AC2:AD2"/>
    <mergeCell ref="AE2:AF2"/>
    <mergeCell ref="A2:A3"/>
    <mergeCell ref="B2:D2"/>
    <mergeCell ref="E2:F2"/>
    <mergeCell ref="G2:H2"/>
    <mergeCell ref="I2:J2"/>
  </mergeCells>
  <phoneticPr fontId="16"/>
  <pageMargins left="0.47244094488188981" right="0.47244094488188981" top="0.59055118110236227" bottom="0.39370078740157483" header="0.39370078740157483" footer="0.19685039370078741"/>
  <pageSetup paperSize="9" firstPageNumber="120" fitToWidth="2" orientation="portrait" useFirstPageNumber="1" r:id="rId1"/>
  <headerFooter alignWithMargins="0">
    <oddFooter>&amp;C&amp;"ＭＳ Ｐゴシック,標準"-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W40"/>
  <sheetViews>
    <sheetView zoomScaleNormal="100" workbookViewId="0"/>
  </sheetViews>
  <sheetFormatPr defaultRowHeight="20.100000000000001" customHeight="1"/>
  <cols>
    <col min="1" max="1" width="10.625" style="14" customWidth="1"/>
    <col min="2" max="12" width="7.625" style="14" customWidth="1"/>
    <col min="13" max="22" width="8.125" style="14" customWidth="1"/>
    <col min="23" max="23" width="10.625" style="14" customWidth="1"/>
    <col min="24" max="16384" width="9" style="14"/>
  </cols>
  <sheetData>
    <row r="1" spans="1:23" ht="15" customHeight="1">
      <c r="A1" s="25" t="s">
        <v>369</v>
      </c>
      <c r="L1" s="15" t="s">
        <v>90</v>
      </c>
      <c r="M1" s="23" t="s">
        <v>139</v>
      </c>
      <c r="V1" s="15" t="s">
        <v>90</v>
      </c>
      <c r="W1" s="23"/>
    </row>
    <row r="2" spans="1:23" ht="48" customHeight="1">
      <c r="A2" s="22" t="s">
        <v>168</v>
      </c>
      <c r="B2" s="284" t="s">
        <v>94</v>
      </c>
      <c r="C2" s="290" t="s">
        <v>337</v>
      </c>
      <c r="D2" s="290" t="s">
        <v>223</v>
      </c>
      <c r="E2" s="290" t="s">
        <v>224</v>
      </c>
      <c r="F2" s="290" t="s">
        <v>225</v>
      </c>
      <c r="G2" s="290" t="s">
        <v>226</v>
      </c>
      <c r="H2" s="290" t="s">
        <v>321</v>
      </c>
      <c r="I2" s="290" t="s">
        <v>322</v>
      </c>
      <c r="J2" s="290" t="s">
        <v>339</v>
      </c>
      <c r="K2" s="290" t="s">
        <v>340</v>
      </c>
      <c r="L2" s="290" t="s">
        <v>341</v>
      </c>
      <c r="M2" s="290" t="s">
        <v>323</v>
      </c>
      <c r="N2" s="290" t="s">
        <v>227</v>
      </c>
      <c r="O2" s="290" t="s">
        <v>342</v>
      </c>
      <c r="P2" s="290" t="s">
        <v>228</v>
      </c>
      <c r="Q2" s="290" t="s">
        <v>229</v>
      </c>
      <c r="R2" s="290" t="s">
        <v>338</v>
      </c>
      <c r="S2" s="290" t="s">
        <v>324</v>
      </c>
      <c r="T2" s="290" t="s">
        <v>344</v>
      </c>
      <c r="U2" s="290" t="s">
        <v>325</v>
      </c>
      <c r="V2" s="290" t="s">
        <v>343</v>
      </c>
      <c r="W2" s="24" t="s">
        <v>168</v>
      </c>
    </row>
    <row r="3" spans="1:23" ht="15" customHeight="1">
      <c r="A3" s="122" t="s">
        <v>425</v>
      </c>
      <c r="B3" s="185">
        <v>2745</v>
      </c>
      <c r="C3" s="186">
        <v>11</v>
      </c>
      <c r="D3" s="186">
        <v>4</v>
      </c>
      <c r="E3" s="186">
        <v>3</v>
      </c>
      <c r="F3" s="186">
        <v>261</v>
      </c>
      <c r="G3" s="186">
        <v>1167</v>
      </c>
      <c r="H3" s="186">
        <v>42</v>
      </c>
      <c r="I3" s="186">
        <v>39</v>
      </c>
      <c r="J3" s="186">
        <v>85</v>
      </c>
      <c r="K3" s="186">
        <v>243</v>
      </c>
      <c r="L3" s="186">
        <v>20</v>
      </c>
      <c r="M3" s="186">
        <v>13</v>
      </c>
      <c r="N3" s="186">
        <v>33</v>
      </c>
      <c r="O3" s="186">
        <v>176</v>
      </c>
      <c r="P3" s="186">
        <v>94</v>
      </c>
      <c r="Q3" s="186">
        <v>4</v>
      </c>
      <c r="R3" s="186">
        <v>126</v>
      </c>
      <c r="S3" s="186">
        <v>69</v>
      </c>
      <c r="T3" s="186">
        <v>93</v>
      </c>
      <c r="U3" s="186">
        <v>230</v>
      </c>
      <c r="V3" s="186">
        <v>32</v>
      </c>
      <c r="W3" s="150" t="s">
        <v>425</v>
      </c>
    </row>
    <row r="4" spans="1:23" ht="15" customHeight="1">
      <c r="A4" s="122" t="s">
        <v>448</v>
      </c>
      <c r="B4" s="42">
        <v>2561</v>
      </c>
      <c r="C4" s="42">
        <v>21</v>
      </c>
      <c r="D4" s="42">
        <v>2</v>
      </c>
      <c r="E4" s="42">
        <v>1</v>
      </c>
      <c r="F4" s="42">
        <v>315</v>
      </c>
      <c r="G4" s="42">
        <v>1009</v>
      </c>
      <c r="H4" s="42">
        <v>47</v>
      </c>
      <c r="I4" s="42">
        <v>28</v>
      </c>
      <c r="J4" s="42">
        <v>96</v>
      </c>
      <c r="K4" s="42">
        <v>286</v>
      </c>
      <c r="L4" s="42">
        <v>17</v>
      </c>
      <c r="M4" s="42">
        <v>6</v>
      </c>
      <c r="N4" s="42">
        <v>17</v>
      </c>
      <c r="O4" s="42">
        <v>97</v>
      </c>
      <c r="P4" s="42">
        <v>71</v>
      </c>
      <c r="Q4" s="42">
        <v>8</v>
      </c>
      <c r="R4" s="42">
        <v>126</v>
      </c>
      <c r="S4" s="42">
        <v>63</v>
      </c>
      <c r="T4" s="42">
        <v>93</v>
      </c>
      <c r="U4" s="42">
        <v>224</v>
      </c>
      <c r="V4" s="42">
        <v>34</v>
      </c>
      <c r="W4" s="40" t="s">
        <v>448</v>
      </c>
    </row>
    <row r="5" spans="1:23" ht="15" customHeight="1">
      <c r="A5" s="122" t="s">
        <v>458</v>
      </c>
      <c r="B5" s="42">
        <v>2269</v>
      </c>
      <c r="C5" s="42">
        <v>19</v>
      </c>
      <c r="D5" s="42">
        <v>2</v>
      </c>
      <c r="E5" s="42">
        <v>2</v>
      </c>
      <c r="F5" s="42">
        <v>260</v>
      </c>
      <c r="G5" s="42">
        <v>967</v>
      </c>
      <c r="H5" s="42">
        <v>46</v>
      </c>
      <c r="I5" s="42">
        <v>23</v>
      </c>
      <c r="J5" s="42">
        <v>70</v>
      </c>
      <c r="K5" s="42">
        <v>197</v>
      </c>
      <c r="L5" s="42">
        <v>22</v>
      </c>
      <c r="M5" s="42">
        <v>4</v>
      </c>
      <c r="N5" s="42">
        <v>37</v>
      </c>
      <c r="O5" s="42">
        <v>94</v>
      </c>
      <c r="P5" s="42">
        <v>55</v>
      </c>
      <c r="Q5" s="42">
        <v>5</v>
      </c>
      <c r="R5" s="42">
        <v>105</v>
      </c>
      <c r="S5" s="42">
        <v>38</v>
      </c>
      <c r="T5" s="42">
        <v>71</v>
      </c>
      <c r="U5" s="42">
        <v>213</v>
      </c>
      <c r="V5" s="42">
        <v>39</v>
      </c>
      <c r="W5" s="40" t="s">
        <v>458</v>
      </c>
    </row>
    <row r="6" spans="1:23" ht="30" customHeight="1">
      <c r="A6" s="242" t="s">
        <v>136</v>
      </c>
      <c r="B6" s="238">
        <v>1323</v>
      </c>
      <c r="C6" s="238">
        <v>12</v>
      </c>
      <c r="D6" s="238">
        <v>2</v>
      </c>
      <c r="E6" s="238">
        <v>2</v>
      </c>
      <c r="F6" s="238">
        <v>217</v>
      </c>
      <c r="G6" s="238">
        <v>596</v>
      </c>
      <c r="H6" s="238">
        <v>40</v>
      </c>
      <c r="I6" s="238">
        <v>14</v>
      </c>
      <c r="J6" s="238">
        <v>47</v>
      </c>
      <c r="K6" s="238">
        <v>60</v>
      </c>
      <c r="L6" s="238">
        <v>5</v>
      </c>
      <c r="M6" s="238">
        <v>2</v>
      </c>
      <c r="N6" s="238">
        <v>24</v>
      </c>
      <c r="O6" s="238">
        <v>28</v>
      </c>
      <c r="P6" s="238">
        <v>17</v>
      </c>
      <c r="Q6" s="238">
        <v>2</v>
      </c>
      <c r="R6" s="238">
        <v>25</v>
      </c>
      <c r="S6" s="238">
        <v>8</v>
      </c>
      <c r="T6" s="238">
        <v>43</v>
      </c>
      <c r="U6" s="238">
        <v>155</v>
      </c>
      <c r="V6" s="238">
        <v>24</v>
      </c>
      <c r="W6" s="243" t="s">
        <v>136</v>
      </c>
    </row>
    <row r="7" spans="1:23" ht="15" customHeight="1">
      <c r="A7" s="242" t="s">
        <v>95</v>
      </c>
      <c r="B7" s="238">
        <v>946</v>
      </c>
      <c r="C7" s="238">
        <v>7</v>
      </c>
      <c r="D7" s="238">
        <v>0</v>
      </c>
      <c r="E7" s="238">
        <v>0</v>
      </c>
      <c r="F7" s="238">
        <v>43</v>
      </c>
      <c r="G7" s="238">
        <v>371</v>
      </c>
      <c r="H7" s="238">
        <v>6</v>
      </c>
      <c r="I7" s="238">
        <v>9</v>
      </c>
      <c r="J7" s="238">
        <v>23</v>
      </c>
      <c r="K7" s="238">
        <v>137</v>
      </c>
      <c r="L7" s="238">
        <v>17</v>
      </c>
      <c r="M7" s="238">
        <v>2</v>
      </c>
      <c r="N7" s="238">
        <v>13</v>
      </c>
      <c r="O7" s="238">
        <v>66</v>
      </c>
      <c r="P7" s="238">
        <v>38</v>
      </c>
      <c r="Q7" s="238">
        <v>3</v>
      </c>
      <c r="R7" s="238">
        <v>80</v>
      </c>
      <c r="S7" s="238">
        <v>30</v>
      </c>
      <c r="T7" s="238">
        <v>28</v>
      </c>
      <c r="U7" s="238">
        <v>58</v>
      </c>
      <c r="V7" s="238">
        <v>15</v>
      </c>
      <c r="W7" s="243" t="s">
        <v>95</v>
      </c>
    </row>
    <row r="8" spans="1:23" s="239" customFormat="1" ht="30" customHeight="1">
      <c r="A8" s="240" t="s">
        <v>42</v>
      </c>
      <c r="B8" s="238">
        <v>689</v>
      </c>
      <c r="C8" s="238">
        <v>8</v>
      </c>
      <c r="D8" s="238">
        <v>0</v>
      </c>
      <c r="E8" s="238">
        <v>0</v>
      </c>
      <c r="F8" s="238">
        <v>63</v>
      </c>
      <c r="G8" s="238">
        <v>270</v>
      </c>
      <c r="H8" s="238">
        <v>5</v>
      </c>
      <c r="I8" s="238">
        <v>4</v>
      </c>
      <c r="J8" s="238">
        <v>28</v>
      </c>
      <c r="K8" s="238">
        <v>60</v>
      </c>
      <c r="L8" s="238">
        <v>4</v>
      </c>
      <c r="M8" s="238">
        <v>1</v>
      </c>
      <c r="N8" s="238">
        <v>6</v>
      </c>
      <c r="O8" s="238">
        <v>30</v>
      </c>
      <c r="P8" s="238">
        <v>23</v>
      </c>
      <c r="Q8" s="238">
        <v>3</v>
      </c>
      <c r="R8" s="238">
        <v>41</v>
      </c>
      <c r="S8" s="238">
        <v>9</v>
      </c>
      <c r="T8" s="238">
        <v>23</v>
      </c>
      <c r="U8" s="238">
        <v>101</v>
      </c>
      <c r="V8" s="238">
        <v>10</v>
      </c>
      <c r="W8" s="241" t="s">
        <v>42</v>
      </c>
    </row>
    <row r="9" spans="1:23" s="239" customFormat="1" ht="15" customHeight="1">
      <c r="A9" s="242" t="s">
        <v>136</v>
      </c>
      <c r="B9" s="238">
        <v>373</v>
      </c>
      <c r="C9" s="238">
        <v>3</v>
      </c>
      <c r="D9" s="238">
        <v>0</v>
      </c>
      <c r="E9" s="238">
        <v>0</v>
      </c>
      <c r="F9" s="238">
        <v>58</v>
      </c>
      <c r="G9" s="238">
        <v>143</v>
      </c>
      <c r="H9" s="238">
        <v>3</v>
      </c>
      <c r="I9" s="238">
        <v>4</v>
      </c>
      <c r="J9" s="238">
        <v>19</v>
      </c>
      <c r="K9" s="238">
        <v>17</v>
      </c>
      <c r="L9" s="238">
        <v>1</v>
      </c>
      <c r="M9" s="238">
        <v>0</v>
      </c>
      <c r="N9" s="238">
        <v>4</v>
      </c>
      <c r="O9" s="238">
        <v>12</v>
      </c>
      <c r="P9" s="238">
        <v>8</v>
      </c>
      <c r="Q9" s="238">
        <v>1</v>
      </c>
      <c r="R9" s="238">
        <v>13</v>
      </c>
      <c r="S9" s="238">
        <v>2</v>
      </c>
      <c r="T9" s="238">
        <v>9</v>
      </c>
      <c r="U9" s="238">
        <v>71</v>
      </c>
      <c r="V9" s="238">
        <v>5</v>
      </c>
      <c r="W9" s="243" t="s">
        <v>136</v>
      </c>
    </row>
    <row r="10" spans="1:23" s="239" customFormat="1" ht="15" customHeight="1">
      <c r="A10" s="242" t="s">
        <v>95</v>
      </c>
      <c r="B10" s="238">
        <v>316</v>
      </c>
      <c r="C10" s="238">
        <v>5</v>
      </c>
      <c r="D10" s="238">
        <v>0</v>
      </c>
      <c r="E10" s="238">
        <v>0</v>
      </c>
      <c r="F10" s="238">
        <v>5</v>
      </c>
      <c r="G10" s="238">
        <v>127</v>
      </c>
      <c r="H10" s="238">
        <v>2</v>
      </c>
      <c r="I10" s="238">
        <v>0</v>
      </c>
      <c r="J10" s="238">
        <v>9</v>
      </c>
      <c r="K10" s="238">
        <v>43</v>
      </c>
      <c r="L10" s="238">
        <v>3</v>
      </c>
      <c r="M10" s="238">
        <v>1</v>
      </c>
      <c r="N10" s="238">
        <v>2</v>
      </c>
      <c r="O10" s="238">
        <v>18</v>
      </c>
      <c r="P10" s="238">
        <v>15</v>
      </c>
      <c r="Q10" s="238">
        <v>2</v>
      </c>
      <c r="R10" s="238">
        <v>28</v>
      </c>
      <c r="S10" s="238">
        <v>7</v>
      </c>
      <c r="T10" s="238">
        <v>14</v>
      </c>
      <c r="U10" s="238">
        <v>30</v>
      </c>
      <c r="V10" s="238">
        <v>5</v>
      </c>
      <c r="W10" s="243" t="s">
        <v>95</v>
      </c>
    </row>
    <row r="11" spans="1:23" s="239" customFormat="1" ht="30" customHeight="1">
      <c r="A11" s="240" t="s">
        <v>43</v>
      </c>
      <c r="B11" s="238">
        <v>143</v>
      </c>
      <c r="C11" s="238">
        <v>6</v>
      </c>
      <c r="D11" s="238">
        <v>0</v>
      </c>
      <c r="E11" s="238">
        <v>0</v>
      </c>
      <c r="F11" s="238">
        <v>15</v>
      </c>
      <c r="G11" s="238">
        <v>61</v>
      </c>
      <c r="H11" s="238">
        <v>0</v>
      </c>
      <c r="I11" s="238">
        <v>0</v>
      </c>
      <c r="J11" s="238">
        <v>1</v>
      </c>
      <c r="K11" s="238">
        <v>20</v>
      </c>
      <c r="L11" s="238">
        <v>0</v>
      </c>
      <c r="M11" s="238">
        <v>1</v>
      </c>
      <c r="N11" s="238">
        <v>4</v>
      </c>
      <c r="O11" s="238">
        <v>5</v>
      </c>
      <c r="P11" s="238">
        <v>7</v>
      </c>
      <c r="Q11" s="238">
        <v>0</v>
      </c>
      <c r="R11" s="238">
        <v>9</v>
      </c>
      <c r="S11" s="238">
        <v>7</v>
      </c>
      <c r="T11" s="238">
        <v>1</v>
      </c>
      <c r="U11" s="238">
        <v>3</v>
      </c>
      <c r="V11" s="238">
        <v>3</v>
      </c>
      <c r="W11" s="241" t="s">
        <v>43</v>
      </c>
    </row>
    <row r="12" spans="1:23" s="239" customFormat="1" ht="15" customHeight="1">
      <c r="A12" s="242" t="s">
        <v>136</v>
      </c>
      <c r="B12" s="238">
        <v>56</v>
      </c>
      <c r="C12" s="238">
        <v>5</v>
      </c>
      <c r="D12" s="238">
        <v>0</v>
      </c>
      <c r="E12" s="238">
        <v>0</v>
      </c>
      <c r="F12" s="238">
        <v>12</v>
      </c>
      <c r="G12" s="238">
        <v>21</v>
      </c>
      <c r="H12" s="238">
        <v>0</v>
      </c>
      <c r="I12" s="238">
        <v>0</v>
      </c>
      <c r="J12" s="238">
        <v>0</v>
      </c>
      <c r="K12" s="238">
        <v>6</v>
      </c>
      <c r="L12" s="238">
        <v>0</v>
      </c>
      <c r="M12" s="238">
        <v>1</v>
      </c>
      <c r="N12" s="238">
        <v>1</v>
      </c>
      <c r="O12" s="238">
        <v>1</v>
      </c>
      <c r="P12" s="238">
        <v>0</v>
      </c>
      <c r="Q12" s="238">
        <v>0</v>
      </c>
      <c r="R12" s="238">
        <v>2</v>
      </c>
      <c r="S12" s="238">
        <v>3</v>
      </c>
      <c r="T12" s="238">
        <v>1</v>
      </c>
      <c r="U12" s="238">
        <v>3</v>
      </c>
      <c r="V12" s="238">
        <v>0</v>
      </c>
      <c r="W12" s="243" t="s">
        <v>136</v>
      </c>
    </row>
    <row r="13" spans="1:23" s="239" customFormat="1" ht="15" customHeight="1">
      <c r="A13" s="242" t="s">
        <v>95</v>
      </c>
      <c r="B13" s="238">
        <v>87</v>
      </c>
      <c r="C13" s="238">
        <v>1</v>
      </c>
      <c r="D13" s="238">
        <v>0</v>
      </c>
      <c r="E13" s="238">
        <v>0</v>
      </c>
      <c r="F13" s="238">
        <v>3</v>
      </c>
      <c r="G13" s="238">
        <v>40</v>
      </c>
      <c r="H13" s="238">
        <v>0</v>
      </c>
      <c r="I13" s="238">
        <v>0</v>
      </c>
      <c r="J13" s="238">
        <v>1</v>
      </c>
      <c r="K13" s="238">
        <v>14</v>
      </c>
      <c r="L13" s="238">
        <v>0</v>
      </c>
      <c r="M13" s="238">
        <v>0</v>
      </c>
      <c r="N13" s="238">
        <v>3</v>
      </c>
      <c r="O13" s="238">
        <v>4</v>
      </c>
      <c r="P13" s="238">
        <v>7</v>
      </c>
      <c r="Q13" s="238">
        <v>0</v>
      </c>
      <c r="R13" s="238">
        <v>7</v>
      </c>
      <c r="S13" s="238">
        <v>4</v>
      </c>
      <c r="T13" s="238">
        <v>0</v>
      </c>
      <c r="U13" s="238">
        <v>0</v>
      </c>
      <c r="V13" s="238">
        <v>3</v>
      </c>
      <c r="W13" s="243" t="s">
        <v>95</v>
      </c>
    </row>
    <row r="14" spans="1:23" s="239" customFormat="1" ht="30" customHeight="1">
      <c r="A14" s="240" t="s">
        <v>44</v>
      </c>
      <c r="B14" s="238">
        <v>810</v>
      </c>
      <c r="C14" s="238">
        <v>1</v>
      </c>
      <c r="D14" s="238">
        <v>0</v>
      </c>
      <c r="E14" s="238">
        <v>2</v>
      </c>
      <c r="F14" s="238">
        <v>151</v>
      </c>
      <c r="G14" s="238">
        <v>407</v>
      </c>
      <c r="H14" s="238">
        <v>38</v>
      </c>
      <c r="I14" s="238">
        <v>8</v>
      </c>
      <c r="J14" s="238">
        <v>24</v>
      </c>
      <c r="K14" s="238">
        <v>28</v>
      </c>
      <c r="L14" s="238">
        <v>1</v>
      </c>
      <c r="M14" s="238">
        <v>0</v>
      </c>
      <c r="N14" s="238">
        <v>21</v>
      </c>
      <c r="O14" s="238">
        <v>8</v>
      </c>
      <c r="P14" s="238">
        <v>9</v>
      </c>
      <c r="Q14" s="238">
        <v>1</v>
      </c>
      <c r="R14" s="238">
        <v>9</v>
      </c>
      <c r="S14" s="238">
        <v>2</v>
      </c>
      <c r="T14" s="238">
        <v>22</v>
      </c>
      <c r="U14" s="238">
        <v>55</v>
      </c>
      <c r="V14" s="238">
        <v>23</v>
      </c>
      <c r="W14" s="241" t="s">
        <v>44</v>
      </c>
    </row>
    <row r="15" spans="1:23" s="239" customFormat="1" ht="15" customHeight="1">
      <c r="A15" s="242" t="s">
        <v>136</v>
      </c>
      <c r="B15" s="238">
        <v>684</v>
      </c>
      <c r="C15" s="238">
        <v>1</v>
      </c>
      <c r="D15" s="238">
        <v>0</v>
      </c>
      <c r="E15" s="238">
        <v>2</v>
      </c>
      <c r="F15" s="238">
        <v>127</v>
      </c>
      <c r="G15" s="238">
        <v>352</v>
      </c>
      <c r="H15" s="238">
        <v>37</v>
      </c>
      <c r="I15" s="238">
        <v>6</v>
      </c>
      <c r="J15" s="238">
        <v>21</v>
      </c>
      <c r="K15" s="238">
        <v>20</v>
      </c>
      <c r="L15" s="238">
        <v>1</v>
      </c>
      <c r="M15" s="238">
        <v>0</v>
      </c>
      <c r="N15" s="238">
        <v>18</v>
      </c>
      <c r="O15" s="238">
        <v>3</v>
      </c>
      <c r="P15" s="238">
        <v>3</v>
      </c>
      <c r="Q15" s="238">
        <v>1</v>
      </c>
      <c r="R15" s="238">
        <v>3</v>
      </c>
      <c r="S15" s="238">
        <v>1</v>
      </c>
      <c r="T15" s="238">
        <v>18</v>
      </c>
      <c r="U15" s="238">
        <v>51</v>
      </c>
      <c r="V15" s="238">
        <v>19</v>
      </c>
      <c r="W15" s="243" t="s">
        <v>136</v>
      </c>
    </row>
    <row r="16" spans="1:23" s="239" customFormat="1" ht="15" customHeight="1">
      <c r="A16" s="242" t="s">
        <v>95</v>
      </c>
      <c r="B16" s="238">
        <v>126</v>
      </c>
      <c r="C16" s="238">
        <v>0</v>
      </c>
      <c r="D16" s="238">
        <v>0</v>
      </c>
      <c r="E16" s="238">
        <v>0</v>
      </c>
      <c r="F16" s="238">
        <v>24</v>
      </c>
      <c r="G16" s="238">
        <v>55</v>
      </c>
      <c r="H16" s="238">
        <v>1</v>
      </c>
      <c r="I16" s="238">
        <v>2</v>
      </c>
      <c r="J16" s="238">
        <v>3</v>
      </c>
      <c r="K16" s="238">
        <v>8</v>
      </c>
      <c r="L16" s="238">
        <v>0</v>
      </c>
      <c r="M16" s="238">
        <v>0</v>
      </c>
      <c r="N16" s="238">
        <v>3</v>
      </c>
      <c r="O16" s="238">
        <v>5</v>
      </c>
      <c r="P16" s="238">
        <v>6</v>
      </c>
      <c r="Q16" s="238">
        <v>0</v>
      </c>
      <c r="R16" s="238">
        <v>6</v>
      </c>
      <c r="S16" s="238">
        <v>1</v>
      </c>
      <c r="T16" s="238">
        <v>4</v>
      </c>
      <c r="U16" s="238">
        <v>4</v>
      </c>
      <c r="V16" s="238">
        <v>4</v>
      </c>
      <c r="W16" s="243" t="s">
        <v>95</v>
      </c>
    </row>
    <row r="17" spans="1:23" s="239" customFormat="1" ht="30" customHeight="1">
      <c r="A17" s="240" t="s">
        <v>45</v>
      </c>
      <c r="B17" s="238">
        <v>231</v>
      </c>
      <c r="C17" s="238">
        <v>0</v>
      </c>
      <c r="D17" s="238">
        <v>0</v>
      </c>
      <c r="E17" s="238">
        <v>0</v>
      </c>
      <c r="F17" s="238">
        <v>15</v>
      </c>
      <c r="G17" s="238">
        <v>82</v>
      </c>
      <c r="H17" s="238">
        <v>2</v>
      </c>
      <c r="I17" s="238">
        <v>5</v>
      </c>
      <c r="J17" s="238">
        <v>6</v>
      </c>
      <c r="K17" s="238">
        <v>37</v>
      </c>
      <c r="L17" s="238">
        <v>12</v>
      </c>
      <c r="M17" s="238">
        <v>2</v>
      </c>
      <c r="N17" s="238">
        <v>5</v>
      </c>
      <c r="O17" s="238">
        <v>9</v>
      </c>
      <c r="P17" s="238">
        <v>2</v>
      </c>
      <c r="Q17" s="238">
        <v>1</v>
      </c>
      <c r="R17" s="238">
        <v>9</v>
      </c>
      <c r="S17" s="238">
        <v>10</v>
      </c>
      <c r="T17" s="238">
        <v>8</v>
      </c>
      <c r="U17" s="238">
        <v>24</v>
      </c>
      <c r="V17" s="238">
        <v>2</v>
      </c>
      <c r="W17" s="241" t="s">
        <v>45</v>
      </c>
    </row>
    <row r="18" spans="1:23" s="239" customFormat="1" ht="15" customHeight="1">
      <c r="A18" s="242" t="s">
        <v>136</v>
      </c>
      <c r="B18" s="238">
        <v>60</v>
      </c>
      <c r="C18" s="238">
        <v>0</v>
      </c>
      <c r="D18" s="238">
        <v>0</v>
      </c>
      <c r="E18" s="238">
        <v>0</v>
      </c>
      <c r="F18" s="238">
        <v>6</v>
      </c>
      <c r="G18" s="238">
        <v>24</v>
      </c>
      <c r="H18" s="238">
        <v>0</v>
      </c>
      <c r="I18" s="238">
        <v>2</v>
      </c>
      <c r="J18" s="238">
        <v>1</v>
      </c>
      <c r="K18" s="238">
        <v>5</v>
      </c>
      <c r="L18" s="238">
        <v>1</v>
      </c>
      <c r="M18" s="238">
        <v>1</v>
      </c>
      <c r="N18" s="238">
        <v>1</v>
      </c>
      <c r="O18" s="238">
        <v>4</v>
      </c>
      <c r="P18" s="238">
        <v>1</v>
      </c>
      <c r="Q18" s="238">
        <v>0</v>
      </c>
      <c r="R18" s="238">
        <v>0</v>
      </c>
      <c r="S18" s="238">
        <v>0</v>
      </c>
      <c r="T18" s="238">
        <v>2</v>
      </c>
      <c r="U18" s="238">
        <v>12</v>
      </c>
      <c r="V18" s="238">
        <v>0</v>
      </c>
      <c r="W18" s="243" t="s">
        <v>136</v>
      </c>
    </row>
    <row r="19" spans="1:23" s="239" customFormat="1" ht="15" customHeight="1">
      <c r="A19" s="242" t="s">
        <v>95</v>
      </c>
      <c r="B19" s="238">
        <v>171</v>
      </c>
      <c r="C19" s="238">
        <v>0</v>
      </c>
      <c r="D19" s="238">
        <v>0</v>
      </c>
      <c r="E19" s="238">
        <v>0</v>
      </c>
      <c r="F19" s="238">
        <v>9</v>
      </c>
      <c r="G19" s="238">
        <v>58</v>
      </c>
      <c r="H19" s="238">
        <v>2</v>
      </c>
      <c r="I19" s="238">
        <v>3</v>
      </c>
      <c r="J19" s="238">
        <v>5</v>
      </c>
      <c r="K19" s="238">
        <v>32</v>
      </c>
      <c r="L19" s="238">
        <v>11</v>
      </c>
      <c r="M19" s="238">
        <v>1</v>
      </c>
      <c r="N19" s="238">
        <v>4</v>
      </c>
      <c r="O19" s="238">
        <v>5</v>
      </c>
      <c r="P19" s="238">
        <v>1</v>
      </c>
      <c r="Q19" s="238">
        <v>1</v>
      </c>
      <c r="R19" s="238">
        <v>9</v>
      </c>
      <c r="S19" s="238">
        <v>10</v>
      </c>
      <c r="T19" s="238">
        <v>6</v>
      </c>
      <c r="U19" s="238">
        <v>12</v>
      </c>
      <c r="V19" s="238">
        <v>2</v>
      </c>
      <c r="W19" s="243" t="s">
        <v>95</v>
      </c>
    </row>
    <row r="20" spans="1:23" s="239" customFormat="1" ht="30" customHeight="1">
      <c r="A20" s="240" t="s">
        <v>46</v>
      </c>
      <c r="B20" s="238">
        <v>14</v>
      </c>
      <c r="C20" s="238">
        <v>1</v>
      </c>
      <c r="D20" s="238">
        <v>2</v>
      </c>
      <c r="E20" s="238">
        <v>0</v>
      </c>
      <c r="F20" s="238">
        <v>2</v>
      </c>
      <c r="G20" s="238">
        <v>5</v>
      </c>
      <c r="H20" s="238">
        <v>0</v>
      </c>
      <c r="I20" s="238">
        <v>0</v>
      </c>
      <c r="J20" s="238">
        <v>0</v>
      </c>
      <c r="K20" s="238">
        <v>1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238">
        <v>0</v>
      </c>
      <c r="R20" s="238">
        <v>0</v>
      </c>
      <c r="S20" s="238">
        <v>0</v>
      </c>
      <c r="T20" s="238">
        <v>0</v>
      </c>
      <c r="U20" s="238">
        <v>3</v>
      </c>
      <c r="V20" s="238">
        <v>0</v>
      </c>
      <c r="W20" s="241" t="s">
        <v>46</v>
      </c>
    </row>
    <row r="21" spans="1:23" s="239" customFormat="1" ht="15" customHeight="1">
      <c r="A21" s="242" t="s">
        <v>136</v>
      </c>
      <c r="B21" s="238">
        <v>10</v>
      </c>
      <c r="C21" s="238">
        <v>1</v>
      </c>
      <c r="D21" s="238">
        <v>2</v>
      </c>
      <c r="E21" s="238">
        <v>0</v>
      </c>
      <c r="F21" s="238">
        <v>2</v>
      </c>
      <c r="G21" s="238">
        <v>2</v>
      </c>
      <c r="H21" s="238">
        <v>0</v>
      </c>
      <c r="I21" s="238">
        <v>0</v>
      </c>
      <c r="J21" s="238">
        <v>0</v>
      </c>
      <c r="K21" s="238">
        <v>1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238">
        <v>0</v>
      </c>
      <c r="S21" s="238">
        <v>0</v>
      </c>
      <c r="T21" s="238">
        <v>0</v>
      </c>
      <c r="U21" s="238">
        <v>2</v>
      </c>
      <c r="V21" s="238">
        <v>0</v>
      </c>
      <c r="W21" s="243" t="s">
        <v>136</v>
      </c>
    </row>
    <row r="22" spans="1:23" s="239" customFormat="1" ht="15" customHeight="1">
      <c r="A22" s="242" t="s">
        <v>95</v>
      </c>
      <c r="B22" s="238">
        <v>4</v>
      </c>
      <c r="C22" s="238">
        <v>0</v>
      </c>
      <c r="D22" s="238">
        <v>0</v>
      </c>
      <c r="E22" s="238">
        <v>0</v>
      </c>
      <c r="F22" s="238">
        <v>0</v>
      </c>
      <c r="G22" s="238">
        <v>3</v>
      </c>
      <c r="H22" s="238">
        <v>0</v>
      </c>
      <c r="I22" s="238">
        <v>0</v>
      </c>
      <c r="J22" s="238">
        <v>0</v>
      </c>
      <c r="K22" s="238">
        <v>0</v>
      </c>
      <c r="L22" s="238">
        <v>0</v>
      </c>
      <c r="M22" s="238">
        <v>0</v>
      </c>
      <c r="N22" s="238">
        <v>0</v>
      </c>
      <c r="O22" s="238">
        <v>0</v>
      </c>
      <c r="P22" s="238">
        <v>0</v>
      </c>
      <c r="Q22" s="238">
        <v>0</v>
      </c>
      <c r="R22" s="238">
        <v>0</v>
      </c>
      <c r="S22" s="238">
        <v>0</v>
      </c>
      <c r="T22" s="238">
        <v>0</v>
      </c>
      <c r="U22" s="238">
        <v>1</v>
      </c>
      <c r="V22" s="238">
        <v>0</v>
      </c>
      <c r="W22" s="243" t="s">
        <v>95</v>
      </c>
    </row>
    <row r="23" spans="1:23" s="239" customFormat="1" ht="30" customHeight="1">
      <c r="A23" s="240" t="s">
        <v>47</v>
      </c>
      <c r="B23" s="238">
        <v>104</v>
      </c>
      <c r="C23" s="238">
        <v>0</v>
      </c>
      <c r="D23" s="238">
        <v>0</v>
      </c>
      <c r="E23" s="238">
        <v>0</v>
      </c>
      <c r="F23" s="238">
        <v>2</v>
      </c>
      <c r="G23" s="238">
        <v>24</v>
      </c>
      <c r="H23" s="238">
        <v>0</v>
      </c>
      <c r="I23" s="238">
        <v>1</v>
      </c>
      <c r="J23" s="238">
        <v>0</v>
      </c>
      <c r="K23" s="238">
        <v>29</v>
      </c>
      <c r="L23" s="238">
        <v>0</v>
      </c>
      <c r="M23" s="238">
        <v>0</v>
      </c>
      <c r="N23" s="238">
        <v>0</v>
      </c>
      <c r="O23" s="238">
        <v>17</v>
      </c>
      <c r="P23" s="238">
        <v>5</v>
      </c>
      <c r="Q23" s="238">
        <v>0</v>
      </c>
      <c r="R23" s="238">
        <v>22</v>
      </c>
      <c r="S23" s="238">
        <v>1</v>
      </c>
      <c r="T23" s="238">
        <v>1</v>
      </c>
      <c r="U23" s="238">
        <v>2</v>
      </c>
      <c r="V23" s="238">
        <v>0</v>
      </c>
      <c r="W23" s="241" t="s">
        <v>47</v>
      </c>
    </row>
    <row r="24" spans="1:23" s="239" customFormat="1" ht="15" customHeight="1">
      <c r="A24" s="242" t="s">
        <v>136</v>
      </c>
      <c r="B24" s="238">
        <v>30</v>
      </c>
      <c r="C24" s="238">
        <v>0</v>
      </c>
      <c r="D24" s="238">
        <v>0</v>
      </c>
      <c r="E24" s="238">
        <v>0</v>
      </c>
      <c r="F24" s="238">
        <v>2</v>
      </c>
      <c r="G24" s="238">
        <v>6</v>
      </c>
      <c r="H24" s="238">
        <v>0</v>
      </c>
      <c r="I24" s="238">
        <v>0</v>
      </c>
      <c r="J24" s="238">
        <v>0</v>
      </c>
      <c r="K24" s="238">
        <v>6</v>
      </c>
      <c r="L24" s="238">
        <v>0</v>
      </c>
      <c r="M24" s="238">
        <v>0</v>
      </c>
      <c r="N24" s="238">
        <v>0</v>
      </c>
      <c r="O24" s="238">
        <v>6</v>
      </c>
      <c r="P24" s="238">
        <v>4</v>
      </c>
      <c r="Q24" s="238">
        <v>0</v>
      </c>
      <c r="R24" s="238">
        <v>5</v>
      </c>
      <c r="S24" s="238">
        <v>0</v>
      </c>
      <c r="T24" s="238">
        <v>0</v>
      </c>
      <c r="U24" s="238">
        <v>1</v>
      </c>
      <c r="V24" s="238">
        <v>0</v>
      </c>
      <c r="W24" s="243" t="s">
        <v>136</v>
      </c>
    </row>
    <row r="25" spans="1:23" s="239" customFormat="1" ht="15" customHeight="1">
      <c r="A25" s="242" t="s">
        <v>95</v>
      </c>
      <c r="B25" s="238">
        <v>74</v>
      </c>
      <c r="C25" s="238">
        <v>0</v>
      </c>
      <c r="D25" s="238">
        <v>0</v>
      </c>
      <c r="E25" s="238">
        <v>0</v>
      </c>
      <c r="F25" s="238">
        <v>0</v>
      </c>
      <c r="G25" s="238">
        <v>18</v>
      </c>
      <c r="H25" s="238">
        <v>0</v>
      </c>
      <c r="I25" s="238">
        <v>1</v>
      </c>
      <c r="J25" s="238">
        <v>0</v>
      </c>
      <c r="K25" s="238">
        <v>23</v>
      </c>
      <c r="L25" s="238">
        <v>0</v>
      </c>
      <c r="M25" s="238">
        <v>0</v>
      </c>
      <c r="N25" s="238">
        <v>0</v>
      </c>
      <c r="O25" s="238">
        <v>11</v>
      </c>
      <c r="P25" s="238">
        <v>1</v>
      </c>
      <c r="Q25" s="238">
        <v>0</v>
      </c>
      <c r="R25" s="238">
        <v>17</v>
      </c>
      <c r="S25" s="238">
        <v>1</v>
      </c>
      <c r="T25" s="238">
        <v>1</v>
      </c>
      <c r="U25" s="238">
        <v>1</v>
      </c>
      <c r="V25" s="238">
        <v>0</v>
      </c>
      <c r="W25" s="243" t="s">
        <v>95</v>
      </c>
    </row>
    <row r="26" spans="1:23" s="239" customFormat="1" ht="30" customHeight="1">
      <c r="A26" s="240" t="s">
        <v>48</v>
      </c>
      <c r="B26" s="238">
        <v>0</v>
      </c>
      <c r="C26" s="238">
        <v>0</v>
      </c>
      <c r="D26" s="238">
        <v>0</v>
      </c>
      <c r="E26" s="238">
        <v>0</v>
      </c>
      <c r="F26" s="238">
        <v>0</v>
      </c>
      <c r="G26" s="238">
        <v>0</v>
      </c>
      <c r="H26" s="238">
        <v>0</v>
      </c>
      <c r="I26" s="238">
        <v>0</v>
      </c>
      <c r="J26" s="238">
        <v>0</v>
      </c>
      <c r="K26" s="238">
        <v>0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238">
        <v>0</v>
      </c>
      <c r="S26" s="238">
        <v>0</v>
      </c>
      <c r="T26" s="238">
        <v>0</v>
      </c>
      <c r="U26" s="238">
        <v>0</v>
      </c>
      <c r="V26" s="238">
        <v>0</v>
      </c>
      <c r="W26" s="241" t="s">
        <v>48</v>
      </c>
    </row>
    <row r="27" spans="1:23" s="239" customFormat="1" ht="15" customHeight="1">
      <c r="A27" s="242" t="s">
        <v>136</v>
      </c>
      <c r="B27" s="238">
        <v>0</v>
      </c>
      <c r="C27" s="238">
        <v>0</v>
      </c>
      <c r="D27" s="238">
        <v>0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v>0</v>
      </c>
      <c r="T27" s="238">
        <v>0</v>
      </c>
      <c r="U27" s="238">
        <v>0</v>
      </c>
      <c r="V27" s="238">
        <v>0</v>
      </c>
      <c r="W27" s="243" t="s">
        <v>136</v>
      </c>
    </row>
    <row r="28" spans="1:23" s="239" customFormat="1" ht="15" customHeight="1">
      <c r="A28" s="242" t="s">
        <v>95</v>
      </c>
      <c r="B28" s="238">
        <v>0</v>
      </c>
      <c r="C28" s="238">
        <v>0</v>
      </c>
      <c r="D28" s="238"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0</v>
      </c>
      <c r="T28" s="238">
        <v>0</v>
      </c>
      <c r="U28" s="238">
        <v>0</v>
      </c>
      <c r="V28" s="238">
        <v>0</v>
      </c>
      <c r="W28" s="243" t="s">
        <v>95</v>
      </c>
    </row>
    <row r="29" spans="1:23" s="239" customFormat="1" ht="30" customHeight="1">
      <c r="A29" s="240" t="s">
        <v>279</v>
      </c>
      <c r="B29" s="238">
        <v>9</v>
      </c>
      <c r="C29" s="238">
        <v>0</v>
      </c>
      <c r="D29" s="238">
        <v>0</v>
      </c>
      <c r="E29" s="238">
        <v>0</v>
      </c>
      <c r="F29" s="238">
        <v>0</v>
      </c>
      <c r="G29" s="238">
        <v>2</v>
      </c>
      <c r="H29" s="238">
        <v>0</v>
      </c>
      <c r="I29" s="238">
        <v>5</v>
      </c>
      <c r="J29" s="238">
        <v>0</v>
      </c>
      <c r="K29" s="238">
        <v>1</v>
      </c>
      <c r="L29" s="238">
        <v>0</v>
      </c>
      <c r="M29" s="238">
        <v>0</v>
      </c>
      <c r="N29" s="238">
        <v>0</v>
      </c>
      <c r="O29" s="238">
        <v>0</v>
      </c>
      <c r="P29" s="238">
        <v>0</v>
      </c>
      <c r="Q29" s="238">
        <v>0</v>
      </c>
      <c r="R29" s="238">
        <v>1</v>
      </c>
      <c r="S29" s="238">
        <v>0</v>
      </c>
      <c r="T29" s="238">
        <v>0</v>
      </c>
      <c r="U29" s="238">
        <v>0</v>
      </c>
      <c r="V29" s="238">
        <v>0</v>
      </c>
      <c r="W29" s="241" t="s">
        <v>279</v>
      </c>
    </row>
    <row r="30" spans="1:23" s="239" customFormat="1" ht="15" customHeight="1">
      <c r="A30" s="242" t="s">
        <v>136</v>
      </c>
      <c r="B30" s="238">
        <v>3</v>
      </c>
      <c r="C30" s="238">
        <v>0</v>
      </c>
      <c r="D30" s="238">
        <v>0</v>
      </c>
      <c r="E30" s="238">
        <v>0</v>
      </c>
      <c r="F30" s="238">
        <v>0</v>
      </c>
      <c r="G30" s="238">
        <v>0</v>
      </c>
      <c r="H30" s="238">
        <v>0</v>
      </c>
      <c r="I30" s="238">
        <v>2</v>
      </c>
      <c r="J30" s="238">
        <v>0</v>
      </c>
      <c r="K30" s="238">
        <v>1</v>
      </c>
      <c r="L30" s="238">
        <v>0</v>
      </c>
      <c r="M30" s="238">
        <v>0</v>
      </c>
      <c r="N30" s="238">
        <v>0</v>
      </c>
      <c r="O30" s="238">
        <v>0</v>
      </c>
      <c r="P30" s="238">
        <v>0</v>
      </c>
      <c r="Q30" s="238">
        <v>0</v>
      </c>
      <c r="R30" s="238">
        <v>0</v>
      </c>
      <c r="S30" s="238">
        <v>0</v>
      </c>
      <c r="T30" s="238">
        <v>0</v>
      </c>
      <c r="U30" s="238">
        <v>0</v>
      </c>
      <c r="V30" s="238">
        <v>0</v>
      </c>
      <c r="W30" s="243" t="s">
        <v>136</v>
      </c>
    </row>
    <row r="31" spans="1:23" s="239" customFormat="1" ht="15" customHeight="1">
      <c r="A31" s="242" t="s">
        <v>95</v>
      </c>
      <c r="B31" s="238">
        <v>6</v>
      </c>
      <c r="C31" s="238">
        <v>0</v>
      </c>
      <c r="D31" s="238">
        <v>0</v>
      </c>
      <c r="E31" s="238">
        <v>0</v>
      </c>
      <c r="F31" s="238">
        <v>0</v>
      </c>
      <c r="G31" s="238">
        <v>2</v>
      </c>
      <c r="H31" s="238">
        <v>0</v>
      </c>
      <c r="I31" s="238">
        <v>3</v>
      </c>
      <c r="J31" s="238">
        <v>0</v>
      </c>
      <c r="K31" s="238">
        <v>0</v>
      </c>
      <c r="L31" s="238">
        <v>0</v>
      </c>
      <c r="M31" s="238">
        <v>0</v>
      </c>
      <c r="N31" s="238">
        <v>0</v>
      </c>
      <c r="O31" s="238">
        <v>0</v>
      </c>
      <c r="P31" s="238">
        <v>0</v>
      </c>
      <c r="Q31" s="238">
        <v>0</v>
      </c>
      <c r="R31" s="238">
        <v>1</v>
      </c>
      <c r="S31" s="238">
        <v>0</v>
      </c>
      <c r="T31" s="238">
        <v>0</v>
      </c>
      <c r="U31" s="238">
        <v>0</v>
      </c>
      <c r="V31" s="238">
        <v>0</v>
      </c>
      <c r="W31" s="243" t="s">
        <v>95</v>
      </c>
    </row>
    <row r="32" spans="1:23" s="239" customFormat="1" ht="30" customHeight="1">
      <c r="A32" s="240" t="s">
        <v>280</v>
      </c>
      <c r="B32" s="238">
        <v>0</v>
      </c>
      <c r="C32" s="238">
        <v>0</v>
      </c>
      <c r="D32" s="238">
        <v>0</v>
      </c>
      <c r="E32" s="238">
        <v>0</v>
      </c>
      <c r="F32" s="238">
        <v>0</v>
      </c>
      <c r="G32" s="238">
        <v>0</v>
      </c>
      <c r="H32" s="238">
        <v>0</v>
      </c>
      <c r="I32" s="238">
        <v>0</v>
      </c>
      <c r="J32" s="238">
        <v>0</v>
      </c>
      <c r="K32" s="238">
        <v>0</v>
      </c>
      <c r="L32" s="238">
        <v>0</v>
      </c>
      <c r="M32" s="238">
        <v>0</v>
      </c>
      <c r="N32" s="238">
        <v>0</v>
      </c>
      <c r="O32" s="238">
        <v>0</v>
      </c>
      <c r="P32" s="238">
        <v>0</v>
      </c>
      <c r="Q32" s="238">
        <v>0</v>
      </c>
      <c r="R32" s="238">
        <v>0</v>
      </c>
      <c r="S32" s="238">
        <v>0</v>
      </c>
      <c r="T32" s="238">
        <v>0</v>
      </c>
      <c r="U32" s="238">
        <v>0</v>
      </c>
      <c r="V32" s="238">
        <v>0</v>
      </c>
      <c r="W32" s="241" t="s">
        <v>280</v>
      </c>
    </row>
    <row r="33" spans="1:23" s="239" customFormat="1" ht="15" customHeight="1">
      <c r="A33" s="242" t="s">
        <v>136</v>
      </c>
      <c r="B33" s="238">
        <v>0</v>
      </c>
      <c r="C33" s="238">
        <v>0</v>
      </c>
      <c r="D33" s="238">
        <v>0</v>
      </c>
      <c r="E33" s="238">
        <v>0</v>
      </c>
      <c r="F33" s="238">
        <v>0</v>
      </c>
      <c r="G33" s="238">
        <v>0</v>
      </c>
      <c r="H33" s="238">
        <v>0</v>
      </c>
      <c r="I33" s="238">
        <v>0</v>
      </c>
      <c r="J33" s="238">
        <v>0</v>
      </c>
      <c r="K33" s="238">
        <v>0</v>
      </c>
      <c r="L33" s="238">
        <v>0</v>
      </c>
      <c r="M33" s="238">
        <v>0</v>
      </c>
      <c r="N33" s="238">
        <v>0</v>
      </c>
      <c r="O33" s="238">
        <v>0</v>
      </c>
      <c r="P33" s="238">
        <v>0</v>
      </c>
      <c r="Q33" s="238">
        <v>0</v>
      </c>
      <c r="R33" s="238">
        <v>0</v>
      </c>
      <c r="S33" s="238">
        <v>0</v>
      </c>
      <c r="T33" s="238">
        <v>0</v>
      </c>
      <c r="U33" s="238">
        <v>0</v>
      </c>
      <c r="V33" s="238">
        <v>0</v>
      </c>
      <c r="W33" s="243" t="s">
        <v>136</v>
      </c>
    </row>
    <row r="34" spans="1:23" s="239" customFormat="1" ht="15" customHeight="1">
      <c r="A34" s="242" t="s">
        <v>95</v>
      </c>
      <c r="B34" s="238">
        <v>0</v>
      </c>
      <c r="C34" s="238">
        <v>0</v>
      </c>
      <c r="D34" s="238">
        <v>0</v>
      </c>
      <c r="E34" s="238">
        <v>0</v>
      </c>
      <c r="F34" s="238">
        <v>0</v>
      </c>
      <c r="G34" s="238">
        <v>0</v>
      </c>
      <c r="H34" s="238">
        <v>0</v>
      </c>
      <c r="I34" s="238">
        <v>0</v>
      </c>
      <c r="J34" s="238">
        <v>0</v>
      </c>
      <c r="K34" s="238">
        <v>0</v>
      </c>
      <c r="L34" s="238">
        <v>0</v>
      </c>
      <c r="M34" s="238">
        <v>0</v>
      </c>
      <c r="N34" s="238">
        <v>0</v>
      </c>
      <c r="O34" s="238">
        <v>0</v>
      </c>
      <c r="P34" s="238">
        <v>0</v>
      </c>
      <c r="Q34" s="238">
        <v>0</v>
      </c>
      <c r="R34" s="238">
        <v>0</v>
      </c>
      <c r="S34" s="238">
        <v>0</v>
      </c>
      <c r="T34" s="238">
        <v>0</v>
      </c>
      <c r="U34" s="238">
        <v>0</v>
      </c>
      <c r="V34" s="238">
        <v>0</v>
      </c>
      <c r="W34" s="243" t="s">
        <v>95</v>
      </c>
    </row>
    <row r="35" spans="1:23" s="239" customFormat="1" ht="30" customHeight="1">
      <c r="A35" s="240" t="s">
        <v>49</v>
      </c>
      <c r="B35" s="238">
        <v>11</v>
      </c>
      <c r="C35" s="238">
        <v>0</v>
      </c>
      <c r="D35" s="238">
        <v>0</v>
      </c>
      <c r="E35" s="238">
        <v>0</v>
      </c>
      <c r="F35" s="238">
        <v>0</v>
      </c>
      <c r="G35" s="238">
        <v>0</v>
      </c>
      <c r="H35" s="238">
        <v>0</v>
      </c>
      <c r="I35" s="238">
        <v>0</v>
      </c>
      <c r="J35" s="238">
        <v>0</v>
      </c>
      <c r="K35" s="238">
        <v>0</v>
      </c>
      <c r="L35" s="238">
        <v>0</v>
      </c>
      <c r="M35" s="238">
        <v>0</v>
      </c>
      <c r="N35" s="238">
        <v>0</v>
      </c>
      <c r="O35" s="238">
        <v>0</v>
      </c>
      <c r="P35" s="238">
        <v>0</v>
      </c>
      <c r="Q35" s="238">
        <v>0</v>
      </c>
      <c r="R35" s="238">
        <v>0</v>
      </c>
      <c r="S35" s="238">
        <v>0</v>
      </c>
      <c r="T35" s="238">
        <v>4</v>
      </c>
      <c r="U35" s="238">
        <v>7</v>
      </c>
      <c r="V35" s="238">
        <v>0</v>
      </c>
      <c r="W35" s="241" t="s">
        <v>49</v>
      </c>
    </row>
    <row r="36" spans="1:23" s="239" customFormat="1" ht="15" customHeight="1">
      <c r="A36" s="242" t="s">
        <v>136</v>
      </c>
      <c r="B36" s="238">
        <v>7</v>
      </c>
      <c r="C36" s="238">
        <v>0</v>
      </c>
      <c r="D36" s="238">
        <v>0</v>
      </c>
      <c r="E36" s="238">
        <v>0</v>
      </c>
      <c r="F36" s="238">
        <v>0</v>
      </c>
      <c r="G36" s="238">
        <v>0</v>
      </c>
      <c r="H36" s="238">
        <v>0</v>
      </c>
      <c r="I36" s="238">
        <v>0</v>
      </c>
      <c r="J36" s="238">
        <v>0</v>
      </c>
      <c r="K36" s="238">
        <v>0</v>
      </c>
      <c r="L36" s="238">
        <v>0</v>
      </c>
      <c r="M36" s="238">
        <v>0</v>
      </c>
      <c r="N36" s="238">
        <v>0</v>
      </c>
      <c r="O36" s="238">
        <v>0</v>
      </c>
      <c r="P36" s="238">
        <v>0</v>
      </c>
      <c r="Q36" s="238">
        <v>0</v>
      </c>
      <c r="R36" s="238">
        <v>0</v>
      </c>
      <c r="S36" s="238">
        <v>0</v>
      </c>
      <c r="T36" s="238">
        <v>3</v>
      </c>
      <c r="U36" s="238">
        <v>4</v>
      </c>
      <c r="V36" s="238">
        <v>0</v>
      </c>
      <c r="W36" s="243" t="s">
        <v>136</v>
      </c>
    </row>
    <row r="37" spans="1:23" s="239" customFormat="1" ht="15" customHeight="1">
      <c r="A37" s="242" t="s">
        <v>95</v>
      </c>
      <c r="B37" s="238">
        <v>4</v>
      </c>
      <c r="C37" s="238">
        <v>0</v>
      </c>
      <c r="D37" s="238">
        <v>0</v>
      </c>
      <c r="E37" s="238">
        <v>0</v>
      </c>
      <c r="F37" s="238">
        <v>0</v>
      </c>
      <c r="G37" s="238">
        <v>0</v>
      </c>
      <c r="H37" s="238">
        <v>0</v>
      </c>
      <c r="I37" s="238">
        <v>0</v>
      </c>
      <c r="J37" s="238">
        <v>0</v>
      </c>
      <c r="K37" s="238">
        <v>0</v>
      </c>
      <c r="L37" s="238">
        <v>0</v>
      </c>
      <c r="M37" s="238">
        <v>0</v>
      </c>
      <c r="N37" s="238">
        <v>0</v>
      </c>
      <c r="O37" s="238">
        <v>0</v>
      </c>
      <c r="P37" s="238">
        <v>0</v>
      </c>
      <c r="Q37" s="238">
        <v>0</v>
      </c>
      <c r="R37" s="238">
        <v>0</v>
      </c>
      <c r="S37" s="238">
        <v>0</v>
      </c>
      <c r="T37" s="238">
        <v>1</v>
      </c>
      <c r="U37" s="238">
        <v>3</v>
      </c>
      <c r="V37" s="238">
        <v>0</v>
      </c>
      <c r="W37" s="243" t="s">
        <v>95</v>
      </c>
    </row>
    <row r="38" spans="1:23" s="239" customFormat="1" ht="30" customHeight="1">
      <c r="A38" s="240" t="s">
        <v>304</v>
      </c>
      <c r="B38" s="238">
        <v>258</v>
      </c>
      <c r="C38" s="238">
        <v>3</v>
      </c>
      <c r="D38" s="238">
        <v>0</v>
      </c>
      <c r="E38" s="238">
        <v>0</v>
      </c>
      <c r="F38" s="238">
        <v>12</v>
      </c>
      <c r="G38" s="238">
        <v>116</v>
      </c>
      <c r="H38" s="238">
        <v>1</v>
      </c>
      <c r="I38" s="238">
        <v>0</v>
      </c>
      <c r="J38" s="238">
        <v>11</v>
      </c>
      <c r="K38" s="238">
        <v>21</v>
      </c>
      <c r="L38" s="238">
        <v>5</v>
      </c>
      <c r="M38" s="238">
        <v>0</v>
      </c>
      <c r="N38" s="238">
        <v>1</v>
      </c>
      <c r="O38" s="238">
        <v>25</v>
      </c>
      <c r="P38" s="238">
        <v>9</v>
      </c>
      <c r="Q38" s="238">
        <v>0</v>
      </c>
      <c r="R38" s="238">
        <v>14</v>
      </c>
      <c r="S38" s="238">
        <v>9</v>
      </c>
      <c r="T38" s="238">
        <v>12</v>
      </c>
      <c r="U38" s="238">
        <v>18</v>
      </c>
      <c r="V38" s="238">
        <v>1</v>
      </c>
      <c r="W38" s="241" t="s">
        <v>304</v>
      </c>
    </row>
    <row r="39" spans="1:23" s="239" customFormat="1" ht="15" customHeight="1">
      <c r="A39" s="242" t="s">
        <v>136</v>
      </c>
      <c r="B39" s="238">
        <v>100</v>
      </c>
      <c r="C39" s="238">
        <v>2</v>
      </c>
      <c r="D39" s="238">
        <v>0</v>
      </c>
      <c r="E39" s="238">
        <v>0</v>
      </c>
      <c r="F39" s="238">
        <v>10</v>
      </c>
      <c r="G39" s="238">
        <v>48</v>
      </c>
      <c r="H39" s="238">
        <v>0</v>
      </c>
      <c r="I39" s="238">
        <v>0</v>
      </c>
      <c r="J39" s="238">
        <v>6</v>
      </c>
      <c r="K39" s="238">
        <v>4</v>
      </c>
      <c r="L39" s="238">
        <v>2</v>
      </c>
      <c r="M39" s="238">
        <v>0</v>
      </c>
      <c r="N39" s="238">
        <v>0</v>
      </c>
      <c r="O39" s="238">
        <v>2</v>
      </c>
      <c r="P39" s="238">
        <v>1</v>
      </c>
      <c r="Q39" s="238">
        <v>0</v>
      </c>
      <c r="R39" s="238">
        <v>2</v>
      </c>
      <c r="S39" s="238">
        <v>2</v>
      </c>
      <c r="T39" s="238">
        <v>10</v>
      </c>
      <c r="U39" s="238">
        <v>11</v>
      </c>
      <c r="V39" s="238">
        <v>0</v>
      </c>
      <c r="W39" s="243" t="s">
        <v>136</v>
      </c>
    </row>
    <row r="40" spans="1:23" s="239" customFormat="1" ht="15" customHeight="1">
      <c r="A40" s="244" t="s">
        <v>95</v>
      </c>
      <c r="B40" s="245">
        <v>158</v>
      </c>
      <c r="C40" s="245">
        <v>1</v>
      </c>
      <c r="D40" s="245">
        <v>0</v>
      </c>
      <c r="E40" s="245">
        <v>0</v>
      </c>
      <c r="F40" s="245">
        <v>2</v>
      </c>
      <c r="G40" s="245">
        <v>68</v>
      </c>
      <c r="H40" s="245">
        <v>1</v>
      </c>
      <c r="I40" s="245">
        <v>0</v>
      </c>
      <c r="J40" s="245">
        <v>5</v>
      </c>
      <c r="K40" s="245">
        <v>17</v>
      </c>
      <c r="L40" s="245">
        <v>3</v>
      </c>
      <c r="M40" s="245">
        <v>0</v>
      </c>
      <c r="N40" s="245">
        <v>1</v>
      </c>
      <c r="O40" s="245">
        <v>23</v>
      </c>
      <c r="P40" s="245">
        <v>8</v>
      </c>
      <c r="Q40" s="245">
        <v>0</v>
      </c>
      <c r="R40" s="245">
        <v>12</v>
      </c>
      <c r="S40" s="245">
        <v>7</v>
      </c>
      <c r="T40" s="245">
        <v>2</v>
      </c>
      <c r="U40" s="245">
        <v>7</v>
      </c>
      <c r="V40" s="245">
        <v>1</v>
      </c>
      <c r="W40" s="246" t="s">
        <v>95</v>
      </c>
    </row>
  </sheetData>
  <phoneticPr fontId="16"/>
  <pageMargins left="0.47244094488188981" right="0.47244094488188981" top="0.59055118110236227" bottom="0.39370078740157483" header="0.39370078740157483" footer="0.19685039370078741"/>
  <pageSetup paperSize="9" firstPageNumber="124" orientation="portrait" useFirstPageNumber="1" r:id="rId1"/>
  <headerFooter alignWithMargins="0">
    <oddFooter>&amp;C&amp;"ＭＳ Ｐゴシック,標準"-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Z41"/>
  <sheetViews>
    <sheetView workbookViewId="0"/>
  </sheetViews>
  <sheetFormatPr defaultRowHeight="30" customHeight="1"/>
  <cols>
    <col min="1" max="1" width="10.625" style="68" customWidth="1"/>
    <col min="2" max="3" width="7.625" style="67" customWidth="1"/>
    <col min="4" max="20" width="7.625" style="33" customWidth="1"/>
    <col min="21" max="22" width="8.625" style="33" customWidth="1"/>
    <col min="23" max="23" width="10.625" style="68" customWidth="1"/>
    <col min="24" max="16384" width="9" style="33"/>
  </cols>
  <sheetData>
    <row r="1" spans="1:26" s="66" customFormat="1" ht="15" customHeight="1">
      <c r="A1" s="188" t="s">
        <v>368</v>
      </c>
      <c r="L1" s="189" t="s">
        <v>143</v>
      </c>
      <c r="M1" s="66" t="s">
        <v>139</v>
      </c>
      <c r="V1" s="189" t="s">
        <v>143</v>
      </c>
      <c r="W1" s="190"/>
    </row>
    <row r="2" spans="1:26" s="66" customFormat="1" ht="18" customHeight="1">
      <c r="A2" s="569" t="s">
        <v>168</v>
      </c>
      <c r="B2" s="571" t="s">
        <v>142</v>
      </c>
      <c r="C2" s="573" t="s">
        <v>327</v>
      </c>
      <c r="D2" s="573" t="s">
        <v>329</v>
      </c>
      <c r="E2" s="573" t="s">
        <v>330</v>
      </c>
      <c r="F2" s="567" t="s">
        <v>331</v>
      </c>
      <c r="G2" s="573" t="s">
        <v>328</v>
      </c>
      <c r="H2" s="574" t="s">
        <v>218</v>
      </c>
      <c r="I2" s="574"/>
      <c r="J2" s="573" t="s">
        <v>307</v>
      </c>
      <c r="K2" s="573" t="s">
        <v>332</v>
      </c>
      <c r="L2" s="573" t="s">
        <v>333</v>
      </c>
      <c r="M2" s="567" t="s">
        <v>334</v>
      </c>
      <c r="N2" s="567" t="s">
        <v>335</v>
      </c>
      <c r="O2" s="574" t="s">
        <v>209</v>
      </c>
      <c r="P2" s="574"/>
      <c r="Q2" s="574"/>
      <c r="R2" s="574"/>
      <c r="S2" s="574"/>
      <c r="T2" s="574"/>
      <c r="U2" s="573" t="s">
        <v>309</v>
      </c>
      <c r="V2" s="575" t="s">
        <v>230</v>
      </c>
      <c r="W2" s="576" t="s">
        <v>168</v>
      </c>
      <c r="Y2" s="276"/>
      <c r="Z2" s="282"/>
    </row>
    <row r="3" spans="1:26" s="66" customFormat="1" ht="48" customHeight="1">
      <c r="A3" s="570"/>
      <c r="B3" s="572"/>
      <c r="C3" s="573"/>
      <c r="D3" s="573"/>
      <c r="E3" s="573"/>
      <c r="F3" s="568"/>
      <c r="G3" s="573"/>
      <c r="H3" s="247" t="s">
        <v>305</v>
      </c>
      <c r="I3" s="247" t="s">
        <v>306</v>
      </c>
      <c r="J3" s="573"/>
      <c r="K3" s="573"/>
      <c r="L3" s="573"/>
      <c r="M3" s="568"/>
      <c r="N3" s="568"/>
      <c r="O3" s="289" t="s">
        <v>336</v>
      </c>
      <c r="P3" s="247" t="s">
        <v>308</v>
      </c>
      <c r="Q3" s="247" t="s">
        <v>210</v>
      </c>
      <c r="R3" s="247" t="s">
        <v>211</v>
      </c>
      <c r="S3" s="247" t="s">
        <v>313</v>
      </c>
      <c r="T3" s="247" t="s">
        <v>212</v>
      </c>
      <c r="U3" s="573"/>
      <c r="V3" s="575"/>
      <c r="W3" s="577"/>
      <c r="Y3" s="276"/>
      <c r="Z3" s="282"/>
    </row>
    <row r="4" spans="1:26" s="66" customFormat="1" ht="15" customHeight="1">
      <c r="A4" s="122" t="s">
        <v>386</v>
      </c>
      <c r="B4" s="31">
        <v>2745</v>
      </c>
      <c r="C4" s="32">
        <v>235</v>
      </c>
      <c r="D4" s="32">
        <v>296</v>
      </c>
      <c r="E4" s="32">
        <v>205</v>
      </c>
      <c r="F4" s="32">
        <v>356</v>
      </c>
      <c r="G4" s="32">
        <v>147</v>
      </c>
      <c r="H4" s="32">
        <v>11</v>
      </c>
      <c r="I4" s="32">
        <v>4</v>
      </c>
      <c r="J4" s="191">
        <v>1077</v>
      </c>
      <c r="K4" s="191">
        <v>72</v>
      </c>
      <c r="L4" s="191">
        <v>171</v>
      </c>
      <c r="M4" s="191">
        <v>67</v>
      </c>
      <c r="N4" s="32">
        <v>104</v>
      </c>
      <c r="O4" s="32">
        <v>1077</v>
      </c>
      <c r="P4" s="32">
        <v>781</v>
      </c>
      <c r="Q4" s="32">
        <v>170</v>
      </c>
      <c r="R4" s="32">
        <v>43</v>
      </c>
      <c r="S4" s="32">
        <v>61</v>
      </c>
      <c r="T4" s="32">
        <v>22</v>
      </c>
      <c r="U4" s="32">
        <v>2456</v>
      </c>
      <c r="V4" s="32">
        <v>26</v>
      </c>
      <c r="W4" s="150" t="s">
        <v>386</v>
      </c>
    </row>
    <row r="5" spans="1:26" s="66" customFormat="1" ht="15" customHeight="1">
      <c r="A5" s="122" t="s">
        <v>452</v>
      </c>
      <c r="B5" s="31">
        <v>2561</v>
      </c>
      <c r="C5" s="31">
        <v>233</v>
      </c>
      <c r="D5" s="31">
        <v>326</v>
      </c>
      <c r="E5" s="31">
        <v>197</v>
      </c>
      <c r="F5" s="31">
        <v>319</v>
      </c>
      <c r="G5" s="31">
        <v>152</v>
      </c>
      <c r="H5" s="31">
        <v>17</v>
      </c>
      <c r="I5" s="31">
        <v>2</v>
      </c>
      <c r="J5" s="31">
        <v>959</v>
      </c>
      <c r="K5" s="187">
        <v>62</v>
      </c>
      <c r="L5" s="187">
        <v>204</v>
      </c>
      <c r="M5" s="187">
        <v>44</v>
      </c>
      <c r="N5" s="31">
        <v>46</v>
      </c>
      <c r="O5" s="31">
        <v>959</v>
      </c>
      <c r="P5" s="31">
        <v>701</v>
      </c>
      <c r="Q5" s="31">
        <v>157</v>
      </c>
      <c r="R5" s="31">
        <v>55</v>
      </c>
      <c r="S5" s="31">
        <v>28</v>
      </c>
      <c r="T5" s="31">
        <v>18</v>
      </c>
      <c r="U5" s="31">
        <v>1600</v>
      </c>
      <c r="V5" s="31">
        <v>16</v>
      </c>
      <c r="W5" s="40" t="s">
        <v>452</v>
      </c>
    </row>
    <row r="6" spans="1:26" ht="15" customHeight="1">
      <c r="A6" s="122" t="s">
        <v>460</v>
      </c>
      <c r="B6" s="42">
        <v>2269</v>
      </c>
      <c r="C6" s="42">
        <v>258</v>
      </c>
      <c r="D6" s="42">
        <v>220</v>
      </c>
      <c r="E6" s="42">
        <v>138</v>
      </c>
      <c r="F6" s="42">
        <v>294</v>
      </c>
      <c r="G6" s="42">
        <v>145</v>
      </c>
      <c r="H6" s="42">
        <v>23</v>
      </c>
      <c r="I6" s="42">
        <v>2</v>
      </c>
      <c r="J6" s="42">
        <v>877</v>
      </c>
      <c r="K6" s="42">
        <v>59</v>
      </c>
      <c r="L6" s="42">
        <v>150</v>
      </c>
      <c r="M6" s="42">
        <v>33</v>
      </c>
      <c r="N6" s="42">
        <v>70</v>
      </c>
      <c r="O6" s="42">
        <v>877</v>
      </c>
      <c r="P6" s="42">
        <v>635</v>
      </c>
      <c r="Q6" s="42">
        <v>140</v>
      </c>
      <c r="R6" s="42">
        <v>34</v>
      </c>
      <c r="S6" s="42">
        <v>27</v>
      </c>
      <c r="T6" s="42">
        <v>41</v>
      </c>
      <c r="U6" s="42">
        <v>975</v>
      </c>
      <c r="V6" s="42">
        <v>13</v>
      </c>
      <c r="W6" s="40" t="s">
        <v>460</v>
      </c>
    </row>
    <row r="7" spans="1:26" ht="30" customHeight="1">
      <c r="A7" s="287" t="s">
        <v>136</v>
      </c>
      <c r="B7" s="238">
        <v>1323</v>
      </c>
      <c r="C7" s="238">
        <v>210</v>
      </c>
      <c r="D7" s="238">
        <v>48</v>
      </c>
      <c r="E7" s="238">
        <v>43</v>
      </c>
      <c r="F7" s="238">
        <v>79</v>
      </c>
      <c r="G7" s="238">
        <v>116</v>
      </c>
      <c r="H7" s="238">
        <v>14</v>
      </c>
      <c r="I7" s="238">
        <v>2</v>
      </c>
      <c r="J7" s="238">
        <v>566</v>
      </c>
      <c r="K7" s="238">
        <v>44</v>
      </c>
      <c r="L7" s="238">
        <v>138</v>
      </c>
      <c r="M7" s="238">
        <v>19</v>
      </c>
      <c r="N7" s="238">
        <v>44</v>
      </c>
      <c r="O7" s="238">
        <v>566</v>
      </c>
      <c r="P7" s="238">
        <v>397</v>
      </c>
      <c r="Q7" s="238">
        <v>100</v>
      </c>
      <c r="R7" s="238">
        <v>30</v>
      </c>
      <c r="S7" s="238">
        <v>15</v>
      </c>
      <c r="T7" s="238">
        <v>24</v>
      </c>
      <c r="U7" s="238">
        <v>580</v>
      </c>
      <c r="V7" s="238">
        <v>9</v>
      </c>
      <c r="W7" s="288" t="s">
        <v>136</v>
      </c>
    </row>
    <row r="8" spans="1:26" ht="15" customHeight="1">
      <c r="A8" s="287" t="s">
        <v>95</v>
      </c>
      <c r="B8" s="238">
        <v>946</v>
      </c>
      <c r="C8" s="238">
        <v>48</v>
      </c>
      <c r="D8" s="238">
        <v>172</v>
      </c>
      <c r="E8" s="238">
        <v>95</v>
      </c>
      <c r="F8" s="238">
        <v>215</v>
      </c>
      <c r="G8" s="238">
        <v>29</v>
      </c>
      <c r="H8" s="238">
        <v>9</v>
      </c>
      <c r="I8" s="238">
        <v>0</v>
      </c>
      <c r="J8" s="238">
        <v>311</v>
      </c>
      <c r="K8" s="238">
        <v>15</v>
      </c>
      <c r="L8" s="238">
        <v>12</v>
      </c>
      <c r="M8" s="238">
        <v>14</v>
      </c>
      <c r="N8" s="238">
        <v>26</v>
      </c>
      <c r="O8" s="238">
        <v>311</v>
      </c>
      <c r="P8" s="238">
        <v>238</v>
      </c>
      <c r="Q8" s="238">
        <v>40</v>
      </c>
      <c r="R8" s="238">
        <v>4</v>
      </c>
      <c r="S8" s="238">
        <v>12</v>
      </c>
      <c r="T8" s="238">
        <v>17</v>
      </c>
      <c r="U8" s="238">
        <v>395</v>
      </c>
      <c r="V8" s="238">
        <v>4</v>
      </c>
      <c r="W8" s="288" t="s">
        <v>95</v>
      </c>
    </row>
    <row r="9" spans="1:26" ht="30" customHeight="1">
      <c r="A9" s="240" t="s">
        <v>42</v>
      </c>
      <c r="B9" s="238">
        <v>689</v>
      </c>
      <c r="C9" s="238">
        <v>34</v>
      </c>
      <c r="D9" s="238">
        <v>68</v>
      </c>
      <c r="E9" s="238">
        <v>56</v>
      </c>
      <c r="F9" s="238">
        <v>87</v>
      </c>
      <c r="G9" s="238">
        <v>68</v>
      </c>
      <c r="H9" s="238">
        <v>8</v>
      </c>
      <c r="I9" s="238">
        <v>0</v>
      </c>
      <c r="J9" s="238">
        <v>266</v>
      </c>
      <c r="K9" s="238">
        <v>15</v>
      </c>
      <c r="L9" s="238">
        <v>48</v>
      </c>
      <c r="M9" s="238">
        <v>14</v>
      </c>
      <c r="N9" s="238">
        <v>25</v>
      </c>
      <c r="O9" s="238">
        <v>266</v>
      </c>
      <c r="P9" s="238">
        <v>197</v>
      </c>
      <c r="Q9" s="238">
        <v>24</v>
      </c>
      <c r="R9" s="238">
        <v>12</v>
      </c>
      <c r="S9" s="238">
        <v>15</v>
      </c>
      <c r="T9" s="238">
        <v>18</v>
      </c>
      <c r="U9" s="238">
        <v>240</v>
      </c>
      <c r="V9" s="238">
        <v>4</v>
      </c>
      <c r="W9" s="241" t="s">
        <v>42</v>
      </c>
    </row>
    <row r="10" spans="1:26" ht="15" customHeight="1">
      <c r="A10" s="242" t="s">
        <v>136</v>
      </c>
      <c r="B10" s="238">
        <v>373</v>
      </c>
      <c r="C10" s="238">
        <v>26</v>
      </c>
      <c r="D10" s="238">
        <v>11</v>
      </c>
      <c r="E10" s="238">
        <v>17</v>
      </c>
      <c r="F10" s="238">
        <v>30</v>
      </c>
      <c r="G10" s="238">
        <v>51</v>
      </c>
      <c r="H10" s="238">
        <v>3</v>
      </c>
      <c r="I10" s="238">
        <v>0</v>
      </c>
      <c r="J10" s="238">
        <v>148</v>
      </c>
      <c r="K10" s="238">
        <v>12</v>
      </c>
      <c r="L10" s="238">
        <v>47</v>
      </c>
      <c r="M10" s="238">
        <v>9</v>
      </c>
      <c r="N10" s="238">
        <v>19</v>
      </c>
      <c r="O10" s="238">
        <v>148</v>
      </c>
      <c r="P10" s="238">
        <v>111</v>
      </c>
      <c r="Q10" s="238">
        <v>10</v>
      </c>
      <c r="R10" s="238">
        <v>9</v>
      </c>
      <c r="S10" s="238">
        <v>9</v>
      </c>
      <c r="T10" s="238">
        <v>9</v>
      </c>
      <c r="U10" s="238">
        <v>126</v>
      </c>
      <c r="V10" s="238">
        <v>3</v>
      </c>
      <c r="W10" s="243" t="s">
        <v>136</v>
      </c>
    </row>
    <row r="11" spans="1:26" ht="15" customHeight="1">
      <c r="A11" s="242" t="s">
        <v>95</v>
      </c>
      <c r="B11" s="238">
        <v>316</v>
      </c>
      <c r="C11" s="238">
        <v>8</v>
      </c>
      <c r="D11" s="238">
        <v>57</v>
      </c>
      <c r="E11" s="238">
        <v>39</v>
      </c>
      <c r="F11" s="238">
        <v>57</v>
      </c>
      <c r="G11" s="238">
        <v>17</v>
      </c>
      <c r="H11" s="238">
        <v>5</v>
      </c>
      <c r="I11" s="238">
        <v>0</v>
      </c>
      <c r="J11" s="238">
        <v>118</v>
      </c>
      <c r="K11" s="238">
        <v>3</v>
      </c>
      <c r="L11" s="238">
        <v>1</v>
      </c>
      <c r="M11" s="238">
        <v>5</v>
      </c>
      <c r="N11" s="238">
        <v>6</v>
      </c>
      <c r="O11" s="238">
        <v>118</v>
      </c>
      <c r="P11" s="238">
        <v>86</v>
      </c>
      <c r="Q11" s="238">
        <v>14</v>
      </c>
      <c r="R11" s="238">
        <v>3</v>
      </c>
      <c r="S11" s="238">
        <v>6</v>
      </c>
      <c r="T11" s="238">
        <v>9</v>
      </c>
      <c r="U11" s="238">
        <v>114</v>
      </c>
      <c r="V11" s="238">
        <v>1</v>
      </c>
      <c r="W11" s="243" t="s">
        <v>95</v>
      </c>
    </row>
    <row r="12" spans="1:26" ht="30" customHeight="1">
      <c r="A12" s="240" t="s">
        <v>43</v>
      </c>
      <c r="B12" s="238">
        <v>143</v>
      </c>
      <c r="C12" s="238">
        <v>8</v>
      </c>
      <c r="D12" s="238">
        <v>12</v>
      </c>
      <c r="E12" s="238">
        <v>11</v>
      </c>
      <c r="F12" s="238">
        <v>22</v>
      </c>
      <c r="G12" s="238">
        <v>2</v>
      </c>
      <c r="H12" s="238">
        <v>8</v>
      </c>
      <c r="I12" s="238">
        <v>0</v>
      </c>
      <c r="J12" s="238">
        <v>66</v>
      </c>
      <c r="K12" s="238">
        <v>1</v>
      </c>
      <c r="L12" s="238">
        <v>10</v>
      </c>
      <c r="M12" s="238">
        <v>1</v>
      </c>
      <c r="N12" s="238">
        <v>2</v>
      </c>
      <c r="O12" s="238">
        <v>66</v>
      </c>
      <c r="P12" s="238">
        <v>43</v>
      </c>
      <c r="Q12" s="238">
        <v>16</v>
      </c>
      <c r="R12" s="238">
        <v>4</v>
      </c>
      <c r="S12" s="238">
        <v>3</v>
      </c>
      <c r="T12" s="238">
        <v>0</v>
      </c>
      <c r="U12" s="238">
        <v>128</v>
      </c>
      <c r="V12" s="238">
        <v>4</v>
      </c>
      <c r="W12" s="241" t="s">
        <v>43</v>
      </c>
    </row>
    <row r="13" spans="1:26" ht="15" customHeight="1">
      <c r="A13" s="242" t="s">
        <v>136</v>
      </c>
      <c r="B13" s="238">
        <v>56</v>
      </c>
      <c r="C13" s="238">
        <v>3</v>
      </c>
      <c r="D13" s="238">
        <v>3</v>
      </c>
      <c r="E13" s="238">
        <v>2</v>
      </c>
      <c r="F13" s="238">
        <v>1</v>
      </c>
      <c r="G13" s="238">
        <v>2</v>
      </c>
      <c r="H13" s="238">
        <v>6</v>
      </c>
      <c r="I13" s="238">
        <v>0</v>
      </c>
      <c r="J13" s="238">
        <v>27</v>
      </c>
      <c r="K13" s="238">
        <v>0</v>
      </c>
      <c r="L13" s="238">
        <v>10</v>
      </c>
      <c r="M13" s="238">
        <v>0</v>
      </c>
      <c r="N13" s="238">
        <v>2</v>
      </c>
      <c r="O13" s="238">
        <v>27</v>
      </c>
      <c r="P13" s="238">
        <v>14</v>
      </c>
      <c r="Q13" s="238">
        <v>8</v>
      </c>
      <c r="R13" s="238">
        <v>4</v>
      </c>
      <c r="S13" s="238">
        <v>1</v>
      </c>
      <c r="T13" s="238">
        <v>0</v>
      </c>
      <c r="U13" s="238">
        <v>49</v>
      </c>
      <c r="V13" s="238">
        <v>2</v>
      </c>
      <c r="W13" s="243" t="s">
        <v>136</v>
      </c>
    </row>
    <row r="14" spans="1:26" ht="15" customHeight="1">
      <c r="A14" s="242" t="s">
        <v>95</v>
      </c>
      <c r="B14" s="238">
        <v>87</v>
      </c>
      <c r="C14" s="238">
        <v>5</v>
      </c>
      <c r="D14" s="238">
        <v>9</v>
      </c>
      <c r="E14" s="238">
        <v>9</v>
      </c>
      <c r="F14" s="238">
        <v>21</v>
      </c>
      <c r="G14" s="238">
        <v>0</v>
      </c>
      <c r="H14" s="238">
        <v>2</v>
      </c>
      <c r="I14" s="238">
        <v>0</v>
      </c>
      <c r="J14" s="238">
        <v>39</v>
      </c>
      <c r="K14" s="238">
        <v>1</v>
      </c>
      <c r="L14" s="238">
        <v>0</v>
      </c>
      <c r="M14" s="238">
        <v>1</v>
      </c>
      <c r="N14" s="238">
        <v>0</v>
      </c>
      <c r="O14" s="238">
        <v>39</v>
      </c>
      <c r="P14" s="238">
        <v>29</v>
      </c>
      <c r="Q14" s="238">
        <v>8</v>
      </c>
      <c r="R14" s="238">
        <v>0</v>
      </c>
      <c r="S14" s="238">
        <v>2</v>
      </c>
      <c r="T14" s="238">
        <v>0</v>
      </c>
      <c r="U14" s="238">
        <v>79</v>
      </c>
      <c r="V14" s="238">
        <v>2</v>
      </c>
      <c r="W14" s="243" t="s">
        <v>95</v>
      </c>
    </row>
    <row r="15" spans="1:26" ht="30" customHeight="1">
      <c r="A15" s="240" t="s">
        <v>44</v>
      </c>
      <c r="B15" s="238">
        <v>810</v>
      </c>
      <c r="C15" s="238">
        <v>196</v>
      </c>
      <c r="D15" s="238">
        <v>30</v>
      </c>
      <c r="E15" s="238">
        <v>19</v>
      </c>
      <c r="F15" s="238">
        <v>28</v>
      </c>
      <c r="G15" s="238">
        <v>46</v>
      </c>
      <c r="H15" s="238">
        <v>1</v>
      </c>
      <c r="I15" s="238">
        <v>0</v>
      </c>
      <c r="J15" s="238">
        <v>371</v>
      </c>
      <c r="K15" s="238">
        <v>27</v>
      </c>
      <c r="L15" s="238">
        <v>73</v>
      </c>
      <c r="M15" s="238">
        <v>6</v>
      </c>
      <c r="N15" s="238">
        <v>13</v>
      </c>
      <c r="O15" s="238">
        <v>371</v>
      </c>
      <c r="P15" s="238">
        <v>253</v>
      </c>
      <c r="Q15" s="238">
        <v>86</v>
      </c>
      <c r="R15" s="238">
        <v>11</v>
      </c>
      <c r="S15" s="238">
        <v>4</v>
      </c>
      <c r="T15" s="238">
        <v>17</v>
      </c>
      <c r="U15" s="238">
        <v>436</v>
      </c>
      <c r="V15" s="238">
        <v>1</v>
      </c>
      <c r="W15" s="241" t="s">
        <v>44</v>
      </c>
    </row>
    <row r="16" spans="1:26" ht="15" customHeight="1">
      <c r="A16" s="242" t="s">
        <v>136</v>
      </c>
      <c r="B16" s="238">
        <v>684</v>
      </c>
      <c r="C16" s="238">
        <v>168</v>
      </c>
      <c r="D16" s="238">
        <v>15</v>
      </c>
      <c r="E16" s="238">
        <v>15</v>
      </c>
      <c r="F16" s="238">
        <v>12</v>
      </c>
      <c r="G16" s="238">
        <v>43</v>
      </c>
      <c r="H16" s="238">
        <v>1</v>
      </c>
      <c r="I16" s="238">
        <v>0</v>
      </c>
      <c r="J16" s="238">
        <v>322</v>
      </c>
      <c r="K16" s="238">
        <v>27</v>
      </c>
      <c r="L16" s="238">
        <v>68</v>
      </c>
      <c r="M16" s="238">
        <v>2</v>
      </c>
      <c r="N16" s="238">
        <v>11</v>
      </c>
      <c r="O16" s="238">
        <v>322</v>
      </c>
      <c r="P16" s="238">
        <v>221</v>
      </c>
      <c r="Q16" s="238">
        <v>74</v>
      </c>
      <c r="R16" s="238">
        <v>10</v>
      </c>
      <c r="S16" s="238">
        <v>4</v>
      </c>
      <c r="T16" s="238">
        <v>13</v>
      </c>
      <c r="U16" s="238">
        <v>360</v>
      </c>
      <c r="V16" s="238">
        <v>1</v>
      </c>
      <c r="W16" s="243" t="s">
        <v>136</v>
      </c>
    </row>
    <row r="17" spans="1:23" ht="15" customHeight="1">
      <c r="A17" s="242" t="s">
        <v>95</v>
      </c>
      <c r="B17" s="238">
        <v>126</v>
      </c>
      <c r="C17" s="238">
        <v>28</v>
      </c>
      <c r="D17" s="238">
        <v>15</v>
      </c>
      <c r="E17" s="238">
        <v>4</v>
      </c>
      <c r="F17" s="238">
        <v>16</v>
      </c>
      <c r="G17" s="238">
        <v>3</v>
      </c>
      <c r="H17" s="238">
        <v>0</v>
      </c>
      <c r="I17" s="238">
        <v>0</v>
      </c>
      <c r="J17" s="238">
        <v>49</v>
      </c>
      <c r="K17" s="238">
        <v>0</v>
      </c>
      <c r="L17" s="238">
        <v>5</v>
      </c>
      <c r="M17" s="238">
        <v>4</v>
      </c>
      <c r="N17" s="238">
        <v>2</v>
      </c>
      <c r="O17" s="238">
        <v>49</v>
      </c>
      <c r="P17" s="238">
        <v>32</v>
      </c>
      <c r="Q17" s="238">
        <v>12</v>
      </c>
      <c r="R17" s="238">
        <v>1</v>
      </c>
      <c r="S17" s="238">
        <v>0</v>
      </c>
      <c r="T17" s="238">
        <v>4</v>
      </c>
      <c r="U17" s="238">
        <v>76</v>
      </c>
      <c r="V17" s="238">
        <v>0</v>
      </c>
      <c r="W17" s="243" t="s">
        <v>95</v>
      </c>
    </row>
    <row r="18" spans="1:23" ht="30" customHeight="1">
      <c r="A18" s="240" t="s">
        <v>45</v>
      </c>
      <c r="B18" s="238">
        <v>231</v>
      </c>
      <c r="C18" s="238">
        <v>6</v>
      </c>
      <c r="D18" s="238">
        <v>65</v>
      </c>
      <c r="E18" s="238">
        <v>20</v>
      </c>
      <c r="F18" s="238">
        <v>43</v>
      </c>
      <c r="G18" s="238">
        <v>3</v>
      </c>
      <c r="H18" s="238">
        <v>0</v>
      </c>
      <c r="I18" s="238">
        <v>0</v>
      </c>
      <c r="J18" s="238">
        <v>37</v>
      </c>
      <c r="K18" s="238">
        <v>11</v>
      </c>
      <c r="L18" s="238">
        <v>10</v>
      </c>
      <c r="M18" s="238">
        <v>6</v>
      </c>
      <c r="N18" s="238">
        <v>30</v>
      </c>
      <c r="O18" s="238">
        <v>37</v>
      </c>
      <c r="P18" s="238">
        <v>26</v>
      </c>
      <c r="Q18" s="238">
        <v>5</v>
      </c>
      <c r="R18" s="238">
        <v>0</v>
      </c>
      <c r="S18" s="238">
        <v>3</v>
      </c>
      <c r="T18" s="238">
        <v>3</v>
      </c>
      <c r="U18" s="238">
        <v>69</v>
      </c>
      <c r="V18" s="238">
        <v>2</v>
      </c>
      <c r="W18" s="241" t="s">
        <v>45</v>
      </c>
    </row>
    <row r="19" spans="1:23" ht="15" customHeight="1">
      <c r="A19" s="242" t="s">
        <v>136</v>
      </c>
      <c r="B19" s="238">
        <v>60</v>
      </c>
      <c r="C19" s="238">
        <v>4</v>
      </c>
      <c r="D19" s="238">
        <v>6</v>
      </c>
      <c r="E19" s="238">
        <v>3</v>
      </c>
      <c r="F19" s="238">
        <v>13</v>
      </c>
      <c r="G19" s="238">
        <v>2</v>
      </c>
      <c r="H19" s="238">
        <v>0</v>
      </c>
      <c r="I19" s="238">
        <v>0</v>
      </c>
      <c r="J19" s="238">
        <v>11</v>
      </c>
      <c r="K19" s="238">
        <v>3</v>
      </c>
      <c r="L19" s="238">
        <v>4</v>
      </c>
      <c r="M19" s="238">
        <v>2</v>
      </c>
      <c r="N19" s="238">
        <v>12</v>
      </c>
      <c r="O19" s="238">
        <v>11</v>
      </c>
      <c r="P19" s="238">
        <v>7</v>
      </c>
      <c r="Q19" s="238">
        <v>3</v>
      </c>
      <c r="R19" s="238">
        <v>0</v>
      </c>
      <c r="S19" s="238">
        <v>0</v>
      </c>
      <c r="T19" s="238">
        <v>1</v>
      </c>
      <c r="U19" s="238">
        <v>15</v>
      </c>
      <c r="V19" s="238">
        <v>1</v>
      </c>
      <c r="W19" s="243" t="s">
        <v>136</v>
      </c>
    </row>
    <row r="20" spans="1:23" ht="15" customHeight="1">
      <c r="A20" s="242" t="s">
        <v>95</v>
      </c>
      <c r="B20" s="238">
        <v>171</v>
      </c>
      <c r="C20" s="238">
        <v>2</v>
      </c>
      <c r="D20" s="238">
        <v>59</v>
      </c>
      <c r="E20" s="238">
        <v>17</v>
      </c>
      <c r="F20" s="238">
        <v>30</v>
      </c>
      <c r="G20" s="238">
        <v>1</v>
      </c>
      <c r="H20" s="238">
        <v>0</v>
      </c>
      <c r="I20" s="238">
        <v>0</v>
      </c>
      <c r="J20" s="238">
        <v>26</v>
      </c>
      <c r="K20" s="238">
        <v>8</v>
      </c>
      <c r="L20" s="238">
        <v>6</v>
      </c>
      <c r="M20" s="238">
        <v>4</v>
      </c>
      <c r="N20" s="238">
        <v>18</v>
      </c>
      <c r="O20" s="238">
        <v>26</v>
      </c>
      <c r="P20" s="238">
        <v>19</v>
      </c>
      <c r="Q20" s="238">
        <v>2</v>
      </c>
      <c r="R20" s="238">
        <v>0</v>
      </c>
      <c r="S20" s="238">
        <v>3</v>
      </c>
      <c r="T20" s="238">
        <v>2</v>
      </c>
      <c r="U20" s="238">
        <v>54</v>
      </c>
      <c r="V20" s="238">
        <v>1</v>
      </c>
      <c r="W20" s="243" t="s">
        <v>95</v>
      </c>
    </row>
    <row r="21" spans="1:23" ht="30" customHeight="1">
      <c r="A21" s="240" t="s">
        <v>46</v>
      </c>
      <c r="B21" s="238">
        <v>14</v>
      </c>
      <c r="C21" s="238">
        <v>1</v>
      </c>
      <c r="D21" s="238">
        <v>1</v>
      </c>
      <c r="E21" s="238">
        <v>1</v>
      </c>
      <c r="F21" s="238">
        <v>0</v>
      </c>
      <c r="G21" s="238">
        <v>3</v>
      </c>
      <c r="H21" s="238">
        <v>2</v>
      </c>
      <c r="I21" s="238">
        <v>2</v>
      </c>
      <c r="J21" s="238">
        <v>2</v>
      </c>
      <c r="K21" s="238">
        <v>0</v>
      </c>
      <c r="L21" s="238">
        <v>2</v>
      </c>
      <c r="M21" s="238">
        <v>0</v>
      </c>
      <c r="N21" s="238">
        <v>0</v>
      </c>
      <c r="O21" s="238">
        <v>2</v>
      </c>
      <c r="P21" s="238">
        <v>2</v>
      </c>
      <c r="Q21" s="238">
        <v>0</v>
      </c>
      <c r="R21" s="238">
        <v>0</v>
      </c>
      <c r="S21" s="238">
        <v>0</v>
      </c>
      <c r="T21" s="238">
        <v>0</v>
      </c>
      <c r="U21" s="238">
        <v>0</v>
      </c>
      <c r="V21" s="238">
        <v>0</v>
      </c>
      <c r="W21" s="241" t="s">
        <v>46</v>
      </c>
    </row>
    <row r="22" spans="1:23" ht="15" customHeight="1">
      <c r="A22" s="242" t="s">
        <v>136</v>
      </c>
      <c r="B22" s="238">
        <v>10</v>
      </c>
      <c r="C22" s="238">
        <v>1</v>
      </c>
      <c r="D22" s="238">
        <v>0</v>
      </c>
      <c r="E22" s="238">
        <v>1</v>
      </c>
      <c r="F22" s="238">
        <v>0</v>
      </c>
      <c r="G22" s="238">
        <v>2</v>
      </c>
      <c r="H22" s="238">
        <v>2</v>
      </c>
      <c r="I22" s="238">
        <v>2</v>
      </c>
      <c r="J22" s="238">
        <v>0</v>
      </c>
      <c r="K22" s="238">
        <v>0</v>
      </c>
      <c r="L22" s="238">
        <v>2</v>
      </c>
      <c r="M22" s="238">
        <v>0</v>
      </c>
      <c r="N22" s="238">
        <v>0</v>
      </c>
      <c r="O22" s="238">
        <v>0</v>
      </c>
      <c r="P22" s="238">
        <v>0</v>
      </c>
      <c r="Q22" s="238">
        <v>0</v>
      </c>
      <c r="R22" s="238">
        <v>0</v>
      </c>
      <c r="S22" s="238">
        <v>0</v>
      </c>
      <c r="T22" s="238">
        <v>0</v>
      </c>
      <c r="U22" s="238">
        <v>0</v>
      </c>
      <c r="V22" s="238">
        <v>0</v>
      </c>
      <c r="W22" s="243" t="s">
        <v>136</v>
      </c>
    </row>
    <row r="23" spans="1:23" ht="15" customHeight="1">
      <c r="A23" s="242" t="s">
        <v>95</v>
      </c>
      <c r="B23" s="238">
        <v>4</v>
      </c>
      <c r="C23" s="238">
        <v>0</v>
      </c>
      <c r="D23" s="238">
        <v>1</v>
      </c>
      <c r="E23" s="238">
        <v>0</v>
      </c>
      <c r="F23" s="238">
        <v>0</v>
      </c>
      <c r="G23" s="238">
        <v>1</v>
      </c>
      <c r="H23" s="238">
        <v>0</v>
      </c>
      <c r="I23" s="238">
        <v>0</v>
      </c>
      <c r="J23" s="238">
        <v>2</v>
      </c>
      <c r="K23" s="238">
        <v>0</v>
      </c>
      <c r="L23" s="238">
        <v>0</v>
      </c>
      <c r="M23" s="238">
        <v>0</v>
      </c>
      <c r="N23" s="238">
        <v>0</v>
      </c>
      <c r="O23" s="238">
        <v>2</v>
      </c>
      <c r="P23" s="238">
        <v>2</v>
      </c>
      <c r="Q23" s="238">
        <v>0</v>
      </c>
      <c r="R23" s="238">
        <v>0</v>
      </c>
      <c r="S23" s="238">
        <v>0</v>
      </c>
      <c r="T23" s="238">
        <v>0</v>
      </c>
      <c r="U23" s="238">
        <v>0</v>
      </c>
      <c r="V23" s="238">
        <v>0</v>
      </c>
      <c r="W23" s="243" t="s">
        <v>95</v>
      </c>
    </row>
    <row r="24" spans="1:23" ht="30" customHeight="1">
      <c r="A24" s="240" t="s">
        <v>47</v>
      </c>
      <c r="B24" s="238">
        <v>104</v>
      </c>
      <c r="C24" s="238">
        <v>1</v>
      </c>
      <c r="D24" s="238">
        <v>4</v>
      </c>
      <c r="E24" s="238">
        <v>6</v>
      </c>
      <c r="F24" s="238">
        <v>72</v>
      </c>
      <c r="G24" s="238">
        <v>2</v>
      </c>
      <c r="H24" s="238">
        <v>0</v>
      </c>
      <c r="I24" s="238">
        <v>0</v>
      </c>
      <c r="J24" s="238">
        <v>17</v>
      </c>
      <c r="K24" s="238">
        <v>1</v>
      </c>
      <c r="L24" s="238">
        <v>1</v>
      </c>
      <c r="M24" s="238">
        <v>0</v>
      </c>
      <c r="N24" s="238">
        <v>0</v>
      </c>
      <c r="O24" s="238">
        <v>17</v>
      </c>
      <c r="P24" s="238">
        <v>15</v>
      </c>
      <c r="Q24" s="238">
        <v>0</v>
      </c>
      <c r="R24" s="238">
        <v>0</v>
      </c>
      <c r="S24" s="238">
        <v>0</v>
      </c>
      <c r="T24" s="238">
        <v>2</v>
      </c>
      <c r="U24" s="238">
        <v>27</v>
      </c>
      <c r="V24" s="238">
        <v>0</v>
      </c>
      <c r="W24" s="241" t="s">
        <v>47</v>
      </c>
    </row>
    <row r="25" spans="1:23" ht="15" customHeight="1">
      <c r="A25" s="242" t="s">
        <v>136</v>
      </c>
      <c r="B25" s="238">
        <v>30</v>
      </c>
      <c r="C25" s="238">
        <v>1</v>
      </c>
      <c r="D25" s="238">
        <v>0</v>
      </c>
      <c r="E25" s="238">
        <v>0</v>
      </c>
      <c r="F25" s="238">
        <v>20</v>
      </c>
      <c r="G25" s="238">
        <v>1</v>
      </c>
      <c r="H25" s="238">
        <v>0</v>
      </c>
      <c r="I25" s="238">
        <v>0</v>
      </c>
      <c r="J25" s="238">
        <v>6</v>
      </c>
      <c r="K25" s="238">
        <v>1</v>
      </c>
      <c r="L25" s="238">
        <v>1</v>
      </c>
      <c r="M25" s="238">
        <v>0</v>
      </c>
      <c r="N25" s="238">
        <v>0</v>
      </c>
      <c r="O25" s="238">
        <v>6</v>
      </c>
      <c r="P25" s="238">
        <v>6</v>
      </c>
      <c r="Q25" s="238">
        <v>0</v>
      </c>
      <c r="R25" s="238">
        <v>0</v>
      </c>
      <c r="S25" s="238">
        <v>0</v>
      </c>
      <c r="T25" s="238">
        <v>0</v>
      </c>
      <c r="U25" s="238">
        <v>4</v>
      </c>
      <c r="V25" s="238">
        <v>0</v>
      </c>
      <c r="W25" s="243" t="s">
        <v>136</v>
      </c>
    </row>
    <row r="26" spans="1:23" ht="15" customHeight="1">
      <c r="A26" s="242" t="s">
        <v>95</v>
      </c>
      <c r="B26" s="238">
        <v>74</v>
      </c>
      <c r="C26" s="238">
        <v>0</v>
      </c>
      <c r="D26" s="238">
        <v>4</v>
      </c>
      <c r="E26" s="238">
        <v>6</v>
      </c>
      <c r="F26" s="238">
        <v>52</v>
      </c>
      <c r="G26" s="238">
        <v>1</v>
      </c>
      <c r="H26" s="238">
        <v>0</v>
      </c>
      <c r="I26" s="238">
        <v>0</v>
      </c>
      <c r="J26" s="238">
        <v>11</v>
      </c>
      <c r="K26" s="238">
        <v>0</v>
      </c>
      <c r="L26" s="238">
        <v>0</v>
      </c>
      <c r="M26" s="238">
        <v>0</v>
      </c>
      <c r="N26" s="238">
        <v>0</v>
      </c>
      <c r="O26" s="238">
        <v>11</v>
      </c>
      <c r="P26" s="238">
        <v>9</v>
      </c>
      <c r="Q26" s="238">
        <v>0</v>
      </c>
      <c r="R26" s="238">
        <v>0</v>
      </c>
      <c r="S26" s="238">
        <v>0</v>
      </c>
      <c r="T26" s="238">
        <v>2</v>
      </c>
      <c r="U26" s="238">
        <v>23</v>
      </c>
      <c r="V26" s="238">
        <v>0</v>
      </c>
      <c r="W26" s="243" t="s">
        <v>95</v>
      </c>
    </row>
    <row r="27" spans="1:23" ht="30" customHeight="1">
      <c r="A27" s="240" t="s">
        <v>48</v>
      </c>
      <c r="B27" s="238">
        <v>0</v>
      </c>
      <c r="C27" s="238">
        <v>0</v>
      </c>
      <c r="D27" s="238">
        <v>0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v>0</v>
      </c>
      <c r="T27" s="238">
        <v>0</v>
      </c>
      <c r="U27" s="238">
        <v>0</v>
      </c>
      <c r="V27" s="238">
        <v>0</v>
      </c>
      <c r="W27" s="241" t="s">
        <v>48</v>
      </c>
    </row>
    <row r="28" spans="1:23" ht="15" customHeight="1">
      <c r="A28" s="242" t="s">
        <v>136</v>
      </c>
      <c r="B28" s="238">
        <v>0</v>
      </c>
      <c r="C28" s="238">
        <v>0</v>
      </c>
      <c r="D28" s="238"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0</v>
      </c>
      <c r="T28" s="238">
        <v>0</v>
      </c>
      <c r="U28" s="238">
        <v>0</v>
      </c>
      <c r="V28" s="238">
        <v>0</v>
      </c>
      <c r="W28" s="243" t="s">
        <v>136</v>
      </c>
    </row>
    <row r="29" spans="1:23" ht="15" customHeight="1">
      <c r="A29" s="242" t="s">
        <v>95</v>
      </c>
      <c r="B29" s="238">
        <v>0</v>
      </c>
      <c r="C29" s="238">
        <v>0</v>
      </c>
      <c r="D29" s="238">
        <v>0</v>
      </c>
      <c r="E29" s="238">
        <v>0</v>
      </c>
      <c r="F29" s="238">
        <v>0</v>
      </c>
      <c r="G29" s="238">
        <v>0</v>
      </c>
      <c r="H29" s="238">
        <v>0</v>
      </c>
      <c r="I29" s="238">
        <v>0</v>
      </c>
      <c r="J29" s="238">
        <v>0</v>
      </c>
      <c r="K29" s="238">
        <v>0</v>
      </c>
      <c r="L29" s="238">
        <v>0</v>
      </c>
      <c r="M29" s="238">
        <v>0</v>
      </c>
      <c r="N29" s="238">
        <v>0</v>
      </c>
      <c r="O29" s="238">
        <v>0</v>
      </c>
      <c r="P29" s="238">
        <v>0</v>
      </c>
      <c r="Q29" s="238">
        <v>0</v>
      </c>
      <c r="R29" s="238">
        <v>0</v>
      </c>
      <c r="S29" s="238">
        <v>0</v>
      </c>
      <c r="T29" s="238">
        <v>0</v>
      </c>
      <c r="U29" s="238">
        <v>0</v>
      </c>
      <c r="V29" s="238">
        <v>0</v>
      </c>
      <c r="W29" s="243" t="s">
        <v>95</v>
      </c>
    </row>
    <row r="30" spans="1:23" ht="30" customHeight="1">
      <c r="A30" s="240" t="s">
        <v>279</v>
      </c>
      <c r="B30" s="238">
        <v>9</v>
      </c>
      <c r="C30" s="238">
        <v>7</v>
      </c>
      <c r="D30" s="238">
        <v>1</v>
      </c>
      <c r="E30" s="238">
        <v>0</v>
      </c>
      <c r="F30" s="238">
        <v>0</v>
      </c>
      <c r="G30" s="238">
        <v>0</v>
      </c>
      <c r="H30" s="238">
        <v>0</v>
      </c>
      <c r="I30" s="238">
        <v>0</v>
      </c>
      <c r="J30" s="238">
        <v>1</v>
      </c>
      <c r="K30" s="238">
        <v>0</v>
      </c>
      <c r="L30" s="238">
        <v>0</v>
      </c>
      <c r="M30" s="238">
        <v>0</v>
      </c>
      <c r="N30" s="238">
        <v>0</v>
      </c>
      <c r="O30" s="238">
        <v>1</v>
      </c>
      <c r="P30" s="238">
        <v>1</v>
      </c>
      <c r="Q30" s="238">
        <v>0</v>
      </c>
      <c r="R30" s="238">
        <v>0</v>
      </c>
      <c r="S30" s="238">
        <v>0</v>
      </c>
      <c r="T30" s="238">
        <v>0</v>
      </c>
      <c r="U30" s="238">
        <v>0</v>
      </c>
      <c r="V30" s="238">
        <v>0</v>
      </c>
      <c r="W30" s="241" t="s">
        <v>279</v>
      </c>
    </row>
    <row r="31" spans="1:23" ht="15" customHeight="1">
      <c r="A31" s="242" t="s">
        <v>136</v>
      </c>
      <c r="B31" s="238">
        <v>3</v>
      </c>
      <c r="C31" s="238">
        <v>3</v>
      </c>
      <c r="D31" s="238">
        <v>0</v>
      </c>
      <c r="E31" s="238">
        <v>0</v>
      </c>
      <c r="F31" s="238">
        <v>0</v>
      </c>
      <c r="G31" s="238">
        <v>0</v>
      </c>
      <c r="H31" s="238">
        <v>0</v>
      </c>
      <c r="I31" s="238">
        <v>0</v>
      </c>
      <c r="J31" s="238">
        <v>0</v>
      </c>
      <c r="K31" s="238">
        <v>0</v>
      </c>
      <c r="L31" s="238">
        <v>0</v>
      </c>
      <c r="M31" s="238">
        <v>0</v>
      </c>
      <c r="N31" s="238">
        <v>0</v>
      </c>
      <c r="O31" s="238">
        <v>0</v>
      </c>
      <c r="P31" s="238">
        <v>0</v>
      </c>
      <c r="Q31" s="238">
        <v>0</v>
      </c>
      <c r="R31" s="238">
        <v>0</v>
      </c>
      <c r="S31" s="238">
        <v>0</v>
      </c>
      <c r="T31" s="238">
        <v>0</v>
      </c>
      <c r="U31" s="238">
        <v>0</v>
      </c>
      <c r="V31" s="238">
        <v>0</v>
      </c>
      <c r="W31" s="243" t="s">
        <v>136</v>
      </c>
    </row>
    <row r="32" spans="1:23" ht="15" customHeight="1">
      <c r="A32" s="242" t="s">
        <v>95</v>
      </c>
      <c r="B32" s="238">
        <v>6</v>
      </c>
      <c r="C32" s="238">
        <v>4</v>
      </c>
      <c r="D32" s="238">
        <v>1</v>
      </c>
      <c r="E32" s="238">
        <v>0</v>
      </c>
      <c r="F32" s="238">
        <v>0</v>
      </c>
      <c r="G32" s="238">
        <v>0</v>
      </c>
      <c r="H32" s="238">
        <v>0</v>
      </c>
      <c r="I32" s="238">
        <v>0</v>
      </c>
      <c r="J32" s="238">
        <v>1</v>
      </c>
      <c r="K32" s="238">
        <v>0</v>
      </c>
      <c r="L32" s="238">
        <v>0</v>
      </c>
      <c r="M32" s="238">
        <v>0</v>
      </c>
      <c r="N32" s="238">
        <v>0</v>
      </c>
      <c r="O32" s="238">
        <v>1</v>
      </c>
      <c r="P32" s="238">
        <v>1</v>
      </c>
      <c r="Q32" s="238">
        <v>0</v>
      </c>
      <c r="R32" s="238">
        <v>0</v>
      </c>
      <c r="S32" s="238">
        <v>0</v>
      </c>
      <c r="T32" s="238">
        <v>0</v>
      </c>
      <c r="U32" s="238">
        <v>0</v>
      </c>
      <c r="V32" s="238">
        <v>0</v>
      </c>
      <c r="W32" s="243" t="s">
        <v>95</v>
      </c>
    </row>
    <row r="33" spans="1:23" ht="30" customHeight="1">
      <c r="A33" s="240" t="s">
        <v>280</v>
      </c>
      <c r="B33" s="238">
        <v>0</v>
      </c>
      <c r="C33" s="238">
        <v>0</v>
      </c>
      <c r="D33" s="238">
        <v>0</v>
      </c>
      <c r="E33" s="238">
        <v>0</v>
      </c>
      <c r="F33" s="238">
        <v>0</v>
      </c>
      <c r="G33" s="238">
        <v>0</v>
      </c>
      <c r="H33" s="238">
        <v>0</v>
      </c>
      <c r="I33" s="238">
        <v>0</v>
      </c>
      <c r="J33" s="238">
        <v>0</v>
      </c>
      <c r="K33" s="238">
        <v>0</v>
      </c>
      <c r="L33" s="238">
        <v>0</v>
      </c>
      <c r="M33" s="238">
        <v>0</v>
      </c>
      <c r="N33" s="238">
        <v>0</v>
      </c>
      <c r="O33" s="238">
        <v>0</v>
      </c>
      <c r="P33" s="238">
        <v>0</v>
      </c>
      <c r="Q33" s="238">
        <v>0</v>
      </c>
      <c r="R33" s="238">
        <v>0</v>
      </c>
      <c r="S33" s="238">
        <v>0</v>
      </c>
      <c r="T33" s="238">
        <v>0</v>
      </c>
      <c r="U33" s="238">
        <v>0</v>
      </c>
      <c r="V33" s="238">
        <v>0</v>
      </c>
      <c r="W33" s="241" t="s">
        <v>280</v>
      </c>
    </row>
    <row r="34" spans="1:23" ht="15" customHeight="1">
      <c r="A34" s="242" t="s">
        <v>136</v>
      </c>
      <c r="B34" s="238">
        <v>0</v>
      </c>
      <c r="C34" s="238">
        <v>0</v>
      </c>
      <c r="D34" s="238">
        <v>0</v>
      </c>
      <c r="E34" s="238">
        <v>0</v>
      </c>
      <c r="F34" s="238">
        <v>0</v>
      </c>
      <c r="G34" s="238">
        <v>0</v>
      </c>
      <c r="H34" s="238">
        <v>0</v>
      </c>
      <c r="I34" s="238">
        <v>0</v>
      </c>
      <c r="J34" s="238">
        <v>0</v>
      </c>
      <c r="K34" s="238">
        <v>0</v>
      </c>
      <c r="L34" s="238">
        <v>0</v>
      </c>
      <c r="M34" s="238">
        <v>0</v>
      </c>
      <c r="N34" s="238">
        <v>0</v>
      </c>
      <c r="O34" s="238">
        <v>0</v>
      </c>
      <c r="P34" s="238">
        <v>0</v>
      </c>
      <c r="Q34" s="238">
        <v>0</v>
      </c>
      <c r="R34" s="238">
        <v>0</v>
      </c>
      <c r="S34" s="238">
        <v>0</v>
      </c>
      <c r="T34" s="238">
        <v>0</v>
      </c>
      <c r="U34" s="238">
        <v>0</v>
      </c>
      <c r="V34" s="238">
        <v>0</v>
      </c>
      <c r="W34" s="243" t="s">
        <v>136</v>
      </c>
    </row>
    <row r="35" spans="1:23" ht="15" customHeight="1">
      <c r="A35" s="242" t="s">
        <v>95</v>
      </c>
      <c r="B35" s="238">
        <v>0</v>
      </c>
      <c r="C35" s="238">
        <v>0</v>
      </c>
      <c r="D35" s="238">
        <v>0</v>
      </c>
      <c r="E35" s="238">
        <v>0</v>
      </c>
      <c r="F35" s="238">
        <v>0</v>
      </c>
      <c r="G35" s="238">
        <v>0</v>
      </c>
      <c r="H35" s="238">
        <v>0</v>
      </c>
      <c r="I35" s="238">
        <v>0</v>
      </c>
      <c r="J35" s="238">
        <v>0</v>
      </c>
      <c r="K35" s="238">
        <v>0</v>
      </c>
      <c r="L35" s="238">
        <v>0</v>
      </c>
      <c r="M35" s="238">
        <v>0</v>
      </c>
      <c r="N35" s="238">
        <v>0</v>
      </c>
      <c r="O35" s="238">
        <v>0</v>
      </c>
      <c r="P35" s="238">
        <v>0</v>
      </c>
      <c r="Q35" s="238">
        <v>0</v>
      </c>
      <c r="R35" s="238">
        <v>0</v>
      </c>
      <c r="S35" s="238">
        <v>0</v>
      </c>
      <c r="T35" s="238">
        <v>0</v>
      </c>
      <c r="U35" s="238">
        <v>0</v>
      </c>
      <c r="V35" s="238">
        <v>0</v>
      </c>
      <c r="W35" s="243" t="s">
        <v>95</v>
      </c>
    </row>
    <row r="36" spans="1:23" ht="30" customHeight="1">
      <c r="A36" s="240" t="s">
        <v>49</v>
      </c>
      <c r="B36" s="238">
        <v>11</v>
      </c>
      <c r="C36" s="238">
        <v>0</v>
      </c>
      <c r="D36" s="238">
        <v>1</v>
      </c>
      <c r="E36" s="238">
        <v>0</v>
      </c>
      <c r="F36" s="238">
        <v>0</v>
      </c>
      <c r="G36" s="238">
        <v>6</v>
      </c>
      <c r="H36" s="238">
        <v>0</v>
      </c>
      <c r="I36" s="238">
        <v>0</v>
      </c>
      <c r="J36" s="238">
        <v>4</v>
      </c>
      <c r="K36" s="238">
        <v>0</v>
      </c>
      <c r="L36" s="238">
        <v>0</v>
      </c>
      <c r="M36" s="238">
        <v>0</v>
      </c>
      <c r="N36" s="238">
        <v>0</v>
      </c>
      <c r="O36" s="238">
        <v>4</v>
      </c>
      <c r="P36" s="238">
        <v>0</v>
      </c>
      <c r="Q36" s="238">
        <v>0</v>
      </c>
      <c r="R36" s="238">
        <v>2</v>
      </c>
      <c r="S36" s="238">
        <v>2</v>
      </c>
      <c r="T36" s="238">
        <v>0</v>
      </c>
      <c r="U36" s="238">
        <v>4</v>
      </c>
      <c r="V36" s="238">
        <v>0</v>
      </c>
      <c r="W36" s="241" t="s">
        <v>49</v>
      </c>
    </row>
    <row r="37" spans="1:23" ht="15" customHeight="1">
      <c r="A37" s="242" t="s">
        <v>136</v>
      </c>
      <c r="B37" s="238">
        <v>7</v>
      </c>
      <c r="C37" s="238">
        <v>0</v>
      </c>
      <c r="D37" s="238">
        <v>0</v>
      </c>
      <c r="E37" s="238">
        <v>0</v>
      </c>
      <c r="F37" s="238">
        <v>0</v>
      </c>
      <c r="G37" s="238">
        <v>4</v>
      </c>
      <c r="H37" s="238">
        <v>0</v>
      </c>
      <c r="I37" s="238">
        <v>0</v>
      </c>
      <c r="J37" s="238">
        <v>3</v>
      </c>
      <c r="K37" s="238">
        <v>0</v>
      </c>
      <c r="L37" s="238">
        <v>0</v>
      </c>
      <c r="M37" s="238">
        <v>0</v>
      </c>
      <c r="N37" s="238">
        <v>0</v>
      </c>
      <c r="O37" s="238">
        <v>3</v>
      </c>
      <c r="P37" s="238">
        <v>0</v>
      </c>
      <c r="Q37" s="238">
        <v>0</v>
      </c>
      <c r="R37" s="238">
        <v>2</v>
      </c>
      <c r="S37" s="238">
        <v>1</v>
      </c>
      <c r="T37" s="238">
        <v>0</v>
      </c>
      <c r="U37" s="238">
        <v>3</v>
      </c>
      <c r="V37" s="238">
        <v>0</v>
      </c>
      <c r="W37" s="243" t="s">
        <v>136</v>
      </c>
    </row>
    <row r="38" spans="1:23" ht="15" customHeight="1">
      <c r="A38" s="242" t="s">
        <v>95</v>
      </c>
      <c r="B38" s="238">
        <v>4</v>
      </c>
      <c r="C38" s="238">
        <v>0</v>
      </c>
      <c r="D38" s="238">
        <v>1</v>
      </c>
      <c r="E38" s="238">
        <v>0</v>
      </c>
      <c r="F38" s="238">
        <v>0</v>
      </c>
      <c r="G38" s="238">
        <v>2</v>
      </c>
      <c r="H38" s="238">
        <v>0</v>
      </c>
      <c r="I38" s="238">
        <v>0</v>
      </c>
      <c r="J38" s="238">
        <v>1</v>
      </c>
      <c r="K38" s="238">
        <v>0</v>
      </c>
      <c r="L38" s="238">
        <v>0</v>
      </c>
      <c r="M38" s="238">
        <v>0</v>
      </c>
      <c r="N38" s="238">
        <v>0</v>
      </c>
      <c r="O38" s="238">
        <v>1</v>
      </c>
      <c r="P38" s="238">
        <v>0</v>
      </c>
      <c r="Q38" s="238">
        <v>0</v>
      </c>
      <c r="R38" s="238">
        <v>0</v>
      </c>
      <c r="S38" s="238">
        <v>1</v>
      </c>
      <c r="T38" s="238">
        <v>0</v>
      </c>
      <c r="U38" s="238">
        <v>1</v>
      </c>
      <c r="V38" s="238">
        <v>0</v>
      </c>
      <c r="W38" s="243" t="s">
        <v>95</v>
      </c>
    </row>
    <row r="39" spans="1:23" ht="30" customHeight="1">
      <c r="A39" s="240" t="s">
        <v>304</v>
      </c>
      <c r="B39" s="238">
        <v>258</v>
      </c>
      <c r="C39" s="238">
        <v>5</v>
      </c>
      <c r="D39" s="238">
        <v>38</v>
      </c>
      <c r="E39" s="238">
        <v>25</v>
      </c>
      <c r="F39" s="238">
        <v>42</v>
      </c>
      <c r="G39" s="238">
        <v>15</v>
      </c>
      <c r="H39" s="238">
        <v>4</v>
      </c>
      <c r="I39" s="238">
        <v>0</v>
      </c>
      <c r="J39" s="238">
        <v>113</v>
      </c>
      <c r="K39" s="238">
        <v>4</v>
      </c>
      <c r="L39" s="238">
        <v>6</v>
      </c>
      <c r="M39" s="238">
        <v>6</v>
      </c>
      <c r="N39" s="238">
        <v>0</v>
      </c>
      <c r="O39" s="238">
        <v>113</v>
      </c>
      <c r="P39" s="238">
        <v>98</v>
      </c>
      <c r="Q39" s="238">
        <v>9</v>
      </c>
      <c r="R39" s="238">
        <v>5</v>
      </c>
      <c r="S39" s="238">
        <v>0</v>
      </c>
      <c r="T39" s="238">
        <v>1</v>
      </c>
      <c r="U39" s="238">
        <v>71</v>
      </c>
      <c r="V39" s="238">
        <v>2</v>
      </c>
      <c r="W39" s="241" t="s">
        <v>304</v>
      </c>
    </row>
    <row r="40" spans="1:23" ht="15" customHeight="1">
      <c r="A40" s="242" t="s">
        <v>136</v>
      </c>
      <c r="B40" s="238">
        <v>100</v>
      </c>
      <c r="C40" s="238">
        <v>4</v>
      </c>
      <c r="D40" s="238">
        <v>13</v>
      </c>
      <c r="E40" s="238">
        <v>5</v>
      </c>
      <c r="F40" s="238">
        <v>3</v>
      </c>
      <c r="G40" s="238">
        <v>11</v>
      </c>
      <c r="H40" s="238">
        <v>2</v>
      </c>
      <c r="I40" s="238">
        <v>0</v>
      </c>
      <c r="J40" s="238">
        <v>49</v>
      </c>
      <c r="K40" s="238">
        <v>1</v>
      </c>
      <c r="L40" s="238">
        <v>6</v>
      </c>
      <c r="M40" s="238">
        <v>6</v>
      </c>
      <c r="N40" s="238">
        <v>0</v>
      </c>
      <c r="O40" s="238">
        <v>49</v>
      </c>
      <c r="P40" s="238">
        <v>38</v>
      </c>
      <c r="Q40" s="238">
        <v>5</v>
      </c>
      <c r="R40" s="238">
        <v>5</v>
      </c>
      <c r="S40" s="238">
        <v>0</v>
      </c>
      <c r="T40" s="238">
        <v>1</v>
      </c>
      <c r="U40" s="238">
        <v>23</v>
      </c>
      <c r="V40" s="238">
        <v>2</v>
      </c>
      <c r="W40" s="243" t="s">
        <v>136</v>
      </c>
    </row>
    <row r="41" spans="1:23" ht="15" customHeight="1">
      <c r="A41" s="244" t="s">
        <v>95</v>
      </c>
      <c r="B41" s="245">
        <v>158</v>
      </c>
      <c r="C41" s="245">
        <v>1</v>
      </c>
      <c r="D41" s="245">
        <v>25</v>
      </c>
      <c r="E41" s="245">
        <v>20</v>
      </c>
      <c r="F41" s="245">
        <v>39</v>
      </c>
      <c r="G41" s="245">
        <v>4</v>
      </c>
      <c r="H41" s="245">
        <v>2</v>
      </c>
      <c r="I41" s="245">
        <v>0</v>
      </c>
      <c r="J41" s="245">
        <v>64</v>
      </c>
      <c r="K41" s="245">
        <v>3</v>
      </c>
      <c r="L41" s="245">
        <v>0</v>
      </c>
      <c r="M41" s="245">
        <v>0</v>
      </c>
      <c r="N41" s="245">
        <v>0</v>
      </c>
      <c r="O41" s="245">
        <v>64</v>
      </c>
      <c r="P41" s="245">
        <v>60</v>
      </c>
      <c r="Q41" s="245">
        <v>4</v>
      </c>
      <c r="R41" s="245">
        <v>0</v>
      </c>
      <c r="S41" s="245">
        <v>0</v>
      </c>
      <c r="T41" s="245">
        <v>0</v>
      </c>
      <c r="U41" s="245">
        <v>48</v>
      </c>
      <c r="V41" s="245">
        <v>0</v>
      </c>
      <c r="W41" s="246" t="s">
        <v>95</v>
      </c>
    </row>
  </sheetData>
  <mergeCells count="17">
    <mergeCell ref="N2:N3"/>
    <mergeCell ref="O2:T2"/>
    <mergeCell ref="U2:U3"/>
    <mergeCell ref="V2:V3"/>
    <mergeCell ref="W2:W3"/>
    <mergeCell ref="M2:M3"/>
    <mergeCell ref="A2:A3"/>
    <mergeCell ref="B2:B3"/>
    <mergeCell ref="C2:C3"/>
    <mergeCell ref="D2:D3"/>
    <mergeCell ref="E2:E3"/>
    <mergeCell ref="F2:F3"/>
    <mergeCell ref="G2:G3"/>
    <mergeCell ref="H2:I2"/>
    <mergeCell ref="J2:J3"/>
    <mergeCell ref="K2:K3"/>
    <mergeCell ref="L2:L3"/>
  </mergeCells>
  <phoneticPr fontId="16"/>
  <conditionalFormatting sqref="Y2:Z3">
    <cfRule type="containsText" dxfId="2" priority="1" stopIfTrue="1" operator="containsText" text="×">
      <formula>NOT(ISERROR(SEARCH("×",Y2)))</formula>
    </cfRule>
  </conditionalFormatting>
  <pageMargins left="0.47244094488188981" right="0.47244094488188981" top="0.59055118110236227" bottom="0.39370078740157483" header="0.39370078740157483" footer="0.19685039370078741"/>
  <pageSetup paperSize="9" firstPageNumber="126" fitToWidth="2" fitToHeight="2" orientation="portrait" useFirstPageNumber="1" r:id="rId1"/>
  <headerFooter alignWithMargins="0">
    <oddFooter>&amp;C&amp;"ＭＳ Ｐゴシック,標準"-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57"/>
  <sheetViews>
    <sheetView zoomScaleNormal="100" workbookViewId="0">
      <selection activeCell="E9" sqref="E9"/>
    </sheetView>
  </sheetViews>
  <sheetFormatPr defaultRowHeight="12"/>
  <cols>
    <col min="1" max="1" width="10.875" style="33" customWidth="1"/>
    <col min="2" max="8" width="8.125" style="70" customWidth="1"/>
    <col min="9" max="16384" width="9" style="70"/>
  </cols>
  <sheetData>
    <row r="1" spans="1:8" ht="15" customHeight="1">
      <c r="A1" s="193" t="s">
        <v>367</v>
      </c>
      <c r="H1" s="194" t="s">
        <v>90</v>
      </c>
    </row>
    <row r="2" spans="1:8" ht="15" customHeight="1">
      <c r="A2" s="436" t="s">
        <v>168</v>
      </c>
      <c r="B2" s="580" t="s">
        <v>461</v>
      </c>
      <c r="C2" s="580" t="s">
        <v>462</v>
      </c>
      <c r="D2" s="578" t="s">
        <v>450</v>
      </c>
      <c r="E2" s="578" t="s">
        <v>463</v>
      </c>
      <c r="F2" s="578" t="s">
        <v>464</v>
      </c>
      <c r="G2" s="578"/>
      <c r="H2" s="579"/>
    </row>
    <row r="3" spans="1:8" ht="15" customHeight="1">
      <c r="A3" s="436"/>
      <c r="B3" s="581"/>
      <c r="C3" s="581"/>
      <c r="D3" s="578"/>
      <c r="E3" s="578"/>
      <c r="F3" s="17" t="s">
        <v>94</v>
      </c>
      <c r="G3" s="17" t="s">
        <v>136</v>
      </c>
      <c r="H3" s="195" t="s">
        <v>95</v>
      </c>
    </row>
    <row r="4" spans="1:8" ht="14.25" customHeight="1">
      <c r="A4" s="196" t="s">
        <v>94</v>
      </c>
      <c r="B4" s="16">
        <v>2994</v>
      </c>
      <c r="C4" s="16">
        <v>2933</v>
      </c>
      <c r="D4" s="16">
        <v>2745</v>
      </c>
      <c r="E4" s="16">
        <v>2561</v>
      </c>
      <c r="F4" s="16">
        <v>2269</v>
      </c>
      <c r="G4" s="16">
        <v>1323</v>
      </c>
      <c r="H4" s="16">
        <v>946</v>
      </c>
    </row>
    <row r="5" spans="1:8" ht="14.25" customHeight="1">
      <c r="A5" s="197"/>
      <c r="B5" s="16"/>
      <c r="C5" s="16"/>
      <c r="D5" s="16"/>
      <c r="E5" s="16"/>
      <c r="F5" s="16"/>
      <c r="G5" s="16"/>
      <c r="H5" s="16"/>
    </row>
    <row r="6" spans="1:8" ht="14.25" customHeight="1">
      <c r="A6" s="198" t="s">
        <v>453</v>
      </c>
      <c r="B6" s="16">
        <v>2290</v>
      </c>
      <c r="C6" s="16">
        <v>2285</v>
      </c>
      <c r="D6" s="16">
        <v>2036</v>
      </c>
      <c r="E6" s="16">
        <v>2048</v>
      </c>
      <c r="F6" s="16">
        <v>1820</v>
      </c>
      <c r="G6" s="16">
        <v>1037</v>
      </c>
      <c r="H6" s="16">
        <v>783</v>
      </c>
    </row>
    <row r="7" spans="1:8" ht="14.25" customHeight="1">
      <c r="A7" s="198" t="s">
        <v>4</v>
      </c>
      <c r="B7" s="16">
        <v>704</v>
      </c>
      <c r="C7" s="16">
        <v>648</v>
      </c>
      <c r="D7" s="16">
        <v>709</v>
      </c>
      <c r="E7" s="16">
        <v>513</v>
      </c>
      <c r="F7" s="16">
        <v>449</v>
      </c>
      <c r="G7" s="16">
        <v>286</v>
      </c>
      <c r="H7" s="16">
        <v>163</v>
      </c>
    </row>
    <row r="8" spans="1:8" ht="14.25" customHeight="1">
      <c r="A8" s="199"/>
      <c r="B8" s="16"/>
      <c r="C8" s="16"/>
      <c r="D8" s="16"/>
      <c r="E8" s="16"/>
      <c r="F8" s="16"/>
      <c r="G8" s="16"/>
      <c r="H8" s="16"/>
    </row>
    <row r="9" spans="1:8" ht="14.25" customHeight="1">
      <c r="A9" s="200" t="s">
        <v>141</v>
      </c>
      <c r="B9" s="16"/>
      <c r="C9" s="16"/>
      <c r="D9" s="16"/>
      <c r="E9" s="16"/>
      <c r="F9" s="16"/>
      <c r="G9" s="16"/>
      <c r="H9" s="16"/>
    </row>
    <row r="10" spans="1:8" ht="14.25" customHeight="1">
      <c r="A10" s="331" t="s">
        <v>50</v>
      </c>
      <c r="B10" s="16">
        <v>2</v>
      </c>
      <c r="C10" s="16">
        <v>2</v>
      </c>
      <c r="D10" s="16">
        <v>5</v>
      </c>
      <c r="E10" s="16">
        <v>5</v>
      </c>
      <c r="F10" s="16">
        <v>5</v>
      </c>
      <c r="G10" s="16">
        <v>4</v>
      </c>
      <c r="H10" s="16">
        <v>1</v>
      </c>
    </row>
    <row r="11" spans="1:8" ht="14.25" customHeight="1">
      <c r="A11" s="331" t="s">
        <v>51</v>
      </c>
      <c r="B11" s="16">
        <v>0</v>
      </c>
      <c r="C11" s="16">
        <v>1</v>
      </c>
      <c r="D11" s="16">
        <v>3</v>
      </c>
      <c r="E11" s="16">
        <v>2</v>
      </c>
      <c r="F11" s="16">
        <v>0</v>
      </c>
      <c r="G11" s="16">
        <v>0</v>
      </c>
      <c r="H11" s="16">
        <v>0</v>
      </c>
    </row>
    <row r="12" spans="1:8" ht="14.25" customHeight="1">
      <c r="A12" s="331" t="s">
        <v>52</v>
      </c>
      <c r="B12" s="16">
        <v>5</v>
      </c>
      <c r="C12" s="16">
        <v>6</v>
      </c>
      <c r="D12" s="16">
        <v>2</v>
      </c>
      <c r="E12" s="16">
        <v>2</v>
      </c>
      <c r="F12" s="16">
        <v>1</v>
      </c>
      <c r="G12" s="16">
        <v>1</v>
      </c>
      <c r="H12" s="16">
        <v>0</v>
      </c>
    </row>
    <row r="13" spans="1:8" ht="14.25" customHeight="1">
      <c r="A13" s="331" t="s">
        <v>53</v>
      </c>
      <c r="B13" s="16">
        <v>131</v>
      </c>
      <c r="C13" s="16">
        <v>133</v>
      </c>
      <c r="D13" s="16">
        <v>163</v>
      </c>
      <c r="E13" s="16">
        <v>133</v>
      </c>
      <c r="F13" s="16">
        <v>147</v>
      </c>
      <c r="G13" s="16">
        <v>95</v>
      </c>
      <c r="H13" s="16">
        <v>52</v>
      </c>
    </row>
    <row r="14" spans="1:8" ht="14.25" customHeight="1">
      <c r="A14" s="331" t="s">
        <v>54</v>
      </c>
      <c r="B14" s="16">
        <v>7</v>
      </c>
      <c r="C14" s="16">
        <v>5</v>
      </c>
      <c r="D14" s="16">
        <v>11</v>
      </c>
      <c r="E14" s="16">
        <v>9</v>
      </c>
      <c r="F14" s="16">
        <v>8</v>
      </c>
      <c r="G14" s="16">
        <v>5</v>
      </c>
      <c r="H14" s="16">
        <v>3</v>
      </c>
    </row>
    <row r="15" spans="1:8" ht="14.25" customHeight="1">
      <c r="A15" s="331" t="s">
        <v>55</v>
      </c>
      <c r="B15" s="16">
        <v>12</v>
      </c>
      <c r="C15" s="16">
        <v>16</v>
      </c>
      <c r="D15" s="16">
        <v>9</v>
      </c>
      <c r="E15" s="16">
        <v>6</v>
      </c>
      <c r="F15" s="16">
        <v>7</v>
      </c>
      <c r="G15" s="16">
        <v>7</v>
      </c>
      <c r="H15" s="16">
        <v>0</v>
      </c>
    </row>
    <row r="16" spans="1:8" ht="14.25" customHeight="1">
      <c r="A16" s="331" t="s">
        <v>56</v>
      </c>
      <c r="B16" s="16">
        <v>19</v>
      </c>
      <c r="C16" s="16">
        <v>10</v>
      </c>
      <c r="D16" s="16">
        <v>11</v>
      </c>
      <c r="E16" s="16">
        <v>14</v>
      </c>
      <c r="F16" s="16">
        <v>6</v>
      </c>
      <c r="G16" s="16">
        <v>4</v>
      </c>
      <c r="H16" s="16">
        <v>2</v>
      </c>
    </row>
    <row r="17" spans="1:8" ht="14.25" customHeight="1">
      <c r="A17" s="331" t="s">
        <v>57</v>
      </c>
      <c r="B17" s="16">
        <v>16</v>
      </c>
      <c r="C17" s="16">
        <v>14</v>
      </c>
      <c r="D17" s="16">
        <v>9</v>
      </c>
      <c r="E17" s="16">
        <v>6</v>
      </c>
      <c r="F17" s="16">
        <v>4</v>
      </c>
      <c r="G17" s="16">
        <v>3</v>
      </c>
      <c r="H17" s="16">
        <v>1</v>
      </c>
    </row>
    <row r="18" spans="1:8" ht="14.25" customHeight="1">
      <c r="A18" s="331" t="s">
        <v>58</v>
      </c>
      <c r="B18" s="16">
        <v>13</v>
      </c>
      <c r="C18" s="16">
        <v>7</v>
      </c>
      <c r="D18" s="16">
        <v>6</v>
      </c>
      <c r="E18" s="16">
        <v>6</v>
      </c>
      <c r="F18" s="16">
        <v>7</v>
      </c>
      <c r="G18" s="16">
        <v>7</v>
      </c>
      <c r="H18" s="16">
        <v>0</v>
      </c>
    </row>
    <row r="19" spans="1:8" ht="14.25" customHeight="1">
      <c r="A19" s="331" t="s">
        <v>59</v>
      </c>
      <c r="B19" s="16">
        <v>53</v>
      </c>
      <c r="C19" s="16">
        <v>51</v>
      </c>
      <c r="D19" s="16">
        <v>56</v>
      </c>
      <c r="E19" s="16">
        <v>47</v>
      </c>
      <c r="F19" s="16">
        <v>35</v>
      </c>
      <c r="G19" s="16">
        <v>18</v>
      </c>
      <c r="H19" s="16">
        <v>17</v>
      </c>
    </row>
    <row r="20" spans="1:8" ht="14.25" customHeight="1">
      <c r="A20" s="331" t="s">
        <v>60</v>
      </c>
      <c r="B20" s="16">
        <v>42</v>
      </c>
      <c r="C20" s="16">
        <v>43</v>
      </c>
      <c r="D20" s="16">
        <v>26</v>
      </c>
      <c r="E20" s="16">
        <v>20</v>
      </c>
      <c r="F20" s="16">
        <v>18</v>
      </c>
      <c r="G20" s="16">
        <v>14</v>
      </c>
      <c r="H20" s="16">
        <v>4</v>
      </c>
    </row>
    <row r="21" spans="1:8" ht="14.25" customHeight="1">
      <c r="A21" s="331" t="s">
        <v>61</v>
      </c>
      <c r="B21" s="16">
        <v>261</v>
      </c>
      <c r="C21" s="16">
        <v>232</v>
      </c>
      <c r="D21" s="16">
        <v>285</v>
      </c>
      <c r="E21" s="16">
        <v>149</v>
      </c>
      <c r="F21" s="16">
        <v>118</v>
      </c>
      <c r="G21" s="16">
        <v>66</v>
      </c>
      <c r="H21" s="16">
        <v>52</v>
      </c>
    </row>
    <row r="22" spans="1:8" ht="14.25" customHeight="1">
      <c r="A22" s="331" t="s">
        <v>62</v>
      </c>
      <c r="B22" s="16">
        <v>92</v>
      </c>
      <c r="C22" s="16">
        <v>76</v>
      </c>
      <c r="D22" s="16">
        <v>73</v>
      </c>
      <c r="E22" s="16">
        <v>52</v>
      </c>
      <c r="F22" s="16">
        <v>44</v>
      </c>
      <c r="G22" s="16">
        <v>30</v>
      </c>
      <c r="H22" s="16">
        <v>14</v>
      </c>
    </row>
    <row r="23" spans="1:8" ht="14.25" customHeight="1">
      <c r="A23" s="331" t="s">
        <v>63</v>
      </c>
      <c r="B23" s="16">
        <v>26</v>
      </c>
      <c r="C23" s="16">
        <v>14</v>
      </c>
      <c r="D23" s="16">
        <v>22</v>
      </c>
      <c r="E23" s="16">
        <v>27</v>
      </c>
      <c r="F23" s="16">
        <v>27</v>
      </c>
      <c r="G23" s="16">
        <v>15</v>
      </c>
      <c r="H23" s="16">
        <v>12</v>
      </c>
    </row>
    <row r="24" spans="1:8" ht="14.25" customHeight="1">
      <c r="A24" s="331" t="s">
        <v>64</v>
      </c>
      <c r="B24" s="16">
        <v>0</v>
      </c>
      <c r="C24" s="16">
        <v>1</v>
      </c>
      <c r="D24" s="16">
        <v>0</v>
      </c>
      <c r="E24" s="16">
        <v>2</v>
      </c>
      <c r="F24" s="16">
        <v>0</v>
      </c>
      <c r="G24" s="16">
        <v>0</v>
      </c>
      <c r="H24" s="16">
        <v>0</v>
      </c>
    </row>
    <row r="25" spans="1:8" ht="14.25" customHeight="1">
      <c r="A25" s="331" t="s">
        <v>65</v>
      </c>
      <c r="B25" s="16">
        <v>1</v>
      </c>
      <c r="C25" s="16">
        <v>4</v>
      </c>
      <c r="D25" s="16">
        <v>0</v>
      </c>
      <c r="E25" s="16">
        <v>2</v>
      </c>
      <c r="F25" s="16">
        <v>0</v>
      </c>
      <c r="G25" s="16">
        <v>0</v>
      </c>
      <c r="H25" s="16">
        <v>0</v>
      </c>
    </row>
    <row r="26" spans="1:8" ht="14.25" customHeight="1">
      <c r="A26" s="331" t="s">
        <v>66</v>
      </c>
      <c r="B26" s="16">
        <v>0</v>
      </c>
      <c r="C26" s="16">
        <v>0</v>
      </c>
      <c r="D26" s="16">
        <v>0</v>
      </c>
      <c r="E26" s="16">
        <v>1</v>
      </c>
      <c r="F26" s="16">
        <v>0</v>
      </c>
      <c r="G26" s="16">
        <v>0</v>
      </c>
      <c r="H26" s="16">
        <v>0</v>
      </c>
    </row>
    <row r="27" spans="1:8" ht="14.25" customHeight="1">
      <c r="A27" s="331" t="s">
        <v>67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</row>
    <row r="28" spans="1:8" ht="14.25" customHeight="1">
      <c r="A28" s="331" t="s">
        <v>68</v>
      </c>
      <c r="B28" s="16">
        <v>3</v>
      </c>
      <c r="C28" s="16">
        <v>2</v>
      </c>
      <c r="D28" s="16">
        <v>1</v>
      </c>
      <c r="E28" s="16">
        <v>3</v>
      </c>
      <c r="F28" s="16">
        <v>1</v>
      </c>
      <c r="G28" s="16">
        <v>0</v>
      </c>
      <c r="H28" s="16">
        <v>1</v>
      </c>
    </row>
    <row r="29" spans="1:8" ht="14.25" customHeight="1">
      <c r="A29" s="331" t="s">
        <v>69</v>
      </c>
      <c r="B29" s="16">
        <v>0</v>
      </c>
      <c r="C29" s="16">
        <v>0</v>
      </c>
      <c r="D29" s="16">
        <v>2</v>
      </c>
      <c r="E29" s="16">
        <v>0</v>
      </c>
      <c r="F29" s="16">
        <v>0</v>
      </c>
      <c r="G29" s="16">
        <v>0</v>
      </c>
      <c r="H29" s="16">
        <v>0</v>
      </c>
    </row>
    <row r="30" spans="1:8" ht="14.25" customHeight="1">
      <c r="A30" s="331" t="s">
        <v>70</v>
      </c>
      <c r="B30" s="16">
        <v>3</v>
      </c>
      <c r="C30" s="16">
        <v>0</v>
      </c>
      <c r="D30" s="16">
        <v>1</v>
      </c>
      <c r="E30" s="16">
        <v>2</v>
      </c>
      <c r="F30" s="16">
        <v>1</v>
      </c>
      <c r="G30" s="16">
        <v>0</v>
      </c>
      <c r="H30" s="16">
        <v>1</v>
      </c>
    </row>
    <row r="31" spans="1:8" ht="14.25" customHeight="1">
      <c r="A31" s="331" t="s">
        <v>71</v>
      </c>
      <c r="B31" s="16">
        <v>5</v>
      </c>
      <c r="C31" s="16">
        <v>8</v>
      </c>
      <c r="D31" s="16">
        <v>7</v>
      </c>
      <c r="E31" s="16">
        <v>5</v>
      </c>
      <c r="F31" s="16">
        <v>2</v>
      </c>
      <c r="G31" s="16">
        <v>2</v>
      </c>
      <c r="H31" s="16">
        <v>0</v>
      </c>
    </row>
    <row r="32" spans="1:8" ht="14.25" customHeight="1">
      <c r="A32" s="331" t="s">
        <v>72</v>
      </c>
      <c r="B32" s="16">
        <v>0</v>
      </c>
      <c r="C32" s="16">
        <v>1</v>
      </c>
      <c r="D32" s="16">
        <v>2</v>
      </c>
      <c r="E32" s="16">
        <v>2</v>
      </c>
      <c r="F32" s="16">
        <v>2</v>
      </c>
      <c r="G32" s="16">
        <v>1</v>
      </c>
      <c r="H32" s="16">
        <v>1</v>
      </c>
    </row>
    <row r="33" spans="1:8" ht="14.25" customHeight="1">
      <c r="A33" s="331" t="s">
        <v>73</v>
      </c>
      <c r="B33" s="16">
        <v>1</v>
      </c>
      <c r="C33" s="16">
        <v>0</v>
      </c>
      <c r="D33" s="16">
        <v>1</v>
      </c>
      <c r="E33" s="16">
        <v>1</v>
      </c>
      <c r="F33" s="16">
        <v>0</v>
      </c>
      <c r="G33" s="16">
        <v>0</v>
      </c>
      <c r="H33" s="16">
        <v>0</v>
      </c>
    </row>
    <row r="34" spans="1:8" ht="14.25" customHeight="1">
      <c r="A34" s="331" t="s">
        <v>74</v>
      </c>
      <c r="B34" s="16">
        <v>1</v>
      </c>
      <c r="C34" s="16">
        <v>7</v>
      </c>
      <c r="D34" s="16">
        <v>1</v>
      </c>
      <c r="E34" s="16">
        <v>5</v>
      </c>
      <c r="F34" s="16">
        <v>3</v>
      </c>
      <c r="G34" s="16">
        <v>3</v>
      </c>
      <c r="H34" s="16">
        <v>0</v>
      </c>
    </row>
    <row r="35" spans="1:8" ht="14.25" customHeight="1">
      <c r="A35" s="331" t="s">
        <v>75</v>
      </c>
      <c r="B35" s="16">
        <v>7</v>
      </c>
      <c r="C35" s="16">
        <v>5</v>
      </c>
      <c r="D35" s="16">
        <v>2</v>
      </c>
      <c r="E35" s="16">
        <v>6</v>
      </c>
      <c r="F35" s="16">
        <v>6</v>
      </c>
      <c r="G35" s="16">
        <v>5</v>
      </c>
      <c r="H35" s="16">
        <v>1</v>
      </c>
    </row>
    <row r="36" spans="1:8" ht="14.25" customHeight="1">
      <c r="A36" s="331" t="s">
        <v>76</v>
      </c>
      <c r="B36" s="16">
        <v>0</v>
      </c>
      <c r="C36" s="16">
        <v>1</v>
      </c>
      <c r="D36" s="16">
        <v>2</v>
      </c>
      <c r="E36" s="16">
        <v>2</v>
      </c>
      <c r="F36" s="16">
        <v>2</v>
      </c>
      <c r="G36" s="16">
        <v>2</v>
      </c>
      <c r="H36" s="16">
        <v>0</v>
      </c>
    </row>
    <row r="37" spans="1:8" ht="14.25" customHeight="1">
      <c r="A37" s="331" t="s">
        <v>77</v>
      </c>
      <c r="B37" s="16">
        <v>0</v>
      </c>
      <c r="C37" s="16">
        <v>0</v>
      </c>
      <c r="D37" s="16">
        <v>4</v>
      </c>
      <c r="E37" s="16">
        <v>0</v>
      </c>
      <c r="F37" s="16">
        <v>1</v>
      </c>
      <c r="G37" s="16">
        <v>1</v>
      </c>
      <c r="H37" s="16">
        <v>0</v>
      </c>
    </row>
    <row r="38" spans="1:8" ht="14.25" customHeight="1">
      <c r="A38" s="331" t="s">
        <v>78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</row>
    <row r="39" spans="1:8" ht="14.25" customHeight="1">
      <c r="A39" s="331" t="s">
        <v>98</v>
      </c>
      <c r="B39" s="16">
        <v>0</v>
      </c>
      <c r="C39" s="16">
        <v>1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</row>
    <row r="40" spans="1:8" ht="14.25" customHeight="1">
      <c r="A40" s="331" t="s">
        <v>96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</row>
    <row r="41" spans="1:8" ht="14.25" customHeight="1">
      <c r="A41" s="331" t="s">
        <v>79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</row>
    <row r="42" spans="1:8" ht="14.25" customHeight="1">
      <c r="A42" s="331" t="s">
        <v>80</v>
      </c>
      <c r="B42" s="16">
        <v>0</v>
      </c>
      <c r="C42" s="16">
        <v>0</v>
      </c>
      <c r="D42" s="16">
        <v>0</v>
      </c>
      <c r="E42" s="16">
        <v>1</v>
      </c>
      <c r="F42" s="16">
        <v>0</v>
      </c>
      <c r="G42" s="16">
        <v>0</v>
      </c>
      <c r="H42" s="16">
        <v>0</v>
      </c>
    </row>
    <row r="43" spans="1:8" ht="14.25" customHeight="1">
      <c r="A43" s="331" t="s">
        <v>81</v>
      </c>
      <c r="B43" s="16">
        <v>1</v>
      </c>
      <c r="C43" s="16">
        <v>0</v>
      </c>
      <c r="D43" s="16">
        <v>2</v>
      </c>
      <c r="E43" s="16">
        <v>0</v>
      </c>
      <c r="F43" s="16">
        <v>3</v>
      </c>
      <c r="G43" s="16">
        <v>3</v>
      </c>
      <c r="H43" s="16">
        <v>0</v>
      </c>
    </row>
    <row r="44" spans="1:8" ht="14.25" customHeight="1">
      <c r="A44" s="331" t="s">
        <v>97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</row>
    <row r="45" spans="1:8" ht="14.25" customHeight="1">
      <c r="A45" s="331" t="s">
        <v>82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</row>
    <row r="46" spans="1:8" ht="14.25" customHeight="1">
      <c r="A46" s="331" t="s">
        <v>83</v>
      </c>
      <c r="B46" s="16">
        <v>0</v>
      </c>
      <c r="C46" s="16">
        <v>0</v>
      </c>
      <c r="D46" s="16">
        <v>1</v>
      </c>
      <c r="E46" s="16">
        <v>1</v>
      </c>
      <c r="F46" s="16">
        <v>0</v>
      </c>
      <c r="G46" s="16">
        <v>0</v>
      </c>
      <c r="H46" s="16">
        <v>0</v>
      </c>
    </row>
    <row r="47" spans="1:8" ht="14.25" customHeight="1">
      <c r="A47" s="331" t="s">
        <v>99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</row>
    <row r="48" spans="1:8" ht="14.25" customHeight="1">
      <c r="A48" s="331" t="s">
        <v>100</v>
      </c>
      <c r="B48" s="16">
        <v>1</v>
      </c>
      <c r="C48" s="16">
        <v>0</v>
      </c>
      <c r="D48" s="16">
        <v>1</v>
      </c>
      <c r="E48" s="16">
        <v>0</v>
      </c>
      <c r="F48" s="16">
        <v>0</v>
      </c>
      <c r="G48" s="16">
        <v>0</v>
      </c>
      <c r="H48" s="16">
        <v>0</v>
      </c>
    </row>
    <row r="49" spans="1:8" ht="14.25" customHeight="1">
      <c r="A49" s="331" t="s">
        <v>101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</row>
    <row r="50" spans="1:8" ht="14.25" customHeight="1">
      <c r="A50" s="331" t="s">
        <v>102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</row>
    <row r="51" spans="1:8" ht="14.25" customHeight="1">
      <c r="A51" s="331" t="s">
        <v>103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</row>
    <row r="52" spans="1:8" ht="14.25" customHeight="1">
      <c r="A52" s="331" t="s">
        <v>104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</row>
    <row r="53" spans="1:8" ht="14.25" customHeight="1">
      <c r="A53" s="331" t="s">
        <v>105</v>
      </c>
      <c r="B53" s="16">
        <v>0</v>
      </c>
      <c r="C53" s="16">
        <v>0</v>
      </c>
      <c r="D53" s="16">
        <v>1</v>
      </c>
      <c r="E53" s="16">
        <v>0</v>
      </c>
      <c r="F53" s="16">
        <v>0</v>
      </c>
      <c r="G53" s="16">
        <v>0</v>
      </c>
      <c r="H53" s="16">
        <v>0</v>
      </c>
    </row>
    <row r="54" spans="1:8" ht="14.25" customHeight="1">
      <c r="A54" s="331" t="s">
        <v>106</v>
      </c>
      <c r="B54" s="16">
        <v>1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</row>
    <row r="55" spans="1:8" ht="14.25" customHeight="1">
      <c r="A55" s="331" t="s">
        <v>107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</row>
    <row r="56" spans="1:8" ht="14.25" customHeight="1">
      <c r="A56" s="332" t="s">
        <v>49</v>
      </c>
      <c r="B56" s="192">
        <v>1</v>
      </c>
      <c r="C56" s="192">
        <v>8</v>
      </c>
      <c r="D56" s="192">
        <v>0</v>
      </c>
      <c r="E56" s="192">
        <v>2</v>
      </c>
      <c r="F56" s="192">
        <v>1</v>
      </c>
      <c r="G56" s="192">
        <v>0</v>
      </c>
      <c r="H56" s="192">
        <v>1</v>
      </c>
    </row>
    <row r="57" spans="1:8" ht="14.25" customHeight="1">
      <c r="A57" s="201"/>
      <c r="B57" s="201" t="s">
        <v>268</v>
      </c>
      <c r="C57" s="69"/>
      <c r="D57" s="69"/>
      <c r="H57" s="69"/>
    </row>
  </sheetData>
  <mergeCells count="6">
    <mergeCell ref="F2:H2"/>
    <mergeCell ref="A2:A3"/>
    <mergeCell ref="B2:B3"/>
    <mergeCell ref="C2:C3"/>
    <mergeCell ref="D2:D3"/>
    <mergeCell ref="E2:E3"/>
  </mergeCells>
  <phoneticPr fontId="16"/>
  <pageMargins left="0.47244094488188981" right="0.47244094488188981" top="0.59055118110236227" bottom="0.39370078740157483" header="0.39370078740157483" footer="0.19685039370078741"/>
  <pageSetup paperSize="9" firstPageNumber="128" orientation="portrait" useFirstPageNumber="1" r:id="rId1"/>
  <headerFooter alignWithMargins="0">
    <oddFooter>&amp;C&amp;"ＭＳ Ｐゴシック,標準"-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S44"/>
  <sheetViews>
    <sheetView zoomScaleNormal="100" zoomScaleSheetLayoutView="80" workbookViewId="0">
      <selection activeCell="V42" sqref="V42"/>
    </sheetView>
  </sheetViews>
  <sheetFormatPr defaultRowHeight="20.100000000000001" customHeight="1"/>
  <cols>
    <col min="1" max="1" width="14.625" style="72" customWidth="1"/>
    <col min="2" max="2" width="4.625" style="72" customWidth="1"/>
    <col min="3" max="6" width="4.125" style="72" customWidth="1"/>
    <col min="7" max="7" width="5.125" style="72" customWidth="1"/>
    <col min="8" max="13" width="4.125" style="72" customWidth="1"/>
    <col min="14" max="14" width="4.5" style="72" customWidth="1"/>
    <col min="15" max="15" width="4.75" style="72" customWidth="1"/>
    <col min="16" max="16" width="4.625" style="72" customWidth="1"/>
    <col min="17" max="19" width="5.125" style="72" customWidth="1"/>
    <col min="20" max="16384" width="9" style="72"/>
  </cols>
  <sheetData>
    <row r="1" spans="1:19" ht="17.25" customHeight="1">
      <c r="A1" s="335" t="s">
        <v>282</v>
      </c>
    </row>
    <row r="2" spans="1:19" ht="13.5" customHeight="1">
      <c r="A2" s="164" t="s">
        <v>377</v>
      </c>
      <c r="S2" s="74" t="s">
        <v>91</v>
      </c>
    </row>
    <row r="3" spans="1:19" s="65" customFormat="1" ht="15" customHeight="1">
      <c r="A3" s="616" t="s">
        <v>183</v>
      </c>
      <c r="B3" s="609" t="s">
        <v>200</v>
      </c>
      <c r="C3" s="617"/>
      <c r="D3" s="618"/>
      <c r="E3" s="609" t="s">
        <v>292</v>
      </c>
      <c r="F3" s="617"/>
      <c r="G3" s="618"/>
      <c r="H3" s="609" t="s">
        <v>148</v>
      </c>
      <c r="I3" s="617"/>
      <c r="J3" s="618"/>
      <c r="K3" s="621" t="s">
        <v>149</v>
      </c>
      <c r="L3" s="622"/>
      <c r="M3" s="623"/>
      <c r="N3" s="609" t="s">
        <v>456</v>
      </c>
      <c r="O3" s="617"/>
      <c r="P3" s="618"/>
      <c r="Q3" s="558" t="s">
        <v>426</v>
      </c>
      <c r="R3" s="524"/>
      <c r="S3" s="526"/>
    </row>
    <row r="4" spans="1:19" s="65" customFormat="1" ht="27" customHeight="1">
      <c r="A4" s="616"/>
      <c r="B4" s="611"/>
      <c r="C4" s="619"/>
      <c r="D4" s="620"/>
      <c r="E4" s="611"/>
      <c r="F4" s="619"/>
      <c r="G4" s="620"/>
      <c r="H4" s="611"/>
      <c r="I4" s="619"/>
      <c r="J4" s="620"/>
      <c r="K4" s="624"/>
      <c r="L4" s="625"/>
      <c r="M4" s="626"/>
      <c r="N4" s="611"/>
      <c r="O4" s="619"/>
      <c r="P4" s="620"/>
      <c r="Q4" s="561" t="s">
        <v>433</v>
      </c>
      <c r="R4" s="612"/>
      <c r="S4" s="612"/>
    </row>
    <row r="5" spans="1:19" s="65" customFormat="1" ht="15" customHeight="1">
      <c r="A5" s="616"/>
      <c r="B5" s="76" t="s">
        <v>39</v>
      </c>
      <c r="C5" s="76" t="s">
        <v>40</v>
      </c>
      <c r="D5" s="76" t="s">
        <v>41</v>
      </c>
      <c r="E5" s="76" t="s">
        <v>39</v>
      </c>
      <c r="F5" s="76" t="s">
        <v>40</v>
      </c>
      <c r="G5" s="76" t="s">
        <v>41</v>
      </c>
      <c r="H5" s="76" t="s">
        <v>39</v>
      </c>
      <c r="I5" s="76" t="s">
        <v>40</v>
      </c>
      <c r="J5" s="76" t="s">
        <v>41</v>
      </c>
      <c r="K5" s="76" t="s">
        <v>39</v>
      </c>
      <c r="L5" s="76" t="s">
        <v>40</v>
      </c>
      <c r="M5" s="77" t="s">
        <v>41</v>
      </c>
      <c r="N5" s="76" t="s">
        <v>39</v>
      </c>
      <c r="O5" s="76" t="s">
        <v>40</v>
      </c>
      <c r="P5" s="77" t="s">
        <v>41</v>
      </c>
      <c r="Q5" s="76" t="s">
        <v>39</v>
      </c>
      <c r="R5" s="76" t="s">
        <v>40</v>
      </c>
      <c r="S5" s="77" t="s">
        <v>41</v>
      </c>
    </row>
    <row r="6" spans="1:19" s="65" customFormat="1" ht="15" customHeight="1">
      <c r="A6" s="122" t="s">
        <v>404</v>
      </c>
      <c r="B6" s="58">
        <v>130</v>
      </c>
      <c r="C6" s="58">
        <v>50</v>
      </c>
      <c r="D6" s="58">
        <v>80</v>
      </c>
      <c r="E6" s="58">
        <v>20</v>
      </c>
      <c r="F6" s="58">
        <v>7</v>
      </c>
      <c r="G6" s="58">
        <v>13</v>
      </c>
      <c r="H6" s="58">
        <v>22</v>
      </c>
      <c r="I6" s="58">
        <v>7</v>
      </c>
      <c r="J6" s="58">
        <v>15</v>
      </c>
      <c r="K6" s="58">
        <v>1</v>
      </c>
      <c r="L6" s="58">
        <v>1</v>
      </c>
      <c r="M6" s="58">
        <v>0</v>
      </c>
      <c r="N6" s="58">
        <v>3</v>
      </c>
      <c r="O6" s="58">
        <v>2</v>
      </c>
      <c r="P6" s="58">
        <v>1</v>
      </c>
      <c r="Q6" s="58">
        <v>37</v>
      </c>
      <c r="R6" s="58">
        <v>16</v>
      </c>
      <c r="S6" s="58">
        <v>21</v>
      </c>
    </row>
    <row r="7" spans="1:19" ht="15" customHeight="1">
      <c r="A7" s="122" t="s">
        <v>405</v>
      </c>
      <c r="B7" s="58">
        <v>136</v>
      </c>
      <c r="C7" s="58">
        <v>45</v>
      </c>
      <c r="D7" s="58">
        <v>91</v>
      </c>
      <c r="E7" s="58">
        <v>14</v>
      </c>
      <c r="F7" s="58">
        <v>2</v>
      </c>
      <c r="G7" s="58">
        <v>12</v>
      </c>
      <c r="H7" s="58">
        <v>32</v>
      </c>
      <c r="I7" s="58">
        <v>12</v>
      </c>
      <c r="J7" s="58">
        <v>20</v>
      </c>
      <c r="K7" s="58">
        <v>0</v>
      </c>
      <c r="L7" s="58">
        <v>0</v>
      </c>
      <c r="M7" s="58">
        <v>0</v>
      </c>
      <c r="N7" s="58">
        <v>2</v>
      </c>
      <c r="O7" s="58">
        <v>2</v>
      </c>
      <c r="P7" s="58">
        <v>0</v>
      </c>
      <c r="Q7" s="58">
        <v>39</v>
      </c>
      <c r="R7" s="58">
        <v>9</v>
      </c>
      <c r="S7" s="58">
        <v>30</v>
      </c>
    </row>
    <row r="8" spans="1:19" ht="15" customHeight="1">
      <c r="A8" s="122" t="s">
        <v>465</v>
      </c>
      <c r="B8" s="71">
        <v>148</v>
      </c>
      <c r="C8" s="58">
        <v>58</v>
      </c>
      <c r="D8" s="58">
        <v>90</v>
      </c>
      <c r="E8" s="71">
        <v>29</v>
      </c>
      <c r="F8" s="71">
        <v>7</v>
      </c>
      <c r="G8" s="71">
        <v>22</v>
      </c>
      <c r="H8" s="71">
        <v>36</v>
      </c>
      <c r="I8" s="71">
        <v>15</v>
      </c>
      <c r="J8" s="71">
        <v>21</v>
      </c>
      <c r="K8" s="71">
        <v>1</v>
      </c>
      <c r="L8" s="71">
        <v>0</v>
      </c>
      <c r="M8" s="71">
        <v>1</v>
      </c>
      <c r="N8" s="71">
        <v>2</v>
      </c>
      <c r="O8" s="71">
        <v>1</v>
      </c>
      <c r="P8" s="71">
        <v>1</v>
      </c>
      <c r="Q8" s="71">
        <v>26</v>
      </c>
      <c r="R8" s="71">
        <v>11</v>
      </c>
      <c r="S8" s="71">
        <v>15</v>
      </c>
    </row>
    <row r="9" spans="1:19" ht="15" customHeight="1">
      <c r="A9" s="178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19" ht="15" customHeight="1">
      <c r="A10" s="207" t="s">
        <v>144</v>
      </c>
      <c r="B10" s="58">
        <v>120</v>
      </c>
      <c r="C10" s="58">
        <v>44</v>
      </c>
      <c r="D10" s="58">
        <v>76</v>
      </c>
      <c r="E10" s="58">
        <v>24</v>
      </c>
      <c r="F10" s="232">
        <v>6</v>
      </c>
      <c r="G10" s="71">
        <v>18</v>
      </c>
      <c r="H10" s="58">
        <v>29</v>
      </c>
      <c r="I10" s="71">
        <v>12</v>
      </c>
      <c r="J10" s="71">
        <v>17</v>
      </c>
      <c r="K10" s="58">
        <v>1</v>
      </c>
      <c r="L10" s="71">
        <v>0</v>
      </c>
      <c r="M10" s="71">
        <v>1</v>
      </c>
      <c r="N10" s="58">
        <v>1</v>
      </c>
      <c r="O10" s="71">
        <v>0</v>
      </c>
      <c r="P10" s="71">
        <v>1</v>
      </c>
      <c r="Q10" s="71">
        <v>24</v>
      </c>
      <c r="R10" s="71">
        <v>9</v>
      </c>
      <c r="S10" s="71">
        <v>15</v>
      </c>
    </row>
    <row r="11" spans="1:19" ht="15" customHeight="1">
      <c r="A11" s="207" t="s">
        <v>145</v>
      </c>
      <c r="B11" s="58">
        <v>28</v>
      </c>
      <c r="C11" s="58">
        <v>14</v>
      </c>
      <c r="D11" s="58">
        <v>14</v>
      </c>
      <c r="E11" s="58">
        <v>5</v>
      </c>
      <c r="F11" s="71">
        <v>1</v>
      </c>
      <c r="G11" s="71">
        <v>4</v>
      </c>
      <c r="H11" s="58">
        <v>7</v>
      </c>
      <c r="I11" s="71">
        <v>3</v>
      </c>
      <c r="J11" s="71">
        <v>4</v>
      </c>
      <c r="K11" s="58">
        <v>0</v>
      </c>
      <c r="L11" s="71">
        <v>0</v>
      </c>
      <c r="M11" s="71">
        <v>0</v>
      </c>
      <c r="N11" s="58">
        <v>1</v>
      </c>
      <c r="O11" s="71">
        <v>1</v>
      </c>
      <c r="P11" s="71">
        <v>0</v>
      </c>
      <c r="Q11" s="71">
        <v>2</v>
      </c>
      <c r="R11" s="71">
        <v>2</v>
      </c>
      <c r="S11" s="71">
        <v>0</v>
      </c>
    </row>
    <row r="12" spans="1:19" ht="15" customHeight="1">
      <c r="A12" s="207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1:19" ht="15" customHeight="1">
      <c r="A13" s="207" t="s">
        <v>42</v>
      </c>
      <c r="B13" s="58">
        <v>141</v>
      </c>
      <c r="C13" s="58">
        <v>54</v>
      </c>
      <c r="D13" s="58">
        <v>87</v>
      </c>
      <c r="E13" s="58">
        <v>29</v>
      </c>
      <c r="F13" s="232">
        <v>7</v>
      </c>
      <c r="G13" s="71">
        <v>22</v>
      </c>
      <c r="H13" s="58">
        <v>33</v>
      </c>
      <c r="I13" s="71">
        <v>14</v>
      </c>
      <c r="J13" s="71">
        <v>19</v>
      </c>
      <c r="K13" s="58">
        <v>1</v>
      </c>
      <c r="L13" s="71">
        <v>0</v>
      </c>
      <c r="M13" s="71">
        <v>1</v>
      </c>
      <c r="N13" s="58">
        <v>2</v>
      </c>
      <c r="O13" s="71">
        <v>1</v>
      </c>
      <c r="P13" s="71">
        <v>1</v>
      </c>
      <c r="Q13" s="71">
        <v>23</v>
      </c>
      <c r="R13" s="71">
        <v>9</v>
      </c>
      <c r="S13" s="71">
        <v>14</v>
      </c>
    </row>
    <row r="14" spans="1:19" ht="15" customHeight="1">
      <c r="A14" s="208" t="s">
        <v>47</v>
      </c>
      <c r="B14" s="202">
        <v>7</v>
      </c>
      <c r="C14" s="202">
        <v>4</v>
      </c>
      <c r="D14" s="202">
        <v>3</v>
      </c>
      <c r="E14" s="202">
        <v>0</v>
      </c>
      <c r="F14" s="203">
        <v>0</v>
      </c>
      <c r="G14" s="203">
        <v>0</v>
      </c>
      <c r="H14" s="202">
        <v>3</v>
      </c>
      <c r="I14" s="203">
        <v>1</v>
      </c>
      <c r="J14" s="203">
        <v>2</v>
      </c>
      <c r="K14" s="202">
        <v>0</v>
      </c>
      <c r="L14" s="203">
        <v>0</v>
      </c>
      <c r="M14" s="203">
        <v>0</v>
      </c>
      <c r="N14" s="202">
        <v>0</v>
      </c>
      <c r="O14" s="203">
        <v>0</v>
      </c>
      <c r="P14" s="203">
        <v>0</v>
      </c>
      <c r="Q14" s="203">
        <v>3</v>
      </c>
      <c r="R14" s="203">
        <v>2</v>
      </c>
      <c r="S14" s="203">
        <v>1</v>
      </c>
    </row>
    <row r="15" spans="1:19" ht="27" customHeight="1">
      <c r="B15" s="72" t="s">
        <v>231</v>
      </c>
      <c r="P15" s="75"/>
      <c r="Q15" s="412"/>
      <c r="R15" s="400" t="s">
        <v>232</v>
      </c>
      <c r="S15" s="283"/>
    </row>
    <row r="16" spans="1:19" ht="15" customHeight="1">
      <c r="A16" s="613" t="s">
        <v>183</v>
      </c>
      <c r="B16" s="585" t="s">
        <v>426</v>
      </c>
      <c r="C16" s="586"/>
      <c r="D16" s="586"/>
      <c r="E16" s="586"/>
      <c r="F16" s="586"/>
      <c r="G16" s="590"/>
      <c r="H16" s="591" t="s">
        <v>430</v>
      </c>
      <c r="I16" s="592"/>
      <c r="J16" s="593"/>
      <c r="K16" s="597" t="s">
        <v>299</v>
      </c>
      <c r="L16" s="598"/>
      <c r="M16" s="599"/>
      <c r="N16" s="603" t="s">
        <v>434</v>
      </c>
      <c r="O16" s="604"/>
      <c r="P16" s="605"/>
      <c r="Q16" s="609" t="s">
        <v>286</v>
      </c>
      <c r="R16" s="609" t="s">
        <v>156</v>
      </c>
      <c r="S16" s="75"/>
    </row>
    <row r="17" spans="1:19" ht="30" customHeight="1">
      <c r="A17" s="614"/>
      <c r="B17" s="585" t="s">
        <v>431</v>
      </c>
      <c r="C17" s="586"/>
      <c r="D17" s="590"/>
      <c r="E17" s="585" t="s">
        <v>432</v>
      </c>
      <c r="F17" s="586"/>
      <c r="G17" s="590"/>
      <c r="H17" s="594"/>
      <c r="I17" s="595"/>
      <c r="J17" s="596"/>
      <c r="K17" s="600"/>
      <c r="L17" s="601"/>
      <c r="M17" s="602"/>
      <c r="N17" s="606"/>
      <c r="O17" s="607"/>
      <c r="P17" s="608"/>
      <c r="Q17" s="610"/>
      <c r="R17" s="610"/>
      <c r="S17" s="75"/>
    </row>
    <row r="18" spans="1:19" ht="15" customHeight="1">
      <c r="A18" s="615"/>
      <c r="B18" s="78" t="s">
        <v>39</v>
      </c>
      <c r="C18" s="78" t="s">
        <v>40</v>
      </c>
      <c r="D18" s="78" t="s">
        <v>41</v>
      </c>
      <c r="E18" s="78" t="s">
        <v>39</v>
      </c>
      <c r="F18" s="78" t="s">
        <v>40</v>
      </c>
      <c r="G18" s="78" t="s">
        <v>41</v>
      </c>
      <c r="H18" s="78" t="s">
        <v>39</v>
      </c>
      <c r="I18" s="78" t="s">
        <v>40</v>
      </c>
      <c r="J18" s="78" t="s">
        <v>41</v>
      </c>
      <c r="K18" s="78" t="s">
        <v>39</v>
      </c>
      <c r="L18" s="78" t="s">
        <v>40</v>
      </c>
      <c r="M18" s="78" t="s">
        <v>41</v>
      </c>
      <c r="N18" s="78" t="s">
        <v>39</v>
      </c>
      <c r="O18" s="78" t="s">
        <v>40</v>
      </c>
      <c r="P18" s="78" t="s">
        <v>41</v>
      </c>
      <c r="Q18" s="611"/>
      <c r="R18" s="611"/>
      <c r="S18" s="75"/>
    </row>
    <row r="19" spans="1:19" ht="15" customHeight="1">
      <c r="A19" s="122" t="s">
        <v>404</v>
      </c>
      <c r="B19" s="180">
        <v>22</v>
      </c>
      <c r="C19" s="180">
        <v>11</v>
      </c>
      <c r="D19" s="180">
        <v>11</v>
      </c>
      <c r="E19" s="180">
        <v>15</v>
      </c>
      <c r="F19" s="180">
        <v>5</v>
      </c>
      <c r="G19" s="180">
        <v>10</v>
      </c>
      <c r="H19" s="58">
        <v>47</v>
      </c>
      <c r="I19" s="58">
        <v>17</v>
      </c>
      <c r="J19" s="58">
        <v>30</v>
      </c>
      <c r="K19" s="58">
        <v>0</v>
      </c>
      <c r="L19" s="58">
        <v>0</v>
      </c>
      <c r="M19" s="58">
        <v>0</v>
      </c>
      <c r="N19" s="180">
        <v>0</v>
      </c>
      <c r="O19" s="180">
        <v>0</v>
      </c>
      <c r="P19" s="180">
        <v>0</v>
      </c>
      <c r="Q19" s="79">
        <v>15.384615384615399</v>
      </c>
      <c r="R19" s="79">
        <v>16.923076923076898</v>
      </c>
      <c r="S19" s="75"/>
    </row>
    <row r="20" spans="1:19" ht="15" customHeight="1">
      <c r="A20" s="122" t="s">
        <v>405</v>
      </c>
      <c r="B20" s="180">
        <v>20</v>
      </c>
      <c r="C20" s="180">
        <v>8</v>
      </c>
      <c r="D20" s="180">
        <v>12</v>
      </c>
      <c r="E20" s="180">
        <v>19</v>
      </c>
      <c r="F20" s="180">
        <v>1</v>
      </c>
      <c r="G20" s="180">
        <v>18</v>
      </c>
      <c r="H20" s="58">
        <v>49</v>
      </c>
      <c r="I20" s="58">
        <v>20</v>
      </c>
      <c r="J20" s="58">
        <v>29</v>
      </c>
      <c r="K20" s="58">
        <v>0</v>
      </c>
      <c r="L20" s="58">
        <v>0</v>
      </c>
      <c r="M20" s="58">
        <v>0</v>
      </c>
      <c r="N20" s="180">
        <v>0</v>
      </c>
      <c r="O20" s="180">
        <v>0</v>
      </c>
      <c r="P20" s="180">
        <v>0</v>
      </c>
      <c r="Q20" s="79">
        <v>10.294117647058799</v>
      </c>
      <c r="R20" s="79">
        <v>14.705882352941201</v>
      </c>
      <c r="S20" s="75"/>
    </row>
    <row r="21" spans="1:19" ht="15" customHeight="1">
      <c r="A21" s="122" t="s">
        <v>465</v>
      </c>
      <c r="B21" s="71">
        <v>18</v>
      </c>
      <c r="C21" s="71">
        <v>9</v>
      </c>
      <c r="D21" s="71">
        <v>9</v>
      </c>
      <c r="E21" s="71">
        <v>8</v>
      </c>
      <c r="F21" s="71">
        <v>2</v>
      </c>
      <c r="G21" s="71">
        <v>6</v>
      </c>
      <c r="H21" s="71">
        <v>54</v>
      </c>
      <c r="I21" s="71">
        <v>24</v>
      </c>
      <c r="J21" s="71">
        <v>30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9">
        <v>19.594594594594593</v>
      </c>
      <c r="R21" s="79">
        <v>12.162162162162161</v>
      </c>
      <c r="S21" s="75"/>
    </row>
    <row r="22" spans="1:19" ht="15" customHeight="1">
      <c r="A22" s="178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5"/>
    </row>
    <row r="23" spans="1:19" ht="15" customHeight="1">
      <c r="A23" s="207" t="s">
        <v>144</v>
      </c>
      <c r="B23" s="58">
        <v>16</v>
      </c>
      <c r="C23" s="71">
        <v>7</v>
      </c>
      <c r="D23" s="71">
        <v>9</v>
      </c>
      <c r="E23" s="58">
        <v>8</v>
      </c>
      <c r="F23" s="71">
        <v>2</v>
      </c>
      <c r="G23" s="71">
        <v>6</v>
      </c>
      <c r="H23" s="58">
        <v>41</v>
      </c>
      <c r="I23" s="71">
        <v>17</v>
      </c>
      <c r="J23" s="71">
        <v>24</v>
      </c>
      <c r="K23" s="58">
        <v>0</v>
      </c>
      <c r="L23" s="71">
        <v>0</v>
      </c>
      <c r="M23" s="71">
        <v>0</v>
      </c>
      <c r="N23" s="58">
        <v>0</v>
      </c>
      <c r="O23" s="71">
        <v>0</v>
      </c>
      <c r="P23" s="71">
        <v>0</v>
      </c>
      <c r="Q23" s="79">
        <v>20</v>
      </c>
      <c r="R23" s="79">
        <v>13.333333333333334</v>
      </c>
      <c r="S23" s="75"/>
    </row>
    <row r="24" spans="1:19" ht="15" customHeight="1">
      <c r="A24" s="207" t="s">
        <v>145</v>
      </c>
      <c r="B24" s="58">
        <v>2</v>
      </c>
      <c r="C24" s="71">
        <v>2</v>
      </c>
      <c r="D24" s="71">
        <v>0</v>
      </c>
      <c r="E24" s="58">
        <v>0</v>
      </c>
      <c r="F24" s="71">
        <v>0</v>
      </c>
      <c r="G24" s="71">
        <v>0</v>
      </c>
      <c r="H24" s="58">
        <v>13</v>
      </c>
      <c r="I24" s="71">
        <v>7</v>
      </c>
      <c r="J24" s="71">
        <v>6</v>
      </c>
      <c r="K24" s="58">
        <v>0</v>
      </c>
      <c r="L24" s="71">
        <v>0</v>
      </c>
      <c r="M24" s="71">
        <v>0</v>
      </c>
      <c r="N24" s="58">
        <v>0</v>
      </c>
      <c r="O24" s="71">
        <v>0</v>
      </c>
      <c r="P24" s="71">
        <v>0</v>
      </c>
      <c r="Q24" s="79">
        <v>17.857142857142858</v>
      </c>
      <c r="R24" s="79">
        <v>7.1428571428571432</v>
      </c>
      <c r="S24" s="75"/>
    </row>
    <row r="25" spans="1:19" ht="15" customHeight="1">
      <c r="A25" s="207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5"/>
    </row>
    <row r="26" spans="1:19" ht="15" customHeight="1">
      <c r="A26" s="207" t="s">
        <v>42</v>
      </c>
      <c r="B26" s="58">
        <v>15</v>
      </c>
      <c r="C26" s="71">
        <v>7</v>
      </c>
      <c r="D26" s="71">
        <v>8</v>
      </c>
      <c r="E26" s="58">
        <v>8</v>
      </c>
      <c r="F26" s="71">
        <v>2</v>
      </c>
      <c r="G26" s="71">
        <v>6</v>
      </c>
      <c r="H26" s="58">
        <v>53</v>
      </c>
      <c r="I26" s="71">
        <v>23</v>
      </c>
      <c r="J26" s="71">
        <v>30</v>
      </c>
      <c r="K26" s="58">
        <v>0</v>
      </c>
      <c r="L26" s="71">
        <v>0</v>
      </c>
      <c r="M26" s="71">
        <v>0</v>
      </c>
      <c r="N26" s="58">
        <v>0</v>
      </c>
      <c r="O26" s="71">
        <v>0</v>
      </c>
      <c r="P26" s="71">
        <v>0</v>
      </c>
      <c r="Q26" s="79">
        <v>20.567375886524822</v>
      </c>
      <c r="R26" s="79">
        <v>10.638297872340425</v>
      </c>
      <c r="S26" s="75"/>
    </row>
    <row r="27" spans="1:19" ht="15" customHeight="1">
      <c r="A27" s="208" t="s">
        <v>47</v>
      </c>
      <c r="B27" s="202">
        <v>3</v>
      </c>
      <c r="C27" s="203">
        <v>2</v>
      </c>
      <c r="D27" s="203">
        <v>1</v>
      </c>
      <c r="E27" s="202">
        <v>0</v>
      </c>
      <c r="F27" s="203">
        <v>0</v>
      </c>
      <c r="G27" s="203">
        <v>0</v>
      </c>
      <c r="H27" s="202">
        <v>1</v>
      </c>
      <c r="I27" s="203">
        <v>1</v>
      </c>
      <c r="J27" s="203">
        <v>0</v>
      </c>
      <c r="K27" s="202">
        <v>0</v>
      </c>
      <c r="L27" s="203">
        <v>0</v>
      </c>
      <c r="M27" s="203">
        <v>0</v>
      </c>
      <c r="N27" s="202">
        <v>0</v>
      </c>
      <c r="O27" s="203">
        <v>0</v>
      </c>
      <c r="P27" s="203">
        <v>0</v>
      </c>
      <c r="Q27" s="204">
        <v>0</v>
      </c>
      <c r="R27" s="204">
        <v>42.857142857142854</v>
      </c>
      <c r="S27" s="75"/>
    </row>
    <row r="28" spans="1:19" ht="15" customHeight="1">
      <c r="A28" s="209"/>
      <c r="B28" s="71"/>
      <c r="C28" s="71"/>
      <c r="D28" s="71"/>
      <c r="E28" s="71"/>
      <c r="F28" s="75"/>
      <c r="G28" s="75"/>
      <c r="H28" s="80"/>
      <c r="I28" s="75"/>
      <c r="J28" s="75"/>
      <c r="K28" s="80"/>
      <c r="L28" s="75"/>
      <c r="M28" s="75"/>
      <c r="N28" s="80"/>
      <c r="O28" s="75"/>
    </row>
    <row r="29" spans="1:19" ht="15" customHeight="1">
      <c r="A29" s="209"/>
      <c r="B29" s="71"/>
      <c r="C29" s="71"/>
      <c r="D29" s="71"/>
      <c r="E29" s="71"/>
      <c r="F29" s="75"/>
      <c r="G29" s="75"/>
      <c r="H29" s="80"/>
      <c r="I29" s="75"/>
      <c r="J29" s="75"/>
      <c r="K29" s="80"/>
      <c r="L29" s="75"/>
      <c r="M29" s="75"/>
      <c r="N29" s="80"/>
      <c r="O29" s="75"/>
    </row>
    <row r="30" spans="1:19" s="33" customFormat="1" ht="15" customHeight="1">
      <c r="A30" s="27" t="s">
        <v>376</v>
      </c>
      <c r="B30" s="96"/>
      <c r="D30" s="29"/>
      <c r="G30" s="29"/>
      <c r="J30" s="29"/>
      <c r="M30" s="29"/>
    </row>
    <row r="31" spans="1:19" s="33" customFormat="1" ht="15" customHeight="1">
      <c r="A31" s="27" t="s">
        <v>366</v>
      </c>
      <c r="D31" s="29"/>
      <c r="G31" s="29"/>
      <c r="H31" s="81"/>
      <c r="I31" s="81"/>
      <c r="J31" s="81"/>
      <c r="K31" s="81"/>
      <c r="L31" s="81"/>
      <c r="S31" s="81" t="s">
        <v>146</v>
      </c>
    </row>
    <row r="32" spans="1:19" s="57" customFormat="1" ht="27" customHeight="1">
      <c r="A32" s="616" t="s">
        <v>183</v>
      </c>
      <c r="B32" s="609" t="s">
        <v>200</v>
      </c>
      <c r="C32" s="617"/>
      <c r="D32" s="618"/>
      <c r="E32" s="609" t="s">
        <v>428</v>
      </c>
      <c r="F32" s="617"/>
      <c r="G32" s="618"/>
      <c r="H32" s="609" t="s">
        <v>294</v>
      </c>
      <c r="I32" s="617"/>
      <c r="J32" s="618"/>
      <c r="K32" s="609" t="s">
        <v>429</v>
      </c>
      <c r="L32" s="617"/>
      <c r="M32" s="618"/>
      <c r="N32" s="609" t="s">
        <v>455</v>
      </c>
      <c r="O32" s="617"/>
      <c r="P32" s="618"/>
      <c r="Q32" s="582" t="s">
        <v>426</v>
      </c>
      <c r="R32" s="583"/>
      <c r="S32" s="584"/>
    </row>
    <row r="33" spans="1:19" s="33" customFormat="1" ht="15" customHeight="1">
      <c r="A33" s="616"/>
      <c r="B33" s="611"/>
      <c r="C33" s="619"/>
      <c r="D33" s="620"/>
      <c r="E33" s="611"/>
      <c r="F33" s="619"/>
      <c r="G33" s="620"/>
      <c r="H33" s="611"/>
      <c r="I33" s="619"/>
      <c r="J33" s="620"/>
      <c r="K33" s="611"/>
      <c r="L33" s="619"/>
      <c r="M33" s="620"/>
      <c r="N33" s="611"/>
      <c r="O33" s="619"/>
      <c r="P33" s="620"/>
      <c r="Q33" s="585" t="s">
        <v>435</v>
      </c>
      <c r="R33" s="586"/>
      <c r="S33" s="586"/>
    </row>
    <row r="34" spans="1:19" s="33" customFormat="1" ht="15" customHeight="1">
      <c r="A34" s="616"/>
      <c r="B34" s="76" t="s">
        <v>39</v>
      </c>
      <c r="C34" s="76" t="s">
        <v>40</v>
      </c>
      <c r="D34" s="76" t="s">
        <v>41</v>
      </c>
      <c r="E34" s="76" t="s">
        <v>39</v>
      </c>
      <c r="F34" s="76" t="s">
        <v>40</v>
      </c>
      <c r="G34" s="76" t="s">
        <v>41</v>
      </c>
      <c r="H34" s="76" t="s">
        <v>39</v>
      </c>
      <c r="I34" s="76" t="s">
        <v>40</v>
      </c>
      <c r="J34" s="76" t="s">
        <v>41</v>
      </c>
      <c r="K34" s="76" t="s">
        <v>39</v>
      </c>
      <c r="L34" s="76" t="s">
        <v>40</v>
      </c>
      <c r="M34" s="77" t="s">
        <v>41</v>
      </c>
      <c r="N34" s="76" t="s">
        <v>39</v>
      </c>
      <c r="O34" s="76" t="s">
        <v>40</v>
      </c>
      <c r="P34" s="77" t="s">
        <v>41</v>
      </c>
      <c r="Q34" s="78" t="s">
        <v>39</v>
      </c>
      <c r="R34" s="78" t="s">
        <v>40</v>
      </c>
      <c r="S34" s="396" t="s">
        <v>41</v>
      </c>
    </row>
    <row r="35" spans="1:19" s="33" customFormat="1" ht="15" customHeight="1">
      <c r="A35" s="122" t="s">
        <v>386</v>
      </c>
      <c r="B35" s="34">
        <v>87</v>
      </c>
      <c r="C35" s="123">
        <v>58</v>
      </c>
      <c r="D35" s="123">
        <v>29</v>
      </c>
      <c r="E35" s="34">
        <v>85</v>
      </c>
      <c r="F35" s="123">
        <v>56</v>
      </c>
      <c r="G35" s="123">
        <v>29</v>
      </c>
      <c r="H35" s="34">
        <v>0</v>
      </c>
      <c r="I35" s="123">
        <v>0</v>
      </c>
      <c r="J35" s="123">
        <v>0</v>
      </c>
      <c r="K35" s="34">
        <v>0</v>
      </c>
      <c r="L35" s="123">
        <v>0</v>
      </c>
      <c r="M35" s="123">
        <v>0</v>
      </c>
      <c r="N35" s="34">
        <v>0</v>
      </c>
      <c r="O35" s="123">
        <v>0</v>
      </c>
      <c r="P35" s="123">
        <v>0</v>
      </c>
      <c r="Q35" s="34">
        <v>0</v>
      </c>
      <c r="R35" s="123">
        <v>0</v>
      </c>
      <c r="S35" s="123">
        <v>0</v>
      </c>
    </row>
    <row r="36" spans="1:19" s="33" customFormat="1" ht="15" customHeight="1">
      <c r="A36" s="122" t="s">
        <v>448</v>
      </c>
      <c r="B36" s="34">
        <v>67</v>
      </c>
      <c r="C36" s="123">
        <v>50</v>
      </c>
      <c r="D36" s="123">
        <v>17</v>
      </c>
      <c r="E36" s="34">
        <v>64</v>
      </c>
      <c r="F36" s="123">
        <v>48</v>
      </c>
      <c r="G36" s="123">
        <v>16</v>
      </c>
      <c r="H36" s="34">
        <v>0</v>
      </c>
      <c r="I36" s="123">
        <v>0</v>
      </c>
      <c r="J36" s="123">
        <v>0</v>
      </c>
      <c r="K36" s="34">
        <v>0</v>
      </c>
      <c r="L36" s="123">
        <v>0</v>
      </c>
      <c r="M36" s="123">
        <v>0</v>
      </c>
      <c r="N36" s="34">
        <v>0</v>
      </c>
      <c r="O36" s="123">
        <v>0</v>
      </c>
      <c r="P36" s="123">
        <v>0</v>
      </c>
      <c r="Q36" s="34">
        <v>0</v>
      </c>
      <c r="R36" s="123">
        <v>0</v>
      </c>
      <c r="S36" s="123">
        <v>0</v>
      </c>
    </row>
    <row r="37" spans="1:19" s="33" customFormat="1" ht="15" customHeight="1">
      <c r="A37" s="210" t="s">
        <v>458</v>
      </c>
      <c r="B37" s="205">
        <v>71</v>
      </c>
      <c r="C37" s="205">
        <v>52</v>
      </c>
      <c r="D37" s="205">
        <v>19</v>
      </c>
      <c r="E37" s="129">
        <v>70</v>
      </c>
      <c r="F37" s="205">
        <v>51</v>
      </c>
      <c r="G37" s="205">
        <v>19</v>
      </c>
      <c r="H37" s="129">
        <v>0</v>
      </c>
      <c r="I37" s="205">
        <v>0</v>
      </c>
      <c r="J37" s="205">
        <v>0</v>
      </c>
      <c r="K37" s="129">
        <v>0</v>
      </c>
      <c r="L37" s="205">
        <v>0</v>
      </c>
      <c r="M37" s="205">
        <v>0</v>
      </c>
      <c r="N37" s="129">
        <v>0</v>
      </c>
      <c r="O37" s="205">
        <v>0</v>
      </c>
      <c r="P37" s="205">
        <v>0</v>
      </c>
      <c r="Q37" s="129">
        <v>0</v>
      </c>
      <c r="R37" s="129">
        <v>0</v>
      </c>
      <c r="S37" s="129">
        <v>0</v>
      </c>
    </row>
    <row r="38" spans="1:19" s="33" customFormat="1" ht="27" customHeight="1">
      <c r="B38" s="33" t="s">
        <v>154</v>
      </c>
      <c r="D38" s="29"/>
      <c r="G38" s="29"/>
      <c r="J38" s="29"/>
      <c r="M38" s="83"/>
      <c r="R38" s="400" t="s">
        <v>182</v>
      </c>
    </row>
    <row r="39" spans="1:19" s="33" customFormat="1" ht="15" customHeight="1">
      <c r="A39" s="587" t="s">
        <v>234</v>
      </c>
      <c r="B39" s="585" t="s">
        <v>426</v>
      </c>
      <c r="C39" s="586"/>
      <c r="D39" s="586"/>
      <c r="E39" s="586"/>
      <c r="F39" s="586"/>
      <c r="G39" s="590"/>
      <c r="H39" s="591" t="s">
        <v>430</v>
      </c>
      <c r="I39" s="592"/>
      <c r="J39" s="593"/>
      <c r="K39" s="597" t="s">
        <v>299</v>
      </c>
      <c r="L39" s="598"/>
      <c r="M39" s="599"/>
      <c r="N39" s="603" t="s">
        <v>434</v>
      </c>
      <c r="O39" s="604"/>
      <c r="P39" s="605"/>
      <c r="Q39" s="609" t="s">
        <v>236</v>
      </c>
      <c r="R39" s="609" t="s">
        <v>427</v>
      </c>
    </row>
    <row r="40" spans="1:19" s="33" customFormat="1" ht="30" customHeight="1">
      <c r="A40" s="588"/>
      <c r="B40" s="585" t="s">
        <v>431</v>
      </c>
      <c r="C40" s="586"/>
      <c r="D40" s="590"/>
      <c r="E40" s="585" t="s">
        <v>432</v>
      </c>
      <c r="F40" s="586"/>
      <c r="G40" s="590"/>
      <c r="H40" s="594"/>
      <c r="I40" s="595"/>
      <c r="J40" s="596"/>
      <c r="K40" s="600"/>
      <c r="L40" s="601"/>
      <c r="M40" s="602"/>
      <c r="N40" s="606"/>
      <c r="O40" s="607"/>
      <c r="P40" s="608"/>
      <c r="Q40" s="610"/>
      <c r="R40" s="610"/>
    </row>
    <row r="41" spans="1:19" s="33" customFormat="1" ht="15" customHeight="1">
      <c r="A41" s="589"/>
      <c r="B41" s="78" t="s">
        <v>39</v>
      </c>
      <c r="C41" s="78" t="s">
        <v>40</v>
      </c>
      <c r="D41" s="78" t="s">
        <v>41</v>
      </c>
      <c r="E41" s="78" t="s">
        <v>39</v>
      </c>
      <c r="F41" s="78" t="s">
        <v>40</v>
      </c>
      <c r="G41" s="78" t="s">
        <v>41</v>
      </c>
      <c r="H41" s="78" t="s">
        <v>39</v>
      </c>
      <c r="I41" s="78" t="s">
        <v>40</v>
      </c>
      <c r="J41" s="78" t="s">
        <v>41</v>
      </c>
      <c r="K41" s="78" t="s">
        <v>39</v>
      </c>
      <c r="L41" s="78" t="s">
        <v>40</v>
      </c>
      <c r="M41" s="78" t="s">
        <v>41</v>
      </c>
      <c r="N41" s="78" t="s">
        <v>39</v>
      </c>
      <c r="O41" s="78" t="s">
        <v>40</v>
      </c>
      <c r="P41" s="78" t="s">
        <v>41</v>
      </c>
      <c r="Q41" s="611"/>
      <c r="R41" s="611"/>
    </row>
    <row r="42" spans="1:19" s="33" customFormat="1" ht="15" customHeight="1">
      <c r="A42" s="122" t="s">
        <v>386</v>
      </c>
      <c r="B42" s="180">
        <v>0</v>
      </c>
      <c r="C42" s="180">
        <v>0</v>
      </c>
      <c r="D42" s="180">
        <v>0</v>
      </c>
      <c r="E42" s="180">
        <v>0</v>
      </c>
      <c r="F42" s="180">
        <v>0</v>
      </c>
      <c r="G42" s="180">
        <v>0</v>
      </c>
      <c r="H42" s="34">
        <v>2</v>
      </c>
      <c r="I42" s="123">
        <v>2</v>
      </c>
      <c r="J42" s="123">
        <v>0</v>
      </c>
      <c r="K42" s="34">
        <v>0</v>
      </c>
      <c r="L42" s="123">
        <v>0</v>
      </c>
      <c r="M42" s="123">
        <v>0</v>
      </c>
      <c r="N42" s="180">
        <v>0</v>
      </c>
      <c r="O42" s="180">
        <v>0</v>
      </c>
      <c r="P42" s="180">
        <v>0</v>
      </c>
      <c r="Q42" s="124">
        <v>97.701149425287397</v>
      </c>
      <c r="R42" s="124">
        <v>0</v>
      </c>
      <c r="S42" s="29"/>
    </row>
    <row r="43" spans="1:19" ht="15" customHeight="1">
      <c r="A43" s="122" t="s">
        <v>448</v>
      </c>
      <c r="B43" s="180">
        <v>0</v>
      </c>
      <c r="C43" s="180">
        <v>0</v>
      </c>
      <c r="D43" s="180">
        <v>0</v>
      </c>
      <c r="E43" s="180">
        <v>0</v>
      </c>
      <c r="F43" s="180">
        <v>0</v>
      </c>
      <c r="G43" s="180">
        <v>0</v>
      </c>
      <c r="H43" s="34">
        <v>3</v>
      </c>
      <c r="I43" s="123">
        <v>2</v>
      </c>
      <c r="J43" s="123">
        <v>1</v>
      </c>
      <c r="K43" s="34">
        <v>0</v>
      </c>
      <c r="L43" s="123">
        <v>0</v>
      </c>
      <c r="M43" s="123">
        <v>0</v>
      </c>
      <c r="N43" s="180">
        <v>0</v>
      </c>
      <c r="O43" s="180">
        <v>0</v>
      </c>
      <c r="P43" s="180">
        <v>0</v>
      </c>
      <c r="Q43" s="124">
        <v>95.522388059701498</v>
      </c>
      <c r="R43" s="124">
        <v>0</v>
      </c>
      <c r="S43" s="29"/>
    </row>
    <row r="44" spans="1:19" ht="15" customHeight="1">
      <c r="A44" s="210" t="s">
        <v>458</v>
      </c>
      <c r="B44" s="129">
        <v>0</v>
      </c>
      <c r="C44" s="205">
        <v>0</v>
      </c>
      <c r="D44" s="205">
        <v>0</v>
      </c>
      <c r="E44" s="129">
        <v>0</v>
      </c>
      <c r="F44" s="205">
        <v>0</v>
      </c>
      <c r="G44" s="205">
        <v>0</v>
      </c>
      <c r="H44" s="129">
        <v>1</v>
      </c>
      <c r="I44" s="205">
        <v>1</v>
      </c>
      <c r="J44" s="205">
        <v>0</v>
      </c>
      <c r="K44" s="129">
        <v>0</v>
      </c>
      <c r="L44" s="205">
        <v>0</v>
      </c>
      <c r="M44" s="205">
        <v>0</v>
      </c>
      <c r="N44" s="129">
        <v>0</v>
      </c>
      <c r="O44" s="205">
        <v>0</v>
      </c>
      <c r="P44" s="205">
        <v>0</v>
      </c>
      <c r="Q44" s="411">
        <v>98.591549295774641</v>
      </c>
      <c r="R44" s="206">
        <v>0</v>
      </c>
      <c r="S44" s="29"/>
    </row>
  </sheetData>
  <mergeCells count="34">
    <mergeCell ref="N3:P4"/>
    <mergeCell ref="A32:A34"/>
    <mergeCell ref="B32:D33"/>
    <mergeCell ref="E32:G33"/>
    <mergeCell ref="H32:J33"/>
    <mergeCell ref="K32:M33"/>
    <mergeCell ref="N32:P33"/>
    <mergeCell ref="Q3:S3"/>
    <mergeCell ref="Q4:S4"/>
    <mergeCell ref="A16:A18"/>
    <mergeCell ref="B16:G16"/>
    <mergeCell ref="H16:J17"/>
    <mergeCell ref="K16:M17"/>
    <mergeCell ref="N16:P17"/>
    <mergeCell ref="Q16:Q18"/>
    <mergeCell ref="R16:R18"/>
    <mergeCell ref="B17:D17"/>
    <mergeCell ref="E17:G17"/>
    <mergeCell ref="A3:A5"/>
    <mergeCell ref="B3:D4"/>
    <mergeCell ref="E3:G4"/>
    <mergeCell ref="H3:J4"/>
    <mergeCell ref="K3:M4"/>
    <mergeCell ref="Q32:S32"/>
    <mergeCell ref="Q33:S33"/>
    <mergeCell ref="A39:A41"/>
    <mergeCell ref="B39:G39"/>
    <mergeCell ref="H39:J40"/>
    <mergeCell ref="K39:M40"/>
    <mergeCell ref="N39:P40"/>
    <mergeCell ref="Q39:Q41"/>
    <mergeCell ref="R39:R41"/>
    <mergeCell ref="B40:D40"/>
    <mergeCell ref="E40:G40"/>
  </mergeCells>
  <phoneticPr fontId="16"/>
  <conditionalFormatting sqref="S15">
    <cfRule type="containsText" dxfId="1" priority="1" stopIfTrue="1" operator="containsText" text="×">
      <formula>NOT(ISERROR(SEARCH("×",S15)))</formula>
    </cfRule>
  </conditionalFormatting>
  <pageMargins left="0.47244094488188981" right="0.47244094488188981" top="0.59055118110236227" bottom="0.39370078740157483" header="0.39370078740157483" footer="0.19685039370078741"/>
  <pageSetup paperSize="9" firstPageNumber="129" orientation="portrait" useFirstPageNumber="1" r:id="rId1"/>
  <headerFooter alignWithMargins="0">
    <oddFooter>&amp;C&amp;"ＭＳ Ｐゴシック,標準"-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S41"/>
  <sheetViews>
    <sheetView zoomScaleNormal="100" workbookViewId="0"/>
  </sheetViews>
  <sheetFormatPr defaultRowHeight="12"/>
  <cols>
    <col min="1" max="1" width="14.625" style="33" customWidth="1"/>
    <col min="2" max="3" width="5.125" style="33" customWidth="1"/>
    <col min="4" max="4" width="5.125" style="29" customWidth="1"/>
    <col min="5" max="6" width="4.125" style="33" customWidth="1"/>
    <col min="7" max="7" width="4.875" style="29" customWidth="1"/>
    <col min="8" max="8" width="4.875" style="33" customWidth="1"/>
    <col min="9" max="9" width="4.25" style="33" customWidth="1"/>
    <col min="10" max="10" width="4.875" style="29" customWidth="1"/>
    <col min="11" max="12" width="4.25" style="33" customWidth="1"/>
    <col min="13" max="13" width="3.625" style="29" customWidth="1"/>
    <col min="14" max="14" width="4.25" style="33" customWidth="1"/>
    <col min="15" max="15" width="4.75" style="33" customWidth="1"/>
    <col min="16" max="16" width="4.875" style="33" customWidth="1"/>
    <col min="17" max="17" width="6.375" style="33" customWidth="1"/>
    <col min="18" max="18" width="5.125" style="33" customWidth="1"/>
    <col min="19" max="19" width="4.625" style="33" customWidth="1"/>
    <col min="20" max="16384" width="9" style="33"/>
  </cols>
  <sheetData>
    <row r="1" spans="1:12" ht="15" customHeight="1">
      <c r="A1" s="27" t="s">
        <v>365</v>
      </c>
      <c r="L1" s="54" t="s">
        <v>115</v>
      </c>
    </row>
    <row r="2" spans="1:12" ht="15" customHeight="1">
      <c r="A2" s="464" t="s">
        <v>168</v>
      </c>
      <c r="B2" s="465" t="s">
        <v>94</v>
      </c>
      <c r="C2" s="437"/>
      <c r="D2" s="437"/>
      <c r="E2" s="465" t="s">
        <v>121</v>
      </c>
      <c r="F2" s="465"/>
      <c r="G2" s="465"/>
      <c r="H2" s="465"/>
      <c r="I2" s="465"/>
      <c r="J2" s="465"/>
      <c r="K2" s="465"/>
      <c r="L2" s="467"/>
    </row>
    <row r="3" spans="1:12" ht="15" customHeight="1">
      <c r="A3" s="464"/>
      <c r="B3" s="465"/>
      <c r="C3" s="437"/>
      <c r="D3" s="437"/>
      <c r="E3" s="465" t="s">
        <v>119</v>
      </c>
      <c r="F3" s="465"/>
      <c r="G3" s="465"/>
      <c r="H3" s="465"/>
      <c r="I3" s="465"/>
      <c r="J3" s="465"/>
      <c r="K3" s="468" t="s">
        <v>118</v>
      </c>
      <c r="L3" s="633"/>
    </row>
    <row r="4" spans="1:12" ht="15" customHeight="1">
      <c r="A4" s="464"/>
      <c r="B4" s="437"/>
      <c r="C4" s="437"/>
      <c r="D4" s="437"/>
      <c r="E4" s="465" t="s">
        <v>164</v>
      </c>
      <c r="F4" s="465"/>
      <c r="G4" s="465" t="s">
        <v>165</v>
      </c>
      <c r="H4" s="465"/>
      <c r="I4" s="465" t="s">
        <v>166</v>
      </c>
      <c r="J4" s="465"/>
      <c r="K4" s="470"/>
      <c r="L4" s="634"/>
    </row>
    <row r="5" spans="1:12" ht="15" customHeight="1">
      <c r="A5" s="464"/>
      <c r="B5" s="84" t="s">
        <v>39</v>
      </c>
      <c r="C5" s="84" t="s">
        <v>40</v>
      </c>
      <c r="D5" s="84" t="s">
        <v>41</v>
      </c>
      <c r="E5" s="84" t="s">
        <v>40</v>
      </c>
      <c r="F5" s="84" t="s">
        <v>41</v>
      </c>
      <c r="G5" s="84" t="s">
        <v>40</v>
      </c>
      <c r="H5" s="84" t="s">
        <v>41</v>
      </c>
      <c r="I5" s="84" t="s">
        <v>40</v>
      </c>
      <c r="J5" s="84" t="s">
        <v>41</v>
      </c>
      <c r="K5" s="84" t="s">
        <v>40</v>
      </c>
      <c r="L5" s="24" t="s">
        <v>41</v>
      </c>
    </row>
    <row r="6" spans="1:12" ht="15" customHeight="1">
      <c r="A6" s="214" t="s">
        <v>386</v>
      </c>
      <c r="B6" s="186">
        <v>85</v>
      </c>
      <c r="C6" s="186">
        <v>56</v>
      </c>
      <c r="D6" s="186">
        <v>29</v>
      </c>
      <c r="E6" s="186">
        <v>0</v>
      </c>
      <c r="F6" s="186">
        <v>0</v>
      </c>
      <c r="G6" s="186">
        <v>0</v>
      </c>
      <c r="H6" s="186">
        <v>0</v>
      </c>
      <c r="I6" s="186">
        <v>0</v>
      </c>
      <c r="J6" s="186">
        <v>0</v>
      </c>
      <c r="K6" s="186">
        <v>0</v>
      </c>
      <c r="L6" s="186">
        <v>0</v>
      </c>
    </row>
    <row r="7" spans="1:12" ht="15" customHeight="1">
      <c r="A7" s="122" t="s">
        <v>448</v>
      </c>
      <c r="B7" s="18">
        <v>64</v>
      </c>
      <c r="C7" s="18">
        <v>48</v>
      </c>
      <c r="D7" s="18">
        <v>16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</row>
    <row r="8" spans="1:12" ht="15" customHeight="1">
      <c r="A8" s="210" t="s">
        <v>458</v>
      </c>
      <c r="B8" s="211">
        <v>70</v>
      </c>
      <c r="C8" s="38">
        <v>51</v>
      </c>
      <c r="D8" s="38">
        <v>19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</row>
    <row r="9" spans="1:12" ht="15" customHeight="1">
      <c r="B9" s="33" t="s">
        <v>154</v>
      </c>
      <c r="L9" s="54" t="s">
        <v>115</v>
      </c>
    </row>
    <row r="10" spans="1:12" ht="15" customHeight="1">
      <c r="A10" s="464" t="s">
        <v>168</v>
      </c>
      <c r="B10" s="635" t="s">
        <v>120</v>
      </c>
      <c r="C10" s="635"/>
      <c r="D10" s="635"/>
      <c r="E10" s="466" t="s">
        <v>315</v>
      </c>
      <c r="F10" s="437"/>
      <c r="G10" s="636" t="s">
        <v>122</v>
      </c>
      <c r="H10" s="637"/>
      <c r="I10" s="637"/>
      <c r="J10" s="638"/>
      <c r="K10" s="466" t="s">
        <v>170</v>
      </c>
      <c r="L10" s="467"/>
    </row>
    <row r="11" spans="1:12" ht="15" customHeight="1">
      <c r="A11" s="464"/>
      <c r="B11" s="465" t="s">
        <v>119</v>
      </c>
      <c r="C11" s="465"/>
      <c r="D11" s="466" t="s">
        <v>118</v>
      </c>
      <c r="E11" s="466"/>
      <c r="F11" s="437"/>
      <c r="G11" s="639"/>
      <c r="H11" s="640"/>
      <c r="I11" s="640"/>
      <c r="J11" s="641"/>
      <c r="K11" s="466"/>
      <c r="L11" s="467"/>
    </row>
    <row r="12" spans="1:12" ht="15" customHeight="1">
      <c r="A12" s="464"/>
      <c r="B12" s="85" t="s">
        <v>124</v>
      </c>
      <c r="C12" s="85" t="s">
        <v>125</v>
      </c>
      <c r="D12" s="466"/>
      <c r="E12" s="437"/>
      <c r="F12" s="437"/>
      <c r="G12" s="466" t="s">
        <v>119</v>
      </c>
      <c r="H12" s="466"/>
      <c r="I12" s="466" t="s">
        <v>118</v>
      </c>
      <c r="J12" s="466"/>
      <c r="K12" s="465"/>
      <c r="L12" s="467"/>
    </row>
    <row r="13" spans="1:12" ht="15" customHeight="1">
      <c r="A13" s="464"/>
      <c r="B13" s="84" t="s">
        <v>113</v>
      </c>
      <c r="C13" s="84" t="s">
        <v>113</v>
      </c>
      <c r="D13" s="84" t="s">
        <v>113</v>
      </c>
      <c r="E13" s="84" t="s">
        <v>40</v>
      </c>
      <c r="F13" s="84" t="s">
        <v>41</v>
      </c>
      <c r="G13" s="84" t="s">
        <v>40</v>
      </c>
      <c r="H13" s="84" t="s">
        <v>41</v>
      </c>
      <c r="I13" s="84" t="s">
        <v>40</v>
      </c>
      <c r="J13" s="84" t="s">
        <v>41</v>
      </c>
      <c r="K13" s="84" t="s">
        <v>40</v>
      </c>
      <c r="L13" s="24" t="s">
        <v>41</v>
      </c>
    </row>
    <row r="14" spans="1:12" ht="15" customHeight="1">
      <c r="A14" s="214" t="s">
        <v>386</v>
      </c>
      <c r="B14" s="186">
        <v>0</v>
      </c>
      <c r="C14" s="186">
        <v>0</v>
      </c>
      <c r="D14" s="186">
        <v>0</v>
      </c>
      <c r="E14" s="186">
        <v>0</v>
      </c>
      <c r="F14" s="186">
        <v>0</v>
      </c>
      <c r="G14" s="186">
        <v>56</v>
      </c>
      <c r="H14" s="186">
        <v>29</v>
      </c>
      <c r="I14" s="186">
        <v>0</v>
      </c>
      <c r="J14" s="186">
        <v>0</v>
      </c>
      <c r="K14" s="186">
        <v>0</v>
      </c>
      <c r="L14" s="186">
        <v>1</v>
      </c>
    </row>
    <row r="15" spans="1:12" ht="15" customHeight="1">
      <c r="A15" s="122" t="s">
        <v>448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48</v>
      </c>
      <c r="H15" s="18">
        <v>16</v>
      </c>
      <c r="I15" s="18">
        <v>0</v>
      </c>
      <c r="J15" s="18">
        <v>0</v>
      </c>
      <c r="K15" s="18">
        <v>0</v>
      </c>
      <c r="L15" s="18">
        <v>0</v>
      </c>
    </row>
    <row r="16" spans="1:12" ht="15" customHeight="1">
      <c r="A16" s="210" t="s">
        <v>458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51</v>
      </c>
      <c r="H16" s="38">
        <v>19</v>
      </c>
      <c r="I16" s="38">
        <v>0</v>
      </c>
      <c r="J16" s="38">
        <v>0</v>
      </c>
      <c r="K16" s="38">
        <v>0</v>
      </c>
      <c r="L16" s="38">
        <v>0</v>
      </c>
    </row>
    <row r="17" spans="1:19" ht="15" customHeight="1"/>
    <row r="18" spans="1:19" s="72" customFormat="1" ht="15" customHeight="1">
      <c r="A18" s="164" t="s">
        <v>375</v>
      </c>
      <c r="S18" s="74" t="s">
        <v>91</v>
      </c>
    </row>
    <row r="19" spans="1:19" s="65" customFormat="1" ht="27" customHeight="1">
      <c r="A19" s="616" t="s">
        <v>183</v>
      </c>
      <c r="B19" s="609" t="s">
        <v>314</v>
      </c>
      <c r="C19" s="617"/>
      <c r="D19" s="618"/>
      <c r="E19" s="609" t="s">
        <v>292</v>
      </c>
      <c r="F19" s="617"/>
      <c r="G19" s="618"/>
      <c r="H19" s="609" t="s">
        <v>300</v>
      </c>
      <c r="I19" s="617"/>
      <c r="J19" s="618"/>
      <c r="K19" s="621" t="s">
        <v>301</v>
      </c>
      <c r="L19" s="622"/>
      <c r="M19" s="623"/>
      <c r="N19" s="609" t="s">
        <v>456</v>
      </c>
      <c r="O19" s="617"/>
      <c r="P19" s="618"/>
      <c r="Q19" s="585" t="s">
        <v>426</v>
      </c>
      <c r="R19" s="586"/>
      <c r="S19" s="590"/>
    </row>
    <row r="20" spans="1:19" s="65" customFormat="1" ht="15" customHeight="1">
      <c r="A20" s="616"/>
      <c r="B20" s="611"/>
      <c r="C20" s="619"/>
      <c r="D20" s="620"/>
      <c r="E20" s="611"/>
      <c r="F20" s="619"/>
      <c r="G20" s="620"/>
      <c r="H20" s="611"/>
      <c r="I20" s="619"/>
      <c r="J20" s="620"/>
      <c r="K20" s="624"/>
      <c r="L20" s="625"/>
      <c r="M20" s="626"/>
      <c r="N20" s="611"/>
      <c r="O20" s="619"/>
      <c r="P20" s="620"/>
      <c r="Q20" s="585" t="s">
        <v>436</v>
      </c>
      <c r="R20" s="586"/>
      <c r="S20" s="590"/>
    </row>
    <row r="21" spans="1:19" s="65" customFormat="1" ht="15" customHeight="1">
      <c r="A21" s="616"/>
      <c r="B21" s="76" t="s">
        <v>39</v>
      </c>
      <c r="C21" s="76" t="s">
        <v>40</v>
      </c>
      <c r="D21" s="76" t="s">
        <v>41</v>
      </c>
      <c r="E21" s="76" t="s">
        <v>39</v>
      </c>
      <c r="F21" s="76" t="s">
        <v>40</v>
      </c>
      <c r="G21" s="76" t="s">
        <v>41</v>
      </c>
      <c r="H21" s="76" t="s">
        <v>39</v>
      </c>
      <c r="I21" s="76" t="s">
        <v>40</v>
      </c>
      <c r="J21" s="76" t="s">
        <v>41</v>
      </c>
      <c r="K21" s="76" t="s">
        <v>39</v>
      </c>
      <c r="L21" s="76" t="s">
        <v>40</v>
      </c>
      <c r="M21" s="77" t="s">
        <v>41</v>
      </c>
      <c r="N21" s="76" t="s">
        <v>39</v>
      </c>
      <c r="O21" s="76" t="s">
        <v>40</v>
      </c>
      <c r="P21" s="77" t="s">
        <v>41</v>
      </c>
      <c r="Q21" s="78" t="s">
        <v>39</v>
      </c>
      <c r="R21" s="78" t="s">
        <v>40</v>
      </c>
      <c r="S21" s="78" t="s">
        <v>41</v>
      </c>
    </row>
    <row r="22" spans="1:19" s="65" customFormat="1" ht="15" customHeight="1">
      <c r="A22" s="122" t="s">
        <v>386</v>
      </c>
      <c r="B22" s="58">
        <v>204</v>
      </c>
      <c r="C22" s="58">
        <v>132</v>
      </c>
      <c r="D22" s="58">
        <v>72</v>
      </c>
      <c r="E22" s="58">
        <v>2</v>
      </c>
      <c r="F22" s="58">
        <v>1</v>
      </c>
      <c r="G22" s="58">
        <v>1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68</v>
      </c>
      <c r="R22" s="58">
        <v>44</v>
      </c>
      <c r="S22" s="58">
        <v>24</v>
      </c>
    </row>
    <row r="23" spans="1:19" s="72" customFormat="1" ht="15" customHeight="1">
      <c r="A23" s="122" t="s">
        <v>448</v>
      </c>
      <c r="B23" s="58">
        <v>174</v>
      </c>
      <c r="C23" s="58">
        <v>121</v>
      </c>
      <c r="D23" s="58">
        <v>53</v>
      </c>
      <c r="E23" s="58">
        <v>3</v>
      </c>
      <c r="F23" s="58">
        <v>1</v>
      </c>
      <c r="G23" s="58">
        <v>2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1</v>
      </c>
      <c r="O23" s="58">
        <v>1</v>
      </c>
      <c r="P23" s="58">
        <v>0</v>
      </c>
      <c r="Q23" s="58">
        <v>48</v>
      </c>
      <c r="R23" s="58">
        <v>34</v>
      </c>
      <c r="S23" s="58">
        <v>14</v>
      </c>
    </row>
    <row r="24" spans="1:19" s="72" customFormat="1" ht="15" customHeight="1">
      <c r="A24" s="122" t="s">
        <v>458</v>
      </c>
      <c r="B24" s="71">
        <v>171</v>
      </c>
      <c r="C24" s="71">
        <v>129</v>
      </c>
      <c r="D24" s="71">
        <v>42</v>
      </c>
      <c r="E24" s="71">
        <v>2</v>
      </c>
      <c r="F24" s="71">
        <v>2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49</v>
      </c>
      <c r="R24" s="71">
        <v>37</v>
      </c>
      <c r="S24" s="71">
        <v>12</v>
      </c>
    </row>
    <row r="25" spans="1:19" s="72" customFormat="1" ht="45" customHeight="1">
      <c r="A25" s="395" t="s">
        <v>438</v>
      </c>
      <c r="B25" s="397">
        <v>1</v>
      </c>
      <c r="C25" s="397">
        <v>1</v>
      </c>
      <c r="D25" s="397">
        <v>0</v>
      </c>
      <c r="E25" s="397">
        <v>1</v>
      </c>
      <c r="F25" s="397">
        <v>1</v>
      </c>
      <c r="G25" s="397">
        <v>0</v>
      </c>
      <c r="H25" s="397">
        <v>0</v>
      </c>
      <c r="I25" s="397">
        <v>0</v>
      </c>
      <c r="J25" s="397">
        <v>0</v>
      </c>
      <c r="K25" s="397">
        <v>0</v>
      </c>
      <c r="L25" s="397">
        <v>0</v>
      </c>
      <c r="M25" s="397">
        <v>0</v>
      </c>
      <c r="N25" s="397">
        <v>0</v>
      </c>
      <c r="O25" s="397">
        <v>0</v>
      </c>
      <c r="P25" s="397">
        <v>0</v>
      </c>
      <c r="Q25" s="397">
        <v>0</v>
      </c>
      <c r="R25" s="397">
        <v>0</v>
      </c>
      <c r="S25" s="397">
        <v>0</v>
      </c>
    </row>
    <row r="26" spans="1:19" s="72" customFormat="1" ht="15" customHeight="1">
      <c r="A26" s="179" t="s">
        <v>150</v>
      </c>
      <c r="B26" s="212">
        <v>2</v>
      </c>
      <c r="C26" s="58">
        <v>1</v>
      </c>
      <c r="D26" s="58">
        <v>1</v>
      </c>
      <c r="E26" s="58">
        <v>0</v>
      </c>
      <c r="F26" s="71">
        <v>0</v>
      </c>
      <c r="G26" s="71">
        <v>0</v>
      </c>
      <c r="H26" s="58">
        <v>0</v>
      </c>
      <c r="I26" s="71">
        <v>0</v>
      </c>
      <c r="J26" s="71">
        <v>0</v>
      </c>
      <c r="K26" s="58">
        <v>0</v>
      </c>
      <c r="L26" s="71">
        <v>0</v>
      </c>
      <c r="M26" s="71">
        <v>0</v>
      </c>
      <c r="N26" s="58">
        <v>0</v>
      </c>
      <c r="O26" s="71">
        <v>0</v>
      </c>
      <c r="P26" s="71">
        <v>0</v>
      </c>
      <c r="Q26" s="71">
        <v>1</v>
      </c>
      <c r="R26" s="71">
        <v>0</v>
      </c>
      <c r="S26" s="71">
        <v>1</v>
      </c>
    </row>
    <row r="27" spans="1:19" s="72" customFormat="1" ht="15" customHeight="1">
      <c r="A27" s="179" t="s">
        <v>151</v>
      </c>
      <c r="B27" s="212">
        <v>147</v>
      </c>
      <c r="C27" s="58">
        <v>112</v>
      </c>
      <c r="D27" s="58">
        <v>35</v>
      </c>
      <c r="E27" s="58">
        <v>0</v>
      </c>
      <c r="F27" s="71">
        <v>0</v>
      </c>
      <c r="G27" s="71">
        <v>0</v>
      </c>
      <c r="H27" s="58">
        <v>0</v>
      </c>
      <c r="I27" s="71">
        <v>0</v>
      </c>
      <c r="J27" s="71">
        <v>0</v>
      </c>
      <c r="K27" s="58">
        <v>0</v>
      </c>
      <c r="L27" s="71">
        <v>0</v>
      </c>
      <c r="M27" s="71">
        <v>0</v>
      </c>
      <c r="N27" s="58">
        <v>0</v>
      </c>
      <c r="O27" s="71">
        <v>0</v>
      </c>
      <c r="P27" s="71">
        <v>0</v>
      </c>
      <c r="Q27" s="71">
        <v>47</v>
      </c>
      <c r="R27" s="71">
        <v>36</v>
      </c>
      <c r="S27" s="71">
        <v>11</v>
      </c>
    </row>
    <row r="28" spans="1:19" s="72" customFormat="1" ht="15" customHeight="1">
      <c r="A28" s="179" t="s">
        <v>152</v>
      </c>
      <c r="B28" s="212">
        <v>15</v>
      </c>
      <c r="C28" s="58">
        <v>10</v>
      </c>
      <c r="D28" s="58">
        <v>5</v>
      </c>
      <c r="E28" s="58">
        <v>0</v>
      </c>
      <c r="F28" s="71">
        <v>0</v>
      </c>
      <c r="G28" s="71">
        <v>0</v>
      </c>
      <c r="H28" s="58">
        <v>0</v>
      </c>
      <c r="I28" s="71">
        <v>0</v>
      </c>
      <c r="J28" s="71">
        <v>0</v>
      </c>
      <c r="K28" s="58">
        <v>0</v>
      </c>
      <c r="L28" s="71">
        <v>0</v>
      </c>
      <c r="M28" s="71">
        <v>0</v>
      </c>
      <c r="N28" s="58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</row>
    <row r="29" spans="1:19" s="72" customFormat="1" ht="15" customHeight="1">
      <c r="A29" s="215" t="s">
        <v>153</v>
      </c>
      <c r="B29" s="213">
        <v>6</v>
      </c>
      <c r="C29" s="202">
        <v>5</v>
      </c>
      <c r="D29" s="202">
        <v>1</v>
      </c>
      <c r="E29" s="202">
        <v>1</v>
      </c>
      <c r="F29" s="203">
        <v>1</v>
      </c>
      <c r="G29" s="203">
        <v>0</v>
      </c>
      <c r="H29" s="202">
        <v>0</v>
      </c>
      <c r="I29" s="203">
        <v>0</v>
      </c>
      <c r="J29" s="203">
        <v>0</v>
      </c>
      <c r="K29" s="202">
        <v>0</v>
      </c>
      <c r="L29" s="203">
        <v>0</v>
      </c>
      <c r="M29" s="203">
        <v>0</v>
      </c>
      <c r="N29" s="202">
        <v>0</v>
      </c>
      <c r="O29" s="203">
        <v>0</v>
      </c>
      <c r="P29" s="203">
        <v>0</v>
      </c>
      <c r="Q29" s="203">
        <v>1</v>
      </c>
      <c r="R29" s="203">
        <v>1</v>
      </c>
      <c r="S29" s="203">
        <v>0</v>
      </c>
    </row>
    <row r="30" spans="1:19" s="398" customFormat="1" ht="15" customHeight="1">
      <c r="B30" s="398" t="s">
        <v>154</v>
      </c>
      <c r="Q30" s="399"/>
      <c r="R30" s="400" t="s">
        <v>182</v>
      </c>
      <c r="S30" s="399"/>
    </row>
    <row r="31" spans="1:19" s="72" customFormat="1" ht="15" customHeight="1">
      <c r="A31" s="616" t="s">
        <v>183</v>
      </c>
      <c r="B31" s="627" t="s">
        <v>437</v>
      </c>
      <c r="C31" s="627"/>
      <c r="D31" s="627"/>
      <c r="E31" s="627"/>
      <c r="F31" s="627"/>
      <c r="G31" s="627"/>
      <c r="H31" s="487" t="s">
        <v>439</v>
      </c>
      <c r="I31" s="488"/>
      <c r="J31" s="496"/>
      <c r="K31" s="597" t="s">
        <v>351</v>
      </c>
      <c r="L31" s="598"/>
      <c r="M31" s="599"/>
      <c r="N31" s="603" t="s">
        <v>434</v>
      </c>
      <c r="O31" s="604"/>
      <c r="P31" s="605"/>
      <c r="Q31" s="628" t="s">
        <v>155</v>
      </c>
      <c r="R31" s="562" t="s">
        <v>156</v>
      </c>
    </row>
    <row r="32" spans="1:19" s="72" customFormat="1" ht="27" customHeight="1">
      <c r="A32" s="616"/>
      <c r="B32" s="582" t="s">
        <v>431</v>
      </c>
      <c r="C32" s="582"/>
      <c r="D32" s="582"/>
      <c r="E32" s="582" t="s">
        <v>432</v>
      </c>
      <c r="F32" s="582"/>
      <c r="G32" s="582"/>
      <c r="H32" s="491"/>
      <c r="I32" s="492"/>
      <c r="J32" s="498"/>
      <c r="K32" s="600"/>
      <c r="L32" s="601"/>
      <c r="M32" s="602"/>
      <c r="N32" s="606"/>
      <c r="O32" s="607"/>
      <c r="P32" s="608"/>
      <c r="Q32" s="629"/>
      <c r="R32" s="631"/>
    </row>
    <row r="33" spans="1:19" s="72" customFormat="1" ht="15" customHeight="1">
      <c r="A33" s="616"/>
      <c r="B33" s="78" t="s">
        <v>39</v>
      </c>
      <c r="C33" s="78" t="s">
        <v>40</v>
      </c>
      <c r="D33" s="78" t="s">
        <v>41</v>
      </c>
      <c r="E33" s="78" t="s">
        <v>39</v>
      </c>
      <c r="F33" s="78" t="s">
        <v>40</v>
      </c>
      <c r="G33" s="78" t="s">
        <v>41</v>
      </c>
      <c r="H33" s="78" t="s">
        <v>39</v>
      </c>
      <c r="I33" s="78" t="s">
        <v>40</v>
      </c>
      <c r="J33" s="78" t="s">
        <v>41</v>
      </c>
      <c r="K33" s="78" t="s">
        <v>39</v>
      </c>
      <c r="L33" s="78" t="s">
        <v>40</v>
      </c>
      <c r="M33" s="78" t="s">
        <v>41</v>
      </c>
      <c r="N33" s="78" t="s">
        <v>39</v>
      </c>
      <c r="O33" s="78" t="s">
        <v>40</v>
      </c>
      <c r="P33" s="78" t="s">
        <v>41</v>
      </c>
      <c r="Q33" s="630"/>
      <c r="R33" s="632"/>
    </row>
    <row r="34" spans="1:19" s="72" customFormat="1" ht="15" customHeight="1">
      <c r="A34" s="122" t="s">
        <v>386</v>
      </c>
      <c r="B34" s="180">
        <v>39</v>
      </c>
      <c r="C34" s="180">
        <v>23</v>
      </c>
      <c r="D34" s="180">
        <v>16</v>
      </c>
      <c r="E34" s="180">
        <v>29</v>
      </c>
      <c r="F34" s="180">
        <v>21</v>
      </c>
      <c r="G34" s="180">
        <v>8</v>
      </c>
      <c r="H34" s="58">
        <v>134</v>
      </c>
      <c r="I34" s="58">
        <v>87</v>
      </c>
      <c r="J34" s="58">
        <v>47</v>
      </c>
      <c r="K34" s="58">
        <v>0</v>
      </c>
      <c r="L34" s="58">
        <v>0</v>
      </c>
      <c r="M34" s="58">
        <v>0</v>
      </c>
      <c r="N34" s="180">
        <v>27</v>
      </c>
      <c r="O34" s="180">
        <v>19</v>
      </c>
      <c r="P34" s="180">
        <v>8</v>
      </c>
      <c r="Q34" s="79">
        <v>0.98039215686274495</v>
      </c>
      <c r="R34" s="79">
        <v>32.352941176470601</v>
      </c>
    </row>
    <row r="35" spans="1:19" s="72" customFormat="1" ht="15" customHeight="1">
      <c r="A35" s="122" t="s">
        <v>448</v>
      </c>
      <c r="B35" s="180">
        <v>29</v>
      </c>
      <c r="C35" s="180">
        <v>19</v>
      </c>
      <c r="D35" s="180">
        <v>10</v>
      </c>
      <c r="E35" s="180">
        <v>19</v>
      </c>
      <c r="F35" s="180">
        <v>15</v>
      </c>
      <c r="G35" s="180">
        <v>4</v>
      </c>
      <c r="H35" s="58">
        <v>122</v>
      </c>
      <c r="I35" s="58">
        <v>85</v>
      </c>
      <c r="J35" s="58">
        <v>37</v>
      </c>
      <c r="K35" s="58">
        <v>0</v>
      </c>
      <c r="L35" s="58">
        <v>0</v>
      </c>
      <c r="M35" s="58">
        <v>0</v>
      </c>
      <c r="N35" s="180">
        <v>17</v>
      </c>
      <c r="O35" s="180">
        <v>13</v>
      </c>
      <c r="P35" s="180">
        <v>4</v>
      </c>
      <c r="Q35" s="79">
        <v>1.72413793103448</v>
      </c>
      <c r="R35" s="79">
        <v>26.4367816091954</v>
      </c>
    </row>
    <row r="36" spans="1:19" s="72" customFormat="1" ht="15" customHeight="1">
      <c r="A36" s="122" t="s">
        <v>458</v>
      </c>
      <c r="B36" s="71">
        <v>30</v>
      </c>
      <c r="C36" s="71">
        <v>25</v>
      </c>
      <c r="D36" s="71">
        <v>5</v>
      </c>
      <c r="E36" s="71">
        <v>19</v>
      </c>
      <c r="F36" s="71">
        <v>12</v>
      </c>
      <c r="G36" s="71">
        <v>7</v>
      </c>
      <c r="H36" s="71">
        <v>120</v>
      </c>
      <c r="I36" s="71">
        <v>90</v>
      </c>
      <c r="J36" s="71">
        <v>30</v>
      </c>
      <c r="K36" s="71">
        <v>0</v>
      </c>
      <c r="L36" s="71">
        <v>0</v>
      </c>
      <c r="M36" s="71">
        <v>0</v>
      </c>
      <c r="N36" s="71">
        <v>7</v>
      </c>
      <c r="O36" s="71">
        <v>6</v>
      </c>
      <c r="P36" s="71">
        <v>1</v>
      </c>
      <c r="Q36" s="79">
        <v>1.1695906432748537</v>
      </c>
      <c r="R36" s="79">
        <v>21.637426900584796</v>
      </c>
    </row>
    <row r="37" spans="1:19" s="72" customFormat="1" ht="45" customHeight="1">
      <c r="A37" s="395" t="s">
        <v>438</v>
      </c>
      <c r="B37" s="397">
        <v>0</v>
      </c>
      <c r="C37" s="397">
        <v>0</v>
      </c>
      <c r="D37" s="397">
        <v>0</v>
      </c>
      <c r="E37" s="397">
        <v>0</v>
      </c>
      <c r="F37" s="397">
        <v>0</v>
      </c>
      <c r="G37" s="397">
        <v>0</v>
      </c>
      <c r="H37" s="397">
        <v>0</v>
      </c>
      <c r="I37" s="397">
        <v>0</v>
      </c>
      <c r="J37" s="397">
        <v>0</v>
      </c>
      <c r="K37" s="397">
        <v>0</v>
      </c>
      <c r="L37" s="397">
        <v>0</v>
      </c>
      <c r="M37" s="397">
        <v>0</v>
      </c>
      <c r="N37" s="397">
        <v>0</v>
      </c>
      <c r="O37" s="397">
        <v>0</v>
      </c>
      <c r="P37" s="397">
        <v>0</v>
      </c>
      <c r="Q37" s="416">
        <v>100</v>
      </c>
      <c r="R37" s="397">
        <v>0</v>
      </c>
      <c r="S37" s="397"/>
    </row>
    <row r="38" spans="1:19" s="72" customFormat="1" ht="15" customHeight="1">
      <c r="A38" s="179" t="s">
        <v>150</v>
      </c>
      <c r="B38" s="58">
        <v>1</v>
      </c>
      <c r="C38" s="71">
        <v>0</v>
      </c>
      <c r="D38" s="71">
        <v>1</v>
      </c>
      <c r="E38" s="58">
        <v>0</v>
      </c>
      <c r="F38" s="71">
        <v>0</v>
      </c>
      <c r="G38" s="71">
        <v>0</v>
      </c>
      <c r="H38" s="58">
        <v>1</v>
      </c>
      <c r="I38" s="71">
        <v>1</v>
      </c>
      <c r="J38" s="71">
        <v>0</v>
      </c>
      <c r="K38" s="58">
        <v>0</v>
      </c>
      <c r="L38" s="71">
        <v>0</v>
      </c>
      <c r="M38" s="71">
        <v>0</v>
      </c>
      <c r="N38" s="58">
        <v>0</v>
      </c>
      <c r="O38" s="71">
        <v>0</v>
      </c>
      <c r="P38" s="71">
        <v>0</v>
      </c>
      <c r="Q38" s="79">
        <v>0</v>
      </c>
      <c r="R38" s="79">
        <v>50</v>
      </c>
    </row>
    <row r="39" spans="1:19" s="72" customFormat="1" ht="15" customHeight="1">
      <c r="A39" s="179" t="s">
        <v>151</v>
      </c>
      <c r="B39" s="58">
        <v>28</v>
      </c>
      <c r="C39" s="71">
        <v>24</v>
      </c>
      <c r="D39" s="71">
        <v>4</v>
      </c>
      <c r="E39" s="58">
        <v>19</v>
      </c>
      <c r="F39" s="71">
        <v>12</v>
      </c>
      <c r="G39" s="71">
        <v>7</v>
      </c>
      <c r="H39" s="58">
        <v>100</v>
      </c>
      <c r="I39" s="71">
        <v>76</v>
      </c>
      <c r="J39" s="71">
        <v>24</v>
      </c>
      <c r="K39" s="58">
        <v>0</v>
      </c>
      <c r="L39" s="71">
        <v>0</v>
      </c>
      <c r="M39" s="71">
        <v>0</v>
      </c>
      <c r="N39" s="58">
        <v>7</v>
      </c>
      <c r="O39" s="71">
        <v>6</v>
      </c>
      <c r="P39" s="71">
        <v>1</v>
      </c>
      <c r="Q39" s="79">
        <v>0</v>
      </c>
      <c r="R39" s="79">
        <v>23.80952380952381</v>
      </c>
    </row>
    <row r="40" spans="1:19" s="72" customFormat="1" ht="15" customHeight="1">
      <c r="A40" s="179" t="s">
        <v>152</v>
      </c>
      <c r="B40" s="58">
        <v>0</v>
      </c>
      <c r="C40" s="71">
        <v>0</v>
      </c>
      <c r="D40" s="71">
        <v>0</v>
      </c>
      <c r="E40" s="58">
        <v>0</v>
      </c>
      <c r="F40" s="71">
        <v>0</v>
      </c>
      <c r="G40" s="71">
        <v>0</v>
      </c>
      <c r="H40" s="58">
        <v>15</v>
      </c>
      <c r="I40" s="71">
        <v>10</v>
      </c>
      <c r="J40" s="71">
        <v>5</v>
      </c>
      <c r="K40" s="58">
        <v>0</v>
      </c>
      <c r="L40" s="71">
        <v>0</v>
      </c>
      <c r="M40" s="71">
        <v>0</v>
      </c>
      <c r="N40" s="58">
        <v>0</v>
      </c>
      <c r="O40" s="71">
        <v>0</v>
      </c>
      <c r="P40" s="71">
        <v>0</v>
      </c>
      <c r="Q40" s="79">
        <v>0</v>
      </c>
      <c r="R40" s="79">
        <v>0</v>
      </c>
    </row>
    <row r="41" spans="1:19" s="72" customFormat="1" ht="15" customHeight="1">
      <c r="A41" s="215" t="s">
        <v>153</v>
      </c>
      <c r="B41" s="202">
        <v>1</v>
      </c>
      <c r="C41" s="203">
        <v>1</v>
      </c>
      <c r="D41" s="203">
        <v>0</v>
      </c>
      <c r="E41" s="202">
        <v>0</v>
      </c>
      <c r="F41" s="203">
        <v>0</v>
      </c>
      <c r="G41" s="203">
        <v>0</v>
      </c>
      <c r="H41" s="202">
        <v>4</v>
      </c>
      <c r="I41" s="203">
        <v>3</v>
      </c>
      <c r="J41" s="203">
        <v>1</v>
      </c>
      <c r="K41" s="202">
        <v>0</v>
      </c>
      <c r="L41" s="203">
        <v>0</v>
      </c>
      <c r="M41" s="203">
        <v>0</v>
      </c>
      <c r="N41" s="202">
        <v>0</v>
      </c>
      <c r="O41" s="203">
        <v>0</v>
      </c>
      <c r="P41" s="203">
        <v>0</v>
      </c>
      <c r="Q41" s="204">
        <v>16.666666666666668</v>
      </c>
      <c r="R41" s="204">
        <v>16.666666666666668</v>
      </c>
    </row>
  </sheetData>
  <mergeCells count="34">
    <mergeCell ref="H19:J20"/>
    <mergeCell ref="A10:A13"/>
    <mergeCell ref="B10:D10"/>
    <mergeCell ref="E10:F12"/>
    <mergeCell ref="G10:J11"/>
    <mergeCell ref="K10:L12"/>
    <mergeCell ref="B11:C11"/>
    <mergeCell ref="D11:D12"/>
    <mergeCell ref="G12:H12"/>
    <mergeCell ref="I12:J12"/>
    <mergeCell ref="A2:A5"/>
    <mergeCell ref="B2:D4"/>
    <mergeCell ref="E2:L2"/>
    <mergeCell ref="E3:J3"/>
    <mergeCell ref="K3:L4"/>
    <mergeCell ref="E4:F4"/>
    <mergeCell ref="G4:H4"/>
    <mergeCell ref="I4:J4"/>
    <mergeCell ref="K19:M20"/>
    <mergeCell ref="N19:P20"/>
    <mergeCell ref="Q19:S19"/>
    <mergeCell ref="Q20:S20"/>
    <mergeCell ref="A31:A33"/>
    <mergeCell ref="B31:G31"/>
    <mergeCell ref="H31:J32"/>
    <mergeCell ref="K31:M32"/>
    <mergeCell ref="N31:P32"/>
    <mergeCell ref="Q31:Q33"/>
    <mergeCell ref="R31:R33"/>
    <mergeCell ref="B32:D32"/>
    <mergeCell ref="E32:G32"/>
    <mergeCell ref="A19:A21"/>
    <mergeCell ref="B19:D20"/>
    <mergeCell ref="E19:G20"/>
  </mergeCells>
  <phoneticPr fontId="16"/>
  <conditionalFormatting sqref="Q30 S30">
    <cfRule type="containsText" dxfId="0" priority="1" stopIfTrue="1" operator="containsText" text="×">
      <formula>NOT(ISERROR(SEARCH("×",Q30)))</formula>
    </cfRule>
  </conditionalFormatting>
  <pageMargins left="0.47244094488188981" right="0.47244094488188981" top="0.59055118110236227" bottom="0.39370078740157483" header="0.39370078740157483" footer="0.19685039370078741"/>
  <pageSetup paperSize="9" scale="96" firstPageNumber="130" fitToWidth="2" orientation="portrait" useFirstPageNumber="1" r:id="rId1"/>
  <headerFooter alignWithMargins="0">
    <oddFooter>&amp;C&amp;"ＭＳ Ｐゴシック,標準"-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X32"/>
  <sheetViews>
    <sheetView workbookViewId="0">
      <selection activeCell="AC14" sqref="AC14"/>
    </sheetView>
  </sheetViews>
  <sheetFormatPr defaultRowHeight="30" customHeight="1"/>
  <cols>
    <col min="1" max="1" width="20.125" style="19" customWidth="1"/>
    <col min="2" max="5" width="3.25" style="19" customWidth="1"/>
    <col min="6" max="17" width="3.25" style="73" customWidth="1"/>
    <col min="18" max="18" width="3.25" style="19" customWidth="1"/>
    <col min="19" max="24" width="3.25" style="73" customWidth="1"/>
    <col min="25" max="16384" width="9" style="19"/>
  </cols>
  <sheetData>
    <row r="1" spans="1:24" ht="15" customHeight="1">
      <c r="A1" s="27" t="s">
        <v>253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S1" s="19"/>
      <c r="T1" s="19"/>
      <c r="U1" s="19"/>
      <c r="V1" s="19"/>
      <c r="W1" s="19"/>
      <c r="X1" s="216"/>
    </row>
    <row r="2" spans="1:24" ht="15" customHeight="1">
      <c r="A2" s="27" t="s">
        <v>364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X2" s="54" t="s">
        <v>115</v>
      </c>
    </row>
    <row r="3" spans="1:24" ht="15" customHeight="1">
      <c r="A3" s="642" t="s">
        <v>168</v>
      </c>
      <c r="B3" s="439" t="s">
        <v>94</v>
      </c>
      <c r="C3" s="644"/>
      <c r="D3" s="436"/>
      <c r="E3" s="437" t="s">
        <v>186</v>
      </c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 t="s">
        <v>187</v>
      </c>
      <c r="S3" s="437"/>
      <c r="T3" s="437"/>
      <c r="U3" s="437"/>
      <c r="V3" s="437"/>
      <c r="W3" s="437"/>
      <c r="X3" s="439"/>
    </row>
    <row r="4" spans="1:24" ht="15" customHeight="1">
      <c r="A4" s="643"/>
      <c r="B4" s="645" t="s">
        <v>94</v>
      </c>
      <c r="C4" s="647" t="s">
        <v>136</v>
      </c>
      <c r="D4" s="647" t="s">
        <v>95</v>
      </c>
      <c r="E4" s="437" t="s">
        <v>94</v>
      </c>
      <c r="F4" s="429" t="s">
        <v>188</v>
      </c>
      <c r="G4" s="429"/>
      <c r="H4" s="429" t="s">
        <v>189</v>
      </c>
      <c r="I4" s="429"/>
      <c r="J4" s="429" t="s">
        <v>190</v>
      </c>
      <c r="K4" s="429"/>
      <c r="L4" s="429" t="s">
        <v>191</v>
      </c>
      <c r="M4" s="429"/>
      <c r="N4" s="429" t="s">
        <v>192</v>
      </c>
      <c r="O4" s="429"/>
      <c r="P4" s="429" t="s">
        <v>193</v>
      </c>
      <c r="Q4" s="429"/>
      <c r="R4" s="437" t="s">
        <v>94</v>
      </c>
      <c r="S4" s="429" t="s">
        <v>194</v>
      </c>
      <c r="T4" s="429"/>
      <c r="U4" s="429" t="s">
        <v>195</v>
      </c>
      <c r="V4" s="429"/>
      <c r="W4" s="429" t="s">
        <v>196</v>
      </c>
      <c r="X4" s="421"/>
    </row>
    <row r="5" spans="1:24" ht="15" customHeight="1">
      <c r="A5" s="556"/>
      <c r="B5" s="646"/>
      <c r="C5" s="648"/>
      <c r="D5" s="648"/>
      <c r="E5" s="437"/>
      <c r="F5" s="86" t="s">
        <v>136</v>
      </c>
      <c r="G5" s="86" t="s">
        <v>95</v>
      </c>
      <c r="H5" s="86" t="s">
        <v>136</v>
      </c>
      <c r="I5" s="86" t="s">
        <v>95</v>
      </c>
      <c r="J5" s="86" t="s">
        <v>136</v>
      </c>
      <c r="K5" s="86" t="s">
        <v>95</v>
      </c>
      <c r="L5" s="86" t="s">
        <v>136</v>
      </c>
      <c r="M5" s="86" t="s">
        <v>95</v>
      </c>
      <c r="N5" s="86" t="s">
        <v>136</v>
      </c>
      <c r="O5" s="86" t="s">
        <v>95</v>
      </c>
      <c r="P5" s="86" t="s">
        <v>136</v>
      </c>
      <c r="Q5" s="86" t="s">
        <v>95</v>
      </c>
      <c r="R5" s="437"/>
      <c r="S5" s="86" t="s">
        <v>136</v>
      </c>
      <c r="T5" s="86" t="s">
        <v>95</v>
      </c>
      <c r="U5" s="86" t="s">
        <v>136</v>
      </c>
      <c r="V5" s="86" t="s">
        <v>95</v>
      </c>
      <c r="W5" s="86" t="s">
        <v>136</v>
      </c>
      <c r="X5" s="87" t="s">
        <v>95</v>
      </c>
    </row>
    <row r="6" spans="1:24" ht="15" customHeight="1">
      <c r="A6" s="302" t="s">
        <v>108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15" customHeight="1">
      <c r="A7" s="291" t="s">
        <v>406</v>
      </c>
      <c r="B7" s="303">
        <v>0</v>
      </c>
      <c r="C7" s="303">
        <v>0</v>
      </c>
      <c r="D7" s="303">
        <v>0</v>
      </c>
      <c r="E7" s="303">
        <v>0</v>
      </c>
      <c r="F7" s="303">
        <v>0</v>
      </c>
      <c r="G7" s="303">
        <v>0</v>
      </c>
      <c r="H7" s="303">
        <v>0</v>
      </c>
      <c r="I7" s="303">
        <v>0</v>
      </c>
      <c r="J7" s="303">
        <v>0</v>
      </c>
      <c r="K7" s="303">
        <v>0</v>
      </c>
      <c r="L7" s="303">
        <v>0</v>
      </c>
      <c r="M7" s="303">
        <v>0</v>
      </c>
      <c r="N7" s="303">
        <v>0</v>
      </c>
      <c r="O7" s="303">
        <v>0</v>
      </c>
      <c r="P7" s="303">
        <v>0</v>
      </c>
      <c r="Q7" s="303">
        <v>0</v>
      </c>
      <c r="R7" s="303">
        <v>0</v>
      </c>
      <c r="S7" s="303">
        <v>0</v>
      </c>
      <c r="T7" s="303">
        <v>0</v>
      </c>
      <c r="U7" s="303">
        <v>0</v>
      </c>
      <c r="V7" s="303">
        <v>0</v>
      </c>
      <c r="W7" s="303">
        <v>0</v>
      </c>
      <c r="X7" s="303">
        <v>0</v>
      </c>
    </row>
    <row r="8" spans="1:24" ht="15" customHeight="1">
      <c r="A8" s="291" t="s">
        <v>451</v>
      </c>
      <c r="B8" s="303">
        <v>1</v>
      </c>
      <c r="C8" s="303">
        <v>0</v>
      </c>
      <c r="D8" s="303">
        <v>1</v>
      </c>
      <c r="E8" s="303">
        <v>1</v>
      </c>
      <c r="F8" s="303">
        <v>0</v>
      </c>
      <c r="G8" s="303">
        <v>1</v>
      </c>
      <c r="H8" s="303">
        <v>0</v>
      </c>
      <c r="I8" s="303">
        <v>0</v>
      </c>
      <c r="J8" s="303">
        <v>0</v>
      </c>
      <c r="K8" s="303">
        <v>0</v>
      </c>
      <c r="L8" s="303">
        <v>0</v>
      </c>
      <c r="M8" s="303">
        <v>0</v>
      </c>
      <c r="N8" s="303">
        <v>0</v>
      </c>
      <c r="O8" s="303">
        <v>0</v>
      </c>
      <c r="P8" s="303">
        <v>0</v>
      </c>
      <c r="Q8" s="303">
        <v>0</v>
      </c>
      <c r="R8" s="303">
        <v>0</v>
      </c>
      <c r="S8" s="303">
        <v>0</v>
      </c>
      <c r="T8" s="303">
        <v>0</v>
      </c>
      <c r="U8" s="303">
        <v>0</v>
      </c>
      <c r="V8" s="303">
        <v>0</v>
      </c>
      <c r="W8" s="303">
        <v>0</v>
      </c>
      <c r="X8" s="303">
        <v>0</v>
      </c>
    </row>
    <row r="9" spans="1:24" ht="15" customHeight="1">
      <c r="A9" s="291" t="s">
        <v>466</v>
      </c>
      <c r="B9" s="303">
        <v>2</v>
      </c>
      <c r="C9" s="303">
        <v>1</v>
      </c>
      <c r="D9" s="303">
        <v>1</v>
      </c>
      <c r="E9" s="303">
        <v>2</v>
      </c>
      <c r="F9" s="238">
        <v>1</v>
      </c>
      <c r="G9" s="238">
        <v>0</v>
      </c>
      <c r="H9" s="238">
        <v>0</v>
      </c>
      <c r="I9" s="238">
        <v>0</v>
      </c>
      <c r="J9" s="238">
        <v>0</v>
      </c>
      <c r="K9" s="238">
        <v>1</v>
      </c>
      <c r="L9" s="238">
        <v>0</v>
      </c>
      <c r="M9" s="238">
        <v>0</v>
      </c>
      <c r="N9" s="238">
        <v>0</v>
      </c>
      <c r="O9" s="238">
        <v>0</v>
      </c>
      <c r="P9" s="238">
        <v>0</v>
      </c>
      <c r="Q9" s="238">
        <v>0</v>
      </c>
      <c r="R9" s="303">
        <v>0</v>
      </c>
      <c r="S9" s="238">
        <v>0</v>
      </c>
      <c r="T9" s="238">
        <v>0</v>
      </c>
      <c r="U9" s="238">
        <v>0</v>
      </c>
      <c r="V9" s="238">
        <v>0</v>
      </c>
      <c r="W9" s="238">
        <v>0</v>
      </c>
      <c r="X9" s="238">
        <v>0</v>
      </c>
    </row>
    <row r="10" spans="1:24" ht="30" customHeight="1">
      <c r="A10" s="304" t="s">
        <v>347</v>
      </c>
      <c r="B10" s="303">
        <v>0</v>
      </c>
      <c r="C10" s="303">
        <v>0</v>
      </c>
      <c r="D10" s="303">
        <v>0</v>
      </c>
      <c r="E10" s="303">
        <v>0</v>
      </c>
      <c r="F10" s="238">
        <v>0</v>
      </c>
      <c r="G10" s="238">
        <v>0</v>
      </c>
      <c r="H10" s="238">
        <v>0</v>
      </c>
      <c r="I10" s="238">
        <v>0</v>
      </c>
      <c r="J10" s="238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38">
        <v>0</v>
      </c>
      <c r="R10" s="303">
        <v>0</v>
      </c>
      <c r="S10" s="238">
        <v>0</v>
      </c>
      <c r="T10" s="238">
        <v>0</v>
      </c>
      <c r="U10" s="238">
        <v>0</v>
      </c>
      <c r="V10" s="238">
        <v>0</v>
      </c>
      <c r="W10" s="238">
        <v>0</v>
      </c>
      <c r="X10" s="238">
        <v>0</v>
      </c>
    </row>
    <row r="11" spans="1:24" ht="15" customHeight="1">
      <c r="A11" s="304" t="s">
        <v>348</v>
      </c>
      <c r="B11" s="303">
        <v>0</v>
      </c>
      <c r="C11" s="303">
        <v>0</v>
      </c>
      <c r="D11" s="303">
        <v>0</v>
      </c>
      <c r="E11" s="303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0</v>
      </c>
      <c r="K11" s="238">
        <v>0</v>
      </c>
      <c r="L11" s="238">
        <v>0</v>
      </c>
      <c r="M11" s="238">
        <v>0</v>
      </c>
      <c r="N11" s="238">
        <v>0</v>
      </c>
      <c r="O11" s="238">
        <v>0</v>
      </c>
      <c r="P11" s="238">
        <v>0</v>
      </c>
      <c r="Q11" s="238">
        <v>0</v>
      </c>
      <c r="R11" s="303">
        <v>0</v>
      </c>
      <c r="S11" s="238">
        <v>0</v>
      </c>
      <c r="T11" s="238">
        <v>0</v>
      </c>
      <c r="U11" s="238">
        <v>0</v>
      </c>
      <c r="V11" s="238">
        <v>0</v>
      </c>
      <c r="W11" s="238">
        <v>0</v>
      </c>
      <c r="X11" s="238">
        <v>0</v>
      </c>
    </row>
    <row r="12" spans="1:24" ht="15" customHeight="1">
      <c r="A12" s="304" t="s">
        <v>349</v>
      </c>
      <c r="B12" s="303">
        <v>0</v>
      </c>
      <c r="C12" s="303">
        <v>0</v>
      </c>
      <c r="D12" s="303">
        <v>0</v>
      </c>
      <c r="E12" s="303">
        <v>0</v>
      </c>
      <c r="F12" s="238">
        <v>0</v>
      </c>
      <c r="G12" s="238">
        <v>0</v>
      </c>
      <c r="H12" s="238">
        <v>0</v>
      </c>
      <c r="I12" s="238">
        <v>0</v>
      </c>
      <c r="J12" s="238">
        <v>0</v>
      </c>
      <c r="K12" s="238">
        <v>0</v>
      </c>
      <c r="L12" s="238">
        <v>0</v>
      </c>
      <c r="M12" s="238">
        <v>0</v>
      </c>
      <c r="N12" s="238">
        <v>0</v>
      </c>
      <c r="O12" s="238">
        <v>0</v>
      </c>
      <c r="P12" s="238">
        <v>0</v>
      </c>
      <c r="Q12" s="238">
        <v>0</v>
      </c>
      <c r="R12" s="303">
        <v>0</v>
      </c>
      <c r="S12" s="238">
        <v>0</v>
      </c>
      <c r="T12" s="238">
        <v>0</v>
      </c>
      <c r="U12" s="238">
        <v>0</v>
      </c>
      <c r="V12" s="238">
        <v>0</v>
      </c>
      <c r="W12" s="238">
        <v>0</v>
      </c>
      <c r="X12" s="238">
        <v>0</v>
      </c>
    </row>
    <row r="13" spans="1:24" ht="15" customHeight="1">
      <c r="A13" s="304" t="s">
        <v>384</v>
      </c>
      <c r="B13" s="303">
        <v>2</v>
      </c>
      <c r="C13" s="303">
        <v>1</v>
      </c>
      <c r="D13" s="303">
        <v>1</v>
      </c>
      <c r="E13" s="303">
        <v>2</v>
      </c>
      <c r="F13" s="238">
        <v>1</v>
      </c>
      <c r="G13" s="238">
        <v>0</v>
      </c>
      <c r="H13" s="238">
        <v>0</v>
      </c>
      <c r="I13" s="238">
        <v>0</v>
      </c>
      <c r="J13" s="238">
        <v>0</v>
      </c>
      <c r="K13" s="238">
        <v>1</v>
      </c>
      <c r="L13" s="238">
        <v>0</v>
      </c>
      <c r="M13" s="238">
        <v>0</v>
      </c>
      <c r="N13" s="238">
        <v>0</v>
      </c>
      <c r="O13" s="238">
        <v>0</v>
      </c>
      <c r="P13" s="238">
        <v>0</v>
      </c>
      <c r="Q13" s="238">
        <v>0</v>
      </c>
      <c r="R13" s="303">
        <v>0</v>
      </c>
      <c r="S13" s="238">
        <v>0</v>
      </c>
      <c r="T13" s="238">
        <v>0</v>
      </c>
      <c r="U13" s="238">
        <v>0</v>
      </c>
      <c r="V13" s="238">
        <v>0</v>
      </c>
      <c r="W13" s="238">
        <v>0</v>
      </c>
      <c r="X13" s="238">
        <v>0</v>
      </c>
    </row>
    <row r="14" spans="1:24" ht="30" customHeight="1">
      <c r="A14" s="305"/>
      <c r="B14" s="303"/>
      <c r="C14" s="303"/>
      <c r="D14" s="303"/>
      <c r="E14" s="303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303"/>
      <c r="S14" s="238"/>
      <c r="T14" s="238"/>
      <c r="U14" s="238"/>
      <c r="V14" s="238"/>
      <c r="W14" s="238"/>
      <c r="X14" s="238"/>
    </row>
    <row r="15" spans="1:24" ht="15" customHeight="1">
      <c r="A15" s="304" t="s">
        <v>109</v>
      </c>
      <c r="B15" s="303"/>
      <c r="C15" s="303"/>
      <c r="D15" s="303"/>
      <c r="E15" s="303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303"/>
      <c r="S15" s="238"/>
      <c r="T15" s="238"/>
      <c r="U15" s="238"/>
      <c r="V15" s="238"/>
      <c r="W15" s="238"/>
      <c r="X15" s="238"/>
    </row>
    <row r="16" spans="1:24" ht="15" customHeight="1">
      <c r="A16" s="291" t="s">
        <v>406</v>
      </c>
      <c r="B16" s="303">
        <v>0</v>
      </c>
      <c r="C16" s="303">
        <v>0</v>
      </c>
      <c r="D16" s="303">
        <v>0</v>
      </c>
      <c r="E16" s="303">
        <v>0</v>
      </c>
      <c r="F16" s="238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303">
        <v>0</v>
      </c>
      <c r="S16" s="238">
        <v>0</v>
      </c>
      <c r="T16" s="238">
        <v>0</v>
      </c>
      <c r="U16" s="238">
        <v>0</v>
      </c>
      <c r="V16" s="238">
        <v>0</v>
      </c>
      <c r="W16" s="238">
        <v>0</v>
      </c>
      <c r="X16" s="238">
        <v>0</v>
      </c>
    </row>
    <row r="17" spans="1:24" ht="15" customHeight="1">
      <c r="A17" s="291" t="s">
        <v>451</v>
      </c>
      <c r="B17" s="303">
        <v>0</v>
      </c>
      <c r="C17" s="303">
        <v>0</v>
      </c>
      <c r="D17" s="303">
        <v>0</v>
      </c>
      <c r="E17" s="303">
        <v>0</v>
      </c>
      <c r="F17" s="238">
        <v>0</v>
      </c>
      <c r="G17" s="238">
        <v>0</v>
      </c>
      <c r="H17" s="238">
        <v>0</v>
      </c>
      <c r="I17" s="238">
        <v>0</v>
      </c>
      <c r="J17" s="238">
        <v>0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303">
        <v>0</v>
      </c>
      <c r="S17" s="238">
        <v>0</v>
      </c>
      <c r="T17" s="238">
        <v>0</v>
      </c>
      <c r="U17" s="238">
        <v>0</v>
      </c>
      <c r="V17" s="238">
        <v>0</v>
      </c>
      <c r="W17" s="238">
        <v>0</v>
      </c>
      <c r="X17" s="238">
        <v>0</v>
      </c>
    </row>
    <row r="18" spans="1:24" ht="15" customHeight="1">
      <c r="A18" s="291" t="s">
        <v>466</v>
      </c>
      <c r="B18" s="303">
        <v>0</v>
      </c>
      <c r="C18" s="303">
        <v>0</v>
      </c>
      <c r="D18" s="303">
        <v>0</v>
      </c>
      <c r="E18" s="303">
        <v>0</v>
      </c>
      <c r="F18" s="238">
        <v>0</v>
      </c>
      <c r="G18" s="238">
        <v>0</v>
      </c>
      <c r="H18" s="238">
        <v>0</v>
      </c>
      <c r="I18" s="238">
        <v>0</v>
      </c>
      <c r="J18" s="238">
        <v>0</v>
      </c>
      <c r="K18" s="238">
        <v>0</v>
      </c>
      <c r="L18" s="238">
        <v>0</v>
      </c>
      <c r="M18" s="238">
        <v>0</v>
      </c>
      <c r="N18" s="238">
        <v>0</v>
      </c>
      <c r="O18" s="238">
        <v>0</v>
      </c>
      <c r="P18" s="238">
        <v>0</v>
      </c>
      <c r="Q18" s="238">
        <v>0</v>
      </c>
      <c r="R18" s="303">
        <v>0</v>
      </c>
      <c r="S18" s="238">
        <v>0</v>
      </c>
      <c r="T18" s="238">
        <v>0</v>
      </c>
      <c r="U18" s="238">
        <v>0</v>
      </c>
      <c r="V18" s="238">
        <v>0</v>
      </c>
      <c r="W18" s="238">
        <v>0</v>
      </c>
      <c r="X18" s="238">
        <v>0</v>
      </c>
    </row>
    <row r="19" spans="1:24" ht="30" customHeight="1">
      <c r="A19" s="304" t="s">
        <v>347</v>
      </c>
      <c r="B19" s="303">
        <v>0</v>
      </c>
      <c r="C19" s="303">
        <v>0</v>
      </c>
      <c r="D19" s="303">
        <v>0</v>
      </c>
      <c r="E19" s="303">
        <v>0</v>
      </c>
      <c r="F19" s="303">
        <v>0</v>
      </c>
      <c r="G19" s="238">
        <v>0</v>
      </c>
      <c r="H19" s="238">
        <v>0</v>
      </c>
      <c r="I19" s="238">
        <v>0</v>
      </c>
      <c r="J19" s="238">
        <v>0</v>
      </c>
      <c r="K19" s="238">
        <v>0</v>
      </c>
      <c r="L19" s="238">
        <v>0</v>
      </c>
      <c r="M19" s="238">
        <v>0</v>
      </c>
      <c r="N19" s="238">
        <v>0</v>
      </c>
      <c r="O19" s="238">
        <v>0</v>
      </c>
      <c r="P19" s="238">
        <v>0</v>
      </c>
      <c r="Q19" s="238">
        <v>0</v>
      </c>
      <c r="R19" s="303">
        <v>0</v>
      </c>
      <c r="S19" s="238">
        <v>0</v>
      </c>
      <c r="T19" s="238">
        <v>0</v>
      </c>
      <c r="U19" s="238">
        <v>0</v>
      </c>
      <c r="V19" s="238">
        <v>0</v>
      </c>
      <c r="W19" s="238">
        <v>0</v>
      </c>
      <c r="X19" s="238">
        <v>0</v>
      </c>
    </row>
    <row r="20" spans="1:24" ht="15" customHeight="1">
      <c r="A20" s="304" t="s">
        <v>348</v>
      </c>
      <c r="B20" s="303">
        <v>0</v>
      </c>
      <c r="C20" s="303">
        <v>0</v>
      </c>
      <c r="D20" s="303">
        <v>0</v>
      </c>
      <c r="E20" s="303">
        <v>0</v>
      </c>
      <c r="F20" s="238">
        <v>0</v>
      </c>
      <c r="G20" s="238">
        <v>0</v>
      </c>
      <c r="H20" s="238">
        <v>0</v>
      </c>
      <c r="I20" s="238">
        <v>0</v>
      </c>
      <c r="J20" s="238">
        <v>0</v>
      </c>
      <c r="K20" s="238">
        <v>0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238">
        <v>0</v>
      </c>
      <c r="R20" s="303">
        <v>0</v>
      </c>
      <c r="S20" s="238">
        <v>0</v>
      </c>
      <c r="T20" s="238">
        <v>0</v>
      </c>
      <c r="U20" s="238">
        <v>0</v>
      </c>
      <c r="V20" s="238">
        <v>0</v>
      </c>
      <c r="W20" s="238">
        <v>0</v>
      </c>
      <c r="X20" s="238">
        <v>0</v>
      </c>
    </row>
    <row r="21" spans="1:24" ht="15" customHeight="1">
      <c r="A21" s="304" t="s">
        <v>349</v>
      </c>
      <c r="B21" s="303">
        <v>0</v>
      </c>
      <c r="C21" s="303">
        <v>0</v>
      </c>
      <c r="D21" s="303">
        <v>0</v>
      </c>
      <c r="E21" s="303">
        <v>0</v>
      </c>
      <c r="F21" s="238">
        <v>0</v>
      </c>
      <c r="G21" s="238">
        <v>0</v>
      </c>
      <c r="H21" s="238">
        <v>0</v>
      </c>
      <c r="I21" s="238">
        <v>0</v>
      </c>
      <c r="J21" s="238">
        <v>0</v>
      </c>
      <c r="K21" s="238">
        <v>0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303">
        <v>0</v>
      </c>
      <c r="S21" s="238">
        <v>0</v>
      </c>
      <c r="T21" s="238">
        <v>0</v>
      </c>
      <c r="U21" s="238">
        <v>0</v>
      </c>
      <c r="V21" s="238">
        <v>0</v>
      </c>
      <c r="W21" s="238">
        <v>0</v>
      </c>
      <c r="X21" s="238">
        <v>0</v>
      </c>
    </row>
    <row r="22" spans="1:24" ht="15" customHeight="1">
      <c r="A22" s="304" t="s">
        <v>384</v>
      </c>
      <c r="B22" s="303">
        <v>0</v>
      </c>
      <c r="C22" s="303">
        <v>0</v>
      </c>
      <c r="D22" s="303">
        <v>0</v>
      </c>
      <c r="E22" s="303">
        <v>0</v>
      </c>
      <c r="F22" s="238">
        <v>0</v>
      </c>
      <c r="G22" s="238">
        <v>0</v>
      </c>
      <c r="H22" s="238">
        <v>0</v>
      </c>
      <c r="I22" s="238">
        <v>0</v>
      </c>
      <c r="J22" s="238">
        <v>0</v>
      </c>
      <c r="K22" s="238">
        <v>0</v>
      </c>
      <c r="L22" s="238">
        <v>0</v>
      </c>
      <c r="M22" s="238">
        <v>0</v>
      </c>
      <c r="N22" s="238">
        <v>0</v>
      </c>
      <c r="O22" s="238">
        <v>0</v>
      </c>
      <c r="P22" s="238">
        <v>0</v>
      </c>
      <c r="Q22" s="238">
        <v>0</v>
      </c>
      <c r="R22" s="303">
        <v>0</v>
      </c>
      <c r="S22" s="238">
        <v>0</v>
      </c>
      <c r="T22" s="238">
        <v>0</v>
      </c>
      <c r="U22" s="238">
        <v>0</v>
      </c>
      <c r="V22" s="238">
        <v>0</v>
      </c>
      <c r="W22" s="238">
        <v>0</v>
      </c>
      <c r="X22" s="238">
        <v>0</v>
      </c>
    </row>
    <row r="23" spans="1:24" ht="30" customHeight="1">
      <c r="A23" s="305"/>
      <c r="B23" s="303"/>
      <c r="C23" s="303"/>
      <c r="D23" s="303"/>
      <c r="E23" s="303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303"/>
      <c r="S23" s="238"/>
      <c r="T23" s="238"/>
      <c r="U23" s="238"/>
      <c r="V23" s="238"/>
      <c r="W23" s="238"/>
      <c r="X23" s="238"/>
    </row>
    <row r="24" spans="1:24" ht="12">
      <c r="A24" s="306" t="s">
        <v>207</v>
      </c>
      <c r="B24" s="303"/>
      <c r="C24" s="303"/>
      <c r="D24" s="303"/>
      <c r="E24" s="303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303"/>
      <c r="S24" s="238"/>
      <c r="T24" s="238"/>
      <c r="U24" s="238"/>
      <c r="V24" s="238"/>
      <c r="W24" s="238"/>
      <c r="X24" s="238"/>
    </row>
    <row r="25" spans="1:24" ht="15" customHeight="1">
      <c r="A25" s="291" t="s">
        <v>406</v>
      </c>
      <c r="B25" s="303">
        <v>1</v>
      </c>
      <c r="C25" s="303">
        <v>0</v>
      </c>
      <c r="D25" s="303">
        <v>1</v>
      </c>
      <c r="E25" s="303">
        <v>1</v>
      </c>
      <c r="F25" s="238">
        <v>0</v>
      </c>
      <c r="G25" s="238">
        <v>0</v>
      </c>
      <c r="H25" s="238">
        <v>0</v>
      </c>
      <c r="I25" s="238">
        <v>1</v>
      </c>
      <c r="J25" s="238">
        <v>0</v>
      </c>
      <c r="K25" s="238">
        <v>0</v>
      </c>
      <c r="L25" s="238">
        <v>0</v>
      </c>
      <c r="M25" s="238">
        <v>0</v>
      </c>
      <c r="N25" s="238">
        <v>0</v>
      </c>
      <c r="O25" s="238">
        <v>0</v>
      </c>
      <c r="P25" s="238">
        <v>0</v>
      </c>
      <c r="Q25" s="238">
        <v>0</v>
      </c>
      <c r="R25" s="303">
        <v>0</v>
      </c>
      <c r="S25" s="238">
        <v>0</v>
      </c>
      <c r="T25" s="238">
        <v>0</v>
      </c>
      <c r="U25" s="238">
        <v>0</v>
      </c>
      <c r="V25" s="238">
        <v>0</v>
      </c>
      <c r="W25" s="238">
        <v>0</v>
      </c>
      <c r="X25" s="238">
        <v>0</v>
      </c>
    </row>
    <row r="26" spans="1:24" ht="15" customHeight="1">
      <c r="A26" s="291" t="s">
        <v>451</v>
      </c>
      <c r="B26" s="303">
        <v>1</v>
      </c>
      <c r="C26" s="303">
        <v>0</v>
      </c>
      <c r="D26" s="303">
        <v>1</v>
      </c>
      <c r="E26" s="303">
        <v>1</v>
      </c>
      <c r="F26" s="238">
        <v>0</v>
      </c>
      <c r="G26" s="238">
        <v>0</v>
      </c>
      <c r="H26" s="238">
        <v>0</v>
      </c>
      <c r="I26" s="238">
        <v>0</v>
      </c>
      <c r="J26" s="238">
        <v>0</v>
      </c>
      <c r="K26" s="238">
        <v>1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303">
        <v>0</v>
      </c>
      <c r="S26" s="238">
        <v>0</v>
      </c>
      <c r="T26" s="238">
        <v>0</v>
      </c>
      <c r="U26" s="238">
        <v>0</v>
      </c>
      <c r="V26" s="238">
        <v>0</v>
      </c>
      <c r="W26" s="238">
        <v>0</v>
      </c>
      <c r="X26" s="238">
        <v>0</v>
      </c>
    </row>
    <row r="27" spans="1:24" ht="15" customHeight="1">
      <c r="A27" s="291" t="s">
        <v>466</v>
      </c>
      <c r="B27" s="303">
        <v>0</v>
      </c>
      <c r="C27" s="303">
        <v>0</v>
      </c>
      <c r="D27" s="303">
        <v>0</v>
      </c>
      <c r="E27" s="303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303">
        <v>0</v>
      </c>
      <c r="S27" s="238">
        <v>0</v>
      </c>
      <c r="T27" s="238">
        <v>0</v>
      </c>
      <c r="U27" s="238">
        <v>0</v>
      </c>
      <c r="V27" s="238">
        <v>0</v>
      </c>
      <c r="W27" s="238">
        <v>0</v>
      </c>
      <c r="X27" s="238">
        <v>0</v>
      </c>
    </row>
    <row r="28" spans="1:24" ht="30" customHeight="1">
      <c r="A28" s="307"/>
      <c r="B28" s="303"/>
      <c r="C28" s="303"/>
      <c r="D28" s="303"/>
      <c r="E28" s="303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303"/>
      <c r="S28" s="238"/>
      <c r="T28" s="238"/>
      <c r="U28" s="238"/>
      <c r="V28" s="238"/>
      <c r="W28" s="238"/>
      <c r="X28" s="238"/>
    </row>
    <row r="29" spans="1:24" ht="15" customHeight="1">
      <c r="A29" s="306" t="s">
        <v>206</v>
      </c>
      <c r="B29" s="303"/>
      <c r="C29" s="303"/>
      <c r="D29" s="303"/>
      <c r="E29" s="303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303"/>
      <c r="S29" s="238"/>
      <c r="T29" s="238"/>
      <c r="U29" s="238"/>
      <c r="V29" s="238"/>
      <c r="W29" s="238"/>
      <c r="X29" s="238"/>
    </row>
    <row r="30" spans="1:24" ht="15" customHeight="1">
      <c r="A30" s="291" t="s">
        <v>468</v>
      </c>
      <c r="B30" s="303">
        <v>5</v>
      </c>
      <c r="C30" s="303">
        <v>2</v>
      </c>
      <c r="D30" s="303">
        <v>3</v>
      </c>
      <c r="E30" s="303">
        <v>3</v>
      </c>
      <c r="F30" s="238">
        <v>0</v>
      </c>
      <c r="G30" s="238">
        <v>0</v>
      </c>
      <c r="H30" s="238">
        <v>0</v>
      </c>
      <c r="I30" s="238">
        <v>0</v>
      </c>
      <c r="J30" s="238">
        <v>1</v>
      </c>
      <c r="K30" s="238">
        <v>1</v>
      </c>
      <c r="L30" s="238">
        <v>0</v>
      </c>
      <c r="M30" s="238">
        <v>0</v>
      </c>
      <c r="N30" s="238">
        <v>0</v>
      </c>
      <c r="O30" s="238">
        <v>0</v>
      </c>
      <c r="P30" s="238">
        <v>0</v>
      </c>
      <c r="Q30" s="238">
        <v>1</v>
      </c>
      <c r="R30" s="303">
        <v>2</v>
      </c>
      <c r="S30" s="238">
        <v>1</v>
      </c>
      <c r="T30" s="238">
        <v>0</v>
      </c>
      <c r="U30" s="238">
        <v>0</v>
      </c>
      <c r="V30" s="238">
        <v>1</v>
      </c>
      <c r="W30" s="238">
        <v>0</v>
      </c>
      <c r="X30" s="238">
        <v>0</v>
      </c>
    </row>
    <row r="31" spans="1:24" ht="15" customHeight="1">
      <c r="A31" s="291" t="s">
        <v>469</v>
      </c>
      <c r="B31" s="303">
        <v>7</v>
      </c>
      <c r="C31" s="303">
        <v>1</v>
      </c>
      <c r="D31" s="303">
        <v>6</v>
      </c>
      <c r="E31" s="303">
        <v>2</v>
      </c>
      <c r="F31" s="238">
        <v>0</v>
      </c>
      <c r="G31" s="238">
        <v>0</v>
      </c>
      <c r="H31" s="238">
        <v>0</v>
      </c>
      <c r="I31" s="238">
        <v>1</v>
      </c>
      <c r="J31" s="238">
        <v>0</v>
      </c>
      <c r="K31" s="238">
        <v>1</v>
      </c>
      <c r="L31" s="238">
        <v>0</v>
      </c>
      <c r="M31" s="238">
        <v>0</v>
      </c>
      <c r="N31" s="238">
        <v>0</v>
      </c>
      <c r="O31" s="238">
        <v>0</v>
      </c>
      <c r="P31" s="238">
        <v>0</v>
      </c>
      <c r="Q31" s="238">
        <v>0</v>
      </c>
      <c r="R31" s="303">
        <v>5</v>
      </c>
      <c r="S31" s="238">
        <v>0</v>
      </c>
      <c r="T31" s="238">
        <v>2</v>
      </c>
      <c r="U31" s="238">
        <v>0</v>
      </c>
      <c r="V31" s="238">
        <v>1</v>
      </c>
      <c r="W31" s="238">
        <v>1</v>
      </c>
      <c r="X31" s="238">
        <v>1</v>
      </c>
    </row>
    <row r="32" spans="1:24" ht="15" customHeight="1">
      <c r="A32" s="308" t="s">
        <v>467</v>
      </c>
      <c r="B32" s="309">
        <v>2</v>
      </c>
      <c r="C32" s="245">
        <v>0</v>
      </c>
      <c r="D32" s="245">
        <v>2</v>
      </c>
      <c r="E32" s="245">
        <v>0</v>
      </c>
      <c r="F32" s="245">
        <v>0</v>
      </c>
      <c r="G32" s="245">
        <v>0</v>
      </c>
      <c r="H32" s="245">
        <v>0</v>
      </c>
      <c r="I32" s="245">
        <v>0</v>
      </c>
      <c r="J32" s="245">
        <v>0</v>
      </c>
      <c r="K32" s="245">
        <v>0</v>
      </c>
      <c r="L32" s="245">
        <v>0</v>
      </c>
      <c r="M32" s="245">
        <v>0</v>
      </c>
      <c r="N32" s="245">
        <v>0</v>
      </c>
      <c r="O32" s="245">
        <v>0</v>
      </c>
      <c r="P32" s="245">
        <v>0</v>
      </c>
      <c r="Q32" s="245">
        <v>0</v>
      </c>
      <c r="R32" s="245">
        <v>2</v>
      </c>
      <c r="S32" s="245">
        <v>0</v>
      </c>
      <c r="T32" s="245">
        <v>0</v>
      </c>
      <c r="U32" s="245">
        <v>0</v>
      </c>
      <c r="V32" s="245">
        <v>0</v>
      </c>
      <c r="W32" s="245">
        <v>0</v>
      </c>
      <c r="X32" s="245">
        <v>2</v>
      </c>
    </row>
  </sheetData>
  <mergeCells count="18">
    <mergeCell ref="L4:M4"/>
    <mergeCell ref="N4:O4"/>
    <mergeCell ref="P4:Q4"/>
    <mergeCell ref="R4:R5"/>
    <mergeCell ref="S4:T4"/>
    <mergeCell ref="A3:A5"/>
    <mergeCell ref="B3:D3"/>
    <mergeCell ref="E3:Q3"/>
    <mergeCell ref="R3:X3"/>
    <mergeCell ref="B4:B5"/>
    <mergeCell ref="C4:C5"/>
    <mergeCell ref="D4:D5"/>
    <mergeCell ref="E4:E5"/>
    <mergeCell ref="F4:G4"/>
    <mergeCell ref="H4:I4"/>
    <mergeCell ref="U4:V4"/>
    <mergeCell ref="W4:X4"/>
    <mergeCell ref="J4:K4"/>
  </mergeCells>
  <phoneticPr fontId="16"/>
  <pageMargins left="0.47244094488188981" right="0.47244094488188981" top="0.59055118110236227" bottom="0.39370078740157483" header="0.39370078740157483" footer="0.19685039370078741"/>
  <pageSetup paperSize="9" firstPageNumber="131" orientation="portrait" useFirstPageNumber="1" r:id="rId1"/>
  <headerFooter alignWithMargins="0">
    <oddFooter>&amp;C&amp;"ＭＳ Ｐゴシック,標準"-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59"/>
  <sheetViews>
    <sheetView workbookViewId="0">
      <selection activeCell="M19" sqref="M19"/>
    </sheetView>
  </sheetViews>
  <sheetFormatPr defaultRowHeight="12"/>
  <cols>
    <col min="1" max="1" width="19.625" style="223" customWidth="1"/>
    <col min="2" max="2" width="9.625" style="33" customWidth="1"/>
    <col min="3" max="10" width="8.125" style="33" customWidth="1"/>
    <col min="11" max="16384" width="9" style="33"/>
  </cols>
  <sheetData>
    <row r="1" spans="1:5" ht="14.25" customHeight="1">
      <c r="A1" s="27" t="s">
        <v>92</v>
      </c>
    </row>
    <row r="2" spans="1:5" ht="14.25" customHeight="1">
      <c r="A2" s="27" t="s">
        <v>362</v>
      </c>
      <c r="E2" s="54" t="s">
        <v>93</v>
      </c>
    </row>
    <row r="3" spans="1:5" ht="14.25" customHeight="1">
      <c r="A3" s="436" t="s">
        <v>198</v>
      </c>
      <c r="B3" s="439" t="s">
        <v>161</v>
      </c>
      <c r="C3" s="649"/>
      <c r="D3" s="649"/>
      <c r="E3" s="649"/>
    </row>
    <row r="4" spans="1:5" ht="27" customHeight="1">
      <c r="A4" s="436"/>
      <c r="B4" s="30" t="s">
        <v>39</v>
      </c>
      <c r="C4" s="248" t="s">
        <v>310</v>
      </c>
      <c r="D4" s="248" t="s">
        <v>311</v>
      </c>
      <c r="E4" s="249" t="s">
        <v>269</v>
      </c>
    </row>
    <row r="5" spans="1:5" ht="14.25" customHeight="1">
      <c r="A5" s="26" t="s">
        <v>167</v>
      </c>
      <c r="B5" s="18"/>
      <c r="C5" s="18"/>
      <c r="D5" s="18"/>
      <c r="E5" s="18"/>
    </row>
    <row r="6" spans="1:5" ht="14.25" customHeight="1">
      <c r="A6" s="106" t="s">
        <v>199</v>
      </c>
      <c r="B6" s="18">
        <v>21791</v>
      </c>
      <c r="C6" s="18">
        <v>7427</v>
      </c>
      <c r="D6" s="18">
        <v>0</v>
      </c>
      <c r="E6" s="18">
        <v>14364</v>
      </c>
    </row>
    <row r="7" spans="1:5" ht="14.25" customHeight="1">
      <c r="A7" s="106" t="s">
        <v>85</v>
      </c>
      <c r="B7" s="18">
        <v>24761</v>
      </c>
      <c r="C7" s="18">
        <v>13236</v>
      </c>
      <c r="D7" s="18">
        <v>0</v>
      </c>
      <c r="E7" s="18">
        <v>11525</v>
      </c>
    </row>
    <row r="8" spans="1:5" ht="14.25" customHeight="1">
      <c r="A8" s="106" t="s">
        <v>87</v>
      </c>
      <c r="B8" s="18">
        <v>13442</v>
      </c>
      <c r="C8" s="18">
        <v>0</v>
      </c>
      <c r="D8" s="18">
        <v>0</v>
      </c>
      <c r="E8" s="18">
        <v>13442</v>
      </c>
    </row>
    <row r="9" spans="1:5" ht="14.25" customHeight="1">
      <c r="A9" s="106" t="s">
        <v>197</v>
      </c>
      <c r="B9" s="18">
        <v>19831</v>
      </c>
      <c r="C9" s="18">
        <v>5890</v>
      </c>
      <c r="D9" s="18">
        <v>0</v>
      </c>
      <c r="E9" s="18">
        <v>13941</v>
      </c>
    </row>
    <row r="10" spans="1:5" ht="14.25" customHeight="1">
      <c r="A10" s="26" t="s">
        <v>157</v>
      </c>
      <c r="B10" s="31"/>
      <c r="C10" s="31"/>
      <c r="D10" s="31"/>
      <c r="E10" s="31"/>
    </row>
    <row r="11" spans="1:5" ht="14.25" customHeight="1">
      <c r="A11" s="327" t="s">
        <v>284</v>
      </c>
      <c r="B11" s="42">
        <v>21859</v>
      </c>
      <c r="C11" s="18">
        <v>7692</v>
      </c>
      <c r="D11" s="18">
        <v>0</v>
      </c>
      <c r="E11" s="18">
        <v>14167</v>
      </c>
    </row>
    <row r="12" spans="1:5" ht="14.25" customHeight="1">
      <c r="A12" s="106" t="s">
        <v>84</v>
      </c>
      <c r="B12" s="42">
        <v>524427</v>
      </c>
      <c r="C12" s="18">
        <v>10000</v>
      </c>
      <c r="D12" s="18">
        <v>156908</v>
      </c>
      <c r="E12" s="18">
        <v>357519</v>
      </c>
    </row>
    <row r="13" spans="1:5" ht="14.25" customHeight="1">
      <c r="A13" s="26" t="s">
        <v>158</v>
      </c>
      <c r="B13" s="31"/>
      <c r="C13" s="31"/>
      <c r="D13" s="31"/>
      <c r="E13" s="31"/>
    </row>
    <row r="14" spans="1:5" ht="14.25" customHeight="1">
      <c r="A14" s="106" t="s">
        <v>86</v>
      </c>
      <c r="B14" s="42">
        <v>1297497</v>
      </c>
      <c r="C14" s="18">
        <v>503399</v>
      </c>
      <c r="D14" s="18">
        <v>374477</v>
      </c>
      <c r="E14" s="18">
        <v>419621</v>
      </c>
    </row>
    <row r="15" spans="1:5" ht="14.25" customHeight="1">
      <c r="A15" s="106" t="s">
        <v>87</v>
      </c>
      <c r="B15" s="42">
        <v>191963</v>
      </c>
      <c r="C15" s="18">
        <v>70457</v>
      </c>
      <c r="D15" s="18">
        <v>3264</v>
      </c>
      <c r="E15" s="18">
        <v>118242</v>
      </c>
    </row>
    <row r="16" spans="1:5" ht="14.25" customHeight="1">
      <c r="A16" s="221" t="s">
        <v>160</v>
      </c>
      <c r="B16" s="42">
        <v>191963</v>
      </c>
      <c r="C16" s="18">
        <v>70457</v>
      </c>
      <c r="D16" s="18">
        <v>3264</v>
      </c>
      <c r="E16" s="18">
        <v>118242</v>
      </c>
    </row>
    <row r="17" spans="1:9" ht="14.25" customHeight="1">
      <c r="A17" s="327" t="s">
        <v>284</v>
      </c>
      <c r="B17" s="42">
        <v>296617</v>
      </c>
      <c r="C17" s="18">
        <v>97929</v>
      </c>
      <c r="D17" s="18">
        <v>10528</v>
      </c>
      <c r="E17" s="18">
        <v>188160</v>
      </c>
    </row>
    <row r="18" spans="1:9" ht="14.25" customHeight="1">
      <c r="A18" s="221" t="s">
        <v>160</v>
      </c>
      <c r="B18" s="42">
        <v>157804</v>
      </c>
      <c r="C18" s="18">
        <v>53341</v>
      </c>
      <c r="D18" s="18">
        <v>10246</v>
      </c>
      <c r="E18" s="18">
        <v>94217</v>
      </c>
    </row>
    <row r="19" spans="1:9" ht="14.25" customHeight="1">
      <c r="A19" s="221" t="s">
        <v>285</v>
      </c>
      <c r="B19" s="42">
        <v>138813</v>
      </c>
      <c r="C19" s="18">
        <v>44588</v>
      </c>
      <c r="D19" s="18">
        <v>282</v>
      </c>
      <c r="E19" s="18">
        <v>93943</v>
      </c>
    </row>
    <row r="20" spans="1:9" ht="14.25" customHeight="1">
      <c r="A20" s="106" t="s">
        <v>84</v>
      </c>
      <c r="B20" s="42">
        <v>51031</v>
      </c>
      <c r="C20" s="18">
        <v>6937</v>
      </c>
      <c r="D20" s="18">
        <v>0</v>
      </c>
      <c r="E20" s="18">
        <v>44094</v>
      </c>
    </row>
    <row r="21" spans="1:9" ht="14.25" customHeight="1">
      <c r="A21" s="113" t="s">
        <v>88</v>
      </c>
      <c r="B21" s="211">
        <v>26678</v>
      </c>
      <c r="C21" s="218" t="s">
        <v>213</v>
      </c>
      <c r="D21" s="218" t="s">
        <v>213</v>
      </c>
      <c r="E21" s="218" t="s">
        <v>213</v>
      </c>
    </row>
    <row r="22" spans="1:9" ht="14.25" customHeight="1">
      <c r="A22" s="33"/>
    </row>
    <row r="23" spans="1:9" ht="14.25" customHeight="1">
      <c r="A23" s="19" t="s">
        <v>270</v>
      </c>
      <c r="I23" s="54" t="s">
        <v>93</v>
      </c>
    </row>
    <row r="24" spans="1:9" ht="14.25" customHeight="1">
      <c r="A24" s="436" t="s">
        <v>198</v>
      </c>
      <c r="B24" s="439" t="s">
        <v>271</v>
      </c>
      <c r="C24" s="644"/>
      <c r="D24" s="644"/>
      <c r="E24" s="436"/>
      <c r="F24" s="437" t="s">
        <v>272</v>
      </c>
      <c r="G24" s="437"/>
      <c r="H24" s="437"/>
      <c r="I24" s="439"/>
    </row>
    <row r="25" spans="1:9" ht="27" customHeight="1">
      <c r="A25" s="436"/>
      <c r="B25" s="30" t="s">
        <v>39</v>
      </c>
      <c r="C25" s="248" t="s">
        <v>310</v>
      </c>
      <c r="D25" s="248" t="s">
        <v>311</v>
      </c>
      <c r="E25" s="249" t="s">
        <v>269</v>
      </c>
      <c r="F25" s="30" t="s">
        <v>39</v>
      </c>
      <c r="G25" s="248" t="s">
        <v>310</v>
      </c>
      <c r="H25" s="248" t="s">
        <v>311</v>
      </c>
      <c r="I25" s="249" t="s">
        <v>269</v>
      </c>
    </row>
    <row r="26" spans="1:9" ht="14.25" customHeight="1">
      <c r="A26" s="26" t="s">
        <v>167</v>
      </c>
      <c r="B26" s="18"/>
      <c r="C26" s="18"/>
      <c r="D26" s="18"/>
      <c r="E26" s="18"/>
      <c r="F26" s="18"/>
      <c r="G26" s="18"/>
      <c r="H26" s="18"/>
      <c r="I26" s="18"/>
    </row>
    <row r="27" spans="1:9" ht="14.25" customHeight="1">
      <c r="A27" s="106" t="s">
        <v>199</v>
      </c>
      <c r="B27" s="18">
        <v>21791</v>
      </c>
      <c r="C27" s="18">
        <v>7427</v>
      </c>
      <c r="D27" s="18">
        <v>0</v>
      </c>
      <c r="E27" s="18">
        <v>14364</v>
      </c>
      <c r="F27" s="18">
        <v>0</v>
      </c>
      <c r="G27" s="18">
        <v>0</v>
      </c>
      <c r="H27" s="18">
        <v>0</v>
      </c>
      <c r="I27" s="18">
        <v>0</v>
      </c>
    </row>
    <row r="28" spans="1:9" ht="14.25" customHeight="1">
      <c r="A28" s="106" t="s">
        <v>85</v>
      </c>
      <c r="B28" s="18">
        <v>24761</v>
      </c>
      <c r="C28" s="42">
        <v>13236</v>
      </c>
      <c r="D28" s="42">
        <v>0</v>
      </c>
      <c r="E28" s="42">
        <v>11525</v>
      </c>
      <c r="F28" s="18">
        <v>0</v>
      </c>
      <c r="G28" s="42">
        <v>0</v>
      </c>
      <c r="H28" s="42">
        <v>0</v>
      </c>
      <c r="I28" s="42">
        <v>0</v>
      </c>
    </row>
    <row r="29" spans="1:9" ht="14.25" customHeight="1">
      <c r="A29" s="106" t="s">
        <v>87</v>
      </c>
      <c r="B29" s="18">
        <v>13442</v>
      </c>
      <c r="C29" s="42">
        <v>0</v>
      </c>
      <c r="D29" s="42">
        <v>0</v>
      </c>
      <c r="E29" s="42">
        <v>13442</v>
      </c>
      <c r="F29" s="18">
        <v>0</v>
      </c>
      <c r="G29" s="42">
        <v>0</v>
      </c>
      <c r="H29" s="42">
        <v>0</v>
      </c>
      <c r="I29" s="42">
        <v>0</v>
      </c>
    </row>
    <row r="30" spans="1:9" ht="14.25" customHeight="1">
      <c r="A30" s="106" t="s">
        <v>197</v>
      </c>
      <c r="B30" s="18">
        <v>19831</v>
      </c>
      <c r="C30" s="42">
        <v>5890</v>
      </c>
      <c r="D30" s="42">
        <v>0</v>
      </c>
      <c r="E30" s="42">
        <v>13941</v>
      </c>
      <c r="F30" s="18">
        <v>0</v>
      </c>
      <c r="G30" s="18">
        <v>0</v>
      </c>
      <c r="H30" s="18">
        <v>0</v>
      </c>
      <c r="I30" s="18">
        <v>0</v>
      </c>
    </row>
    <row r="31" spans="1:9" ht="14.25" customHeight="1">
      <c r="A31" s="26" t="s">
        <v>157</v>
      </c>
      <c r="B31" s="31"/>
      <c r="C31" s="31"/>
      <c r="D31" s="31"/>
      <c r="E31" s="31"/>
      <c r="F31" s="31"/>
      <c r="G31" s="31"/>
      <c r="H31" s="31"/>
      <c r="I31" s="31"/>
    </row>
    <row r="32" spans="1:9" ht="14.25" customHeight="1">
      <c r="A32" s="327" t="s">
        <v>284</v>
      </c>
      <c r="B32" s="31">
        <v>20116</v>
      </c>
      <c r="C32" s="31">
        <v>7692</v>
      </c>
      <c r="D32" s="31">
        <v>0</v>
      </c>
      <c r="E32" s="31">
        <v>12424</v>
      </c>
      <c r="F32" s="31">
        <v>1743</v>
      </c>
      <c r="G32" s="31">
        <v>0</v>
      </c>
      <c r="H32" s="31">
        <v>0</v>
      </c>
      <c r="I32" s="31">
        <v>1743</v>
      </c>
    </row>
    <row r="33" spans="1:10" ht="14.25" customHeight="1">
      <c r="A33" s="106" t="s">
        <v>84</v>
      </c>
      <c r="B33" s="18">
        <v>518558</v>
      </c>
      <c r="C33" s="42">
        <v>10000</v>
      </c>
      <c r="D33" s="42">
        <v>152068</v>
      </c>
      <c r="E33" s="42">
        <v>356490</v>
      </c>
      <c r="F33" s="42">
        <v>5869</v>
      </c>
      <c r="G33" s="42">
        <v>0</v>
      </c>
      <c r="H33" s="42">
        <v>4840</v>
      </c>
      <c r="I33" s="42">
        <v>1029</v>
      </c>
    </row>
    <row r="34" spans="1:10" ht="14.25" customHeight="1">
      <c r="A34" s="26" t="s">
        <v>158</v>
      </c>
      <c r="B34" s="31"/>
      <c r="C34" s="31"/>
      <c r="D34" s="31"/>
      <c r="E34" s="31"/>
      <c r="F34" s="31"/>
      <c r="G34" s="31"/>
      <c r="H34" s="31"/>
      <c r="I34" s="31"/>
    </row>
    <row r="35" spans="1:10" ht="14.25" customHeight="1">
      <c r="A35" s="106" t="s">
        <v>86</v>
      </c>
      <c r="B35" s="18">
        <v>1189935</v>
      </c>
      <c r="C35" s="42">
        <v>411488</v>
      </c>
      <c r="D35" s="42">
        <v>374477</v>
      </c>
      <c r="E35" s="42">
        <v>403970</v>
      </c>
      <c r="F35" s="18">
        <v>107562</v>
      </c>
      <c r="G35" s="42">
        <v>91911</v>
      </c>
      <c r="H35" s="42">
        <v>0</v>
      </c>
      <c r="I35" s="42">
        <v>15651</v>
      </c>
    </row>
    <row r="36" spans="1:10" ht="14.25" customHeight="1">
      <c r="A36" s="106" t="s">
        <v>87</v>
      </c>
      <c r="B36" s="18">
        <v>144340</v>
      </c>
      <c r="C36" s="42">
        <v>50922</v>
      </c>
      <c r="D36" s="42">
        <v>0</v>
      </c>
      <c r="E36" s="42">
        <v>93418</v>
      </c>
      <c r="F36" s="18">
        <v>47623</v>
      </c>
      <c r="G36" s="42">
        <v>19535</v>
      </c>
      <c r="H36" s="42">
        <v>3264</v>
      </c>
      <c r="I36" s="42">
        <v>24824</v>
      </c>
    </row>
    <row r="37" spans="1:10" ht="14.25" customHeight="1">
      <c r="A37" s="221" t="s">
        <v>160</v>
      </c>
      <c r="B37" s="18">
        <v>144340</v>
      </c>
      <c r="C37" s="42">
        <v>50922</v>
      </c>
      <c r="D37" s="42">
        <v>0</v>
      </c>
      <c r="E37" s="42">
        <v>93418</v>
      </c>
      <c r="F37" s="18">
        <v>47623</v>
      </c>
      <c r="G37" s="42">
        <v>19535</v>
      </c>
      <c r="H37" s="42">
        <v>3264</v>
      </c>
      <c r="I37" s="42">
        <v>24824</v>
      </c>
    </row>
    <row r="38" spans="1:10" ht="14.25" customHeight="1">
      <c r="A38" s="327" t="s">
        <v>284</v>
      </c>
      <c r="B38" s="42">
        <v>192911</v>
      </c>
      <c r="C38" s="18">
        <v>66887</v>
      </c>
      <c r="D38" s="18">
        <v>9897</v>
      </c>
      <c r="E38" s="18">
        <v>116127</v>
      </c>
      <c r="F38" s="230">
        <v>103706</v>
      </c>
      <c r="G38" s="230">
        <v>31042</v>
      </c>
      <c r="H38" s="230">
        <v>631</v>
      </c>
      <c r="I38" s="230">
        <v>72033</v>
      </c>
    </row>
    <row r="39" spans="1:10" ht="14.25" customHeight="1">
      <c r="A39" s="221" t="s">
        <v>160</v>
      </c>
      <c r="B39" s="42">
        <v>122772</v>
      </c>
      <c r="C39" s="18">
        <v>41255</v>
      </c>
      <c r="D39" s="18">
        <v>9793</v>
      </c>
      <c r="E39" s="18">
        <v>71724</v>
      </c>
      <c r="F39" s="230">
        <v>35032</v>
      </c>
      <c r="G39" s="230">
        <v>12086</v>
      </c>
      <c r="H39" s="230">
        <v>453</v>
      </c>
      <c r="I39" s="230">
        <v>22493</v>
      </c>
    </row>
    <row r="40" spans="1:10" ht="14.25" customHeight="1">
      <c r="A40" s="221" t="s">
        <v>285</v>
      </c>
      <c r="B40" s="42">
        <v>70139</v>
      </c>
      <c r="C40" s="18">
        <v>25632</v>
      </c>
      <c r="D40" s="18">
        <v>104</v>
      </c>
      <c r="E40" s="18">
        <v>44403</v>
      </c>
      <c r="F40" s="230">
        <v>68674</v>
      </c>
      <c r="G40" s="230">
        <v>18956</v>
      </c>
      <c r="H40" s="230">
        <v>178</v>
      </c>
      <c r="I40" s="230">
        <v>49540</v>
      </c>
    </row>
    <row r="41" spans="1:10" ht="14.25" customHeight="1">
      <c r="A41" s="106" t="s">
        <v>84</v>
      </c>
      <c r="B41" s="18">
        <v>46806</v>
      </c>
      <c r="C41" s="42">
        <v>6937</v>
      </c>
      <c r="D41" s="42">
        <v>0</v>
      </c>
      <c r="E41" s="42">
        <v>39869</v>
      </c>
      <c r="F41" s="18">
        <v>4225</v>
      </c>
      <c r="G41" s="42">
        <v>0</v>
      </c>
      <c r="H41" s="42">
        <v>0</v>
      </c>
      <c r="I41" s="42">
        <v>4225</v>
      </c>
    </row>
    <row r="42" spans="1:10" ht="14.25" customHeight="1">
      <c r="A42" s="113" t="s">
        <v>88</v>
      </c>
      <c r="B42" s="38">
        <v>17909</v>
      </c>
      <c r="C42" s="218" t="s">
        <v>213</v>
      </c>
      <c r="D42" s="218" t="s">
        <v>213</v>
      </c>
      <c r="E42" s="218" t="s">
        <v>213</v>
      </c>
      <c r="F42" s="38">
        <v>8769</v>
      </c>
      <c r="G42" s="218" t="s">
        <v>213</v>
      </c>
      <c r="H42" s="218" t="s">
        <v>213</v>
      </c>
      <c r="I42" s="218" t="s">
        <v>213</v>
      </c>
    </row>
    <row r="43" spans="1:10" ht="14.25" customHeight="1">
      <c r="A43" s="222"/>
      <c r="B43" s="18"/>
      <c r="C43" s="32"/>
      <c r="D43" s="32"/>
      <c r="E43" s="32"/>
      <c r="F43" s="18"/>
      <c r="G43" s="32"/>
      <c r="H43" s="32"/>
      <c r="I43" s="32"/>
    </row>
    <row r="44" spans="1:10" ht="14.25" customHeight="1">
      <c r="A44" s="27" t="s">
        <v>363</v>
      </c>
      <c r="J44" s="54" t="s">
        <v>273</v>
      </c>
    </row>
    <row r="45" spans="1:10" ht="14.25" customHeight="1">
      <c r="A45" s="436" t="s">
        <v>198</v>
      </c>
      <c r="B45" s="437" t="s">
        <v>161</v>
      </c>
      <c r="C45" s="437" t="s">
        <v>271</v>
      </c>
      <c r="D45" s="437"/>
      <c r="E45" s="437"/>
      <c r="F45" s="437"/>
      <c r="G45" s="437" t="s">
        <v>272</v>
      </c>
      <c r="H45" s="650" t="s">
        <v>205</v>
      </c>
      <c r="I45" s="651"/>
      <c r="J45" s="651"/>
    </row>
    <row r="46" spans="1:10" ht="36" customHeight="1">
      <c r="A46" s="436"/>
      <c r="B46" s="437"/>
      <c r="C46" s="88" t="s">
        <v>274</v>
      </c>
      <c r="D46" s="250" t="s">
        <v>275</v>
      </c>
      <c r="E46" s="251" t="s">
        <v>312</v>
      </c>
      <c r="F46" s="250" t="s">
        <v>89</v>
      </c>
      <c r="G46" s="437"/>
      <c r="H46" s="250" t="s">
        <v>276</v>
      </c>
      <c r="I46" s="248" t="s">
        <v>159</v>
      </c>
      <c r="J46" s="249" t="s">
        <v>326</v>
      </c>
    </row>
    <row r="47" spans="1:10" ht="14.25" customHeight="1">
      <c r="A47" s="26" t="s">
        <v>157</v>
      </c>
      <c r="B47" s="31"/>
      <c r="C47" s="31"/>
      <c r="D47" s="31"/>
      <c r="E47" s="89"/>
      <c r="F47" s="31"/>
      <c r="G47" s="31"/>
      <c r="H47" s="31"/>
      <c r="I47" s="89"/>
      <c r="J47" s="89"/>
    </row>
    <row r="48" spans="1:10" ht="14.25" customHeight="1">
      <c r="A48" s="327" t="s">
        <v>284</v>
      </c>
      <c r="B48" s="42">
        <v>4609</v>
      </c>
      <c r="C48" s="18">
        <v>4609</v>
      </c>
      <c r="D48" s="18">
        <v>4609</v>
      </c>
      <c r="E48" s="18">
        <v>0</v>
      </c>
      <c r="F48" s="230">
        <v>0</v>
      </c>
      <c r="G48" s="230">
        <v>0</v>
      </c>
      <c r="H48" s="230">
        <v>3020</v>
      </c>
      <c r="I48" s="230">
        <v>1589</v>
      </c>
      <c r="J48" s="117">
        <v>0</v>
      </c>
    </row>
    <row r="49" spans="1:10" ht="14.25" customHeight="1">
      <c r="A49" s="106" t="s">
        <v>84</v>
      </c>
      <c r="B49" s="31">
        <v>11173</v>
      </c>
      <c r="C49" s="31">
        <v>11173</v>
      </c>
      <c r="D49" s="31">
        <v>7413</v>
      </c>
      <c r="E49" s="31">
        <v>1146</v>
      </c>
      <c r="F49" s="31">
        <v>2614</v>
      </c>
      <c r="G49" s="31">
        <v>0</v>
      </c>
      <c r="H49" s="31">
        <v>3077</v>
      </c>
      <c r="I49" s="31">
        <v>6037</v>
      </c>
      <c r="J49" s="31">
        <v>2059</v>
      </c>
    </row>
    <row r="50" spans="1:10" ht="14.25" customHeight="1">
      <c r="A50" s="26" t="s">
        <v>158</v>
      </c>
      <c r="B50" s="31"/>
      <c r="C50" s="31"/>
      <c r="D50" s="31"/>
      <c r="E50" s="31"/>
      <c r="F50" s="31"/>
      <c r="G50" s="31"/>
      <c r="H50" s="31"/>
      <c r="I50" s="31"/>
      <c r="J50" s="117"/>
    </row>
    <row r="51" spans="1:10" ht="14.25" customHeight="1">
      <c r="A51" s="106" t="s">
        <v>86</v>
      </c>
      <c r="B51" s="187">
        <v>190486</v>
      </c>
      <c r="C51" s="31">
        <v>188631</v>
      </c>
      <c r="D51" s="187">
        <v>123639</v>
      </c>
      <c r="E51" s="187">
        <v>54029</v>
      </c>
      <c r="F51" s="187">
        <v>10963</v>
      </c>
      <c r="G51" s="187">
        <v>1855</v>
      </c>
      <c r="H51" s="187">
        <v>11507</v>
      </c>
      <c r="I51" s="187">
        <v>125033</v>
      </c>
      <c r="J51" s="187">
        <v>52091</v>
      </c>
    </row>
    <row r="52" spans="1:10" ht="14.25" customHeight="1">
      <c r="A52" s="106" t="s">
        <v>87</v>
      </c>
      <c r="B52" s="187">
        <v>59509</v>
      </c>
      <c r="C52" s="31">
        <v>59032</v>
      </c>
      <c r="D52" s="187">
        <v>53342</v>
      </c>
      <c r="E52" s="187">
        <v>5690</v>
      </c>
      <c r="F52" s="187">
        <v>0</v>
      </c>
      <c r="G52" s="187">
        <v>477</v>
      </c>
      <c r="H52" s="187">
        <v>10974</v>
      </c>
      <c r="I52" s="187">
        <v>15611</v>
      </c>
      <c r="J52" s="187">
        <v>32447</v>
      </c>
    </row>
    <row r="53" spans="1:10" ht="14.25" customHeight="1">
      <c r="A53" s="221" t="s">
        <v>160</v>
      </c>
      <c r="B53" s="187">
        <v>59509</v>
      </c>
      <c r="C53" s="31">
        <v>59032</v>
      </c>
      <c r="D53" s="187">
        <v>53342</v>
      </c>
      <c r="E53" s="187">
        <v>5690</v>
      </c>
      <c r="F53" s="187">
        <v>0</v>
      </c>
      <c r="G53" s="187">
        <v>477</v>
      </c>
      <c r="H53" s="187">
        <v>10974</v>
      </c>
      <c r="I53" s="187">
        <v>15611</v>
      </c>
      <c r="J53" s="187">
        <v>32447</v>
      </c>
    </row>
    <row r="54" spans="1:10" ht="14.25" customHeight="1">
      <c r="A54" s="327" t="s">
        <v>284</v>
      </c>
      <c r="B54" s="42">
        <v>87338</v>
      </c>
      <c r="C54" s="18">
        <v>83324</v>
      </c>
      <c r="D54" s="18">
        <v>76985</v>
      </c>
      <c r="E54" s="18">
        <v>6339</v>
      </c>
      <c r="F54" s="230">
        <v>0</v>
      </c>
      <c r="G54" s="230">
        <v>4014</v>
      </c>
      <c r="H54" s="230">
        <v>26238</v>
      </c>
      <c r="I54" s="230">
        <v>16887</v>
      </c>
      <c r="J54" s="117">
        <v>40199</v>
      </c>
    </row>
    <row r="55" spans="1:10" ht="14.25" customHeight="1">
      <c r="A55" s="221" t="s">
        <v>160</v>
      </c>
      <c r="B55" s="42">
        <v>47379</v>
      </c>
      <c r="C55" s="18">
        <v>44762</v>
      </c>
      <c r="D55" s="18">
        <v>40775</v>
      </c>
      <c r="E55" s="18">
        <v>3987</v>
      </c>
      <c r="F55" s="230">
        <v>0</v>
      </c>
      <c r="G55" s="230">
        <v>2617</v>
      </c>
      <c r="H55" s="230">
        <v>9201</v>
      </c>
      <c r="I55" s="230">
        <v>9125</v>
      </c>
      <c r="J55" s="117">
        <v>26436</v>
      </c>
    </row>
    <row r="56" spans="1:10" ht="14.25" customHeight="1">
      <c r="A56" s="221" t="s">
        <v>285</v>
      </c>
      <c r="B56" s="42">
        <v>39959</v>
      </c>
      <c r="C56" s="18">
        <v>38562</v>
      </c>
      <c r="D56" s="18">
        <v>36210</v>
      </c>
      <c r="E56" s="18">
        <v>2352</v>
      </c>
      <c r="F56" s="230">
        <v>0</v>
      </c>
      <c r="G56" s="230">
        <v>1397</v>
      </c>
      <c r="H56" s="230">
        <v>17037</v>
      </c>
      <c r="I56" s="230">
        <v>7762</v>
      </c>
      <c r="J56" s="117">
        <v>13763</v>
      </c>
    </row>
    <row r="57" spans="1:10" ht="14.25" customHeight="1">
      <c r="A57" s="106" t="s">
        <v>84</v>
      </c>
      <c r="B57" s="187">
        <v>41418</v>
      </c>
      <c r="C57" s="31">
        <v>40984</v>
      </c>
      <c r="D57" s="187">
        <v>34773</v>
      </c>
      <c r="E57" s="187">
        <v>2614</v>
      </c>
      <c r="F57" s="187">
        <v>3597</v>
      </c>
      <c r="G57" s="187">
        <v>434</v>
      </c>
      <c r="H57" s="187">
        <v>336</v>
      </c>
      <c r="I57" s="187">
        <v>23801</v>
      </c>
      <c r="J57" s="187">
        <v>16847</v>
      </c>
    </row>
    <row r="58" spans="1:10" ht="14.25" customHeight="1">
      <c r="A58" s="113" t="s">
        <v>88</v>
      </c>
      <c r="B58" s="219">
        <v>5137</v>
      </c>
      <c r="C58" s="220">
        <v>5137</v>
      </c>
      <c r="D58" s="218" t="s">
        <v>213</v>
      </c>
      <c r="E58" s="218" t="s">
        <v>213</v>
      </c>
      <c r="F58" s="218" t="s">
        <v>213</v>
      </c>
      <c r="G58" s="220">
        <v>0</v>
      </c>
      <c r="H58" s="220">
        <v>883</v>
      </c>
      <c r="I58" s="220">
        <v>2662</v>
      </c>
      <c r="J58" s="220">
        <v>1592</v>
      </c>
    </row>
    <row r="59" spans="1:10" ht="14.25" customHeight="1"/>
  </sheetData>
  <mergeCells count="10">
    <mergeCell ref="A45:A46"/>
    <mergeCell ref="B45:B46"/>
    <mergeCell ref="C45:F45"/>
    <mergeCell ref="G45:G46"/>
    <mergeCell ref="H45:J45"/>
    <mergeCell ref="A3:A4"/>
    <mergeCell ref="B3:E3"/>
    <mergeCell ref="A24:A25"/>
    <mergeCell ref="B24:E24"/>
    <mergeCell ref="F24:I24"/>
  </mergeCells>
  <phoneticPr fontId="16"/>
  <pageMargins left="0.47244094488188981" right="0.47244094488188981" top="0.59055118110236227" bottom="0.39370078740157483" header="0.39370078740157483" footer="0.19685039370078741"/>
  <pageSetup paperSize="9" firstPageNumber="132" orientation="portrait" useFirstPageNumber="1" r:id="rId1"/>
  <headerFooter alignWithMargins="0">
    <oddFooter>&amp;C&amp;"ＭＳ Ｐゴシック,標準"- &amp;P -</oddFooter>
  </headerFooter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56"/>
  <sheetViews>
    <sheetView tabSelected="1" zoomScaleNormal="100" workbookViewId="0"/>
  </sheetViews>
  <sheetFormatPr defaultRowHeight="12"/>
  <cols>
    <col min="1" max="1" width="11.625" style="33" customWidth="1"/>
    <col min="2" max="10" width="10.75" style="33" customWidth="1"/>
    <col min="11" max="16384" width="9" style="33"/>
  </cols>
  <sheetData>
    <row r="1" spans="1:10" s="19" customFormat="1" ht="15" customHeight="1">
      <c r="A1" s="27" t="s">
        <v>114</v>
      </c>
    </row>
    <row r="2" spans="1:10" s="19" customFormat="1" ht="15" customHeight="1">
      <c r="A2" s="27" t="s">
        <v>379</v>
      </c>
      <c r="J2" s="54" t="s">
        <v>90</v>
      </c>
    </row>
    <row r="3" spans="1:10" ht="15" customHeight="1">
      <c r="A3" s="436" t="s">
        <v>168</v>
      </c>
      <c r="B3" s="437" t="s">
        <v>219</v>
      </c>
      <c r="C3" s="438"/>
      <c r="D3" s="438"/>
      <c r="E3" s="440" t="s">
        <v>380</v>
      </c>
      <c r="F3" s="441"/>
      <c r="G3" s="442"/>
      <c r="H3" s="437" t="s">
        <v>220</v>
      </c>
      <c r="I3" s="437"/>
      <c r="J3" s="439"/>
    </row>
    <row r="4" spans="1:10" ht="15" customHeight="1">
      <c r="A4" s="436"/>
      <c r="B4" s="108" t="s">
        <v>385</v>
      </c>
      <c r="C4" s="108" t="s">
        <v>447</v>
      </c>
      <c r="D4" s="108" t="s">
        <v>457</v>
      </c>
      <c r="E4" s="108" t="s">
        <v>385</v>
      </c>
      <c r="F4" s="108" t="s">
        <v>447</v>
      </c>
      <c r="G4" s="108" t="s">
        <v>457</v>
      </c>
      <c r="H4" s="108" t="s">
        <v>385</v>
      </c>
      <c r="I4" s="108" t="s">
        <v>447</v>
      </c>
      <c r="J4" s="109" t="s">
        <v>457</v>
      </c>
    </row>
    <row r="5" spans="1:10" ht="15" customHeight="1">
      <c r="A5" s="106" t="s">
        <v>94</v>
      </c>
      <c r="B5" s="31">
        <v>9577</v>
      </c>
      <c r="C5" s="31">
        <v>9068</v>
      </c>
      <c r="D5" s="31">
        <v>9164</v>
      </c>
      <c r="E5" s="31">
        <v>53</v>
      </c>
      <c r="F5" s="31">
        <v>48</v>
      </c>
      <c r="G5" s="31">
        <v>163</v>
      </c>
      <c r="H5" s="31">
        <v>9791</v>
      </c>
      <c r="I5" s="31">
        <v>9381</v>
      </c>
      <c r="J5" s="31">
        <v>8998</v>
      </c>
    </row>
    <row r="6" spans="1:10" ht="15" customHeight="1">
      <c r="A6" s="106"/>
      <c r="B6" s="31"/>
      <c r="C6" s="31"/>
      <c r="D6" s="31"/>
      <c r="E6" s="31"/>
      <c r="F6" s="31"/>
      <c r="G6" s="31"/>
      <c r="H6" s="31"/>
      <c r="I6" s="31"/>
      <c r="J6" s="31"/>
    </row>
    <row r="7" spans="1:10" ht="15" customHeight="1">
      <c r="A7" s="106" t="s">
        <v>136</v>
      </c>
      <c r="B7" s="31">
        <v>4911</v>
      </c>
      <c r="C7" s="31">
        <v>4614</v>
      </c>
      <c r="D7" s="31">
        <v>4659</v>
      </c>
      <c r="E7" s="31">
        <v>29</v>
      </c>
      <c r="F7" s="31">
        <v>24</v>
      </c>
      <c r="G7" s="31">
        <v>82</v>
      </c>
      <c r="H7" s="31">
        <v>4949</v>
      </c>
      <c r="I7" s="31">
        <v>4805</v>
      </c>
      <c r="J7" s="31">
        <v>4532</v>
      </c>
    </row>
    <row r="8" spans="1:10" ht="15" customHeight="1">
      <c r="A8" s="106" t="s">
        <v>95</v>
      </c>
      <c r="B8" s="31">
        <v>4666</v>
      </c>
      <c r="C8" s="31">
        <v>4454</v>
      </c>
      <c r="D8" s="31">
        <v>4505</v>
      </c>
      <c r="E8" s="31">
        <v>24</v>
      </c>
      <c r="F8" s="31">
        <v>24</v>
      </c>
      <c r="G8" s="31">
        <v>81</v>
      </c>
      <c r="H8" s="31">
        <v>4842</v>
      </c>
      <c r="I8" s="31">
        <v>4576</v>
      </c>
      <c r="J8" s="31">
        <v>4466</v>
      </c>
    </row>
    <row r="9" spans="1:10" ht="15" customHeight="1">
      <c r="A9" s="106"/>
      <c r="B9" s="31"/>
      <c r="C9" s="31"/>
      <c r="D9" s="31"/>
      <c r="E9" s="31"/>
      <c r="F9" s="31"/>
      <c r="G9" s="31"/>
      <c r="H9" s="31"/>
      <c r="I9" s="31"/>
      <c r="J9" s="31"/>
    </row>
    <row r="10" spans="1:10" ht="15" customHeight="1">
      <c r="A10" s="106" t="s">
        <v>167</v>
      </c>
      <c r="B10" s="32">
        <v>133</v>
      </c>
      <c r="C10" s="31">
        <v>135</v>
      </c>
      <c r="D10" s="31">
        <v>133</v>
      </c>
      <c r="E10" s="32">
        <v>0</v>
      </c>
      <c r="F10" s="32">
        <v>0</v>
      </c>
      <c r="G10" s="32">
        <v>0</v>
      </c>
      <c r="H10" s="31">
        <v>0</v>
      </c>
      <c r="I10" s="31">
        <v>0</v>
      </c>
      <c r="J10" s="31">
        <v>0</v>
      </c>
    </row>
    <row r="11" spans="1:10" ht="15" customHeight="1">
      <c r="A11" s="106" t="s">
        <v>157</v>
      </c>
      <c r="B11" s="32">
        <v>9444</v>
      </c>
      <c r="C11" s="32">
        <v>8933</v>
      </c>
      <c r="D11" s="32">
        <v>9031</v>
      </c>
      <c r="E11" s="32">
        <v>53</v>
      </c>
      <c r="F11" s="32">
        <v>48</v>
      </c>
      <c r="G11" s="32">
        <v>163</v>
      </c>
      <c r="H11" s="31">
        <v>6823</v>
      </c>
      <c r="I11" s="31">
        <v>6478</v>
      </c>
      <c r="J11" s="31">
        <v>6108</v>
      </c>
    </row>
    <row r="12" spans="1:10" ht="15" customHeight="1">
      <c r="A12" s="106" t="s">
        <v>158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1">
        <v>2968</v>
      </c>
      <c r="I12" s="31">
        <v>2903</v>
      </c>
      <c r="J12" s="31">
        <v>2890</v>
      </c>
    </row>
    <row r="13" spans="1:10" ht="13.5" customHeight="1">
      <c r="A13" s="112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5" customHeight="1">
      <c r="A14" s="106" t="s">
        <v>0</v>
      </c>
      <c r="B14" s="20">
        <v>4841</v>
      </c>
      <c r="C14" s="20">
        <v>4633</v>
      </c>
      <c r="D14" s="20">
        <v>4736</v>
      </c>
      <c r="E14" s="32">
        <v>0</v>
      </c>
      <c r="F14" s="32">
        <v>0</v>
      </c>
      <c r="G14" s="32">
        <v>0</v>
      </c>
      <c r="H14" s="20">
        <v>4750</v>
      </c>
      <c r="I14" s="20">
        <v>4661</v>
      </c>
      <c r="J14" s="20">
        <v>4364</v>
      </c>
    </row>
    <row r="15" spans="1:10" ht="15" customHeight="1">
      <c r="A15" s="106" t="s">
        <v>1</v>
      </c>
      <c r="B15" s="20">
        <v>613</v>
      </c>
      <c r="C15" s="20">
        <v>549</v>
      </c>
      <c r="D15" s="20">
        <v>456</v>
      </c>
      <c r="E15" s="20">
        <v>53</v>
      </c>
      <c r="F15" s="20">
        <v>48</v>
      </c>
      <c r="G15" s="20">
        <v>163</v>
      </c>
      <c r="H15" s="20">
        <v>684</v>
      </c>
      <c r="I15" s="20">
        <v>645</v>
      </c>
      <c r="J15" s="20">
        <v>639</v>
      </c>
    </row>
    <row r="16" spans="1:10" ht="15" customHeight="1">
      <c r="A16" s="106" t="s">
        <v>2</v>
      </c>
      <c r="B16" s="20">
        <v>1832</v>
      </c>
      <c r="C16" s="20">
        <v>1693</v>
      </c>
      <c r="D16" s="20">
        <v>1732</v>
      </c>
      <c r="E16" s="32">
        <v>0</v>
      </c>
      <c r="F16" s="32">
        <v>0</v>
      </c>
      <c r="G16" s="32">
        <v>0</v>
      </c>
      <c r="H16" s="20">
        <v>1851</v>
      </c>
      <c r="I16" s="20">
        <v>1739</v>
      </c>
      <c r="J16" s="20">
        <v>1688</v>
      </c>
    </row>
    <row r="17" spans="1:10" ht="15" customHeight="1">
      <c r="A17" s="106" t="s">
        <v>3</v>
      </c>
      <c r="B17" s="20">
        <v>2291</v>
      </c>
      <c r="C17" s="20">
        <v>2193</v>
      </c>
      <c r="D17" s="20">
        <v>2240</v>
      </c>
      <c r="E17" s="32">
        <v>0</v>
      </c>
      <c r="F17" s="32">
        <v>0</v>
      </c>
      <c r="G17" s="32">
        <v>0</v>
      </c>
      <c r="H17" s="20">
        <v>2331</v>
      </c>
      <c r="I17" s="20">
        <v>2172</v>
      </c>
      <c r="J17" s="20">
        <v>2131</v>
      </c>
    </row>
    <row r="18" spans="1:10" ht="15" customHeight="1">
      <c r="A18" s="106" t="s">
        <v>4</v>
      </c>
      <c r="B18" s="31">
        <v>0</v>
      </c>
      <c r="C18" s="31">
        <v>0</v>
      </c>
      <c r="D18" s="31">
        <v>0</v>
      </c>
      <c r="E18" s="32">
        <v>0</v>
      </c>
      <c r="F18" s="32">
        <v>0</v>
      </c>
      <c r="G18" s="32">
        <v>0</v>
      </c>
      <c r="H18" s="31">
        <v>175</v>
      </c>
      <c r="I18" s="31">
        <v>164</v>
      </c>
      <c r="J18" s="31">
        <v>176</v>
      </c>
    </row>
    <row r="19" spans="1:10" ht="11.25" customHeight="1">
      <c r="A19" s="106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5" customHeight="1">
      <c r="A20" s="106" t="s">
        <v>254</v>
      </c>
      <c r="B20" s="31">
        <v>2210</v>
      </c>
      <c r="C20" s="31">
        <v>2152</v>
      </c>
      <c r="D20" s="110">
        <v>2154</v>
      </c>
      <c r="E20" s="31">
        <v>0</v>
      </c>
      <c r="F20" s="31">
        <v>0</v>
      </c>
      <c r="G20" s="31">
        <v>0</v>
      </c>
      <c r="H20" s="31">
        <v>2111</v>
      </c>
      <c r="I20" s="31">
        <v>2155</v>
      </c>
      <c r="J20" s="31">
        <v>1991</v>
      </c>
    </row>
    <row r="21" spans="1:10" ht="15" customHeight="1">
      <c r="A21" s="106" t="s">
        <v>255</v>
      </c>
      <c r="B21" s="31">
        <v>767</v>
      </c>
      <c r="C21" s="31">
        <v>681</v>
      </c>
      <c r="D21" s="110">
        <v>683</v>
      </c>
      <c r="E21" s="31">
        <v>0</v>
      </c>
      <c r="F21" s="31">
        <v>0</v>
      </c>
      <c r="G21" s="31">
        <v>0</v>
      </c>
      <c r="H21" s="31">
        <v>783</v>
      </c>
      <c r="I21" s="31">
        <v>704</v>
      </c>
      <c r="J21" s="31">
        <v>668</v>
      </c>
    </row>
    <row r="22" spans="1:10" ht="15" customHeight="1">
      <c r="A22" s="106" t="s">
        <v>7</v>
      </c>
      <c r="B22" s="31">
        <v>1056</v>
      </c>
      <c r="C22" s="31">
        <v>1055</v>
      </c>
      <c r="D22" s="110">
        <v>1095</v>
      </c>
      <c r="E22" s="31">
        <v>0</v>
      </c>
      <c r="F22" s="31">
        <v>0</v>
      </c>
      <c r="G22" s="31">
        <v>0</v>
      </c>
      <c r="H22" s="31">
        <v>1057</v>
      </c>
      <c r="I22" s="31">
        <v>1013</v>
      </c>
      <c r="J22" s="31">
        <v>967</v>
      </c>
    </row>
    <row r="23" spans="1:10" ht="15" customHeight="1">
      <c r="A23" s="106" t="s">
        <v>8</v>
      </c>
      <c r="B23" s="31">
        <v>880</v>
      </c>
      <c r="C23" s="31">
        <v>810</v>
      </c>
      <c r="D23" s="110">
        <v>795</v>
      </c>
      <c r="E23" s="31">
        <v>0</v>
      </c>
      <c r="F23" s="31">
        <v>0</v>
      </c>
      <c r="G23" s="31">
        <v>0</v>
      </c>
      <c r="H23" s="31">
        <v>897</v>
      </c>
      <c r="I23" s="31">
        <v>820</v>
      </c>
      <c r="J23" s="31">
        <v>833</v>
      </c>
    </row>
    <row r="24" spans="1:10" ht="15" customHeight="1">
      <c r="A24" s="106" t="s">
        <v>9</v>
      </c>
      <c r="B24" s="31">
        <v>285</v>
      </c>
      <c r="C24" s="31">
        <v>245</v>
      </c>
      <c r="D24" s="110">
        <v>189</v>
      </c>
      <c r="E24" s="110">
        <v>53</v>
      </c>
      <c r="F24" s="110">
        <v>48</v>
      </c>
      <c r="G24" s="110">
        <v>129</v>
      </c>
      <c r="H24" s="31">
        <v>361</v>
      </c>
      <c r="I24" s="31">
        <v>325</v>
      </c>
      <c r="J24" s="31">
        <v>308</v>
      </c>
    </row>
    <row r="25" spans="1:10" ht="15" customHeight="1">
      <c r="A25" s="106" t="s">
        <v>10</v>
      </c>
      <c r="B25" s="31">
        <v>366</v>
      </c>
      <c r="C25" s="31">
        <v>360</v>
      </c>
      <c r="D25" s="110">
        <v>390</v>
      </c>
      <c r="E25" s="31">
        <v>0</v>
      </c>
      <c r="F25" s="31">
        <v>0</v>
      </c>
      <c r="G25" s="31">
        <v>0</v>
      </c>
      <c r="H25" s="31">
        <v>378</v>
      </c>
      <c r="I25" s="31">
        <v>384</v>
      </c>
      <c r="J25" s="31">
        <v>375</v>
      </c>
    </row>
    <row r="26" spans="1:10" ht="15" customHeight="1">
      <c r="A26" s="106" t="s">
        <v>11</v>
      </c>
      <c r="B26" s="31">
        <v>217</v>
      </c>
      <c r="C26" s="31">
        <v>223</v>
      </c>
      <c r="D26" s="110">
        <v>230</v>
      </c>
      <c r="E26" s="31">
        <v>0</v>
      </c>
      <c r="F26" s="31">
        <v>0</v>
      </c>
      <c r="G26" s="31">
        <v>0</v>
      </c>
      <c r="H26" s="31">
        <v>260</v>
      </c>
      <c r="I26" s="31">
        <v>216</v>
      </c>
      <c r="J26" s="31">
        <v>245</v>
      </c>
    </row>
    <row r="27" spans="1:10" ht="15" customHeight="1">
      <c r="A27" s="106" t="s">
        <v>12</v>
      </c>
      <c r="B27" s="31">
        <v>206</v>
      </c>
      <c r="C27" s="31">
        <v>188</v>
      </c>
      <c r="D27" s="110">
        <v>174</v>
      </c>
      <c r="E27" s="31">
        <v>0</v>
      </c>
      <c r="F27" s="31">
        <v>0</v>
      </c>
      <c r="G27" s="31">
        <v>0</v>
      </c>
      <c r="H27" s="31">
        <v>224</v>
      </c>
      <c r="I27" s="31">
        <v>210</v>
      </c>
      <c r="J27" s="31">
        <v>173</v>
      </c>
    </row>
    <row r="28" spans="1:10" ht="15" customHeight="1">
      <c r="A28" s="106" t="s">
        <v>13</v>
      </c>
      <c r="B28" s="31">
        <v>244</v>
      </c>
      <c r="C28" s="31">
        <v>217</v>
      </c>
      <c r="D28" s="110">
        <v>196</v>
      </c>
      <c r="E28" s="31">
        <v>0</v>
      </c>
      <c r="F28" s="31">
        <v>0</v>
      </c>
      <c r="G28" s="31">
        <v>0</v>
      </c>
      <c r="H28" s="31">
        <v>222</v>
      </c>
      <c r="I28" s="31">
        <v>225</v>
      </c>
      <c r="J28" s="31">
        <v>222</v>
      </c>
    </row>
    <row r="29" spans="1:10" ht="15" customHeight="1">
      <c r="A29" s="106" t="s">
        <v>14</v>
      </c>
      <c r="B29" s="31">
        <v>548</v>
      </c>
      <c r="C29" s="31">
        <v>499</v>
      </c>
      <c r="D29" s="110">
        <v>554</v>
      </c>
      <c r="E29" s="31">
        <v>0</v>
      </c>
      <c r="F29" s="31">
        <v>0</v>
      </c>
      <c r="G29" s="31">
        <v>0</v>
      </c>
      <c r="H29" s="31">
        <v>555</v>
      </c>
      <c r="I29" s="31">
        <v>525</v>
      </c>
      <c r="J29" s="31">
        <v>487</v>
      </c>
    </row>
    <row r="30" spans="1:10" ht="15" customHeight="1">
      <c r="A30" s="106" t="s">
        <v>15</v>
      </c>
      <c r="B30" s="31">
        <v>531</v>
      </c>
      <c r="C30" s="31">
        <v>479</v>
      </c>
      <c r="D30" s="110">
        <v>549</v>
      </c>
      <c r="E30" s="31">
        <v>0</v>
      </c>
      <c r="F30" s="31">
        <v>0</v>
      </c>
      <c r="G30" s="31">
        <v>0</v>
      </c>
      <c r="H30" s="31">
        <v>464</v>
      </c>
      <c r="I30" s="31">
        <v>422</v>
      </c>
      <c r="J30" s="31">
        <v>405</v>
      </c>
    </row>
    <row r="31" spans="1:10" ht="15" customHeight="1">
      <c r="A31" s="106" t="s">
        <v>16</v>
      </c>
      <c r="B31" s="31">
        <v>158</v>
      </c>
      <c r="C31" s="31">
        <v>125</v>
      </c>
      <c r="D31" s="110">
        <v>126</v>
      </c>
      <c r="E31" s="31">
        <v>0</v>
      </c>
      <c r="F31" s="31">
        <v>0</v>
      </c>
      <c r="G31" s="31">
        <v>0</v>
      </c>
      <c r="H31" s="31">
        <v>140</v>
      </c>
      <c r="I31" s="31">
        <v>126</v>
      </c>
      <c r="J31" s="31">
        <v>120</v>
      </c>
    </row>
    <row r="32" spans="1:10" ht="15" customHeight="1">
      <c r="A32" s="106" t="s">
        <v>17</v>
      </c>
      <c r="B32" s="31">
        <v>250</v>
      </c>
      <c r="C32" s="31">
        <v>256</v>
      </c>
      <c r="D32" s="110">
        <v>284</v>
      </c>
      <c r="E32" s="31">
        <v>0</v>
      </c>
      <c r="F32" s="31">
        <v>0</v>
      </c>
      <c r="G32" s="31">
        <v>0</v>
      </c>
      <c r="H32" s="31">
        <v>282</v>
      </c>
      <c r="I32" s="31">
        <v>256</v>
      </c>
      <c r="J32" s="31">
        <v>258</v>
      </c>
    </row>
    <row r="33" spans="1:10" ht="27" customHeight="1">
      <c r="A33" s="107" t="s">
        <v>18</v>
      </c>
      <c r="B33" s="414">
        <v>118</v>
      </c>
      <c r="C33" s="414">
        <v>145</v>
      </c>
      <c r="D33" s="415">
        <v>127</v>
      </c>
      <c r="E33" s="414">
        <v>0</v>
      </c>
      <c r="F33" s="414">
        <v>0</v>
      </c>
      <c r="G33" s="414">
        <v>0</v>
      </c>
      <c r="H33" s="414">
        <v>140</v>
      </c>
      <c r="I33" s="414">
        <v>130</v>
      </c>
      <c r="J33" s="414">
        <v>121</v>
      </c>
    </row>
    <row r="34" spans="1:10" ht="15" customHeight="1">
      <c r="A34" s="106" t="s">
        <v>19</v>
      </c>
      <c r="B34" s="31">
        <v>101</v>
      </c>
      <c r="C34" s="31">
        <v>90</v>
      </c>
      <c r="D34" s="110">
        <v>86</v>
      </c>
      <c r="E34" s="31">
        <v>0</v>
      </c>
      <c r="F34" s="31">
        <v>0</v>
      </c>
      <c r="G34" s="31">
        <v>0</v>
      </c>
      <c r="H34" s="31">
        <v>104</v>
      </c>
      <c r="I34" s="31">
        <v>94</v>
      </c>
      <c r="J34" s="31">
        <v>92</v>
      </c>
    </row>
    <row r="35" spans="1:10" ht="15" customHeight="1">
      <c r="A35" s="106" t="s">
        <v>20</v>
      </c>
      <c r="B35" s="31">
        <v>175</v>
      </c>
      <c r="C35" s="31">
        <v>166</v>
      </c>
      <c r="D35" s="110">
        <v>141</v>
      </c>
      <c r="E35" s="31">
        <v>0</v>
      </c>
      <c r="F35" s="31">
        <v>0</v>
      </c>
      <c r="G35" s="31">
        <v>0</v>
      </c>
      <c r="H35" s="31">
        <v>150</v>
      </c>
      <c r="I35" s="31">
        <v>160</v>
      </c>
      <c r="J35" s="31">
        <v>150</v>
      </c>
    </row>
    <row r="36" spans="1:10" ht="15" customHeight="1">
      <c r="A36" s="106" t="s">
        <v>21</v>
      </c>
      <c r="B36" s="31">
        <v>38</v>
      </c>
      <c r="C36" s="31">
        <v>52</v>
      </c>
      <c r="D36" s="110">
        <v>40</v>
      </c>
      <c r="E36" s="31">
        <v>0</v>
      </c>
      <c r="F36" s="31">
        <v>0</v>
      </c>
      <c r="G36" s="31">
        <v>0</v>
      </c>
      <c r="H36" s="31">
        <v>37</v>
      </c>
      <c r="I36" s="31">
        <v>40</v>
      </c>
      <c r="J36" s="31">
        <v>42</v>
      </c>
    </row>
    <row r="37" spans="1:10" ht="15" customHeight="1">
      <c r="A37" s="106" t="s">
        <v>22</v>
      </c>
      <c r="B37" s="31">
        <v>48</v>
      </c>
      <c r="C37" s="31">
        <v>46</v>
      </c>
      <c r="D37" s="110">
        <v>55</v>
      </c>
      <c r="E37" s="31">
        <v>0</v>
      </c>
      <c r="F37" s="31">
        <v>0</v>
      </c>
      <c r="G37" s="31">
        <v>0</v>
      </c>
      <c r="H37" s="31">
        <v>51</v>
      </c>
      <c r="I37" s="31">
        <v>53</v>
      </c>
      <c r="J37" s="31">
        <v>49</v>
      </c>
    </row>
    <row r="38" spans="1:10" ht="15" customHeight="1">
      <c r="A38" s="106" t="s">
        <v>23</v>
      </c>
      <c r="B38" s="31">
        <v>70</v>
      </c>
      <c r="C38" s="31">
        <v>50</v>
      </c>
      <c r="D38" s="110">
        <v>59</v>
      </c>
      <c r="E38" s="31">
        <v>0</v>
      </c>
      <c r="F38" s="31">
        <v>0</v>
      </c>
      <c r="G38" s="31">
        <v>0</v>
      </c>
      <c r="H38" s="31">
        <v>69</v>
      </c>
      <c r="I38" s="31">
        <v>71</v>
      </c>
      <c r="J38" s="31">
        <v>55</v>
      </c>
    </row>
    <row r="39" spans="1:10" ht="15" customHeight="1">
      <c r="A39" s="106" t="s">
        <v>24</v>
      </c>
      <c r="B39" s="31">
        <v>55</v>
      </c>
      <c r="C39" s="31">
        <v>58</v>
      </c>
      <c r="D39" s="110">
        <v>51</v>
      </c>
      <c r="E39" s="31">
        <v>0</v>
      </c>
      <c r="F39" s="31">
        <v>0</v>
      </c>
      <c r="G39" s="31">
        <v>0</v>
      </c>
      <c r="H39" s="31">
        <v>67</v>
      </c>
      <c r="I39" s="31">
        <v>75</v>
      </c>
      <c r="J39" s="31">
        <v>59</v>
      </c>
    </row>
    <row r="40" spans="1:10" ht="27" customHeight="1">
      <c r="A40" s="107" t="s">
        <v>25</v>
      </c>
      <c r="B40" s="414">
        <v>51</v>
      </c>
      <c r="C40" s="414">
        <v>48</v>
      </c>
      <c r="D40" s="415">
        <v>50</v>
      </c>
      <c r="E40" s="414">
        <v>0</v>
      </c>
      <c r="F40" s="414">
        <v>0</v>
      </c>
      <c r="G40" s="414">
        <v>0</v>
      </c>
      <c r="H40" s="414">
        <v>56</v>
      </c>
      <c r="I40" s="414">
        <v>46</v>
      </c>
      <c r="J40" s="414">
        <v>45</v>
      </c>
    </row>
    <row r="41" spans="1:10" ht="15" customHeight="1">
      <c r="A41" s="106" t="s">
        <v>26</v>
      </c>
      <c r="B41" s="31">
        <v>81</v>
      </c>
      <c r="C41" s="31">
        <v>77</v>
      </c>
      <c r="D41" s="110">
        <v>73</v>
      </c>
      <c r="E41" s="31">
        <v>0</v>
      </c>
      <c r="F41" s="31">
        <v>0</v>
      </c>
      <c r="G41" s="31">
        <v>0</v>
      </c>
      <c r="H41" s="31">
        <v>53</v>
      </c>
      <c r="I41" s="31">
        <v>71</v>
      </c>
      <c r="J41" s="31">
        <v>73</v>
      </c>
    </row>
    <row r="42" spans="1:10" ht="15" customHeight="1">
      <c r="A42" s="106" t="s">
        <v>27</v>
      </c>
      <c r="B42" s="31">
        <v>47</v>
      </c>
      <c r="C42" s="31">
        <v>48</v>
      </c>
      <c r="D42" s="110">
        <v>42</v>
      </c>
      <c r="E42" s="31">
        <v>0</v>
      </c>
      <c r="F42" s="31">
        <v>0</v>
      </c>
      <c r="G42" s="31">
        <v>0</v>
      </c>
      <c r="H42" s="31">
        <v>36</v>
      </c>
      <c r="I42" s="31">
        <v>45</v>
      </c>
      <c r="J42" s="31">
        <v>39</v>
      </c>
    </row>
    <row r="43" spans="1:10" ht="15" customHeight="1">
      <c r="A43" s="106" t="s">
        <v>28</v>
      </c>
      <c r="B43" s="31">
        <v>58</v>
      </c>
      <c r="C43" s="31">
        <v>60</v>
      </c>
      <c r="D43" s="110">
        <v>60</v>
      </c>
      <c r="E43" s="31">
        <v>0</v>
      </c>
      <c r="F43" s="31">
        <v>0</v>
      </c>
      <c r="G43" s="31">
        <v>0</v>
      </c>
      <c r="H43" s="31">
        <v>65</v>
      </c>
      <c r="I43" s="31">
        <v>61</v>
      </c>
      <c r="J43" s="31">
        <v>66</v>
      </c>
    </row>
    <row r="44" spans="1:10" ht="15" customHeight="1">
      <c r="A44" s="106" t="s">
        <v>29</v>
      </c>
      <c r="B44" s="31">
        <v>31</v>
      </c>
      <c r="C44" s="31">
        <v>23</v>
      </c>
      <c r="D44" s="110">
        <v>19</v>
      </c>
      <c r="E44" s="31">
        <v>0</v>
      </c>
      <c r="F44" s="31">
        <v>0</v>
      </c>
      <c r="G44" s="31">
        <v>0</v>
      </c>
      <c r="H44" s="31">
        <v>28</v>
      </c>
      <c r="I44" s="31">
        <v>28</v>
      </c>
      <c r="J44" s="31">
        <v>31</v>
      </c>
    </row>
    <row r="45" spans="1:10" ht="15" customHeight="1">
      <c r="A45" s="106" t="s">
        <v>30</v>
      </c>
      <c r="B45" s="31">
        <v>30</v>
      </c>
      <c r="C45" s="31">
        <v>21</v>
      </c>
      <c r="D45" s="110">
        <v>23</v>
      </c>
      <c r="E45" s="31">
        <v>0</v>
      </c>
      <c r="F45" s="31">
        <v>0</v>
      </c>
      <c r="G45" s="31">
        <v>0</v>
      </c>
      <c r="H45" s="31">
        <v>40</v>
      </c>
      <c r="I45" s="31">
        <v>36</v>
      </c>
      <c r="J45" s="31">
        <v>42</v>
      </c>
    </row>
    <row r="46" spans="1:10" ht="15" customHeight="1">
      <c r="A46" s="106" t="s">
        <v>31</v>
      </c>
      <c r="B46" s="31">
        <v>30</v>
      </c>
      <c r="C46" s="31">
        <v>27</v>
      </c>
      <c r="D46" s="110">
        <v>0</v>
      </c>
      <c r="E46" s="31">
        <v>0</v>
      </c>
      <c r="F46" s="31">
        <v>0</v>
      </c>
      <c r="G46" s="31">
        <v>34</v>
      </c>
      <c r="H46" s="31">
        <v>45</v>
      </c>
      <c r="I46" s="31">
        <v>33</v>
      </c>
      <c r="J46" s="31">
        <v>35</v>
      </c>
    </row>
    <row r="47" spans="1:10" ht="27" customHeight="1">
      <c r="A47" s="107" t="s">
        <v>32</v>
      </c>
      <c r="B47" s="414">
        <v>227</v>
      </c>
      <c r="C47" s="414">
        <v>202</v>
      </c>
      <c r="D47" s="415">
        <v>216</v>
      </c>
      <c r="E47" s="414">
        <v>0</v>
      </c>
      <c r="F47" s="414">
        <v>0</v>
      </c>
      <c r="G47" s="414">
        <v>0</v>
      </c>
      <c r="H47" s="414">
        <v>214</v>
      </c>
      <c r="I47" s="414">
        <v>213</v>
      </c>
      <c r="J47" s="414">
        <v>199</v>
      </c>
    </row>
    <row r="48" spans="1:10" ht="15" customHeight="1">
      <c r="A48" s="106" t="s">
        <v>33</v>
      </c>
      <c r="B48" s="31">
        <v>108</v>
      </c>
      <c r="C48" s="31">
        <v>133</v>
      </c>
      <c r="D48" s="110">
        <v>127</v>
      </c>
      <c r="E48" s="31">
        <v>0</v>
      </c>
      <c r="F48" s="31">
        <v>0</v>
      </c>
      <c r="G48" s="31">
        <v>0</v>
      </c>
      <c r="H48" s="31">
        <v>122</v>
      </c>
      <c r="I48" s="31">
        <v>135</v>
      </c>
      <c r="J48" s="31">
        <v>107</v>
      </c>
    </row>
    <row r="49" spans="1:10" ht="15" customHeight="1">
      <c r="A49" s="106" t="s">
        <v>34</v>
      </c>
      <c r="B49" s="31">
        <v>62</v>
      </c>
      <c r="C49" s="31">
        <v>50</v>
      </c>
      <c r="D49" s="110">
        <v>58</v>
      </c>
      <c r="E49" s="31">
        <v>0</v>
      </c>
      <c r="F49" s="31">
        <v>0</v>
      </c>
      <c r="G49" s="31">
        <v>0</v>
      </c>
      <c r="H49" s="31">
        <v>47</v>
      </c>
      <c r="I49" s="31">
        <v>51</v>
      </c>
      <c r="J49" s="31">
        <v>70</v>
      </c>
    </row>
    <row r="50" spans="1:10" ht="15" customHeight="1">
      <c r="A50" s="106" t="s">
        <v>35</v>
      </c>
      <c r="B50" s="31">
        <v>111</v>
      </c>
      <c r="C50" s="31">
        <v>97</v>
      </c>
      <c r="D50" s="110">
        <v>103</v>
      </c>
      <c r="E50" s="31">
        <v>0</v>
      </c>
      <c r="F50" s="31">
        <v>0</v>
      </c>
      <c r="G50" s="31">
        <v>0</v>
      </c>
      <c r="H50" s="31">
        <v>135</v>
      </c>
      <c r="I50" s="31">
        <v>100</v>
      </c>
      <c r="J50" s="31">
        <v>118</v>
      </c>
    </row>
    <row r="51" spans="1:10" ht="15" customHeight="1">
      <c r="A51" s="106" t="s">
        <v>36</v>
      </c>
      <c r="B51" s="31">
        <v>63</v>
      </c>
      <c r="C51" s="31">
        <v>57</v>
      </c>
      <c r="D51" s="110">
        <v>65</v>
      </c>
      <c r="E51" s="31">
        <v>0</v>
      </c>
      <c r="F51" s="31">
        <v>0</v>
      </c>
      <c r="G51" s="31">
        <v>0</v>
      </c>
      <c r="H51" s="31">
        <v>46</v>
      </c>
      <c r="I51" s="31">
        <v>55</v>
      </c>
      <c r="J51" s="31">
        <v>46</v>
      </c>
    </row>
    <row r="52" spans="1:10" ht="27" customHeight="1">
      <c r="A52" s="107" t="s">
        <v>37</v>
      </c>
      <c r="B52" s="414">
        <v>63</v>
      </c>
      <c r="C52" s="414">
        <v>73</v>
      </c>
      <c r="D52" s="415">
        <v>66</v>
      </c>
      <c r="E52" s="414">
        <v>0</v>
      </c>
      <c r="F52" s="414">
        <v>0</v>
      </c>
      <c r="G52" s="414">
        <v>0</v>
      </c>
      <c r="H52" s="414">
        <v>57</v>
      </c>
      <c r="I52" s="414">
        <v>54</v>
      </c>
      <c r="J52" s="414">
        <v>65</v>
      </c>
    </row>
    <row r="53" spans="1:10" ht="15" customHeight="1">
      <c r="A53" s="106" t="s">
        <v>111</v>
      </c>
      <c r="B53" s="31">
        <v>187</v>
      </c>
      <c r="C53" s="31">
        <v>151</v>
      </c>
      <c r="D53" s="110">
        <v>181</v>
      </c>
      <c r="E53" s="31">
        <v>0</v>
      </c>
      <c r="F53" s="31">
        <v>0</v>
      </c>
      <c r="G53" s="31">
        <v>0</v>
      </c>
      <c r="H53" s="31">
        <v>192</v>
      </c>
      <c r="I53" s="31">
        <v>173</v>
      </c>
      <c r="J53" s="31">
        <v>172</v>
      </c>
    </row>
    <row r="54" spans="1:10" ht="15" customHeight="1">
      <c r="A54" s="106" t="s">
        <v>38</v>
      </c>
      <c r="B54" s="31">
        <v>105</v>
      </c>
      <c r="C54" s="31">
        <v>104</v>
      </c>
      <c r="D54" s="31">
        <v>103</v>
      </c>
      <c r="E54" s="31">
        <v>0</v>
      </c>
      <c r="F54" s="31">
        <v>0</v>
      </c>
      <c r="G54" s="31">
        <v>0</v>
      </c>
      <c r="H54" s="31">
        <v>128</v>
      </c>
      <c r="I54" s="31">
        <v>112</v>
      </c>
      <c r="J54" s="31">
        <v>94</v>
      </c>
    </row>
    <row r="55" spans="1:10" ht="15" customHeight="1">
      <c r="A55" s="113" t="s">
        <v>181</v>
      </c>
      <c r="B55" s="111">
        <v>0</v>
      </c>
      <c r="C55" s="111">
        <v>0</v>
      </c>
      <c r="D55" s="111">
        <v>0</v>
      </c>
      <c r="E55" s="111">
        <v>0</v>
      </c>
      <c r="F55" s="111">
        <v>0</v>
      </c>
      <c r="G55" s="111">
        <v>0</v>
      </c>
      <c r="H55" s="111">
        <v>175</v>
      </c>
      <c r="I55" s="111">
        <v>164</v>
      </c>
      <c r="J55" s="111">
        <v>176</v>
      </c>
    </row>
    <row r="56" spans="1:10" ht="15" customHeight="1">
      <c r="B56" s="33" t="s">
        <v>277</v>
      </c>
    </row>
  </sheetData>
  <mergeCells count="4">
    <mergeCell ref="A3:A4"/>
    <mergeCell ref="B3:D3"/>
    <mergeCell ref="H3:J3"/>
    <mergeCell ref="E3:G3"/>
  </mergeCells>
  <phoneticPr fontId="16"/>
  <pageMargins left="0.47244094488188981" right="0.47244094488188981" top="0.59055118110236227" bottom="0.39370078740157483" header="0.39370078740157483" footer="0.19685039370078741"/>
  <pageSetup paperSize="9" scale="88" firstPageNumber="99" orientation="portrait" useFirstPageNumber="1" horizontalDpi="300" verticalDpi="300" r:id="rId1"/>
  <headerFooter alignWithMargins="0">
    <oddFooter>&amp;C&amp;"ＭＳ Ｐゴシック,標準"-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H55"/>
  <sheetViews>
    <sheetView zoomScaleNormal="100" zoomScaleSheetLayoutView="100" workbookViewId="0"/>
  </sheetViews>
  <sheetFormatPr defaultRowHeight="12"/>
  <cols>
    <col min="1" max="1" width="11.625" style="33" customWidth="1"/>
    <col min="2" max="2" width="7.125" style="33" customWidth="1"/>
    <col min="3" max="3" width="6.625" style="33" customWidth="1"/>
    <col min="4" max="4" width="6.625" style="29" customWidth="1"/>
    <col min="5" max="5" width="7.125" style="33" customWidth="1"/>
    <col min="6" max="6" width="6.625" style="33" customWidth="1"/>
    <col min="7" max="7" width="6.625" style="29" customWidth="1"/>
    <col min="8" max="9" width="4.875" style="33" customWidth="1"/>
    <col min="10" max="10" width="4.875" style="29" customWidth="1"/>
    <col min="11" max="12" width="4.875" style="33" customWidth="1"/>
    <col min="13" max="13" width="4.875" style="29" customWidth="1"/>
    <col min="14" max="15" width="4.875" style="33" customWidth="1"/>
    <col min="16" max="16" width="4.875" style="29" customWidth="1"/>
    <col min="17" max="18" width="4.875" style="33" customWidth="1"/>
    <col min="19" max="22" width="4.875" style="29" customWidth="1"/>
    <col min="23" max="24" width="4.875" style="33" customWidth="1"/>
    <col min="25" max="25" width="4.875" style="29" customWidth="1"/>
    <col min="26" max="27" width="4.875" style="33" customWidth="1"/>
    <col min="28" max="28" width="4.875" style="29" customWidth="1"/>
    <col min="29" max="30" width="4.875" style="33" customWidth="1"/>
    <col min="31" max="31" width="4.875" style="29" customWidth="1"/>
    <col min="32" max="33" width="6.625" style="33" customWidth="1"/>
    <col min="34" max="34" width="11.625" style="33" customWidth="1"/>
    <col min="35" max="35" width="6.625" style="33" customWidth="1"/>
    <col min="36" max="16384" width="9" style="33"/>
  </cols>
  <sheetData>
    <row r="1" spans="1:34" ht="15" customHeight="1">
      <c r="A1" s="27" t="s">
        <v>318</v>
      </c>
      <c r="M1" s="114"/>
      <c r="AH1" s="115"/>
    </row>
    <row r="2" spans="1:34" s="19" customFormat="1" ht="15" customHeight="1">
      <c r="A2" s="27" t="s">
        <v>352</v>
      </c>
      <c r="D2" s="116"/>
      <c r="G2" s="81"/>
      <c r="H2" s="81"/>
      <c r="I2" s="81"/>
      <c r="J2" s="81"/>
      <c r="K2" s="81"/>
      <c r="L2" s="81"/>
      <c r="P2" s="81" t="s">
        <v>146</v>
      </c>
      <c r="Q2" s="19" t="s">
        <v>154</v>
      </c>
      <c r="S2" s="116"/>
      <c r="T2" s="116"/>
      <c r="U2" s="116"/>
      <c r="V2" s="116"/>
      <c r="Y2" s="116"/>
      <c r="AB2" s="116"/>
      <c r="AG2" s="54" t="s">
        <v>203</v>
      </c>
      <c r="AH2" s="27"/>
    </row>
    <row r="3" spans="1:34" s="57" customFormat="1" ht="20.25" customHeight="1">
      <c r="A3" s="433" t="s">
        <v>233</v>
      </c>
      <c r="B3" s="443" t="s">
        <v>142</v>
      </c>
      <c r="C3" s="444"/>
      <c r="D3" s="445"/>
      <c r="E3" s="443" t="s">
        <v>293</v>
      </c>
      <c r="F3" s="444"/>
      <c r="G3" s="445"/>
      <c r="H3" s="449" t="s">
        <v>298</v>
      </c>
      <c r="I3" s="450"/>
      <c r="J3" s="451"/>
      <c r="K3" s="449" t="s">
        <v>295</v>
      </c>
      <c r="L3" s="450"/>
      <c r="M3" s="451"/>
      <c r="N3" s="449" t="s">
        <v>296</v>
      </c>
      <c r="O3" s="450"/>
      <c r="P3" s="451"/>
      <c r="Q3" s="455" t="s">
        <v>421</v>
      </c>
      <c r="R3" s="456"/>
      <c r="S3" s="456"/>
      <c r="T3" s="456"/>
      <c r="U3" s="456"/>
      <c r="V3" s="456"/>
      <c r="W3" s="456"/>
      <c r="X3" s="456"/>
      <c r="Y3" s="457"/>
      <c r="Z3" s="449" t="s">
        <v>420</v>
      </c>
      <c r="AA3" s="450"/>
      <c r="AB3" s="451"/>
      <c r="AC3" s="449" t="s">
        <v>423</v>
      </c>
      <c r="AD3" s="450"/>
      <c r="AE3" s="451"/>
      <c r="AF3" s="428" t="s">
        <v>184</v>
      </c>
      <c r="AG3" s="420" t="s">
        <v>356</v>
      </c>
      <c r="AH3" s="422" t="s">
        <v>233</v>
      </c>
    </row>
    <row r="4" spans="1:34" s="57" customFormat="1" ht="27" customHeight="1">
      <c r="A4" s="433"/>
      <c r="B4" s="446"/>
      <c r="C4" s="447"/>
      <c r="D4" s="448"/>
      <c r="E4" s="446"/>
      <c r="F4" s="447"/>
      <c r="G4" s="448"/>
      <c r="H4" s="452"/>
      <c r="I4" s="453"/>
      <c r="J4" s="454"/>
      <c r="K4" s="452"/>
      <c r="L4" s="453"/>
      <c r="M4" s="454"/>
      <c r="N4" s="452"/>
      <c r="O4" s="453"/>
      <c r="P4" s="454"/>
      <c r="Q4" s="455" t="s">
        <v>417</v>
      </c>
      <c r="R4" s="456"/>
      <c r="S4" s="457"/>
      <c r="T4" s="458" t="s">
        <v>418</v>
      </c>
      <c r="U4" s="459"/>
      <c r="V4" s="460"/>
      <c r="W4" s="461" t="s">
        <v>419</v>
      </c>
      <c r="X4" s="462"/>
      <c r="Y4" s="463"/>
      <c r="Z4" s="452"/>
      <c r="AA4" s="453"/>
      <c r="AB4" s="454"/>
      <c r="AC4" s="452"/>
      <c r="AD4" s="453"/>
      <c r="AE4" s="454"/>
      <c r="AF4" s="428"/>
      <c r="AG4" s="420"/>
      <c r="AH4" s="422"/>
    </row>
    <row r="5" spans="1:34" ht="15" customHeight="1">
      <c r="A5" s="433"/>
      <c r="B5" s="82" t="s">
        <v>39</v>
      </c>
      <c r="C5" s="82" t="s">
        <v>40</v>
      </c>
      <c r="D5" s="82" t="s">
        <v>41</v>
      </c>
      <c r="E5" s="82" t="s">
        <v>39</v>
      </c>
      <c r="F5" s="82" t="s">
        <v>40</v>
      </c>
      <c r="G5" s="82" t="s">
        <v>41</v>
      </c>
      <c r="H5" s="82" t="s">
        <v>39</v>
      </c>
      <c r="I5" s="82" t="s">
        <v>40</v>
      </c>
      <c r="J5" s="82" t="s">
        <v>41</v>
      </c>
      <c r="K5" s="82" t="s">
        <v>39</v>
      </c>
      <c r="L5" s="82" t="s">
        <v>40</v>
      </c>
      <c r="M5" s="82" t="s">
        <v>41</v>
      </c>
      <c r="N5" s="82" t="s">
        <v>39</v>
      </c>
      <c r="O5" s="82" t="s">
        <v>40</v>
      </c>
      <c r="P5" s="82" t="s">
        <v>41</v>
      </c>
      <c r="Q5" s="82" t="s">
        <v>39</v>
      </c>
      <c r="R5" s="82" t="s">
        <v>40</v>
      </c>
      <c r="S5" s="231" t="s">
        <v>41</v>
      </c>
      <c r="T5" s="82" t="s">
        <v>39</v>
      </c>
      <c r="U5" s="82" t="s">
        <v>40</v>
      </c>
      <c r="V5" s="231" t="s">
        <v>41</v>
      </c>
      <c r="W5" s="82" t="s">
        <v>39</v>
      </c>
      <c r="X5" s="82" t="s">
        <v>40</v>
      </c>
      <c r="Y5" s="82" t="s">
        <v>41</v>
      </c>
      <c r="Z5" s="82" t="s">
        <v>39</v>
      </c>
      <c r="AA5" s="82" t="s">
        <v>40</v>
      </c>
      <c r="AB5" s="82" t="s">
        <v>41</v>
      </c>
      <c r="AC5" s="82" t="s">
        <v>39</v>
      </c>
      <c r="AD5" s="82" t="s">
        <v>40</v>
      </c>
      <c r="AE5" s="82" t="s">
        <v>41</v>
      </c>
      <c r="AF5" s="429"/>
      <c r="AG5" s="421"/>
      <c r="AH5" s="422"/>
    </row>
    <row r="6" spans="1:34" ht="15" customHeight="1">
      <c r="A6" s="122" t="s">
        <v>386</v>
      </c>
      <c r="B6" s="34">
        <v>9577</v>
      </c>
      <c r="C6" s="123">
        <v>4911</v>
      </c>
      <c r="D6" s="123">
        <v>4666</v>
      </c>
      <c r="E6" s="34">
        <v>9529</v>
      </c>
      <c r="F6" s="123">
        <v>4885</v>
      </c>
      <c r="G6" s="123">
        <v>4644</v>
      </c>
      <c r="H6" s="34">
        <v>12</v>
      </c>
      <c r="I6" s="123">
        <v>5</v>
      </c>
      <c r="J6" s="123">
        <v>7</v>
      </c>
      <c r="K6" s="34">
        <v>4</v>
      </c>
      <c r="L6" s="123">
        <v>1</v>
      </c>
      <c r="M6" s="123">
        <v>3</v>
      </c>
      <c r="N6" s="34">
        <v>0</v>
      </c>
      <c r="O6" s="123">
        <v>0</v>
      </c>
      <c r="P6" s="123">
        <v>0</v>
      </c>
      <c r="Q6" s="34">
        <v>4</v>
      </c>
      <c r="R6" s="123">
        <v>3</v>
      </c>
      <c r="S6" s="123">
        <v>1</v>
      </c>
      <c r="T6" s="123">
        <v>2</v>
      </c>
      <c r="U6" s="123">
        <v>1</v>
      </c>
      <c r="V6" s="123">
        <v>1</v>
      </c>
      <c r="W6" s="317">
        <v>2</v>
      </c>
      <c r="X6" s="318">
        <v>2</v>
      </c>
      <c r="Y6" s="318">
        <v>0</v>
      </c>
      <c r="Z6" s="34">
        <v>28</v>
      </c>
      <c r="AA6" s="123">
        <v>17</v>
      </c>
      <c r="AB6" s="123">
        <v>11</v>
      </c>
      <c r="AC6" s="34">
        <v>0</v>
      </c>
      <c r="AD6" s="123">
        <v>0</v>
      </c>
      <c r="AE6" s="123">
        <v>0</v>
      </c>
      <c r="AF6" s="124">
        <v>99.498799206432096</v>
      </c>
      <c r="AG6" s="124">
        <v>2.0883366398663498E-2</v>
      </c>
      <c r="AH6" s="59" t="s">
        <v>386</v>
      </c>
    </row>
    <row r="7" spans="1:34" ht="15" customHeight="1">
      <c r="A7" s="122" t="s">
        <v>448</v>
      </c>
      <c r="B7" s="34">
        <v>9068</v>
      </c>
      <c r="C7" s="123">
        <v>4614</v>
      </c>
      <c r="D7" s="123">
        <v>4454</v>
      </c>
      <c r="E7" s="34">
        <v>9010</v>
      </c>
      <c r="F7" s="123">
        <v>4589</v>
      </c>
      <c r="G7" s="123">
        <v>4421</v>
      </c>
      <c r="H7" s="34">
        <v>14</v>
      </c>
      <c r="I7" s="123">
        <v>4</v>
      </c>
      <c r="J7" s="123">
        <v>10</v>
      </c>
      <c r="K7" s="34">
        <v>5</v>
      </c>
      <c r="L7" s="123">
        <v>1</v>
      </c>
      <c r="M7" s="123">
        <v>4</v>
      </c>
      <c r="N7" s="34">
        <v>1</v>
      </c>
      <c r="O7" s="123">
        <v>1</v>
      </c>
      <c r="P7" s="123">
        <v>0</v>
      </c>
      <c r="Q7" s="34">
        <v>1</v>
      </c>
      <c r="R7" s="123">
        <v>1</v>
      </c>
      <c r="S7" s="123">
        <v>0</v>
      </c>
      <c r="T7" s="123">
        <v>1</v>
      </c>
      <c r="U7" s="123">
        <v>1</v>
      </c>
      <c r="V7" s="123">
        <v>0</v>
      </c>
      <c r="W7" s="317">
        <v>0</v>
      </c>
      <c r="X7" s="318">
        <v>0</v>
      </c>
      <c r="Y7" s="318">
        <v>0</v>
      </c>
      <c r="Z7" s="34">
        <v>37</v>
      </c>
      <c r="AA7" s="123">
        <v>18</v>
      </c>
      <c r="AB7" s="123">
        <v>19</v>
      </c>
      <c r="AC7" s="34">
        <v>0</v>
      </c>
      <c r="AD7" s="123">
        <v>0</v>
      </c>
      <c r="AE7" s="123">
        <v>0</v>
      </c>
      <c r="AF7" s="124">
        <v>99.360388178209107</v>
      </c>
      <c r="AG7" s="124">
        <v>1.1027790030877799E-2</v>
      </c>
      <c r="AH7" s="59" t="s">
        <v>448</v>
      </c>
    </row>
    <row r="8" spans="1:34" ht="15" customHeight="1">
      <c r="A8" s="122" t="s">
        <v>458</v>
      </c>
      <c r="B8" s="35">
        <v>9164</v>
      </c>
      <c r="C8" s="35">
        <v>4659</v>
      </c>
      <c r="D8" s="35">
        <v>4505</v>
      </c>
      <c r="E8" s="35">
        <v>9114</v>
      </c>
      <c r="F8" s="35">
        <v>4627</v>
      </c>
      <c r="G8" s="35">
        <v>4487</v>
      </c>
      <c r="H8" s="35">
        <v>13</v>
      </c>
      <c r="I8" s="35">
        <v>4</v>
      </c>
      <c r="J8" s="35">
        <v>9</v>
      </c>
      <c r="K8" s="35">
        <v>0</v>
      </c>
      <c r="L8" s="35">
        <v>0</v>
      </c>
      <c r="M8" s="35">
        <v>0</v>
      </c>
      <c r="N8" s="35">
        <v>1</v>
      </c>
      <c r="O8" s="35">
        <v>1</v>
      </c>
      <c r="P8" s="35">
        <v>0</v>
      </c>
      <c r="Q8" s="35">
        <v>9</v>
      </c>
      <c r="R8" s="35">
        <v>7</v>
      </c>
      <c r="S8" s="35">
        <v>2</v>
      </c>
      <c r="T8" s="35">
        <v>8</v>
      </c>
      <c r="U8" s="35">
        <v>6</v>
      </c>
      <c r="V8" s="35">
        <v>2</v>
      </c>
      <c r="W8" s="35">
        <v>1</v>
      </c>
      <c r="X8" s="35">
        <v>1</v>
      </c>
      <c r="Y8" s="35">
        <v>0</v>
      </c>
      <c r="Z8" s="35">
        <v>27</v>
      </c>
      <c r="AA8" s="35">
        <v>20</v>
      </c>
      <c r="AB8" s="35">
        <v>7</v>
      </c>
      <c r="AC8" s="35">
        <v>2</v>
      </c>
      <c r="AD8" s="35">
        <v>2</v>
      </c>
      <c r="AE8" s="35">
        <v>0</v>
      </c>
      <c r="AF8" s="36">
        <v>99.454386730685286</v>
      </c>
      <c r="AG8" s="274">
        <v>0.10912265386294194</v>
      </c>
      <c r="AH8" s="59" t="s">
        <v>458</v>
      </c>
    </row>
    <row r="9" spans="1:34" ht="15" customHeight="1">
      <c r="A9" s="60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/>
      <c r="AG9" s="36"/>
      <c r="AH9" s="61"/>
    </row>
    <row r="10" spans="1:34" ht="15" customHeight="1">
      <c r="A10" s="106" t="s">
        <v>167</v>
      </c>
      <c r="B10" s="35">
        <v>133</v>
      </c>
      <c r="C10" s="35">
        <v>64</v>
      </c>
      <c r="D10" s="35">
        <v>69</v>
      </c>
      <c r="E10" s="35">
        <v>133</v>
      </c>
      <c r="F10" s="35">
        <v>64</v>
      </c>
      <c r="G10" s="35">
        <v>69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6">
        <v>100</v>
      </c>
      <c r="AG10" s="413">
        <v>0</v>
      </c>
      <c r="AH10" s="41" t="s">
        <v>167</v>
      </c>
    </row>
    <row r="11" spans="1:34" ht="15" customHeight="1">
      <c r="A11" s="106" t="s">
        <v>157</v>
      </c>
      <c r="B11" s="35">
        <v>9031</v>
      </c>
      <c r="C11" s="35">
        <v>4595</v>
      </c>
      <c r="D11" s="35">
        <v>4436</v>
      </c>
      <c r="E11" s="35">
        <v>8981</v>
      </c>
      <c r="F11" s="35">
        <v>4563</v>
      </c>
      <c r="G11" s="35">
        <v>4418</v>
      </c>
      <c r="H11" s="35">
        <v>13</v>
      </c>
      <c r="I11" s="35">
        <v>4</v>
      </c>
      <c r="J11" s="35">
        <v>9</v>
      </c>
      <c r="K11" s="35">
        <v>0</v>
      </c>
      <c r="L11" s="35">
        <v>0</v>
      </c>
      <c r="M11" s="35">
        <v>0</v>
      </c>
      <c r="N11" s="35">
        <v>1</v>
      </c>
      <c r="O11" s="35">
        <v>1</v>
      </c>
      <c r="P11" s="35">
        <v>0</v>
      </c>
      <c r="Q11" s="35">
        <v>9</v>
      </c>
      <c r="R11" s="35">
        <v>7</v>
      </c>
      <c r="S11" s="35">
        <v>2</v>
      </c>
      <c r="T11" s="35">
        <v>8</v>
      </c>
      <c r="U11" s="35">
        <v>6</v>
      </c>
      <c r="V11" s="35">
        <v>2</v>
      </c>
      <c r="W11" s="35">
        <v>1</v>
      </c>
      <c r="X11" s="35">
        <v>1</v>
      </c>
      <c r="Y11" s="35">
        <v>0</v>
      </c>
      <c r="Z11" s="35">
        <v>27</v>
      </c>
      <c r="AA11" s="35">
        <v>20</v>
      </c>
      <c r="AB11" s="35">
        <v>7</v>
      </c>
      <c r="AC11" s="35">
        <v>2</v>
      </c>
      <c r="AD11" s="35">
        <v>2</v>
      </c>
      <c r="AE11" s="35">
        <v>0</v>
      </c>
      <c r="AF11" s="36">
        <v>99.44635145609567</v>
      </c>
      <c r="AG11" s="36">
        <v>0.11072970878086591</v>
      </c>
      <c r="AH11" s="41" t="s">
        <v>157</v>
      </c>
    </row>
    <row r="12" spans="1:34" ht="15" customHeight="1">
      <c r="A12" s="60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61"/>
    </row>
    <row r="13" spans="1:34" ht="15" customHeight="1">
      <c r="A13" s="62" t="s">
        <v>0</v>
      </c>
      <c r="B13" s="35">
        <v>4736</v>
      </c>
      <c r="C13" s="35">
        <v>2454</v>
      </c>
      <c r="D13" s="35">
        <v>2282</v>
      </c>
      <c r="E13" s="35">
        <v>4712</v>
      </c>
      <c r="F13" s="35">
        <v>2438</v>
      </c>
      <c r="G13" s="35">
        <v>2274</v>
      </c>
      <c r="H13" s="35">
        <v>7</v>
      </c>
      <c r="I13" s="35">
        <v>4</v>
      </c>
      <c r="J13" s="35">
        <v>3</v>
      </c>
      <c r="K13" s="35">
        <v>0</v>
      </c>
      <c r="L13" s="35">
        <v>0</v>
      </c>
      <c r="M13" s="35">
        <v>0</v>
      </c>
      <c r="N13" s="35">
        <v>1</v>
      </c>
      <c r="O13" s="35">
        <v>1</v>
      </c>
      <c r="P13" s="35">
        <v>0</v>
      </c>
      <c r="Q13" s="35">
        <v>1</v>
      </c>
      <c r="R13" s="35">
        <v>0</v>
      </c>
      <c r="S13" s="35">
        <v>1</v>
      </c>
      <c r="T13" s="35">
        <v>1</v>
      </c>
      <c r="U13" s="35">
        <v>0</v>
      </c>
      <c r="V13" s="35">
        <v>1</v>
      </c>
      <c r="W13" s="35">
        <v>0</v>
      </c>
      <c r="X13" s="35">
        <v>0</v>
      </c>
      <c r="Y13" s="35">
        <v>0</v>
      </c>
      <c r="Z13" s="35">
        <v>15</v>
      </c>
      <c r="AA13" s="35">
        <v>11</v>
      </c>
      <c r="AB13" s="35">
        <v>4</v>
      </c>
      <c r="AC13" s="35">
        <v>0</v>
      </c>
      <c r="AD13" s="35">
        <v>0</v>
      </c>
      <c r="AE13" s="35">
        <v>0</v>
      </c>
      <c r="AF13" s="36">
        <v>99.493243243243242</v>
      </c>
      <c r="AG13" s="36">
        <v>2.1114864864864864E-2</v>
      </c>
      <c r="AH13" s="63" t="s">
        <v>0</v>
      </c>
    </row>
    <row r="14" spans="1:34" ht="15" customHeight="1">
      <c r="A14" s="62" t="s">
        <v>1</v>
      </c>
      <c r="B14" s="35">
        <v>456</v>
      </c>
      <c r="C14" s="35">
        <v>225</v>
      </c>
      <c r="D14" s="35">
        <v>231</v>
      </c>
      <c r="E14" s="35">
        <v>452</v>
      </c>
      <c r="F14" s="35">
        <v>224</v>
      </c>
      <c r="G14" s="35">
        <v>228</v>
      </c>
      <c r="H14" s="35">
        <v>3</v>
      </c>
      <c r="I14" s="35">
        <v>0</v>
      </c>
      <c r="J14" s="35">
        <v>3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1</v>
      </c>
      <c r="AA14" s="35">
        <v>1</v>
      </c>
      <c r="AB14" s="35">
        <v>0</v>
      </c>
      <c r="AC14" s="35">
        <v>0</v>
      </c>
      <c r="AD14" s="35">
        <v>0</v>
      </c>
      <c r="AE14" s="35">
        <v>0</v>
      </c>
      <c r="AF14" s="36">
        <v>99.122807017543863</v>
      </c>
      <c r="AG14" s="36">
        <v>0</v>
      </c>
      <c r="AH14" s="63" t="s">
        <v>1</v>
      </c>
    </row>
    <row r="15" spans="1:34" ht="15" customHeight="1">
      <c r="A15" s="62" t="s">
        <v>2</v>
      </c>
      <c r="B15" s="35">
        <v>1732</v>
      </c>
      <c r="C15" s="35">
        <v>894</v>
      </c>
      <c r="D15" s="35">
        <v>838</v>
      </c>
      <c r="E15" s="35">
        <v>1717</v>
      </c>
      <c r="F15" s="35">
        <v>884</v>
      </c>
      <c r="G15" s="35">
        <v>833</v>
      </c>
      <c r="H15" s="35">
        <v>3</v>
      </c>
      <c r="I15" s="35">
        <v>0</v>
      </c>
      <c r="J15" s="35">
        <v>3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4</v>
      </c>
      <c r="R15" s="35">
        <v>3</v>
      </c>
      <c r="S15" s="35">
        <v>1</v>
      </c>
      <c r="T15" s="35">
        <v>4</v>
      </c>
      <c r="U15" s="35">
        <v>3</v>
      </c>
      <c r="V15" s="35">
        <v>1</v>
      </c>
      <c r="W15" s="35">
        <v>0</v>
      </c>
      <c r="X15" s="35">
        <v>0</v>
      </c>
      <c r="Y15" s="35">
        <v>0</v>
      </c>
      <c r="Z15" s="35">
        <v>8</v>
      </c>
      <c r="AA15" s="35">
        <v>7</v>
      </c>
      <c r="AB15" s="35">
        <v>1</v>
      </c>
      <c r="AC15" s="35">
        <v>1</v>
      </c>
      <c r="AD15" s="35">
        <v>1</v>
      </c>
      <c r="AE15" s="35">
        <v>0</v>
      </c>
      <c r="AF15" s="36">
        <v>99.133949191685915</v>
      </c>
      <c r="AG15" s="36">
        <v>0.28868360277136257</v>
      </c>
      <c r="AH15" s="63" t="s">
        <v>2</v>
      </c>
    </row>
    <row r="16" spans="1:34" ht="15" customHeight="1">
      <c r="A16" s="62" t="s">
        <v>3</v>
      </c>
      <c r="B16" s="35">
        <v>2240</v>
      </c>
      <c r="C16" s="35">
        <v>1086</v>
      </c>
      <c r="D16" s="35">
        <v>1154</v>
      </c>
      <c r="E16" s="35">
        <v>2233</v>
      </c>
      <c r="F16" s="35">
        <v>1081</v>
      </c>
      <c r="G16" s="35">
        <v>1152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4</v>
      </c>
      <c r="R16" s="35">
        <v>4</v>
      </c>
      <c r="S16" s="35">
        <v>0</v>
      </c>
      <c r="T16" s="35">
        <v>3</v>
      </c>
      <c r="U16" s="35">
        <v>3</v>
      </c>
      <c r="V16" s="35">
        <v>0</v>
      </c>
      <c r="W16" s="35">
        <v>1</v>
      </c>
      <c r="X16" s="35">
        <v>1</v>
      </c>
      <c r="Y16" s="35">
        <v>0</v>
      </c>
      <c r="Z16" s="35">
        <v>3</v>
      </c>
      <c r="AA16" s="35">
        <v>1</v>
      </c>
      <c r="AB16" s="35">
        <v>2</v>
      </c>
      <c r="AC16" s="35">
        <v>1</v>
      </c>
      <c r="AD16" s="35">
        <v>1</v>
      </c>
      <c r="AE16" s="35">
        <v>0</v>
      </c>
      <c r="AF16" s="36">
        <v>99.6875</v>
      </c>
      <c r="AG16" s="36">
        <v>0.17857142857142858</v>
      </c>
      <c r="AH16" s="63" t="s">
        <v>3</v>
      </c>
    </row>
    <row r="17" spans="1:34" ht="15" customHeight="1">
      <c r="A17" s="62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36"/>
      <c r="AG17" s="36"/>
      <c r="AH17" s="63"/>
    </row>
    <row r="18" spans="1:34" s="117" customFormat="1" ht="15" customHeight="1">
      <c r="A18" s="106" t="s">
        <v>5</v>
      </c>
      <c r="B18" s="125">
        <v>2154</v>
      </c>
      <c r="C18" s="125">
        <v>1097</v>
      </c>
      <c r="D18" s="125">
        <v>1057</v>
      </c>
      <c r="E18" s="125">
        <v>2143</v>
      </c>
      <c r="F18" s="125">
        <v>1091</v>
      </c>
      <c r="G18" s="125">
        <v>1052</v>
      </c>
      <c r="H18" s="125">
        <v>2</v>
      </c>
      <c r="I18" s="125">
        <v>0</v>
      </c>
      <c r="J18" s="125">
        <v>2</v>
      </c>
      <c r="K18" s="125">
        <v>0</v>
      </c>
      <c r="L18" s="125">
        <v>0</v>
      </c>
      <c r="M18" s="125">
        <v>0</v>
      </c>
      <c r="N18" s="125">
        <v>1</v>
      </c>
      <c r="O18" s="125">
        <v>1</v>
      </c>
      <c r="P18" s="125">
        <v>0</v>
      </c>
      <c r="Q18" s="125">
        <v>1</v>
      </c>
      <c r="R18" s="125">
        <v>0</v>
      </c>
      <c r="S18" s="125">
        <v>1</v>
      </c>
      <c r="T18" s="125">
        <v>1</v>
      </c>
      <c r="U18" s="125">
        <v>0</v>
      </c>
      <c r="V18" s="125">
        <v>1</v>
      </c>
      <c r="W18" s="125">
        <v>0</v>
      </c>
      <c r="X18" s="125">
        <v>0</v>
      </c>
      <c r="Y18" s="125">
        <v>0</v>
      </c>
      <c r="Z18" s="125">
        <v>7</v>
      </c>
      <c r="AA18" s="125">
        <v>5</v>
      </c>
      <c r="AB18" s="125">
        <v>2</v>
      </c>
      <c r="AC18" s="125">
        <v>0</v>
      </c>
      <c r="AD18" s="125">
        <v>0</v>
      </c>
      <c r="AE18" s="125">
        <v>0</v>
      </c>
      <c r="AF18" s="126">
        <v>99.489322191272052</v>
      </c>
      <c r="AG18" s="126">
        <v>4.6425255338904362E-2</v>
      </c>
      <c r="AH18" s="41" t="s">
        <v>5</v>
      </c>
    </row>
    <row r="19" spans="1:34" s="117" customFormat="1" ht="15" customHeight="1">
      <c r="A19" s="106" t="s">
        <v>6</v>
      </c>
      <c r="B19" s="125">
        <v>683</v>
      </c>
      <c r="C19" s="125">
        <v>352</v>
      </c>
      <c r="D19" s="125">
        <v>331</v>
      </c>
      <c r="E19" s="125">
        <v>677</v>
      </c>
      <c r="F19" s="125">
        <v>347</v>
      </c>
      <c r="G19" s="125">
        <v>330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>
        <v>2</v>
      </c>
      <c r="R19" s="125">
        <v>2</v>
      </c>
      <c r="S19" s="125">
        <v>0</v>
      </c>
      <c r="T19" s="125">
        <v>2</v>
      </c>
      <c r="U19" s="125">
        <v>2</v>
      </c>
      <c r="V19" s="125">
        <v>0</v>
      </c>
      <c r="W19" s="125">
        <v>0</v>
      </c>
      <c r="X19" s="125">
        <v>0</v>
      </c>
      <c r="Y19" s="125">
        <v>0</v>
      </c>
      <c r="Z19" s="125">
        <v>4</v>
      </c>
      <c r="AA19" s="125">
        <v>3</v>
      </c>
      <c r="AB19" s="125">
        <v>1</v>
      </c>
      <c r="AC19" s="125">
        <v>0</v>
      </c>
      <c r="AD19" s="125">
        <v>0</v>
      </c>
      <c r="AE19" s="125">
        <v>0</v>
      </c>
      <c r="AF19" s="126">
        <v>99.121522693997065</v>
      </c>
      <c r="AG19" s="126">
        <v>0.29282576866764276</v>
      </c>
      <c r="AH19" s="41" t="s">
        <v>6</v>
      </c>
    </row>
    <row r="20" spans="1:34" s="117" customFormat="1" ht="15" customHeight="1">
      <c r="A20" s="106" t="s">
        <v>7</v>
      </c>
      <c r="B20" s="125">
        <v>1095</v>
      </c>
      <c r="C20" s="125">
        <v>529</v>
      </c>
      <c r="D20" s="125">
        <v>566</v>
      </c>
      <c r="E20" s="125">
        <v>1091</v>
      </c>
      <c r="F20" s="125">
        <v>527</v>
      </c>
      <c r="G20" s="125">
        <v>564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1</v>
      </c>
      <c r="R20" s="125">
        <v>1</v>
      </c>
      <c r="S20" s="125">
        <v>0</v>
      </c>
      <c r="T20" s="125">
        <v>1</v>
      </c>
      <c r="U20" s="125">
        <v>1</v>
      </c>
      <c r="V20" s="125">
        <v>0</v>
      </c>
      <c r="W20" s="125">
        <v>0</v>
      </c>
      <c r="X20" s="125">
        <v>0</v>
      </c>
      <c r="Y20" s="125">
        <v>0</v>
      </c>
      <c r="Z20" s="125">
        <v>3</v>
      </c>
      <c r="AA20" s="125">
        <v>1</v>
      </c>
      <c r="AB20" s="125">
        <v>2</v>
      </c>
      <c r="AC20" s="125">
        <v>0</v>
      </c>
      <c r="AD20" s="125">
        <v>0</v>
      </c>
      <c r="AE20" s="125">
        <v>0</v>
      </c>
      <c r="AF20" s="126">
        <v>99.634703196347033</v>
      </c>
      <c r="AG20" s="126">
        <v>9.1324200913242004E-2</v>
      </c>
      <c r="AH20" s="41" t="s">
        <v>7</v>
      </c>
    </row>
    <row r="21" spans="1:34" s="117" customFormat="1" ht="15" customHeight="1">
      <c r="A21" s="106" t="s">
        <v>8</v>
      </c>
      <c r="B21" s="125">
        <v>795</v>
      </c>
      <c r="C21" s="125">
        <v>400</v>
      </c>
      <c r="D21" s="125">
        <v>395</v>
      </c>
      <c r="E21" s="125">
        <v>792</v>
      </c>
      <c r="F21" s="125">
        <v>397</v>
      </c>
      <c r="G21" s="125">
        <v>395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3</v>
      </c>
      <c r="R21" s="125">
        <v>3</v>
      </c>
      <c r="S21" s="125">
        <v>0</v>
      </c>
      <c r="T21" s="125">
        <v>2</v>
      </c>
      <c r="U21" s="125">
        <v>2</v>
      </c>
      <c r="V21" s="125">
        <v>0</v>
      </c>
      <c r="W21" s="125">
        <v>1</v>
      </c>
      <c r="X21" s="125">
        <v>1</v>
      </c>
      <c r="Y21" s="125">
        <v>0</v>
      </c>
      <c r="Z21" s="125">
        <v>0</v>
      </c>
      <c r="AA21" s="125">
        <v>0</v>
      </c>
      <c r="AB21" s="125">
        <v>0</v>
      </c>
      <c r="AC21" s="125">
        <v>0</v>
      </c>
      <c r="AD21" s="125">
        <v>0</v>
      </c>
      <c r="AE21" s="125">
        <v>0</v>
      </c>
      <c r="AF21" s="126">
        <v>99.622641509433961</v>
      </c>
      <c r="AG21" s="126">
        <v>0.25157232704402516</v>
      </c>
      <c r="AH21" s="41" t="s">
        <v>8</v>
      </c>
    </row>
    <row r="22" spans="1:34" s="117" customFormat="1" ht="15" customHeight="1">
      <c r="A22" s="106" t="s">
        <v>9</v>
      </c>
      <c r="B22" s="125">
        <v>189</v>
      </c>
      <c r="C22" s="125">
        <v>87</v>
      </c>
      <c r="D22" s="125">
        <v>102</v>
      </c>
      <c r="E22" s="125">
        <v>187</v>
      </c>
      <c r="F22" s="125">
        <v>86</v>
      </c>
      <c r="G22" s="125">
        <v>101</v>
      </c>
      <c r="H22" s="125">
        <v>1</v>
      </c>
      <c r="I22" s="125">
        <v>0</v>
      </c>
      <c r="J22" s="125">
        <v>1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1</v>
      </c>
      <c r="AA22" s="125">
        <v>1</v>
      </c>
      <c r="AB22" s="125">
        <v>0</v>
      </c>
      <c r="AC22" s="125">
        <v>0</v>
      </c>
      <c r="AD22" s="125">
        <v>0</v>
      </c>
      <c r="AE22" s="125">
        <v>0</v>
      </c>
      <c r="AF22" s="126">
        <v>98.941798941798936</v>
      </c>
      <c r="AG22" s="126">
        <v>0</v>
      </c>
      <c r="AH22" s="41" t="s">
        <v>9</v>
      </c>
    </row>
    <row r="23" spans="1:34" s="117" customFormat="1" ht="15" customHeight="1">
      <c r="A23" s="106" t="s">
        <v>10</v>
      </c>
      <c r="B23" s="125">
        <v>390</v>
      </c>
      <c r="C23" s="125">
        <v>211</v>
      </c>
      <c r="D23" s="125">
        <v>179</v>
      </c>
      <c r="E23" s="125">
        <v>389</v>
      </c>
      <c r="F23" s="125">
        <v>211</v>
      </c>
      <c r="G23" s="125">
        <v>178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1</v>
      </c>
      <c r="AA23" s="125">
        <v>0</v>
      </c>
      <c r="AB23" s="125">
        <v>1</v>
      </c>
      <c r="AC23" s="125">
        <v>0</v>
      </c>
      <c r="AD23" s="125">
        <v>0</v>
      </c>
      <c r="AE23" s="125">
        <v>0</v>
      </c>
      <c r="AF23" s="126">
        <v>99.743589743589737</v>
      </c>
      <c r="AG23" s="126">
        <v>0</v>
      </c>
      <c r="AH23" s="41" t="s">
        <v>10</v>
      </c>
    </row>
    <row r="24" spans="1:34" s="117" customFormat="1" ht="15" customHeight="1">
      <c r="A24" s="106" t="s">
        <v>11</v>
      </c>
      <c r="B24" s="125">
        <v>230</v>
      </c>
      <c r="C24" s="125">
        <v>109</v>
      </c>
      <c r="D24" s="125">
        <v>121</v>
      </c>
      <c r="E24" s="125">
        <v>230</v>
      </c>
      <c r="F24" s="125">
        <v>109</v>
      </c>
      <c r="G24" s="125">
        <v>121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0</v>
      </c>
      <c r="AF24" s="126">
        <v>100</v>
      </c>
      <c r="AG24" s="126">
        <v>0</v>
      </c>
      <c r="AH24" s="41" t="s">
        <v>11</v>
      </c>
    </row>
    <row r="25" spans="1:34" s="117" customFormat="1" ht="15" customHeight="1">
      <c r="A25" s="106" t="s">
        <v>12</v>
      </c>
      <c r="B25" s="125">
        <v>174</v>
      </c>
      <c r="C25" s="125">
        <v>100</v>
      </c>
      <c r="D25" s="125">
        <v>74</v>
      </c>
      <c r="E25" s="125">
        <v>173</v>
      </c>
      <c r="F25" s="125">
        <v>100</v>
      </c>
      <c r="G25" s="125">
        <v>73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1</v>
      </c>
      <c r="AA25" s="125">
        <v>0</v>
      </c>
      <c r="AB25" s="125">
        <v>1</v>
      </c>
      <c r="AC25" s="125">
        <v>0</v>
      </c>
      <c r="AD25" s="125">
        <v>0</v>
      </c>
      <c r="AE25" s="125">
        <v>0</v>
      </c>
      <c r="AF25" s="126">
        <v>99.425287356321846</v>
      </c>
      <c r="AG25" s="126">
        <v>0</v>
      </c>
      <c r="AH25" s="41" t="s">
        <v>12</v>
      </c>
    </row>
    <row r="26" spans="1:34" s="117" customFormat="1" ht="15" customHeight="1">
      <c r="A26" s="106" t="s">
        <v>13</v>
      </c>
      <c r="B26" s="125">
        <v>196</v>
      </c>
      <c r="C26" s="125">
        <v>108</v>
      </c>
      <c r="D26" s="125">
        <v>88</v>
      </c>
      <c r="E26" s="125">
        <v>195</v>
      </c>
      <c r="F26" s="125">
        <v>107</v>
      </c>
      <c r="G26" s="125">
        <v>88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1</v>
      </c>
      <c r="R26" s="125">
        <v>1</v>
      </c>
      <c r="S26" s="125">
        <v>0</v>
      </c>
      <c r="T26" s="125">
        <v>1</v>
      </c>
      <c r="U26" s="125">
        <v>1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6">
        <v>99.489795918367349</v>
      </c>
      <c r="AG26" s="126">
        <v>0.51020408163265307</v>
      </c>
      <c r="AH26" s="41" t="s">
        <v>13</v>
      </c>
    </row>
    <row r="27" spans="1:34" s="117" customFormat="1" ht="15" customHeight="1">
      <c r="A27" s="106" t="s">
        <v>14</v>
      </c>
      <c r="B27" s="125">
        <v>554</v>
      </c>
      <c r="C27" s="125">
        <v>292</v>
      </c>
      <c r="D27" s="125">
        <v>262</v>
      </c>
      <c r="E27" s="125">
        <v>553</v>
      </c>
      <c r="F27" s="125">
        <v>291</v>
      </c>
      <c r="G27" s="125">
        <v>262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25">
        <v>1</v>
      </c>
      <c r="AA27" s="125">
        <v>1</v>
      </c>
      <c r="AB27" s="125">
        <v>0</v>
      </c>
      <c r="AC27" s="125">
        <v>0</v>
      </c>
      <c r="AD27" s="125">
        <v>0</v>
      </c>
      <c r="AE27" s="125">
        <v>0</v>
      </c>
      <c r="AF27" s="126">
        <v>99.819494584837543</v>
      </c>
      <c r="AG27" s="126">
        <v>0</v>
      </c>
      <c r="AH27" s="41" t="s">
        <v>14</v>
      </c>
    </row>
    <row r="28" spans="1:34" s="117" customFormat="1" ht="15" customHeight="1">
      <c r="A28" s="106" t="s">
        <v>15</v>
      </c>
      <c r="B28" s="125">
        <v>549</v>
      </c>
      <c r="C28" s="125">
        <v>274</v>
      </c>
      <c r="D28" s="125">
        <v>275</v>
      </c>
      <c r="E28" s="125">
        <v>545</v>
      </c>
      <c r="F28" s="125">
        <v>271</v>
      </c>
      <c r="G28" s="125">
        <v>274</v>
      </c>
      <c r="H28" s="125">
        <v>1</v>
      </c>
      <c r="I28" s="125">
        <v>0</v>
      </c>
      <c r="J28" s="125">
        <v>1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5">
        <v>0</v>
      </c>
      <c r="Y28" s="125">
        <v>0</v>
      </c>
      <c r="Z28" s="125">
        <v>3</v>
      </c>
      <c r="AA28" s="125">
        <v>3</v>
      </c>
      <c r="AB28" s="125">
        <v>0</v>
      </c>
      <c r="AC28" s="125">
        <v>0</v>
      </c>
      <c r="AD28" s="125">
        <v>0</v>
      </c>
      <c r="AE28" s="125">
        <v>0</v>
      </c>
      <c r="AF28" s="126">
        <v>99.271402550091068</v>
      </c>
      <c r="AG28" s="126">
        <v>0</v>
      </c>
      <c r="AH28" s="41" t="s">
        <v>15</v>
      </c>
    </row>
    <row r="29" spans="1:34" s="117" customFormat="1" ht="15" customHeight="1">
      <c r="A29" s="106" t="s">
        <v>16</v>
      </c>
      <c r="B29" s="125">
        <v>126</v>
      </c>
      <c r="C29" s="125">
        <v>76</v>
      </c>
      <c r="D29" s="125">
        <v>50</v>
      </c>
      <c r="E29" s="125">
        <v>125</v>
      </c>
      <c r="F29" s="125">
        <v>75</v>
      </c>
      <c r="G29" s="125">
        <v>50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1</v>
      </c>
      <c r="AA29" s="125">
        <v>1</v>
      </c>
      <c r="AB29" s="125">
        <v>0</v>
      </c>
      <c r="AC29" s="125">
        <v>0</v>
      </c>
      <c r="AD29" s="125">
        <v>0</v>
      </c>
      <c r="AE29" s="125">
        <v>0</v>
      </c>
      <c r="AF29" s="126">
        <v>99.206349206349202</v>
      </c>
      <c r="AG29" s="126">
        <v>0</v>
      </c>
      <c r="AH29" s="41" t="s">
        <v>16</v>
      </c>
    </row>
    <row r="30" spans="1:34" s="117" customFormat="1" ht="15" customHeight="1">
      <c r="A30" s="106" t="s">
        <v>17</v>
      </c>
      <c r="B30" s="125">
        <v>284</v>
      </c>
      <c r="C30" s="125">
        <v>143</v>
      </c>
      <c r="D30" s="125">
        <v>141</v>
      </c>
      <c r="E30" s="125">
        <v>283</v>
      </c>
      <c r="F30" s="125">
        <v>143</v>
      </c>
      <c r="G30" s="125">
        <v>140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1</v>
      </c>
      <c r="R30" s="125">
        <v>0</v>
      </c>
      <c r="S30" s="125">
        <v>1</v>
      </c>
      <c r="T30" s="125">
        <v>1</v>
      </c>
      <c r="U30" s="125">
        <v>0</v>
      </c>
      <c r="V30" s="125">
        <v>1</v>
      </c>
      <c r="W30" s="125">
        <v>0</v>
      </c>
      <c r="X30" s="125">
        <v>0</v>
      </c>
      <c r="Y30" s="125">
        <v>0</v>
      </c>
      <c r="Z30" s="125">
        <v>0</v>
      </c>
      <c r="AA30" s="125">
        <v>0</v>
      </c>
      <c r="AB30" s="125">
        <v>0</v>
      </c>
      <c r="AC30" s="125">
        <v>0</v>
      </c>
      <c r="AD30" s="125">
        <v>0</v>
      </c>
      <c r="AE30" s="125">
        <v>0</v>
      </c>
      <c r="AF30" s="126">
        <v>99.647887323943664</v>
      </c>
      <c r="AG30" s="126">
        <v>0.352112676056338</v>
      </c>
      <c r="AH30" s="41" t="s">
        <v>17</v>
      </c>
    </row>
    <row r="31" spans="1:34" s="117" customFormat="1" ht="27" customHeight="1">
      <c r="A31" s="107" t="s">
        <v>18</v>
      </c>
      <c r="B31" s="125">
        <v>127</v>
      </c>
      <c r="C31" s="125">
        <v>68</v>
      </c>
      <c r="D31" s="125">
        <v>59</v>
      </c>
      <c r="E31" s="125">
        <v>127</v>
      </c>
      <c r="F31" s="125">
        <v>68</v>
      </c>
      <c r="G31" s="125">
        <v>59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  <c r="X31" s="125">
        <v>0</v>
      </c>
      <c r="Y31" s="125">
        <v>0</v>
      </c>
      <c r="Z31" s="125">
        <v>0</v>
      </c>
      <c r="AA31" s="125">
        <v>0</v>
      </c>
      <c r="AB31" s="125">
        <v>0</v>
      </c>
      <c r="AC31" s="125">
        <v>0</v>
      </c>
      <c r="AD31" s="125">
        <v>0</v>
      </c>
      <c r="AE31" s="125">
        <v>0</v>
      </c>
      <c r="AF31" s="126">
        <v>100</v>
      </c>
      <c r="AG31" s="126">
        <v>0</v>
      </c>
      <c r="AH31" s="105" t="s">
        <v>18</v>
      </c>
    </row>
    <row r="32" spans="1:34" s="117" customFormat="1" ht="15" customHeight="1">
      <c r="A32" s="106" t="s">
        <v>19</v>
      </c>
      <c r="B32" s="125">
        <v>86</v>
      </c>
      <c r="C32" s="125">
        <v>38</v>
      </c>
      <c r="D32" s="125">
        <v>48</v>
      </c>
      <c r="E32" s="125">
        <v>86</v>
      </c>
      <c r="F32" s="125">
        <v>38</v>
      </c>
      <c r="G32" s="125">
        <v>48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0</v>
      </c>
      <c r="U32" s="125">
        <v>0</v>
      </c>
      <c r="V32" s="125">
        <v>0</v>
      </c>
      <c r="W32" s="125">
        <v>0</v>
      </c>
      <c r="X32" s="125">
        <v>0</v>
      </c>
      <c r="Y32" s="125">
        <v>0</v>
      </c>
      <c r="Z32" s="125">
        <v>0</v>
      </c>
      <c r="AA32" s="125">
        <v>0</v>
      </c>
      <c r="AB32" s="125">
        <v>0</v>
      </c>
      <c r="AC32" s="125">
        <v>0</v>
      </c>
      <c r="AD32" s="125">
        <v>0</v>
      </c>
      <c r="AE32" s="125">
        <v>0</v>
      </c>
      <c r="AF32" s="126">
        <v>100</v>
      </c>
      <c r="AG32" s="126">
        <v>0</v>
      </c>
      <c r="AH32" s="41" t="s">
        <v>19</v>
      </c>
    </row>
    <row r="33" spans="1:34" s="117" customFormat="1" ht="15" customHeight="1">
      <c r="A33" s="106" t="s">
        <v>20</v>
      </c>
      <c r="B33" s="125">
        <v>141</v>
      </c>
      <c r="C33" s="125">
        <v>80</v>
      </c>
      <c r="D33" s="125">
        <v>61</v>
      </c>
      <c r="E33" s="125">
        <v>136</v>
      </c>
      <c r="F33" s="125">
        <v>75</v>
      </c>
      <c r="G33" s="125">
        <v>61</v>
      </c>
      <c r="H33" s="125">
        <v>4</v>
      </c>
      <c r="I33" s="125">
        <v>4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5">
        <v>0</v>
      </c>
      <c r="Y33" s="125">
        <v>0</v>
      </c>
      <c r="Z33" s="125">
        <v>1</v>
      </c>
      <c r="AA33" s="125">
        <v>1</v>
      </c>
      <c r="AB33" s="125">
        <v>0</v>
      </c>
      <c r="AC33" s="125">
        <v>0</v>
      </c>
      <c r="AD33" s="125">
        <v>0</v>
      </c>
      <c r="AE33" s="125">
        <v>0</v>
      </c>
      <c r="AF33" s="126">
        <v>96.453900709219852</v>
      </c>
      <c r="AG33" s="126">
        <v>0</v>
      </c>
      <c r="AH33" s="41" t="s">
        <v>20</v>
      </c>
    </row>
    <row r="34" spans="1:34" s="117" customFormat="1" ht="15" customHeight="1">
      <c r="A34" s="106" t="s">
        <v>21</v>
      </c>
      <c r="B34" s="125">
        <v>40</v>
      </c>
      <c r="C34" s="125">
        <v>23</v>
      </c>
      <c r="D34" s="125">
        <v>17</v>
      </c>
      <c r="E34" s="125">
        <v>40</v>
      </c>
      <c r="F34" s="125">
        <v>23</v>
      </c>
      <c r="G34" s="125">
        <v>17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5">
        <v>0</v>
      </c>
      <c r="Y34" s="125">
        <v>0</v>
      </c>
      <c r="Z34" s="125">
        <v>0</v>
      </c>
      <c r="AA34" s="125">
        <v>0</v>
      </c>
      <c r="AB34" s="125">
        <v>0</v>
      </c>
      <c r="AC34" s="125">
        <v>0</v>
      </c>
      <c r="AD34" s="125">
        <v>0</v>
      </c>
      <c r="AE34" s="125">
        <v>0</v>
      </c>
      <c r="AF34" s="126">
        <v>100</v>
      </c>
      <c r="AG34" s="126">
        <v>0</v>
      </c>
      <c r="AH34" s="41" t="s">
        <v>21</v>
      </c>
    </row>
    <row r="35" spans="1:34" s="117" customFormat="1" ht="15" customHeight="1">
      <c r="A35" s="106" t="s">
        <v>22</v>
      </c>
      <c r="B35" s="125">
        <v>55</v>
      </c>
      <c r="C35" s="125">
        <v>33</v>
      </c>
      <c r="D35" s="125">
        <v>22</v>
      </c>
      <c r="E35" s="125">
        <v>55</v>
      </c>
      <c r="F35" s="125">
        <v>33</v>
      </c>
      <c r="G35" s="125">
        <v>22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5">
        <v>0</v>
      </c>
      <c r="Y35" s="125">
        <v>0</v>
      </c>
      <c r="Z35" s="125">
        <v>0</v>
      </c>
      <c r="AA35" s="125">
        <v>0</v>
      </c>
      <c r="AB35" s="125">
        <v>0</v>
      </c>
      <c r="AC35" s="125">
        <v>0</v>
      </c>
      <c r="AD35" s="125">
        <v>0</v>
      </c>
      <c r="AE35" s="125">
        <v>0</v>
      </c>
      <c r="AF35" s="126">
        <v>100</v>
      </c>
      <c r="AG35" s="126">
        <v>0</v>
      </c>
      <c r="AH35" s="41" t="s">
        <v>22</v>
      </c>
    </row>
    <row r="36" spans="1:34" s="117" customFormat="1" ht="15" customHeight="1">
      <c r="A36" s="106" t="s">
        <v>23</v>
      </c>
      <c r="B36" s="125">
        <v>59</v>
      </c>
      <c r="C36" s="125">
        <v>29</v>
      </c>
      <c r="D36" s="125">
        <v>30</v>
      </c>
      <c r="E36" s="125">
        <v>59</v>
      </c>
      <c r="F36" s="125">
        <v>29</v>
      </c>
      <c r="G36" s="125">
        <v>30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5">
        <v>0</v>
      </c>
      <c r="Y36" s="125">
        <v>0</v>
      </c>
      <c r="Z36" s="125">
        <v>0</v>
      </c>
      <c r="AA36" s="125">
        <v>0</v>
      </c>
      <c r="AB36" s="125">
        <v>0</v>
      </c>
      <c r="AC36" s="125">
        <v>0</v>
      </c>
      <c r="AD36" s="125">
        <v>0</v>
      </c>
      <c r="AE36" s="125">
        <v>0</v>
      </c>
      <c r="AF36" s="126">
        <v>100</v>
      </c>
      <c r="AG36" s="126">
        <v>0</v>
      </c>
      <c r="AH36" s="41" t="s">
        <v>23</v>
      </c>
    </row>
    <row r="37" spans="1:34" s="117" customFormat="1" ht="15" customHeight="1">
      <c r="A37" s="106" t="s">
        <v>24</v>
      </c>
      <c r="B37" s="125">
        <v>51</v>
      </c>
      <c r="C37" s="125">
        <v>24</v>
      </c>
      <c r="D37" s="125">
        <v>27</v>
      </c>
      <c r="E37" s="125">
        <v>51</v>
      </c>
      <c r="F37" s="125">
        <v>24</v>
      </c>
      <c r="G37" s="125">
        <v>27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  <c r="X37" s="125">
        <v>0</v>
      </c>
      <c r="Y37" s="125">
        <v>0</v>
      </c>
      <c r="Z37" s="125">
        <v>0</v>
      </c>
      <c r="AA37" s="125">
        <v>0</v>
      </c>
      <c r="AB37" s="125">
        <v>0</v>
      </c>
      <c r="AC37" s="125">
        <v>0</v>
      </c>
      <c r="AD37" s="125">
        <v>0</v>
      </c>
      <c r="AE37" s="125">
        <v>0</v>
      </c>
      <c r="AF37" s="126">
        <v>100</v>
      </c>
      <c r="AG37" s="126">
        <v>0</v>
      </c>
      <c r="AH37" s="41" t="s">
        <v>24</v>
      </c>
    </row>
    <row r="38" spans="1:34" s="117" customFormat="1" ht="27" customHeight="1">
      <c r="A38" s="107" t="s">
        <v>25</v>
      </c>
      <c r="B38" s="125">
        <v>50</v>
      </c>
      <c r="C38" s="125">
        <v>26</v>
      </c>
      <c r="D38" s="125">
        <v>24</v>
      </c>
      <c r="E38" s="125">
        <v>50</v>
      </c>
      <c r="F38" s="125">
        <v>26</v>
      </c>
      <c r="G38" s="125">
        <v>24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5">
        <v>0</v>
      </c>
      <c r="Y38" s="125">
        <v>0</v>
      </c>
      <c r="Z38" s="125">
        <v>0</v>
      </c>
      <c r="AA38" s="125">
        <v>0</v>
      </c>
      <c r="AB38" s="125">
        <v>0</v>
      </c>
      <c r="AC38" s="125">
        <v>0</v>
      </c>
      <c r="AD38" s="125">
        <v>0</v>
      </c>
      <c r="AE38" s="125">
        <v>0</v>
      </c>
      <c r="AF38" s="126">
        <v>100</v>
      </c>
      <c r="AG38" s="126">
        <v>0</v>
      </c>
      <c r="AH38" s="105" t="s">
        <v>25</v>
      </c>
    </row>
    <row r="39" spans="1:34" s="117" customFormat="1" ht="15" customHeight="1">
      <c r="A39" s="106" t="s">
        <v>26</v>
      </c>
      <c r="B39" s="125">
        <v>73</v>
      </c>
      <c r="C39" s="125">
        <v>35</v>
      </c>
      <c r="D39" s="125">
        <v>38</v>
      </c>
      <c r="E39" s="125">
        <v>73</v>
      </c>
      <c r="F39" s="125">
        <v>35</v>
      </c>
      <c r="G39" s="125">
        <v>38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0</v>
      </c>
      <c r="X39" s="125">
        <v>0</v>
      </c>
      <c r="Y39" s="125">
        <v>0</v>
      </c>
      <c r="Z39" s="125">
        <v>0</v>
      </c>
      <c r="AA39" s="125">
        <v>0</v>
      </c>
      <c r="AB39" s="125">
        <v>0</v>
      </c>
      <c r="AC39" s="125">
        <v>0</v>
      </c>
      <c r="AD39" s="125">
        <v>0</v>
      </c>
      <c r="AE39" s="125">
        <v>0</v>
      </c>
      <c r="AF39" s="126">
        <v>100</v>
      </c>
      <c r="AG39" s="126">
        <v>0</v>
      </c>
      <c r="AH39" s="41" t="s">
        <v>26</v>
      </c>
    </row>
    <row r="40" spans="1:34" s="117" customFormat="1" ht="15" customHeight="1">
      <c r="A40" s="106" t="s">
        <v>27</v>
      </c>
      <c r="B40" s="125">
        <v>42</v>
      </c>
      <c r="C40" s="125">
        <v>27</v>
      </c>
      <c r="D40" s="125">
        <v>15</v>
      </c>
      <c r="E40" s="125">
        <v>42</v>
      </c>
      <c r="F40" s="125">
        <v>27</v>
      </c>
      <c r="G40" s="125">
        <v>15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0</v>
      </c>
      <c r="X40" s="125">
        <v>0</v>
      </c>
      <c r="Y40" s="125">
        <v>0</v>
      </c>
      <c r="Z40" s="125">
        <v>0</v>
      </c>
      <c r="AA40" s="125">
        <v>0</v>
      </c>
      <c r="AB40" s="125">
        <v>0</v>
      </c>
      <c r="AC40" s="125">
        <v>0</v>
      </c>
      <c r="AD40" s="125">
        <v>0</v>
      </c>
      <c r="AE40" s="125">
        <v>0</v>
      </c>
      <c r="AF40" s="126">
        <v>100</v>
      </c>
      <c r="AG40" s="126">
        <v>0</v>
      </c>
      <c r="AH40" s="41" t="s">
        <v>27</v>
      </c>
    </row>
    <row r="41" spans="1:34" s="117" customFormat="1" ht="15" customHeight="1">
      <c r="A41" s="106" t="s">
        <v>28</v>
      </c>
      <c r="B41" s="125">
        <v>60</v>
      </c>
      <c r="C41" s="125">
        <v>30</v>
      </c>
      <c r="D41" s="125">
        <v>30</v>
      </c>
      <c r="E41" s="125">
        <v>58</v>
      </c>
      <c r="F41" s="125">
        <v>30</v>
      </c>
      <c r="G41" s="125">
        <v>28</v>
      </c>
      <c r="H41" s="125">
        <v>2</v>
      </c>
      <c r="I41" s="125">
        <v>0</v>
      </c>
      <c r="J41" s="125">
        <v>2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  <c r="X41" s="125">
        <v>0</v>
      </c>
      <c r="Y41" s="125">
        <v>0</v>
      </c>
      <c r="Z41" s="125">
        <v>0</v>
      </c>
      <c r="AA41" s="125">
        <v>0</v>
      </c>
      <c r="AB41" s="125">
        <v>0</v>
      </c>
      <c r="AC41" s="125">
        <v>0</v>
      </c>
      <c r="AD41" s="125">
        <v>0</v>
      </c>
      <c r="AE41" s="125">
        <v>0</v>
      </c>
      <c r="AF41" s="126">
        <v>96.666666666666671</v>
      </c>
      <c r="AG41" s="126">
        <v>0</v>
      </c>
      <c r="AH41" s="41" t="s">
        <v>28</v>
      </c>
    </row>
    <row r="42" spans="1:34" s="117" customFormat="1" ht="15" customHeight="1">
      <c r="A42" s="106" t="s">
        <v>29</v>
      </c>
      <c r="B42" s="125">
        <v>19</v>
      </c>
      <c r="C42" s="125">
        <v>8</v>
      </c>
      <c r="D42" s="125">
        <v>11</v>
      </c>
      <c r="E42" s="125">
        <v>19</v>
      </c>
      <c r="F42" s="125">
        <v>8</v>
      </c>
      <c r="G42" s="125">
        <v>11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  <c r="X42" s="125">
        <v>0</v>
      </c>
      <c r="Y42" s="125">
        <v>0</v>
      </c>
      <c r="Z42" s="125">
        <v>0</v>
      </c>
      <c r="AA42" s="125">
        <v>0</v>
      </c>
      <c r="AB42" s="125">
        <v>0</v>
      </c>
      <c r="AC42" s="125">
        <v>0</v>
      </c>
      <c r="AD42" s="125">
        <v>0</v>
      </c>
      <c r="AE42" s="125">
        <v>0</v>
      </c>
      <c r="AF42" s="126">
        <v>100</v>
      </c>
      <c r="AG42" s="126">
        <v>0</v>
      </c>
      <c r="AH42" s="41" t="s">
        <v>29</v>
      </c>
    </row>
    <row r="43" spans="1:34" s="117" customFormat="1" ht="15" customHeight="1">
      <c r="A43" s="106" t="s">
        <v>30</v>
      </c>
      <c r="B43" s="125">
        <v>23</v>
      </c>
      <c r="C43" s="125">
        <v>12</v>
      </c>
      <c r="D43" s="125">
        <v>11</v>
      </c>
      <c r="E43" s="125">
        <v>23</v>
      </c>
      <c r="F43" s="125">
        <v>12</v>
      </c>
      <c r="G43" s="125">
        <v>11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>
        <v>0</v>
      </c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5">
        <v>0</v>
      </c>
      <c r="Y43" s="125">
        <v>0</v>
      </c>
      <c r="Z43" s="125">
        <v>0</v>
      </c>
      <c r="AA43" s="125">
        <v>0</v>
      </c>
      <c r="AB43" s="125">
        <v>0</v>
      </c>
      <c r="AC43" s="125">
        <v>0</v>
      </c>
      <c r="AD43" s="125">
        <v>0</v>
      </c>
      <c r="AE43" s="125">
        <v>0</v>
      </c>
      <c r="AF43" s="126">
        <v>100</v>
      </c>
      <c r="AG43" s="126">
        <v>0</v>
      </c>
      <c r="AH43" s="41" t="s">
        <v>30</v>
      </c>
    </row>
    <row r="44" spans="1:34" s="117" customFormat="1" ht="15" customHeight="1">
      <c r="A44" s="106" t="s">
        <v>31</v>
      </c>
      <c r="B44" s="125">
        <v>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  <c r="X44" s="125">
        <v>0</v>
      </c>
      <c r="Y44" s="125">
        <v>0</v>
      </c>
      <c r="Z44" s="125">
        <v>0</v>
      </c>
      <c r="AA44" s="125">
        <v>0</v>
      </c>
      <c r="AB44" s="125">
        <v>0</v>
      </c>
      <c r="AC44" s="125">
        <v>0</v>
      </c>
      <c r="AD44" s="125">
        <v>0</v>
      </c>
      <c r="AE44" s="125">
        <v>0</v>
      </c>
      <c r="AF44" s="126">
        <v>0</v>
      </c>
      <c r="AG44" s="126">
        <v>0</v>
      </c>
      <c r="AH44" s="41" t="s">
        <v>31</v>
      </c>
    </row>
    <row r="45" spans="1:34" s="117" customFormat="1" ht="27" customHeight="1">
      <c r="A45" s="107" t="s">
        <v>32</v>
      </c>
      <c r="B45" s="125">
        <v>216</v>
      </c>
      <c r="C45" s="125">
        <v>110</v>
      </c>
      <c r="D45" s="125">
        <v>106</v>
      </c>
      <c r="E45" s="125">
        <v>215</v>
      </c>
      <c r="F45" s="125">
        <v>110</v>
      </c>
      <c r="G45" s="125">
        <v>105</v>
      </c>
      <c r="H45" s="125">
        <v>1</v>
      </c>
      <c r="I45" s="125">
        <v>0</v>
      </c>
      <c r="J45" s="125">
        <v>1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25">
        <v>0</v>
      </c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  <c r="X45" s="125">
        <v>0</v>
      </c>
      <c r="Y45" s="125">
        <v>0</v>
      </c>
      <c r="Z45" s="125">
        <v>0</v>
      </c>
      <c r="AA45" s="125">
        <v>0</v>
      </c>
      <c r="AB45" s="125">
        <v>0</v>
      </c>
      <c r="AC45" s="125">
        <v>1</v>
      </c>
      <c r="AD45" s="125">
        <v>1</v>
      </c>
      <c r="AE45" s="125">
        <v>0</v>
      </c>
      <c r="AF45" s="126">
        <v>99.537037037037038</v>
      </c>
      <c r="AG45" s="126">
        <v>0.46296296296296297</v>
      </c>
      <c r="AH45" s="105" t="s">
        <v>32</v>
      </c>
    </row>
    <row r="46" spans="1:34" s="117" customFormat="1" ht="15" customHeight="1">
      <c r="A46" s="106" t="s">
        <v>33</v>
      </c>
      <c r="B46" s="125">
        <v>127</v>
      </c>
      <c r="C46" s="125">
        <v>59</v>
      </c>
      <c r="D46" s="125">
        <v>68</v>
      </c>
      <c r="E46" s="125">
        <v>123</v>
      </c>
      <c r="F46" s="125">
        <v>56</v>
      </c>
      <c r="G46" s="125">
        <v>67</v>
      </c>
      <c r="H46" s="125">
        <v>1</v>
      </c>
      <c r="I46" s="125">
        <v>0</v>
      </c>
      <c r="J46" s="125">
        <v>1</v>
      </c>
      <c r="K46" s="125">
        <v>0</v>
      </c>
      <c r="L46" s="125">
        <v>0</v>
      </c>
      <c r="M46" s="125">
        <v>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  <c r="X46" s="125">
        <v>0</v>
      </c>
      <c r="Y46" s="125">
        <v>0</v>
      </c>
      <c r="Z46" s="125">
        <v>3</v>
      </c>
      <c r="AA46" s="125">
        <v>3</v>
      </c>
      <c r="AB46" s="125">
        <v>0</v>
      </c>
      <c r="AC46" s="125">
        <v>0</v>
      </c>
      <c r="AD46" s="125">
        <v>0</v>
      </c>
      <c r="AE46" s="125">
        <v>0</v>
      </c>
      <c r="AF46" s="126">
        <v>96.850393700787407</v>
      </c>
      <c r="AG46" s="126">
        <v>0</v>
      </c>
      <c r="AH46" s="41" t="s">
        <v>33</v>
      </c>
    </row>
    <row r="47" spans="1:34" s="117" customFormat="1" ht="15" customHeight="1">
      <c r="A47" s="106" t="s">
        <v>34</v>
      </c>
      <c r="B47" s="125">
        <v>58</v>
      </c>
      <c r="C47" s="125">
        <v>28</v>
      </c>
      <c r="D47" s="125">
        <v>30</v>
      </c>
      <c r="E47" s="125">
        <v>57</v>
      </c>
      <c r="F47" s="125">
        <v>28</v>
      </c>
      <c r="G47" s="125">
        <v>29</v>
      </c>
      <c r="H47" s="125">
        <v>1</v>
      </c>
      <c r="I47" s="125">
        <v>0</v>
      </c>
      <c r="J47" s="125">
        <v>1</v>
      </c>
      <c r="K47" s="125">
        <v>0</v>
      </c>
      <c r="L47" s="125">
        <v>0</v>
      </c>
      <c r="M47" s="125">
        <v>0</v>
      </c>
      <c r="N47" s="125">
        <v>0</v>
      </c>
      <c r="O47" s="125">
        <v>0</v>
      </c>
      <c r="P47" s="125">
        <v>0</v>
      </c>
      <c r="Q47" s="125">
        <v>0</v>
      </c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5">
        <v>0</v>
      </c>
      <c r="Y47" s="125">
        <v>0</v>
      </c>
      <c r="Z47" s="125">
        <v>0</v>
      </c>
      <c r="AA47" s="125">
        <v>0</v>
      </c>
      <c r="AB47" s="125">
        <v>0</v>
      </c>
      <c r="AC47" s="125">
        <v>0</v>
      </c>
      <c r="AD47" s="125">
        <v>0</v>
      </c>
      <c r="AE47" s="125">
        <v>0</v>
      </c>
      <c r="AF47" s="126">
        <v>98.275862068965523</v>
      </c>
      <c r="AG47" s="126">
        <v>0</v>
      </c>
      <c r="AH47" s="41" t="s">
        <v>34</v>
      </c>
    </row>
    <row r="48" spans="1:34" s="117" customFormat="1" ht="15" customHeight="1">
      <c r="A48" s="106" t="s">
        <v>35</v>
      </c>
      <c r="B48" s="125">
        <v>103</v>
      </c>
      <c r="C48" s="125">
        <v>59</v>
      </c>
      <c r="D48" s="125">
        <v>44</v>
      </c>
      <c r="E48" s="125">
        <v>102</v>
      </c>
      <c r="F48" s="125">
        <v>58</v>
      </c>
      <c r="G48" s="125">
        <v>44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  <c r="P48" s="125">
        <v>0</v>
      </c>
      <c r="Q48" s="125">
        <v>0</v>
      </c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5">
        <v>0</v>
      </c>
      <c r="Y48" s="125">
        <v>0</v>
      </c>
      <c r="Z48" s="125">
        <v>1</v>
      </c>
      <c r="AA48" s="125">
        <v>1</v>
      </c>
      <c r="AB48" s="125">
        <v>0</v>
      </c>
      <c r="AC48" s="125">
        <v>0</v>
      </c>
      <c r="AD48" s="125">
        <v>0</v>
      </c>
      <c r="AE48" s="125">
        <v>0</v>
      </c>
      <c r="AF48" s="126">
        <v>99.029126213592235</v>
      </c>
      <c r="AG48" s="126">
        <v>0</v>
      </c>
      <c r="AH48" s="41" t="s">
        <v>35</v>
      </c>
    </row>
    <row r="49" spans="1:34" s="117" customFormat="1" ht="15" customHeight="1">
      <c r="A49" s="106" t="s">
        <v>36</v>
      </c>
      <c r="B49" s="125">
        <v>65</v>
      </c>
      <c r="C49" s="125">
        <v>35</v>
      </c>
      <c r="D49" s="125">
        <v>30</v>
      </c>
      <c r="E49" s="125">
        <v>65</v>
      </c>
      <c r="F49" s="125">
        <v>35</v>
      </c>
      <c r="G49" s="125">
        <v>30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0</v>
      </c>
      <c r="Z49" s="125">
        <v>0</v>
      </c>
      <c r="AA49" s="125">
        <v>0</v>
      </c>
      <c r="AB49" s="125">
        <v>0</v>
      </c>
      <c r="AC49" s="125">
        <v>0</v>
      </c>
      <c r="AD49" s="125">
        <v>0</v>
      </c>
      <c r="AE49" s="125">
        <v>0</v>
      </c>
      <c r="AF49" s="126">
        <v>100</v>
      </c>
      <c r="AG49" s="126">
        <v>0</v>
      </c>
      <c r="AH49" s="41" t="s">
        <v>36</v>
      </c>
    </row>
    <row r="50" spans="1:34" s="117" customFormat="1" ht="27" customHeight="1">
      <c r="A50" s="107" t="s">
        <v>37</v>
      </c>
      <c r="B50" s="125">
        <v>66</v>
      </c>
      <c r="C50" s="125">
        <v>29</v>
      </c>
      <c r="D50" s="125">
        <v>37</v>
      </c>
      <c r="E50" s="125">
        <v>66</v>
      </c>
      <c r="F50" s="125">
        <v>29</v>
      </c>
      <c r="G50" s="125">
        <v>37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0</v>
      </c>
      <c r="AA50" s="125">
        <v>0</v>
      </c>
      <c r="AB50" s="125">
        <v>0</v>
      </c>
      <c r="AC50" s="125">
        <v>0</v>
      </c>
      <c r="AD50" s="125">
        <v>0</v>
      </c>
      <c r="AE50" s="125">
        <v>0</v>
      </c>
      <c r="AF50" s="126">
        <v>100</v>
      </c>
      <c r="AG50" s="126">
        <v>0</v>
      </c>
      <c r="AH50" s="105" t="s">
        <v>37</v>
      </c>
    </row>
    <row r="51" spans="1:34" s="117" customFormat="1" ht="15" customHeight="1">
      <c r="A51" s="106" t="s">
        <v>111</v>
      </c>
      <c r="B51" s="125">
        <v>181</v>
      </c>
      <c r="C51" s="125">
        <v>79</v>
      </c>
      <c r="D51" s="125">
        <v>102</v>
      </c>
      <c r="E51" s="125">
        <v>181</v>
      </c>
      <c r="F51" s="125">
        <v>79</v>
      </c>
      <c r="G51" s="125">
        <v>102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  <c r="P51" s="125">
        <v>0</v>
      </c>
      <c r="Q51" s="125">
        <v>0</v>
      </c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5">
        <v>0</v>
      </c>
      <c r="AA51" s="125">
        <v>0</v>
      </c>
      <c r="AB51" s="125">
        <v>0</v>
      </c>
      <c r="AC51" s="125">
        <v>0</v>
      </c>
      <c r="AD51" s="125">
        <v>0</v>
      </c>
      <c r="AE51" s="125">
        <v>0</v>
      </c>
      <c r="AF51" s="126">
        <v>100</v>
      </c>
      <c r="AG51" s="126">
        <v>0</v>
      </c>
      <c r="AH51" s="41" t="s">
        <v>111</v>
      </c>
    </row>
    <row r="52" spans="1:34" s="117" customFormat="1" ht="15" customHeight="1">
      <c r="A52" s="106" t="s">
        <v>38</v>
      </c>
      <c r="B52" s="127">
        <v>103</v>
      </c>
      <c r="C52" s="127">
        <v>49</v>
      </c>
      <c r="D52" s="127">
        <v>54</v>
      </c>
      <c r="E52" s="127">
        <v>103</v>
      </c>
      <c r="F52" s="127">
        <v>49</v>
      </c>
      <c r="G52" s="127">
        <v>54</v>
      </c>
      <c r="H52" s="127">
        <v>0</v>
      </c>
      <c r="I52" s="127">
        <v>0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  <c r="V52" s="127">
        <v>0</v>
      </c>
      <c r="W52" s="127">
        <v>0</v>
      </c>
      <c r="X52" s="127">
        <v>0</v>
      </c>
      <c r="Y52" s="127">
        <v>0</v>
      </c>
      <c r="Z52" s="127">
        <v>0</v>
      </c>
      <c r="AA52" s="127">
        <v>0</v>
      </c>
      <c r="AB52" s="127">
        <v>0</v>
      </c>
      <c r="AC52" s="127">
        <v>1</v>
      </c>
      <c r="AD52" s="127">
        <v>1</v>
      </c>
      <c r="AE52" s="127">
        <v>0</v>
      </c>
      <c r="AF52" s="128">
        <v>100</v>
      </c>
      <c r="AG52" s="128">
        <v>0.970873786407767</v>
      </c>
      <c r="AH52" s="41" t="s">
        <v>38</v>
      </c>
    </row>
    <row r="53" spans="1:34" ht="15" customHeight="1">
      <c r="A53" s="118"/>
      <c r="B53" s="67"/>
      <c r="AF53" s="37"/>
      <c r="AG53" s="37"/>
      <c r="AH53" s="119"/>
    </row>
    <row r="54" spans="1:34" s="19" customFormat="1" ht="24">
      <c r="A54" s="120" t="s">
        <v>237</v>
      </c>
      <c r="B54" s="129">
        <v>206</v>
      </c>
      <c r="C54" s="129">
        <v>137</v>
      </c>
      <c r="D54" s="129">
        <v>69</v>
      </c>
      <c r="E54" s="129">
        <v>199</v>
      </c>
      <c r="F54" s="38">
        <v>131</v>
      </c>
      <c r="G54" s="38">
        <v>68</v>
      </c>
      <c r="H54" s="129">
        <v>1</v>
      </c>
      <c r="I54" s="38">
        <v>0</v>
      </c>
      <c r="J54" s="38">
        <v>1</v>
      </c>
      <c r="K54" s="129">
        <v>0</v>
      </c>
      <c r="L54" s="38">
        <v>0</v>
      </c>
      <c r="M54" s="38">
        <v>0</v>
      </c>
      <c r="N54" s="129">
        <v>0</v>
      </c>
      <c r="O54" s="38">
        <v>0</v>
      </c>
      <c r="P54" s="38">
        <v>0</v>
      </c>
      <c r="Q54" s="129">
        <v>2</v>
      </c>
      <c r="R54" s="38">
        <v>2</v>
      </c>
      <c r="S54" s="38">
        <v>0</v>
      </c>
      <c r="T54" s="91" t="s">
        <v>213</v>
      </c>
      <c r="U54" s="91" t="s">
        <v>213</v>
      </c>
      <c r="V54" s="91" t="s">
        <v>213</v>
      </c>
      <c r="W54" s="90" t="s">
        <v>213</v>
      </c>
      <c r="X54" s="91" t="s">
        <v>213</v>
      </c>
      <c r="Y54" s="91" t="s">
        <v>213</v>
      </c>
      <c r="Z54" s="129">
        <v>4</v>
      </c>
      <c r="AA54" s="38">
        <v>4</v>
      </c>
      <c r="AB54" s="38">
        <v>0</v>
      </c>
      <c r="AC54" s="90" t="s">
        <v>213</v>
      </c>
      <c r="AD54" s="91" t="s">
        <v>213</v>
      </c>
      <c r="AE54" s="91" t="s">
        <v>213</v>
      </c>
      <c r="AF54" s="273">
        <v>96.6</v>
      </c>
      <c r="AG54" s="273">
        <v>1</v>
      </c>
      <c r="AH54" s="121" t="s">
        <v>237</v>
      </c>
    </row>
    <row r="55" spans="1:34" ht="15" customHeight="1"/>
  </sheetData>
  <mergeCells count="15">
    <mergeCell ref="AG3:AG5"/>
    <mergeCell ref="AH3:AH5"/>
    <mergeCell ref="AF3:AF5"/>
    <mergeCell ref="N3:P4"/>
    <mergeCell ref="Q4:S4"/>
    <mergeCell ref="T4:V4"/>
    <mergeCell ref="W4:Y4"/>
    <mergeCell ref="Z3:AB4"/>
    <mergeCell ref="AC3:AE4"/>
    <mergeCell ref="Q3:Y3"/>
    <mergeCell ref="A3:A5"/>
    <mergeCell ref="B3:D4"/>
    <mergeCell ref="E3:G4"/>
    <mergeCell ref="H3:J4"/>
    <mergeCell ref="K3:M4"/>
  </mergeCells>
  <phoneticPr fontId="16"/>
  <pageMargins left="0.47244094488188981" right="0.47244094488188981" top="0.59055118110236227" bottom="0.39370078740157483" header="0.39370078740157483" footer="0.19685039370078741"/>
  <pageSetup paperSize="9" scale="95" firstPageNumber="100" fitToWidth="2" orientation="portrait" useFirstPageNumber="1" r:id="rId1"/>
  <headerFooter alignWithMargins="0">
    <oddFooter>&amp;C&amp;"ＭＳ Ｐゴシック,標準"-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53"/>
  <sheetViews>
    <sheetView zoomScaleNormal="100" zoomScaleSheetLayoutView="100" workbookViewId="0">
      <selection activeCell="D23" sqref="D23"/>
    </sheetView>
  </sheetViews>
  <sheetFormatPr defaultRowHeight="18" customHeight="1"/>
  <cols>
    <col min="1" max="1" width="11.625" style="14" customWidth="1"/>
    <col min="2" max="23" width="7.125" style="14" customWidth="1"/>
    <col min="24" max="24" width="11.625" style="14" customWidth="1"/>
    <col min="25" max="16384" width="9" style="14"/>
  </cols>
  <sheetData>
    <row r="1" spans="1:24" ht="15" customHeight="1">
      <c r="A1" s="25" t="s">
        <v>353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54" t="s">
        <v>90</v>
      </c>
      <c r="M1" s="19" t="s">
        <v>154</v>
      </c>
      <c r="N1" s="23"/>
      <c r="O1" s="23"/>
      <c r="P1" s="23"/>
      <c r="Q1" s="23"/>
      <c r="R1" s="23"/>
      <c r="S1" s="23"/>
      <c r="T1" s="23"/>
      <c r="U1" s="23"/>
      <c r="V1" s="23"/>
      <c r="W1" s="15" t="s">
        <v>90</v>
      </c>
      <c r="X1" s="23"/>
    </row>
    <row r="2" spans="1:24" ht="15" customHeight="1">
      <c r="A2" s="464" t="s">
        <v>168</v>
      </c>
      <c r="B2" s="465" t="s">
        <v>94</v>
      </c>
      <c r="C2" s="437"/>
      <c r="D2" s="437"/>
      <c r="E2" s="465" t="s">
        <v>121</v>
      </c>
      <c r="F2" s="465"/>
      <c r="G2" s="465"/>
      <c r="H2" s="465"/>
      <c r="I2" s="465"/>
      <c r="J2" s="465"/>
      <c r="K2" s="465"/>
      <c r="L2" s="465"/>
      <c r="M2" s="466" t="s">
        <v>120</v>
      </c>
      <c r="N2" s="466"/>
      <c r="O2" s="466"/>
      <c r="P2" s="466" t="s">
        <v>163</v>
      </c>
      <c r="Q2" s="437"/>
      <c r="R2" s="466" t="s">
        <v>122</v>
      </c>
      <c r="S2" s="466"/>
      <c r="T2" s="466"/>
      <c r="U2" s="466"/>
      <c r="V2" s="465" t="s">
        <v>123</v>
      </c>
      <c r="W2" s="465"/>
      <c r="X2" s="467" t="s">
        <v>168</v>
      </c>
    </row>
    <row r="3" spans="1:24" ht="15" customHeight="1">
      <c r="A3" s="464"/>
      <c r="B3" s="465"/>
      <c r="C3" s="437"/>
      <c r="D3" s="437"/>
      <c r="E3" s="465" t="s">
        <v>119</v>
      </c>
      <c r="F3" s="465"/>
      <c r="G3" s="465"/>
      <c r="H3" s="465"/>
      <c r="I3" s="465"/>
      <c r="J3" s="465"/>
      <c r="K3" s="468" t="s">
        <v>118</v>
      </c>
      <c r="L3" s="469"/>
      <c r="M3" s="465" t="s">
        <v>119</v>
      </c>
      <c r="N3" s="465"/>
      <c r="O3" s="466" t="s">
        <v>118</v>
      </c>
      <c r="P3" s="466"/>
      <c r="Q3" s="437"/>
      <c r="R3" s="466" t="s">
        <v>119</v>
      </c>
      <c r="S3" s="466"/>
      <c r="T3" s="466" t="s">
        <v>118</v>
      </c>
      <c r="U3" s="466"/>
      <c r="V3" s="465"/>
      <c r="W3" s="465"/>
      <c r="X3" s="467"/>
    </row>
    <row r="4" spans="1:24" ht="15" customHeight="1">
      <c r="A4" s="464"/>
      <c r="B4" s="437"/>
      <c r="C4" s="437"/>
      <c r="D4" s="437"/>
      <c r="E4" s="465" t="s">
        <v>164</v>
      </c>
      <c r="F4" s="465"/>
      <c r="G4" s="465" t="s">
        <v>165</v>
      </c>
      <c r="H4" s="465"/>
      <c r="I4" s="465" t="s">
        <v>166</v>
      </c>
      <c r="J4" s="465"/>
      <c r="K4" s="470"/>
      <c r="L4" s="471"/>
      <c r="M4" s="84" t="s">
        <v>124</v>
      </c>
      <c r="N4" s="84" t="s">
        <v>125</v>
      </c>
      <c r="O4" s="466"/>
      <c r="P4" s="437"/>
      <c r="Q4" s="437"/>
      <c r="R4" s="466"/>
      <c r="S4" s="466"/>
      <c r="T4" s="466"/>
      <c r="U4" s="466"/>
      <c r="V4" s="465"/>
      <c r="W4" s="465"/>
      <c r="X4" s="467"/>
    </row>
    <row r="5" spans="1:24" ht="15" customHeight="1">
      <c r="A5" s="464"/>
      <c r="B5" s="84" t="s">
        <v>39</v>
      </c>
      <c r="C5" s="84" t="s">
        <v>40</v>
      </c>
      <c r="D5" s="84" t="s">
        <v>41</v>
      </c>
      <c r="E5" s="84" t="s">
        <v>40</v>
      </c>
      <c r="F5" s="84" t="s">
        <v>41</v>
      </c>
      <c r="G5" s="84" t="s">
        <v>40</v>
      </c>
      <c r="H5" s="84" t="s">
        <v>41</v>
      </c>
      <c r="I5" s="84" t="s">
        <v>40</v>
      </c>
      <c r="J5" s="84" t="s">
        <v>41</v>
      </c>
      <c r="K5" s="84" t="s">
        <v>40</v>
      </c>
      <c r="L5" s="84" t="s">
        <v>41</v>
      </c>
      <c r="M5" s="84" t="s">
        <v>113</v>
      </c>
      <c r="N5" s="84" t="s">
        <v>113</v>
      </c>
      <c r="O5" s="84" t="s">
        <v>113</v>
      </c>
      <c r="P5" s="84" t="s">
        <v>40</v>
      </c>
      <c r="Q5" s="84" t="s">
        <v>41</v>
      </c>
      <c r="R5" s="84" t="s">
        <v>40</v>
      </c>
      <c r="S5" s="84" t="s">
        <v>41</v>
      </c>
      <c r="T5" s="84" t="s">
        <v>40</v>
      </c>
      <c r="U5" s="84" t="s">
        <v>41</v>
      </c>
      <c r="V5" s="84" t="s">
        <v>40</v>
      </c>
      <c r="W5" s="84" t="s">
        <v>41</v>
      </c>
      <c r="X5" s="467"/>
    </row>
    <row r="6" spans="1:24" ht="15" customHeight="1">
      <c r="A6" s="122" t="s">
        <v>386</v>
      </c>
      <c r="B6" s="135">
        <v>9529</v>
      </c>
      <c r="C6" s="136">
        <v>4885</v>
      </c>
      <c r="D6" s="136">
        <v>4644</v>
      </c>
      <c r="E6" s="136">
        <v>4590</v>
      </c>
      <c r="F6" s="136">
        <v>4501</v>
      </c>
      <c r="G6" s="136">
        <v>54</v>
      </c>
      <c r="H6" s="136">
        <v>36</v>
      </c>
      <c r="I6" s="136">
        <v>44</v>
      </c>
      <c r="J6" s="136">
        <v>40</v>
      </c>
      <c r="K6" s="136">
        <v>0</v>
      </c>
      <c r="L6" s="136">
        <v>0</v>
      </c>
      <c r="M6" s="136">
        <v>0</v>
      </c>
      <c r="N6" s="136">
        <v>0</v>
      </c>
      <c r="O6" s="136">
        <v>0</v>
      </c>
      <c r="P6" s="136">
        <v>133</v>
      </c>
      <c r="Q6" s="136">
        <v>36</v>
      </c>
      <c r="R6" s="136">
        <v>64</v>
      </c>
      <c r="S6" s="136">
        <v>31</v>
      </c>
      <c r="T6" s="136">
        <v>0</v>
      </c>
      <c r="U6" s="136">
        <v>0</v>
      </c>
      <c r="V6" s="136">
        <v>80</v>
      </c>
      <c r="W6" s="137">
        <v>92</v>
      </c>
      <c r="X6" s="130" t="s">
        <v>386</v>
      </c>
    </row>
    <row r="7" spans="1:24" ht="15" customHeight="1">
      <c r="A7" s="122" t="s">
        <v>448</v>
      </c>
      <c r="B7" s="138">
        <v>9010</v>
      </c>
      <c r="C7" s="139">
        <v>4589</v>
      </c>
      <c r="D7" s="139">
        <v>4421</v>
      </c>
      <c r="E7" s="139">
        <v>4316</v>
      </c>
      <c r="F7" s="139">
        <v>4231</v>
      </c>
      <c r="G7" s="139">
        <v>37</v>
      </c>
      <c r="H7" s="139">
        <v>50</v>
      </c>
      <c r="I7" s="139">
        <v>45</v>
      </c>
      <c r="J7" s="139">
        <v>78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135</v>
      </c>
      <c r="Q7" s="139">
        <v>31</v>
      </c>
      <c r="R7" s="139">
        <v>56</v>
      </c>
      <c r="S7" s="139">
        <v>31</v>
      </c>
      <c r="T7" s="139">
        <v>0</v>
      </c>
      <c r="U7" s="139">
        <v>0</v>
      </c>
      <c r="V7" s="139">
        <v>76</v>
      </c>
      <c r="W7" s="140">
        <v>85</v>
      </c>
      <c r="X7" s="130" t="s">
        <v>448</v>
      </c>
    </row>
    <row r="8" spans="1:24" ht="15" customHeight="1">
      <c r="A8" s="122" t="s">
        <v>458</v>
      </c>
      <c r="B8" s="138">
        <v>9114</v>
      </c>
      <c r="C8" s="1">
        <v>4627</v>
      </c>
      <c r="D8" s="1">
        <v>4487</v>
      </c>
      <c r="E8" s="1">
        <v>4323</v>
      </c>
      <c r="F8" s="1">
        <v>4276</v>
      </c>
      <c r="G8" s="1">
        <v>54</v>
      </c>
      <c r="H8" s="1">
        <v>48</v>
      </c>
      <c r="I8" s="1">
        <v>75</v>
      </c>
      <c r="J8" s="1">
        <v>86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114</v>
      </c>
      <c r="Q8" s="1">
        <v>38</v>
      </c>
      <c r="R8" s="1">
        <v>61</v>
      </c>
      <c r="S8" s="1">
        <v>39</v>
      </c>
      <c r="T8" s="1">
        <v>0</v>
      </c>
      <c r="U8" s="1">
        <v>0</v>
      </c>
      <c r="V8" s="1">
        <v>84</v>
      </c>
      <c r="W8" s="2">
        <v>72</v>
      </c>
      <c r="X8" s="130" t="s">
        <v>458</v>
      </c>
    </row>
    <row r="9" spans="1:24" ht="15" customHeight="1">
      <c r="A9" s="122"/>
      <c r="B9" s="21"/>
      <c r="C9" s="1"/>
      <c r="D9" s="1"/>
      <c r="E9" s="1"/>
      <c r="F9" s="1"/>
      <c r="G9" s="1"/>
      <c r="H9" s="1"/>
      <c r="I9" s="1"/>
      <c r="J9" s="1"/>
      <c r="K9" s="1"/>
      <c r="L9" s="1"/>
      <c r="M9" s="286"/>
      <c r="N9" s="1"/>
      <c r="O9" s="1"/>
      <c r="P9" s="1"/>
      <c r="Q9" s="1"/>
      <c r="R9" s="1"/>
      <c r="S9" s="1"/>
      <c r="T9" s="286"/>
      <c r="U9" s="1"/>
      <c r="V9" s="1"/>
      <c r="W9" s="2"/>
      <c r="X9" s="130"/>
    </row>
    <row r="10" spans="1:24" ht="15" customHeight="1">
      <c r="A10" s="106" t="s">
        <v>167</v>
      </c>
      <c r="B10" s="138">
        <v>133</v>
      </c>
      <c r="C10" s="139">
        <v>64</v>
      </c>
      <c r="D10" s="139">
        <v>69</v>
      </c>
      <c r="E10" s="1">
        <v>58</v>
      </c>
      <c r="F10" s="1">
        <v>67</v>
      </c>
      <c r="G10" s="1">
        <v>1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5</v>
      </c>
      <c r="Q10" s="1">
        <v>1</v>
      </c>
      <c r="R10" s="1">
        <v>0</v>
      </c>
      <c r="S10" s="1">
        <v>0</v>
      </c>
      <c r="T10" s="1">
        <v>0</v>
      </c>
      <c r="U10" s="1">
        <v>0</v>
      </c>
      <c r="V10" s="1">
        <v>3</v>
      </c>
      <c r="W10" s="2">
        <v>3</v>
      </c>
      <c r="X10" s="222" t="s">
        <v>167</v>
      </c>
    </row>
    <row r="11" spans="1:24" ht="15" customHeight="1">
      <c r="A11" s="106" t="s">
        <v>157</v>
      </c>
      <c r="B11" s="138">
        <v>8981</v>
      </c>
      <c r="C11" s="139">
        <v>4563</v>
      </c>
      <c r="D11" s="139">
        <v>4418</v>
      </c>
      <c r="E11" s="1">
        <v>4265</v>
      </c>
      <c r="F11" s="1">
        <v>4209</v>
      </c>
      <c r="G11" s="1">
        <v>53</v>
      </c>
      <c r="H11" s="1">
        <v>48</v>
      </c>
      <c r="I11" s="1">
        <v>75</v>
      </c>
      <c r="J11" s="1">
        <v>85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109</v>
      </c>
      <c r="Q11" s="1">
        <v>37</v>
      </c>
      <c r="R11" s="1">
        <v>61</v>
      </c>
      <c r="S11" s="1">
        <v>39</v>
      </c>
      <c r="T11" s="1">
        <v>0</v>
      </c>
      <c r="U11" s="1">
        <v>0</v>
      </c>
      <c r="V11" s="1">
        <v>81</v>
      </c>
      <c r="W11" s="2">
        <v>69</v>
      </c>
      <c r="X11" s="222" t="s">
        <v>157</v>
      </c>
    </row>
    <row r="12" spans="1:24" ht="15" customHeight="1">
      <c r="A12" s="122"/>
      <c r="B12" s="2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130"/>
    </row>
    <row r="13" spans="1:24" ht="15" customHeight="1">
      <c r="A13" s="131" t="s">
        <v>0</v>
      </c>
      <c r="B13" s="138">
        <v>4712</v>
      </c>
      <c r="C13" s="20">
        <v>2438</v>
      </c>
      <c r="D13" s="20">
        <v>2274</v>
      </c>
      <c r="E13" s="20">
        <v>2311</v>
      </c>
      <c r="F13" s="20">
        <v>2170</v>
      </c>
      <c r="G13" s="20">
        <v>27</v>
      </c>
      <c r="H13" s="20">
        <v>29</v>
      </c>
      <c r="I13" s="20">
        <v>39</v>
      </c>
      <c r="J13" s="20">
        <v>48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  <c r="P13" s="20">
        <v>31</v>
      </c>
      <c r="Q13" s="20">
        <v>10</v>
      </c>
      <c r="R13" s="20">
        <v>30</v>
      </c>
      <c r="S13" s="20">
        <v>17</v>
      </c>
      <c r="T13" s="20">
        <v>0</v>
      </c>
      <c r="U13" s="20">
        <v>0</v>
      </c>
      <c r="V13" s="20">
        <v>51</v>
      </c>
      <c r="W13" s="275">
        <v>45</v>
      </c>
      <c r="X13" s="132" t="s">
        <v>0</v>
      </c>
    </row>
    <row r="14" spans="1:24" ht="15" customHeight="1">
      <c r="A14" s="131" t="s">
        <v>1</v>
      </c>
      <c r="B14" s="138">
        <v>452</v>
      </c>
      <c r="C14" s="20">
        <v>224</v>
      </c>
      <c r="D14" s="20">
        <v>228</v>
      </c>
      <c r="E14" s="20">
        <v>217</v>
      </c>
      <c r="F14" s="20">
        <v>220</v>
      </c>
      <c r="G14" s="20">
        <v>2</v>
      </c>
      <c r="H14" s="20">
        <v>2</v>
      </c>
      <c r="I14" s="20">
        <v>0</v>
      </c>
      <c r="J14" s="20">
        <v>5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20">
        <v>3</v>
      </c>
      <c r="Q14" s="20">
        <v>1</v>
      </c>
      <c r="R14" s="20">
        <v>2</v>
      </c>
      <c r="S14" s="20">
        <v>0</v>
      </c>
      <c r="T14" s="20">
        <v>0</v>
      </c>
      <c r="U14" s="20">
        <v>0</v>
      </c>
      <c r="V14" s="20">
        <v>1</v>
      </c>
      <c r="W14" s="275">
        <v>4</v>
      </c>
      <c r="X14" s="132" t="s">
        <v>1</v>
      </c>
    </row>
    <row r="15" spans="1:24" ht="15" customHeight="1">
      <c r="A15" s="131" t="s">
        <v>2</v>
      </c>
      <c r="B15" s="138">
        <v>1717</v>
      </c>
      <c r="C15" s="20">
        <v>884</v>
      </c>
      <c r="D15" s="20">
        <v>833</v>
      </c>
      <c r="E15" s="20">
        <v>840</v>
      </c>
      <c r="F15" s="20">
        <v>798</v>
      </c>
      <c r="G15" s="20">
        <v>13</v>
      </c>
      <c r="H15" s="20">
        <v>5</v>
      </c>
      <c r="I15" s="20">
        <v>19</v>
      </c>
      <c r="J15" s="20">
        <v>20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  <c r="P15" s="20">
        <v>2</v>
      </c>
      <c r="Q15" s="20">
        <v>0</v>
      </c>
      <c r="R15" s="20">
        <v>10</v>
      </c>
      <c r="S15" s="20">
        <v>10</v>
      </c>
      <c r="T15" s="20">
        <v>0</v>
      </c>
      <c r="U15" s="20">
        <v>0</v>
      </c>
      <c r="V15" s="20">
        <v>11</v>
      </c>
      <c r="W15" s="275">
        <v>3</v>
      </c>
      <c r="X15" s="132" t="s">
        <v>2</v>
      </c>
    </row>
    <row r="16" spans="1:24" ht="15" customHeight="1">
      <c r="A16" s="131" t="s">
        <v>3</v>
      </c>
      <c r="B16" s="138">
        <v>2233</v>
      </c>
      <c r="C16" s="20">
        <v>1081</v>
      </c>
      <c r="D16" s="20">
        <v>1152</v>
      </c>
      <c r="E16" s="20">
        <v>955</v>
      </c>
      <c r="F16" s="20">
        <v>1088</v>
      </c>
      <c r="G16" s="20">
        <v>12</v>
      </c>
      <c r="H16" s="20">
        <v>12</v>
      </c>
      <c r="I16" s="20">
        <v>17</v>
      </c>
      <c r="J16" s="20">
        <v>13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  <c r="P16" s="20">
        <v>78</v>
      </c>
      <c r="Q16" s="20">
        <v>27</v>
      </c>
      <c r="R16" s="20">
        <v>19</v>
      </c>
      <c r="S16" s="20">
        <v>12</v>
      </c>
      <c r="T16" s="20">
        <v>0</v>
      </c>
      <c r="U16" s="20">
        <v>0</v>
      </c>
      <c r="V16" s="20">
        <v>21</v>
      </c>
      <c r="W16" s="275">
        <v>20</v>
      </c>
      <c r="X16" s="132" t="s">
        <v>3</v>
      </c>
    </row>
    <row r="17" spans="1:24" ht="15" customHeight="1">
      <c r="A17" s="131"/>
      <c r="B17" s="21"/>
      <c r="C17" s="1"/>
      <c r="D17" s="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75"/>
      <c r="X17" s="132"/>
    </row>
    <row r="18" spans="1:24" ht="15" customHeight="1">
      <c r="A18" s="94" t="s">
        <v>5</v>
      </c>
      <c r="B18" s="142">
        <v>2143</v>
      </c>
      <c r="C18" s="141">
        <v>1091</v>
      </c>
      <c r="D18" s="141">
        <v>1052</v>
      </c>
      <c r="E18" s="141">
        <v>1033</v>
      </c>
      <c r="F18" s="143">
        <v>1001</v>
      </c>
      <c r="G18" s="143">
        <v>12</v>
      </c>
      <c r="H18" s="143">
        <v>21</v>
      </c>
      <c r="I18" s="143">
        <v>20</v>
      </c>
      <c r="J18" s="143">
        <v>20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43">
        <v>17</v>
      </c>
      <c r="Q18" s="143">
        <v>5</v>
      </c>
      <c r="R18" s="143">
        <v>9</v>
      </c>
      <c r="S18" s="143">
        <v>5</v>
      </c>
      <c r="T18" s="141">
        <v>0</v>
      </c>
      <c r="U18" s="141">
        <v>0</v>
      </c>
      <c r="V18" s="143">
        <v>31</v>
      </c>
      <c r="W18" s="333">
        <v>30</v>
      </c>
      <c r="X18" s="133" t="s">
        <v>5</v>
      </c>
    </row>
    <row r="19" spans="1:24" ht="15" customHeight="1">
      <c r="A19" s="94" t="s">
        <v>6</v>
      </c>
      <c r="B19" s="142">
        <v>677</v>
      </c>
      <c r="C19" s="141">
        <v>347</v>
      </c>
      <c r="D19" s="141">
        <v>330</v>
      </c>
      <c r="E19" s="141">
        <v>326</v>
      </c>
      <c r="F19" s="143">
        <v>314</v>
      </c>
      <c r="G19" s="143">
        <v>9</v>
      </c>
      <c r="H19" s="143">
        <v>2</v>
      </c>
      <c r="I19" s="143">
        <v>8</v>
      </c>
      <c r="J19" s="143">
        <v>10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  <c r="P19" s="143">
        <v>0</v>
      </c>
      <c r="Q19" s="143">
        <v>0</v>
      </c>
      <c r="R19" s="143">
        <v>4</v>
      </c>
      <c r="S19" s="143">
        <v>4</v>
      </c>
      <c r="T19" s="141">
        <v>0</v>
      </c>
      <c r="U19" s="141">
        <v>0</v>
      </c>
      <c r="V19" s="143">
        <v>6</v>
      </c>
      <c r="W19" s="333">
        <v>1</v>
      </c>
      <c r="X19" s="133" t="s">
        <v>6</v>
      </c>
    </row>
    <row r="20" spans="1:24" ht="15" customHeight="1">
      <c r="A20" s="94" t="s">
        <v>7</v>
      </c>
      <c r="B20" s="142">
        <v>1091</v>
      </c>
      <c r="C20" s="141">
        <v>527</v>
      </c>
      <c r="D20" s="141">
        <v>564</v>
      </c>
      <c r="E20" s="141">
        <v>459</v>
      </c>
      <c r="F20" s="143">
        <v>536</v>
      </c>
      <c r="G20" s="143">
        <v>1</v>
      </c>
      <c r="H20" s="143">
        <v>2</v>
      </c>
      <c r="I20" s="143">
        <v>10</v>
      </c>
      <c r="J20" s="143">
        <v>6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43">
        <v>46</v>
      </c>
      <c r="Q20" s="143">
        <v>14</v>
      </c>
      <c r="R20" s="143">
        <v>11</v>
      </c>
      <c r="S20" s="143">
        <v>6</v>
      </c>
      <c r="T20" s="141">
        <v>0</v>
      </c>
      <c r="U20" s="141">
        <v>0</v>
      </c>
      <c r="V20" s="143">
        <v>8</v>
      </c>
      <c r="W20" s="333">
        <v>6</v>
      </c>
      <c r="X20" s="133" t="s">
        <v>7</v>
      </c>
    </row>
    <row r="21" spans="1:24" ht="15" customHeight="1">
      <c r="A21" s="94" t="s">
        <v>8</v>
      </c>
      <c r="B21" s="142">
        <v>792</v>
      </c>
      <c r="C21" s="141">
        <v>397</v>
      </c>
      <c r="D21" s="141">
        <v>395</v>
      </c>
      <c r="E21" s="141">
        <v>365</v>
      </c>
      <c r="F21" s="143">
        <v>364</v>
      </c>
      <c r="G21" s="143">
        <v>10</v>
      </c>
      <c r="H21" s="143">
        <v>10</v>
      </c>
      <c r="I21" s="143">
        <v>5</v>
      </c>
      <c r="J21" s="143">
        <v>7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3">
        <v>14</v>
      </c>
      <c r="Q21" s="143">
        <v>11</v>
      </c>
      <c r="R21" s="143">
        <v>3</v>
      </c>
      <c r="S21" s="143">
        <v>3</v>
      </c>
      <c r="T21" s="141">
        <v>0</v>
      </c>
      <c r="U21" s="141">
        <v>0</v>
      </c>
      <c r="V21" s="143">
        <v>9</v>
      </c>
      <c r="W21" s="333">
        <v>8</v>
      </c>
      <c r="X21" s="133" t="s">
        <v>8</v>
      </c>
    </row>
    <row r="22" spans="1:24" ht="15" customHeight="1">
      <c r="A22" s="94" t="s">
        <v>9</v>
      </c>
      <c r="B22" s="142">
        <v>187</v>
      </c>
      <c r="C22" s="141">
        <v>86</v>
      </c>
      <c r="D22" s="141">
        <v>101</v>
      </c>
      <c r="E22" s="141">
        <v>82</v>
      </c>
      <c r="F22" s="143">
        <v>96</v>
      </c>
      <c r="G22" s="143">
        <v>1</v>
      </c>
      <c r="H22" s="143">
        <v>1</v>
      </c>
      <c r="I22" s="143">
        <v>0</v>
      </c>
      <c r="J22" s="143">
        <v>3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  <c r="P22" s="143">
        <v>2</v>
      </c>
      <c r="Q22" s="143">
        <v>1</v>
      </c>
      <c r="R22" s="143">
        <v>1</v>
      </c>
      <c r="S22" s="143">
        <v>0</v>
      </c>
      <c r="T22" s="141">
        <v>0</v>
      </c>
      <c r="U22" s="141">
        <v>0</v>
      </c>
      <c r="V22" s="143">
        <v>1</v>
      </c>
      <c r="W22" s="333">
        <v>2</v>
      </c>
      <c r="X22" s="133" t="s">
        <v>9</v>
      </c>
    </row>
    <row r="23" spans="1:24" ht="15" customHeight="1">
      <c r="A23" s="94" t="s">
        <v>10</v>
      </c>
      <c r="B23" s="142">
        <v>389</v>
      </c>
      <c r="C23" s="141">
        <v>211</v>
      </c>
      <c r="D23" s="141">
        <v>178</v>
      </c>
      <c r="E23" s="141">
        <v>203</v>
      </c>
      <c r="F23" s="143">
        <v>169</v>
      </c>
      <c r="G23" s="143">
        <v>0</v>
      </c>
      <c r="H23" s="143">
        <v>2</v>
      </c>
      <c r="I23" s="143">
        <v>3</v>
      </c>
      <c r="J23" s="143">
        <v>5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3">
        <v>0</v>
      </c>
      <c r="Q23" s="143">
        <v>0</v>
      </c>
      <c r="R23" s="143">
        <v>5</v>
      </c>
      <c r="S23" s="143">
        <v>2</v>
      </c>
      <c r="T23" s="141">
        <v>0</v>
      </c>
      <c r="U23" s="141">
        <v>0</v>
      </c>
      <c r="V23" s="143">
        <v>0</v>
      </c>
      <c r="W23" s="333">
        <v>4</v>
      </c>
      <c r="X23" s="133" t="s">
        <v>10</v>
      </c>
    </row>
    <row r="24" spans="1:24" ht="15" customHeight="1">
      <c r="A24" s="94" t="s">
        <v>11</v>
      </c>
      <c r="B24" s="142">
        <v>230</v>
      </c>
      <c r="C24" s="141">
        <v>109</v>
      </c>
      <c r="D24" s="141">
        <v>121</v>
      </c>
      <c r="E24" s="141">
        <v>101</v>
      </c>
      <c r="F24" s="143">
        <v>112</v>
      </c>
      <c r="G24" s="143">
        <v>1</v>
      </c>
      <c r="H24" s="143">
        <v>4</v>
      </c>
      <c r="I24" s="143">
        <v>1</v>
      </c>
      <c r="J24" s="143">
        <v>2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3">
        <v>2</v>
      </c>
      <c r="Q24" s="143">
        <v>0</v>
      </c>
      <c r="R24" s="143">
        <v>4</v>
      </c>
      <c r="S24" s="143">
        <v>3</v>
      </c>
      <c r="T24" s="141">
        <v>0</v>
      </c>
      <c r="U24" s="141">
        <v>0</v>
      </c>
      <c r="V24" s="143">
        <v>2</v>
      </c>
      <c r="W24" s="333">
        <v>2</v>
      </c>
      <c r="X24" s="133" t="s">
        <v>11</v>
      </c>
    </row>
    <row r="25" spans="1:24" ht="15" customHeight="1">
      <c r="A25" s="94" t="s">
        <v>12</v>
      </c>
      <c r="B25" s="142">
        <v>173</v>
      </c>
      <c r="C25" s="141">
        <v>100</v>
      </c>
      <c r="D25" s="141">
        <v>73</v>
      </c>
      <c r="E25" s="141">
        <v>93</v>
      </c>
      <c r="F25" s="143">
        <v>66</v>
      </c>
      <c r="G25" s="143">
        <v>1</v>
      </c>
      <c r="H25" s="143">
        <v>0</v>
      </c>
      <c r="I25" s="143">
        <v>3</v>
      </c>
      <c r="J25" s="143">
        <v>4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  <c r="P25" s="143">
        <v>1</v>
      </c>
      <c r="Q25" s="143">
        <v>1</v>
      </c>
      <c r="R25" s="143">
        <v>2</v>
      </c>
      <c r="S25" s="143">
        <v>2</v>
      </c>
      <c r="T25" s="141">
        <v>0</v>
      </c>
      <c r="U25" s="141">
        <v>0</v>
      </c>
      <c r="V25" s="143">
        <v>1</v>
      </c>
      <c r="W25" s="333">
        <v>0</v>
      </c>
      <c r="X25" s="133" t="s">
        <v>12</v>
      </c>
    </row>
    <row r="26" spans="1:24" ht="15" customHeight="1">
      <c r="A26" s="94" t="s">
        <v>13</v>
      </c>
      <c r="B26" s="142">
        <v>195</v>
      </c>
      <c r="C26" s="141">
        <v>107</v>
      </c>
      <c r="D26" s="141">
        <v>88</v>
      </c>
      <c r="E26" s="141">
        <v>102</v>
      </c>
      <c r="F26" s="143">
        <v>87</v>
      </c>
      <c r="G26" s="143">
        <v>2</v>
      </c>
      <c r="H26" s="143">
        <v>0</v>
      </c>
      <c r="I26" s="143">
        <v>1</v>
      </c>
      <c r="J26" s="143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3">
        <v>0</v>
      </c>
      <c r="Q26" s="143">
        <v>0</v>
      </c>
      <c r="R26" s="143">
        <v>2</v>
      </c>
      <c r="S26" s="143">
        <v>1</v>
      </c>
      <c r="T26" s="141">
        <v>0</v>
      </c>
      <c r="U26" s="141">
        <v>0</v>
      </c>
      <c r="V26" s="143">
        <v>2</v>
      </c>
      <c r="W26" s="333">
        <v>0</v>
      </c>
      <c r="X26" s="133" t="s">
        <v>13</v>
      </c>
    </row>
    <row r="27" spans="1:24" ht="15" customHeight="1">
      <c r="A27" s="94" t="s">
        <v>14</v>
      </c>
      <c r="B27" s="142">
        <v>553</v>
      </c>
      <c r="C27" s="141">
        <v>291</v>
      </c>
      <c r="D27" s="141">
        <v>262</v>
      </c>
      <c r="E27" s="141">
        <v>276</v>
      </c>
      <c r="F27" s="143">
        <v>256</v>
      </c>
      <c r="G27" s="143">
        <v>8</v>
      </c>
      <c r="H27" s="143">
        <v>0</v>
      </c>
      <c r="I27" s="143">
        <v>3</v>
      </c>
      <c r="J27" s="143">
        <v>1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  <c r="P27" s="143">
        <v>1</v>
      </c>
      <c r="Q27" s="143">
        <v>3</v>
      </c>
      <c r="R27" s="143">
        <v>3</v>
      </c>
      <c r="S27" s="143">
        <v>2</v>
      </c>
      <c r="T27" s="141">
        <v>0</v>
      </c>
      <c r="U27" s="141">
        <v>0</v>
      </c>
      <c r="V27" s="143">
        <v>6</v>
      </c>
      <c r="W27" s="333">
        <v>2</v>
      </c>
      <c r="X27" s="133" t="s">
        <v>14</v>
      </c>
    </row>
    <row r="28" spans="1:24" ht="15" customHeight="1">
      <c r="A28" s="94" t="s">
        <v>15</v>
      </c>
      <c r="B28" s="142">
        <v>545</v>
      </c>
      <c r="C28" s="141">
        <v>271</v>
      </c>
      <c r="D28" s="141">
        <v>274</v>
      </c>
      <c r="E28" s="141">
        <v>261</v>
      </c>
      <c r="F28" s="143">
        <v>261</v>
      </c>
      <c r="G28" s="143">
        <v>1</v>
      </c>
      <c r="H28" s="143">
        <v>1</v>
      </c>
      <c r="I28" s="143">
        <v>5</v>
      </c>
      <c r="J28" s="143">
        <v>9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  <c r="P28" s="143">
        <v>3</v>
      </c>
      <c r="Q28" s="143">
        <v>1</v>
      </c>
      <c r="R28" s="143">
        <v>1</v>
      </c>
      <c r="S28" s="143">
        <v>2</v>
      </c>
      <c r="T28" s="141">
        <v>0</v>
      </c>
      <c r="U28" s="141">
        <v>0</v>
      </c>
      <c r="V28" s="143">
        <v>7</v>
      </c>
      <c r="W28" s="333">
        <v>4</v>
      </c>
      <c r="X28" s="133" t="s">
        <v>15</v>
      </c>
    </row>
    <row r="29" spans="1:24" ht="15" customHeight="1">
      <c r="A29" s="94" t="s">
        <v>16</v>
      </c>
      <c r="B29" s="142">
        <v>125</v>
      </c>
      <c r="C29" s="141">
        <v>75</v>
      </c>
      <c r="D29" s="141">
        <v>50</v>
      </c>
      <c r="E29" s="141">
        <v>71</v>
      </c>
      <c r="F29" s="143">
        <v>48</v>
      </c>
      <c r="G29" s="143">
        <v>0</v>
      </c>
      <c r="H29" s="143">
        <v>1</v>
      </c>
      <c r="I29" s="143">
        <v>0</v>
      </c>
      <c r="J29" s="143">
        <v>1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  <c r="P29" s="143">
        <v>3</v>
      </c>
      <c r="Q29" s="143">
        <v>0</v>
      </c>
      <c r="R29" s="143">
        <v>1</v>
      </c>
      <c r="S29" s="143">
        <v>0</v>
      </c>
      <c r="T29" s="141">
        <v>0</v>
      </c>
      <c r="U29" s="141">
        <v>0</v>
      </c>
      <c r="V29" s="143">
        <v>1</v>
      </c>
      <c r="W29" s="333">
        <v>2</v>
      </c>
      <c r="X29" s="133" t="s">
        <v>16</v>
      </c>
    </row>
    <row r="30" spans="1:24" ht="15" customHeight="1">
      <c r="A30" s="94" t="s">
        <v>17</v>
      </c>
      <c r="B30" s="142">
        <v>283</v>
      </c>
      <c r="C30" s="141">
        <v>143</v>
      </c>
      <c r="D30" s="141">
        <v>140</v>
      </c>
      <c r="E30" s="141">
        <v>139</v>
      </c>
      <c r="F30" s="143">
        <v>132</v>
      </c>
      <c r="G30" s="143">
        <v>1</v>
      </c>
      <c r="H30" s="143">
        <v>1</v>
      </c>
      <c r="I30" s="143">
        <v>2</v>
      </c>
      <c r="J30" s="143">
        <v>3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3">
        <v>1</v>
      </c>
      <c r="Q30" s="143">
        <v>0</v>
      </c>
      <c r="R30" s="143">
        <v>0</v>
      </c>
      <c r="S30" s="143">
        <v>4</v>
      </c>
      <c r="T30" s="141">
        <v>0</v>
      </c>
      <c r="U30" s="141">
        <v>0</v>
      </c>
      <c r="V30" s="143">
        <v>0</v>
      </c>
      <c r="W30" s="333">
        <v>0</v>
      </c>
      <c r="X30" s="133" t="s">
        <v>17</v>
      </c>
    </row>
    <row r="31" spans="1:24" ht="22.5" customHeight="1">
      <c r="A31" s="94" t="s">
        <v>18</v>
      </c>
      <c r="B31" s="142">
        <v>127</v>
      </c>
      <c r="C31" s="141">
        <v>68</v>
      </c>
      <c r="D31" s="141">
        <v>59</v>
      </c>
      <c r="E31" s="141">
        <v>63</v>
      </c>
      <c r="F31" s="143">
        <v>58</v>
      </c>
      <c r="G31" s="143">
        <v>0</v>
      </c>
      <c r="H31" s="143">
        <v>0</v>
      </c>
      <c r="I31" s="143">
        <v>1</v>
      </c>
      <c r="J31" s="143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3">
        <v>2</v>
      </c>
      <c r="Q31" s="143">
        <v>0</v>
      </c>
      <c r="R31" s="143">
        <v>2</v>
      </c>
      <c r="S31" s="143">
        <v>1</v>
      </c>
      <c r="T31" s="141">
        <v>0</v>
      </c>
      <c r="U31" s="141">
        <v>0</v>
      </c>
      <c r="V31" s="143">
        <v>0</v>
      </c>
      <c r="W31" s="333">
        <v>0</v>
      </c>
      <c r="X31" s="133" t="s">
        <v>18</v>
      </c>
    </row>
    <row r="32" spans="1:24" ht="15" customHeight="1">
      <c r="A32" s="94" t="s">
        <v>19</v>
      </c>
      <c r="B32" s="142">
        <v>86</v>
      </c>
      <c r="C32" s="141">
        <v>38</v>
      </c>
      <c r="D32" s="141">
        <v>48</v>
      </c>
      <c r="E32" s="141">
        <v>36</v>
      </c>
      <c r="F32" s="143">
        <v>47</v>
      </c>
      <c r="G32" s="143">
        <v>0</v>
      </c>
      <c r="H32" s="143">
        <v>0</v>
      </c>
      <c r="I32" s="143">
        <v>1</v>
      </c>
      <c r="J32" s="143">
        <v>1</v>
      </c>
      <c r="K32" s="141">
        <v>0</v>
      </c>
      <c r="L32" s="141">
        <v>0</v>
      </c>
      <c r="M32" s="141">
        <v>0</v>
      </c>
      <c r="N32" s="141">
        <v>0</v>
      </c>
      <c r="O32" s="141">
        <v>0</v>
      </c>
      <c r="P32" s="143">
        <v>1</v>
      </c>
      <c r="Q32" s="143">
        <v>0</v>
      </c>
      <c r="R32" s="143">
        <v>0</v>
      </c>
      <c r="S32" s="143">
        <v>0</v>
      </c>
      <c r="T32" s="141">
        <v>0</v>
      </c>
      <c r="U32" s="141">
        <v>0</v>
      </c>
      <c r="V32" s="143">
        <v>0</v>
      </c>
      <c r="W32" s="333">
        <v>0</v>
      </c>
      <c r="X32" s="133" t="s">
        <v>19</v>
      </c>
    </row>
    <row r="33" spans="1:24" ht="15" customHeight="1">
      <c r="A33" s="94" t="s">
        <v>20</v>
      </c>
      <c r="B33" s="142">
        <v>136</v>
      </c>
      <c r="C33" s="141">
        <v>75</v>
      </c>
      <c r="D33" s="141">
        <v>61</v>
      </c>
      <c r="E33" s="141">
        <v>70</v>
      </c>
      <c r="F33" s="143">
        <v>58</v>
      </c>
      <c r="G33" s="143">
        <v>2</v>
      </c>
      <c r="H33" s="143">
        <v>0</v>
      </c>
      <c r="I33" s="143">
        <v>1</v>
      </c>
      <c r="J33" s="143">
        <v>3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3">
        <v>0</v>
      </c>
      <c r="Q33" s="143">
        <v>0</v>
      </c>
      <c r="R33" s="143">
        <v>2</v>
      </c>
      <c r="S33" s="143">
        <v>0</v>
      </c>
      <c r="T33" s="141">
        <v>0</v>
      </c>
      <c r="U33" s="141">
        <v>0</v>
      </c>
      <c r="V33" s="143">
        <v>2</v>
      </c>
      <c r="W33" s="333">
        <v>0</v>
      </c>
      <c r="X33" s="133" t="s">
        <v>20</v>
      </c>
    </row>
    <row r="34" spans="1:24" ht="15" customHeight="1">
      <c r="A34" s="94" t="s">
        <v>21</v>
      </c>
      <c r="B34" s="142">
        <v>40</v>
      </c>
      <c r="C34" s="141">
        <v>23</v>
      </c>
      <c r="D34" s="141">
        <v>17</v>
      </c>
      <c r="E34" s="141">
        <v>22</v>
      </c>
      <c r="F34" s="143">
        <v>17</v>
      </c>
      <c r="G34" s="143">
        <v>1</v>
      </c>
      <c r="H34" s="143">
        <v>0</v>
      </c>
      <c r="I34" s="143">
        <v>0</v>
      </c>
      <c r="J34" s="143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3">
        <v>0</v>
      </c>
      <c r="Q34" s="143">
        <v>0</v>
      </c>
      <c r="R34" s="143">
        <v>0</v>
      </c>
      <c r="S34" s="143">
        <v>0</v>
      </c>
      <c r="T34" s="141">
        <v>0</v>
      </c>
      <c r="U34" s="141">
        <v>0</v>
      </c>
      <c r="V34" s="143">
        <v>0</v>
      </c>
      <c r="W34" s="333">
        <v>0</v>
      </c>
      <c r="X34" s="133" t="s">
        <v>21</v>
      </c>
    </row>
    <row r="35" spans="1:24" ht="15" customHeight="1">
      <c r="A35" s="94" t="s">
        <v>22</v>
      </c>
      <c r="B35" s="142">
        <v>55</v>
      </c>
      <c r="C35" s="141">
        <v>33</v>
      </c>
      <c r="D35" s="141">
        <v>22</v>
      </c>
      <c r="E35" s="141">
        <v>30</v>
      </c>
      <c r="F35" s="143">
        <v>22</v>
      </c>
      <c r="G35" s="143">
        <v>0</v>
      </c>
      <c r="H35" s="143">
        <v>0</v>
      </c>
      <c r="I35" s="143">
        <v>1</v>
      </c>
      <c r="J35" s="143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3">
        <v>1</v>
      </c>
      <c r="Q35" s="143">
        <v>0</v>
      </c>
      <c r="R35" s="143">
        <v>1</v>
      </c>
      <c r="S35" s="143">
        <v>0</v>
      </c>
      <c r="T35" s="141">
        <v>0</v>
      </c>
      <c r="U35" s="141">
        <v>0</v>
      </c>
      <c r="V35" s="143">
        <v>1</v>
      </c>
      <c r="W35" s="333">
        <v>1</v>
      </c>
      <c r="X35" s="133" t="s">
        <v>22</v>
      </c>
    </row>
    <row r="36" spans="1:24" ht="15" customHeight="1">
      <c r="A36" s="94" t="s">
        <v>23</v>
      </c>
      <c r="B36" s="142">
        <v>59</v>
      </c>
      <c r="C36" s="141">
        <v>29</v>
      </c>
      <c r="D36" s="141">
        <v>30</v>
      </c>
      <c r="E36" s="141">
        <v>28</v>
      </c>
      <c r="F36" s="143">
        <v>28</v>
      </c>
      <c r="G36" s="143">
        <v>1</v>
      </c>
      <c r="H36" s="143">
        <v>0</v>
      </c>
      <c r="I36" s="143">
        <v>0</v>
      </c>
      <c r="J36" s="143">
        <v>2</v>
      </c>
      <c r="K36" s="141">
        <v>0</v>
      </c>
      <c r="L36" s="141">
        <v>0</v>
      </c>
      <c r="M36" s="141">
        <v>0</v>
      </c>
      <c r="N36" s="141">
        <v>0</v>
      </c>
      <c r="O36" s="141">
        <v>0</v>
      </c>
      <c r="P36" s="143">
        <v>0</v>
      </c>
      <c r="Q36" s="143">
        <v>0</v>
      </c>
      <c r="R36" s="143">
        <v>0</v>
      </c>
      <c r="S36" s="143">
        <v>0</v>
      </c>
      <c r="T36" s="141">
        <v>0</v>
      </c>
      <c r="U36" s="141">
        <v>0</v>
      </c>
      <c r="V36" s="143">
        <v>0</v>
      </c>
      <c r="W36" s="333">
        <v>0</v>
      </c>
      <c r="X36" s="133" t="s">
        <v>23</v>
      </c>
    </row>
    <row r="37" spans="1:24" ht="15" customHeight="1">
      <c r="A37" s="94" t="s">
        <v>24</v>
      </c>
      <c r="B37" s="142">
        <v>51</v>
      </c>
      <c r="C37" s="141">
        <v>24</v>
      </c>
      <c r="D37" s="141">
        <v>27</v>
      </c>
      <c r="E37" s="141">
        <v>24</v>
      </c>
      <c r="F37" s="143">
        <v>27</v>
      </c>
      <c r="G37" s="143">
        <v>0</v>
      </c>
      <c r="H37" s="143">
        <v>0</v>
      </c>
      <c r="I37" s="143">
        <v>0</v>
      </c>
      <c r="J37" s="143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43">
        <v>0</v>
      </c>
      <c r="Q37" s="143">
        <v>0</v>
      </c>
      <c r="R37" s="143">
        <v>0</v>
      </c>
      <c r="S37" s="143">
        <v>0</v>
      </c>
      <c r="T37" s="141">
        <v>0</v>
      </c>
      <c r="U37" s="141">
        <v>0</v>
      </c>
      <c r="V37" s="143">
        <v>0</v>
      </c>
      <c r="W37" s="333">
        <v>0</v>
      </c>
      <c r="X37" s="133" t="s">
        <v>24</v>
      </c>
    </row>
    <row r="38" spans="1:24" ht="22.5" customHeight="1">
      <c r="A38" s="94" t="s">
        <v>25</v>
      </c>
      <c r="B38" s="142">
        <v>50</v>
      </c>
      <c r="C38" s="141">
        <v>26</v>
      </c>
      <c r="D38" s="141">
        <v>24</v>
      </c>
      <c r="E38" s="141">
        <v>25</v>
      </c>
      <c r="F38" s="143">
        <v>24</v>
      </c>
      <c r="G38" s="143">
        <v>1</v>
      </c>
      <c r="H38" s="143">
        <v>0</v>
      </c>
      <c r="I38" s="143">
        <v>0</v>
      </c>
      <c r="J38" s="143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3">
        <v>0</v>
      </c>
      <c r="Q38" s="143">
        <v>0</v>
      </c>
      <c r="R38" s="143">
        <v>0</v>
      </c>
      <c r="S38" s="143">
        <v>0</v>
      </c>
      <c r="T38" s="141">
        <v>0</v>
      </c>
      <c r="U38" s="141">
        <v>0</v>
      </c>
      <c r="V38" s="143">
        <v>0</v>
      </c>
      <c r="W38" s="333">
        <v>0</v>
      </c>
      <c r="X38" s="133" t="s">
        <v>25</v>
      </c>
    </row>
    <row r="39" spans="1:24" ht="15" customHeight="1">
      <c r="A39" s="94" t="s">
        <v>26</v>
      </c>
      <c r="B39" s="142">
        <v>73</v>
      </c>
      <c r="C39" s="141">
        <v>35</v>
      </c>
      <c r="D39" s="141">
        <v>38</v>
      </c>
      <c r="E39" s="141">
        <v>35</v>
      </c>
      <c r="F39" s="143">
        <v>38</v>
      </c>
      <c r="G39" s="143">
        <v>0</v>
      </c>
      <c r="H39" s="143">
        <v>0</v>
      </c>
      <c r="I39" s="143">
        <v>0</v>
      </c>
      <c r="J39" s="143">
        <v>0</v>
      </c>
      <c r="K39" s="141">
        <v>0</v>
      </c>
      <c r="L39" s="141">
        <v>0</v>
      </c>
      <c r="M39" s="141">
        <v>0</v>
      </c>
      <c r="N39" s="141">
        <v>0</v>
      </c>
      <c r="O39" s="141">
        <v>0</v>
      </c>
      <c r="P39" s="143">
        <v>0</v>
      </c>
      <c r="Q39" s="143">
        <v>0</v>
      </c>
      <c r="R39" s="143">
        <v>0</v>
      </c>
      <c r="S39" s="143">
        <v>0</v>
      </c>
      <c r="T39" s="141">
        <v>0</v>
      </c>
      <c r="U39" s="141">
        <v>0</v>
      </c>
      <c r="V39" s="143">
        <v>0</v>
      </c>
      <c r="W39" s="333">
        <v>0</v>
      </c>
      <c r="X39" s="133" t="s">
        <v>26</v>
      </c>
    </row>
    <row r="40" spans="1:24" ht="15" customHeight="1">
      <c r="A40" s="94" t="s">
        <v>27</v>
      </c>
      <c r="B40" s="142">
        <v>42</v>
      </c>
      <c r="C40" s="141">
        <v>27</v>
      </c>
      <c r="D40" s="141">
        <v>15</v>
      </c>
      <c r="E40" s="141">
        <v>26</v>
      </c>
      <c r="F40" s="143">
        <v>14</v>
      </c>
      <c r="G40" s="143">
        <v>0</v>
      </c>
      <c r="H40" s="143">
        <v>0</v>
      </c>
      <c r="I40" s="143">
        <v>0</v>
      </c>
      <c r="J40" s="143">
        <v>1</v>
      </c>
      <c r="K40" s="141">
        <v>0</v>
      </c>
      <c r="L40" s="141">
        <v>0</v>
      </c>
      <c r="M40" s="141">
        <v>0</v>
      </c>
      <c r="N40" s="141">
        <v>0</v>
      </c>
      <c r="O40" s="141">
        <v>0</v>
      </c>
      <c r="P40" s="143">
        <v>0</v>
      </c>
      <c r="Q40" s="143">
        <v>0</v>
      </c>
      <c r="R40" s="143">
        <v>1</v>
      </c>
      <c r="S40" s="143">
        <v>0</v>
      </c>
      <c r="T40" s="141">
        <v>0</v>
      </c>
      <c r="U40" s="141">
        <v>0</v>
      </c>
      <c r="V40" s="143">
        <v>0</v>
      </c>
      <c r="W40" s="333">
        <v>0</v>
      </c>
      <c r="X40" s="133" t="s">
        <v>27</v>
      </c>
    </row>
    <row r="41" spans="1:24" ht="15" customHeight="1">
      <c r="A41" s="94" t="s">
        <v>28</v>
      </c>
      <c r="B41" s="142">
        <v>58</v>
      </c>
      <c r="C41" s="141">
        <v>30</v>
      </c>
      <c r="D41" s="141">
        <v>28</v>
      </c>
      <c r="E41" s="141">
        <v>30</v>
      </c>
      <c r="F41" s="143">
        <v>26</v>
      </c>
      <c r="G41" s="143">
        <v>0</v>
      </c>
      <c r="H41" s="143">
        <v>1</v>
      </c>
      <c r="I41" s="143">
        <v>0</v>
      </c>
      <c r="J41" s="143">
        <v>1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43">
        <v>0</v>
      </c>
      <c r="Q41" s="143">
        <v>0</v>
      </c>
      <c r="R41" s="143">
        <v>0</v>
      </c>
      <c r="S41" s="143">
        <v>0</v>
      </c>
      <c r="T41" s="141">
        <v>0</v>
      </c>
      <c r="U41" s="141">
        <v>0</v>
      </c>
      <c r="V41" s="143">
        <v>0</v>
      </c>
      <c r="W41" s="333">
        <v>2</v>
      </c>
      <c r="X41" s="133" t="s">
        <v>28</v>
      </c>
    </row>
    <row r="42" spans="1:24" ht="15" customHeight="1">
      <c r="A42" s="94" t="s">
        <v>29</v>
      </c>
      <c r="B42" s="142">
        <v>19</v>
      </c>
      <c r="C42" s="141">
        <v>8</v>
      </c>
      <c r="D42" s="141">
        <v>11</v>
      </c>
      <c r="E42" s="141">
        <v>8</v>
      </c>
      <c r="F42" s="143">
        <v>11</v>
      </c>
      <c r="G42" s="143">
        <v>0</v>
      </c>
      <c r="H42" s="143">
        <v>0</v>
      </c>
      <c r="I42" s="143">
        <v>0</v>
      </c>
      <c r="J42" s="143">
        <v>0</v>
      </c>
      <c r="K42" s="141">
        <v>0</v>
      </c>
      <c r="L42" s="141">
        <v>0</v>
      </c>
      <c r="M42" s="141">
        <v>0</v>
      </c>
      <c r="N42" s="141">
        <v>0</v>
      </c>
      <c r="O42" s="141">
        <v>0</v>
      </c>
      <c r="P42" s="143">
        <v>0</v>
      </c>
      <c r="Q42" s="143">
        <v>0</v>
      </c>
      <c r="R42" s="143">
        <v>0</v>
      </c>
      <c r="S42" s="143">
        <v>0</v>
      </c>
      <c r="T42" s="141">
        <v>0</v>
      </c>
      <c r="U42" s="141">
        <v>0</v>
      </c>
      <c r="V42" s="143">
        <v>0</v>
      </c>
      <c r="W42" s="333">
        <v>0</v>
      </c>
      <c r="X42" s="133" t="s">
        <v>29</v>
      </c>
    </row>
    <row r="43" spans="1:24" ht="15" customHeight="1">
      <c r="A43" s="94" t="s">
        <v>30</v>
      </c>
      <c r="B43" s="142">
        <v>23</v>
      </c>
      <c r="C43" s="141">
        <v>12</v>
      </c>
      <c r="D43" s="141">
        <v>11</v>
      </c>
      <c r="E43" s="141">
        <v>11</v>
      </c>
      <c r="F43" s="143">
        <v>11</v>
      </c>
      <c r="G43" s="143">
        <v>0</v>
      </c>
      <c r="H43" s="143">
        <v>0</v>
      </c>
      <c r="I43" s="143">
        <v>0</v>
      </c>
      <c r="J43" s="143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43">
        <v>1</v>
      </c>
      <c r="Q43" s="143">
        <v>0</v>
      </c>
      <c r="R43" s="143">
        <v>0</v>
      </c>
      <c r="S43" s="143">
        <v>0</v>
      </c>
      <c r="T43" s="141">
        <v>0</v>
      </c>
      <c r="U43" s="141">
        <v>0</v>
      </c>
      <c r="V43" s="143">
        <v>0</v>
      </c>
      <c r="W43" s="333">
        <v>0</v>
      </c>
      <c r="X43" s="133" t="s">
        <v>30</v>
      </c>
    </row>
    <row r="44" spans="1:24" ht="15" customHeight="1">
      <c r="A44" s="94" t="s">
        <v>31</v>
      </c>
      <c r="B44" s="142">
        <v>0</v>
      </c>
      <c r="C44" s="141">
        <v>0</v>
      </c>
      <c r="D44" s="141">
        <v>0</v>
      </c>
      <c r="E44" s="141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1">
        <v>0</v>
      </c>
      <c r="L44" s="141">
        <v>0</v>
      </c>
      <c r="M44" s="141">
        <v>0</v>
      </c>
      <c r="N44" s="141">
        <v>0</v>
      </c>
      <c r="O44" s="141">
        <v>0</v>
      </c>
      <c r="P44" s="143">
        <v>0</v>
      </c>
      <c r="Q44" s="143">
        <v>0</v>
      </c>
      <c r="R44" s="143">
        <v>0</v>
      </c>
      <c r="S44" s="143">
        <v>0</v>
      </c>
      <c r="T44" s="141">
        <v>0</v>
      </c>
      <c r="U44" s="141">
        <v>0</v>
      </c>
      <c r="V44" s="143">
        <v>0</v>
      </c>
      <c r="W44" s="333">
        <v>0</v>
      </c>
      <c r="X44" s="133" t="s">
        <v>31</v>
      </c>
    </row>
    <row r="45" spans="1:24" ht="22.5" customHeight="1">
      <c r="A45" s="94" t="s">
        <v>32</v>
      </c>
      <c r="B45" s="142">
        <v>215</v>
      </c>
      <c r="C45" s="141">
        <v>110</v>
      </c>
      <c r="D45" s="141">
        <v>105</v>
      </c>
      <c r="E45" s="144">
        <v>104</v>
      </c>
      <c r="F45" s="143">
        <v>103</v>
      </c>
      <c r="G45" s="143">
        <v>1</v>
      </c>
      <c r="H45" s="143">
        <v>1</v>
      </c>
      <c r="I45" s="143">
        <v>2</v>
      </c>
      <c r="J45" s="143">
        <v>1</v>
      </c>
      <c r="K45" s="141">
        <v>0</v>
      </c>
      <c r="L45" s="141">
        <v>0</v>
      </c>
      <c r="M45" s="141">
        <v>0</v>
      </c>
      <c r="N45" s="141">
        <v>0</v>
      </c>
      <c r="O45" s="141">
        <v>0</v>
      </c>
      <c r="P45" s="143">
        <v>1</v>
      </c>
      <c r="Q45" s="143">
        <v>0</v>
      </c>
      <c r="R45" s="143">
        <v>2</v>
      </c>
      <c r="S45" s="143">
        <v>0</v>
      </c>
      <c r="T45" s="144">
        <v>0</v>
      </c>
      <c r="U45" s="144">
        <v>0</v>
      </c>
      <c r="V45" s="143">
        <v>2</v>
      </c>
      <c r="W45" s="333">
        <v>1</v>
      </c>
      <c r="X45" s="133" t="s">
        <v>32</v>
      </c>
    </row>
    <row r="46" spans="1:24" ht="15" customHeight="1">
      <c r="A46" s="94" t="s">
        <v>33</v>
      </c>
      <c r="B46" s="142">
        <v>123</v>
      </c>
      <c r="C46" s="141">
        <v>56</v>
      </c>
      <c r="D46" s="141">
        <v>67</v>
      </c>
      <c r="E46" s="141">
        <v>55</v>
      </c>
      <c r="F46" s="143">
        <v>63</v>
      </c>
      <c r="G46" s="143">
        <v>0</v>
      </c>
      <c r="H46" s="143">
        <v>1</v>
      </c>
      <c r="I46" s="143">
        <v>1</v>
      </c>
      <c r="J46" s="143">
        <v>2</v>
      </c>
      <c r="K46" s="141">
        <v>0</v>
      </c>
      <c r="L46" s="141">
        <v>0</v>
      </c>
      <c r="M46" s="141">
        <v>0</v>
      </c>
      <c r="N46" s="141">
        <v>0</v>
      </c>
      <c r="O46" s="141">
        <v>0</v>
      </c>
      <c r="P46" s="143">
        <v>0</v>
      </c>
      <c r="Q46" s="143">
        <v>0</v>
      </c>
      <c r="R46" s="143">
        <v>0</v>
      </c>
      <c r="S46" s="143">
        <v>1</v>
      </c>
      <c r="T46" s="141">
        <v>0</v>
      </c>
      <c r="U46" s="141">
        <v>0</v>
      </c>
      <c r="V46" s="143">
        <v>0</v>
      </c>
      <c r="W46" s="333">
        <v>0</v>
      </c>
      <c r="X46" s="133" t="s">
        <v>33</v>
      </c>
    </row>
    <row r="47" spans="1:24" ht="15" customHeight="1">
      <c r="A47" s="94" t="s">
        <v>34</v>
      </c>
      <c r="B47" s="142">
        <v>57</v>
      </c>
      <c r="C47" s="141">
        <v>28</v>
      </c>
      <c r="D47" s="141">
        <v>29</v>
      </c>
      <c r="E47" s="141">
        <v>28</v>
      </c>
      <c r="F47" s="143">
        <v>28</v>
      </c>
      <c r="G47" s="143">
        <v>0</v>
      </c>
      <c r="H47" s="143">
        <v>0</v>
      </c>
      <c r="I47" s="143">
        <v>0</v>
      </c>
      <c r="J47" s="143">
        <v>1</v>
      </c>
      <c r="K47" s="141">
        <v>0</v>
      </c>
      <c r="L47" s="141">
        <v>0</v>
      </c>
      <c r="M47" s="141">
        <v>0</v>
      </c>
      <c r="N47" s="141">
        <v>0</v>
      </c>
      <c r="O47" s="141">
        <v>0</v>
      </c>
      <c r="P47" s="143">
        <v>0</v>
      </c>
      <c r="Q47" s="143">
        <v>0</v>
      </c>
      <c r="R47" s="143">
        <v>0</v>
      </c>
      <c r="S47" s="143">
        <v>0</v>
      </c>
      <c r="T47" s="141">
        <v>0</v>
      </c>
      <c r="U47" s="141">
        <v>0</v>
      </c>
      <c r="V47" s="143">
        <v>1</v>
      </c>
      <c r="W47" s="333">
        <v>1</v>
      </c>
      <c r="X47" s="133" t="s">
        <v>34</v>
      </c>
    </row>
    <row r="48" spans="1:24" ht="15" customHeight="1">
      <c r="A48" s="94" t="s">
        <v>35</v>
      </c>
      <c r="B48" s="142">
        <v>102</v>
      </c>
      <c r="C48" s="141">
        <v>58</v>
      </c>
      <c r="D48" s="141">
        <v>44</v>
      </c>
      <c r="E48" s="141">
        <v>52</v>
      </c>
      <c r="F48" s="143">
        <v>43</v>
      </c>
      <c r="G48" s="143">
        <v>0</v>
      </c>
      <c r="H48" s="143">
        <v>0</v>
      </c>
      <c r="I48" s="143">
        <v>4</v>
      </c>
      <c r="J48" s="143">
        <v>1</v>
      </c>
      <c r="K48" s="141">
        <v>0</v>
      </c>
      <c r="L48" s="141">
        <v>0</v>
      </c>
      <c r="M48" s="141">
        <v>0</v>
      </c>
      <c r="N48" s="141">
        <v>0</v>
      </c>
      <c r="O48" s="141">
        <v>0</v>
      </c>
      <c r="P48" s="143">
        <v>0</v>
      </c>
      <c r="Q48" s="143">
        <v>0</v>
      </c>
      <c r="R48" s="143">
        <v>2</v>
      </c>
      <c r="S48" s="143">
        <v>0</v>
      </c>
      <c r="T48" s="141">
        <v>0</v>
      </c>
      <c r="U48" s="141">
        <v>0</v>
      </c>
      <c r="V48" s="143">
        <v>0</v>
      </c>
      <c r="W48" s="333">
        <v>0</v>
      </c>
      <c r="X48" s="133" t="s">
        <v>35</v>
      </c>
    </row>
    <row r="49" spans="1:24" ht="15" customHeight="1">
      <c r="A49" s="94" t="s">
        <v>36</v>
      </c>
      <c r="B49" s="142">
        <v>65</v>
      </c>
      <c r="C49" s="141">
        <v>35</v>
      </c>
      <c r="D49" s="141">
        <v>30</v>
      </c>
      <c r="E49" s="141">
        <v>34</v>
      </c>
      <c r="F49" s="143">
        <v>28</v>
      </c>
      <c r="G49" s="143">
        <v>0</v>
      </c>
      <c r="H49" s="143">
        <v>0</v>
      </c>
      <c r="I49" s="143">
        <v>1</v>
      </c>
      <c r="J49" s="143">
        <v>2</v>
      </c>
      <c r="K49" s="141">
        <v>0</v>
      </c>
      <c r="L49" s="141">
        <v>0</v>
      </c>
      <c r="M49" s="141">
        <v>0</v>
      </c>
      <c r="N49" s="141">
        <v>0</v>
      </c>
      <c r="O49" s="141">
        <v>0</v>
      </c>
      <c r="P49" s="143">
        <v>0</v>
      </c>
      <c r="Q49" s="143">
        <v>0</v>
      </c>
      <c r="R49" s="143">
        <v>0</v>
      </c>
      <c r="S49" s="143">
        <v>0</v>
      </c>
      <c r="T49" s="141">
        <v>0</v>
      </c>
      <c r="U49" s="141">
        <v>0</v>
      </c>
      <c r="V49" s="143">
        <v>0</v>
      </c>
      <c r="W49" s="333">
        <v>0</v>
      </c>
      <c r="X49" s="133" t="s">
        <v>36</v>
      </c>
    </row>
    <row r="50" spans="1:24" ht="22.5" customHeight="1">
      <c r="A50" s="94" t="s">
        <v>37</v>
      </c>
      <c r="B50" s="142">
        <v>66</v>
      </c>
      <c r="C50" s="141">
        <v>29</v>
      </c>
      <c r="D50" s="141">
        <v>37</v>
      </c>
      <c r="E50" s="141">
        <v>23</v>
      </c>
      <c r="F50" s="143">
        <v>36</v>
      </c>
      <c r="G50" s="143">
        <v>0</v>
      </c>
      <c r="H50" s="143">
        <v>0</v>
      </c>
      <c r="I50" s="143">
        <v>0</v>
      </c>
      <c r="J50" s="143">
        <v>0</v>
      </c>
      <c r="K50" s="141">
        <v>0</v>
      </c>
      <c r="L50" s="141">
        <v>0</v>
      </c>
      <c r="M50" s="141">
        <v>0</v>
      </c>
      <c r="N50" s="141">
        <v>0</v>
      </c>
      <c r="O50" s="141">
        <v>0</v>
      </c>
      <c r="P50" s="143">
        <v>6</v>
      </c>
      <c r="Q50" s="143">
        <v>1</v>
      </c>
      <c r="R50" s="143">
        <v>0</v>
      </c>
      <c r="S50" s="143">
        <v>0</v>
      </c>
      <c r="T50" s="141">
        <v>0</v>
      </c>
      <c r="U50" s="141">
        <v>0</v>
      </c>
      <c r="V50" s="143">
        <v>1</v>
      </c>
      <c r="W50" s="333">
        <v>1</v>
      </c>
      <c r="X50" s="133" t="s">
        <v>37</v>
      </c>
    </row>
    <row r="51" spans="1:24" ht="15" customHeight="1">
      <c r="A51" s="94" t="s">
        <v>110</v>
      </c>
      <c r="B51" s="142">
        <v>181</v>
      </c>
      <c r="C51" s="141">
        <v>79</v>
      </c>
      <c r="D51" s="141">
        <v>102</v>
      </c>
      <c r="E51" s="141">
        <v>66</v>
      </c>
      <c r="F51" s="143">
        <v>98</v>
      </c>
      <c r="G51" s="143">
        <v>0</v>
      </c>
      <c r="H51" s="143">
        <v>0</v>
      </c>
      <c r="I51" s="143">
        <v>1</v>
      </c>
      <c r="J51" s="143">
        <v>0</v>
      </c>
      <c r="K51" s="141">
        <v>0</v>
      </c>
      <c r="L51" s="141">
        <v>0</v>
      </c>
      <c r="M51" s="141">
        <v>0</v>
      </c>
      <c r="N51" s="141">
        <v>0</v>
      </c>
      <c r="O51" s="141">
        <v>0</v>
      </c>
      <c r="P51" s="143">
        <v>8</v>
      </c>
      <c r="Q51" s="143">
        <v>1</v>
      </c>
      <c r="R51" s="143">
        <v>4</v>
      </c>
      <c r="S51" s="143">
        <v>3</v>
      </c>
      <c r="T51" s="141">
        <v>0</v>
      </c>
      <c r="U51" s="141">
        <v>0</v>
      </c>
      <c r="V51" s="143">
        <v>2</v>
      </c>
      <c r="W51" s="333">
        <v>4</v>
      </c>
      <c r="X51" s="133" t="s">
        <v>110</v>
      </c>
    </row>
    <row r="52" spans="1:24" ht="15" customHeight="1">
      <c r="A52" s="95" t="s">
        <v>38</v>
      </c>
      <c r="B52" s="145">
        <v>103</v>
      </c>
      <c r="C52" s="146">
        <v>49</v>
      </c>
      <c r="D52" s="146">
        <v>54</v>
      </c>
      <c r="E52" s="146">
        <v>42</v>
      </c>
      <c r="F52" s="147">
        <v>54</v>
      </c>
      <c r="G52" s="147">
        <v>1</v>
      </c>
      <c r="H52" s="147">
        <v>0</v>
      </c>
      <c r="I52" s="147">
        <v>1</v>
      </c>
      <c r="J52" s="147">
        <v>0</v>
      </c>
      <c r="K52" s="146">
        <v>0</v>
      </c>
      <c r="L52" s="146">
        <v>0</v>
      </c>
      <c r="M52" s="146">
        <v>0</v>
      </c>
      <c r="N52" s="146">
        <v>0</v>
      </c>
      <c r="O52" s="146">
        <v>0</v>
      </c>
      <c r="P52" s="147">
        <v>4</v>
      </c>
      <c r="Q52" s="147">
        <v>0</v>
      </c>
      <c r="R52" s="147">
        <v>1</v>
      </c>
      <c r="S52" s="147">
        <v>0</v>
      </c>
      <c r="T52" s="146">
        <v>0</v>
      </c>
      <c r="U52" s="146">
        <v>0</v>
      </c>
      <c r="V52" s="147">
        <v>1</v>
      </c>
      <c r="W52" s="334">
        <v>1</v>
      </c>
      <c r="X52" s="134" t="s">
        <v>38</v>
      </c>
    </row>
    <row r="53" spans="1:24" ht="15" customHeight="1">
      <c r="B53" s="14" t="s">
        <v>238</v>
      </c>
      <c r="E53" s="39"/>
    </row>
  </sheetData>
  <mergeCells count="17">
    <mergeCell ref="R2:U2"/>
    <mergeCell ref="I4:J4"/>
    <mergeCell ref="V2:W4"/>
    <mergeCell ref="X2:X5"/>
    <mergeCell ref="E3:J3"/>
    <mergeCell ref="K3:L4"/>
    <mergeCell ref="M3:N3"/>
    <mergeCell ref="O3:O4"/>
    <mergeCell ref="R3:S4"/>
    <mergeCell ref="T3:U4"/>
    <mergeCell ref="E4:F4"/>
    <mergeCell ref="G4:H4"/>
    <mergeCell ref="A2:A5"/>
    <mergeCell ref="B2:D4"/>
    <mergeCell ref="E2:L2"/>
    <mergeCell ref="M2:O2"/>
    <mergeCell ref="P2:Q4"/>
  </mergeCells>
  <phoneticPr fontId="16"/>
  <pageMargins left="0.47244094488188981" right="0.47244094488188981" top="0.59055118110236227" bottom="0.39370078740157483" header="0.39370078740157483" footer="0.19685039370078741"/>
  <pageSetup paperSize="9" firstPageNumber="102" orientation="portrait" useFirstPageNumber="1" r:id="rId1"/>
  <headerFooter alignWithMargins="0">
    <oddFooter>&amp;C&amp;"ＭＳ Ｐゴシック,標準"-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E52"/>
  <sheetViews>
    <sheetView topLeftCell="A16" workbookViewId="0"/>
  </sheetViews>
  <sheetFormatPr defaultRowHeight="18" customHeight="1"/>
  <cols>
    <col min="1" max="1" width="11.625" style="45" customWidth="1"/>
    <col min="2" max="30" width="5.375" style="45" customWidth="1"/>
    <col min="31" max="31" width="11.625" style="45" customWidth="1"/>
    <col min="32" max="16384" width="9" style="45"/>
  </cols>
  <sheetData>
    <row r="1" spans="1:31" s="153" customFormat="1" ht="15" customHeight="1">
      <c r="A1" s="152" t="s">
        <v>354</v>
      </c>
      <c r="P1" s="54" t="s">
        <v>90</v>
      </c>
      <c r="Q1" s="153" t="s">
        <v>139</v>
      </c>
      <c r="AA1" s="154"/>
      <c r="AB1" s="154"/>
      <c r="AC1" s="154"/>
      <c r="AD1" s="154" t="s">
        <v>90</v>
      </c>
    </row>
    <row r="2" spans="1:31" ht="15" customHeight="1">
      <c r="A2" s="473" t="s">
        <v>168</v>
      </c>
      <c r="B2" s="472" t="s">
        <v>39</v>
      </c>
      <c r="C2" s="472"/>
      <c r="D2" s="472"/>
      <c r="E2" s="472"/>
      <c r="F2" s="472"/>
      <c r="G2" s="472" t="s">
        <v>256</v>
      </c>
      <c r="H2" s="472"/>
      <c r="I2" s="472"/>
      <c r="J2" s="472"/>
      <c r="K2" s="472"/>
      <c r="L2" s="472" t="s">
        <v>257</v>
      </c>
      <c r="M2" s="472"/>
      <c r="N2" s="472"/>
      <c r="O2" s="472"/>
      <c r="P2" s="472"/>
      <c r="Q2" s="472" t="s">
        <v>258</v>
      </c>
      <c r="R2" s="472"/>
      <c r="S2" s="472"/>
      <c r="T2" s="472"/>
      <c r="U2" s="472"/>
      <c r="V2" s="472" t="s">
        <v>303</v>
      </c>
      <c r="W2" s="472"/>
      <c r="X2" s="472"/>
      <c r="Y2" s="472"/>
      <c r="Z2" s="472"/>
      <c r="AA2" s="472" t="s">
        <v>169</v>
      </c>
      <c r="AB2" s="472"/>
      <c r="AC2" s="472"/>
      <c r="AD2" s="472"/>
      <c r="AE2" s="474" t="s">
        <v>168</v>
      </c>
    </row>
    <row r="3" spans="1:31" ht="15" customHeight="1">
      <c r="A3" s="473"/>
      <c r="B3" s="472" t="s">
        <v>94</v>
      </c>
      <c r="C3" s="472" t="s">
        <v>128</v>
      </c>
      <c r="D3" s="472"/>
      <c r="E3" s="472" t="s">
        <v>129</v>
      </c>
      <c r="F3" s="472"/>
      <c r="G3" s="472" t="s">
        <v>94</v>
      </c>
      <c r="H3" s="472" t="s">
        <v>128</v>
      </c>
      <c r="I3" s="472"/>
      <c r="J3" s="472" t="s">
        <v>129</v>
      </c>
      <c r="K3" s="472"/>
      <c r="L3" s="472" t="s">
        <v>94</v>
      </c>
      <c r="M3" s="472" t="s">
        <v>128</v>
      </c>
      <c r="N3" s="472"/>
      <c r="O3" s="472" t="s">
        <v>129</v>
      </c>
      <c r="P3" s="472"/>
      <c r="Q3" s="472" t="s">
        <v>94</v>
      </c>
      <c r="R3" s="472" t="s">
        <v>128</v>
      </c>
      <c r="S3" s="472"/>
      <c r="T3" s="472" t="s">
        <v>129</v>
      </c>
      <c r="U3" s="472"/>
      <c r="V3" s="472" t="s">
        <v>94</v>
      </c>
      <c r="W3" s="472" t="s">
        <v>128</v>
      </c>
      <c r="X3" s="472"/>
      <c r="Y3" s="472" t="s">
        <v>129</v>
      </c>
      <c r="Z3" s="472"/>
      <c r="AA3" s="472" t="s">
        <v>136</v>
      </c>
      <c r="AB3" s="472"/>
      <c r="AC3" s="472" t="s">
        <v>95</v>
      </c>
      <c r="AD3" s="472"/>
      <c r="AE3" s="474"/>
    </row>
    <row r="4" spans="1:31" ht="12">
      <c r="A4" s="473"/>
      <c r="B4" s="472"/>
      <c r="C4" s="155" t="s">
        <v>127</v>
      </c>
      <c r="D4" s="155" t="s">
        <v>126</v>
      </c>
      <c r="E4" s="155" t="s">
        <v>40</v>
      </c>
      <c r="F4" s="155" t="s">
        <v>41</v>
      </c>
      <c r="G4" s="472"/>
      <c r="H4" s="155" t="s">
        <v>127</v>
      </c>
      <c r="I4" s="155" t="s">
        <v>126</v>
      </c>
      <c r="J4" s="155" t="s">
        <v>40</v>
      </c>
      <c r="K4" s="155" t="s">
        <v>41</v>
      </c>
      <c r="L4" s="472"/>
      <c r="M4" s="155" t="s">
        <v>127</v>
      </c>
      <c r="N4" s="155" t="s">
        <v>126</v>
      </c>
      <c r="O4" s="155" t="s">
        <v>40</v>
      </c>
      <c r="P4" s="155" t="s">
        <v>41</v>
      </c>
      <c r="Q4" s="472"/>
      <c r="R4" s="155" t="s">
        <v>127</v>
      </c>
      <c r="S4" s="155" t="s">
        <v>126</v>
      </c>
      <c r="T4" s="155" t="s">
        <v>40</v>
      </c>
      <c r="U4" s="155" t="s">
        <v>41</v>
      </c>
      <c r="V4" s="472"/>
      <c r="W4" s="155" t="s">
        <v>127</v>
      </c>
      <c r="X4" s="155" t="s">
        <v>126</v>
      </c>
      <c r="Y4" s="155" t="s">
        <v>40</v>
      </c>
      <c r="Z4" s="155" t="s">
        <v>41</v>
      </c>
      <c r="AA4" s="155" t="s">
        <v>127</v>
      </c>
      <c r="AB4" s="155" t="s">
        <v>126</v>
      </c>
      <c r="AC4" s="155" t="s">
        <v>127</v>
      </c>
      <c r="AD4" s="155" t="s">
        <v>126</v>
      </c>
      <c r="AE4" s="474"/>
    </row>
    <row r="5" spans="1:31" ht="15" customHeight="1">
      <c r="A5" s="122" t="s">
        <v>386</v>
      </c>
      <c r="B5" s="148">
        <v>2</v>
      </c>
      <c r="C5" s="148">
        <v>2</v>
      </c>
      <c r="D5" s="148">
        <v>0</v>
      </c>
      <c r="E5" s="148">
        <v>1</v>
      </c>
      <c r="F5" s="148">
        <v>1</v>
      </c>
      <c r="G5" s="148">
        <v>0</v>
      </c>
      <c r="H5" s="148">
        <v>0</v>
      </c>
      <c r="I5" s="148">
        <v>0</v>
      </c>
      <c r="J5" s="148">
        <v>0</v>
      </c>
      <c r="K5" s="148">
        <v>0</v>
      </c>
      <c r="L5" s="148">
        <v>1</v>
      </c>
      <c r="M5" s="148">
        <v>1</v>
      </c>
      <c r="N5" s="148">
        <v>0</v>
      </c>
      <c r="O5" s="148">
        <v>1</v>
      </c>
      <c r="P5" s="148">
        <v>0</v>
      </c>
      <c r="Q5" s="148">
        <v>1</v>
      </c>
      <c r="R5" s="148">
        <v>1</v>
      </c>
      <c r="S5" s="148">
        <v>0</v>
      </c>
      <c r="T5" s="148">
        <v>0</v>
      </c>
      <c r="U5" s="148">
        <v>1</v>
      </c>
      <c r="V5" s="148">
        <v>0</v>
      </c>
      <c r="W5" s="148">
        <v>0</v>
      </c>
      <c r="X5" s="148">
        <v>0</v>
      </c>
      <c r="Y5" s="148">
        <v>0</v>
      </c>
      <c r="Z5" s="148">
        <v>0</v>
      </c>
      <c r="AA5" s="149">
        <v>1</v>
      </c>
      <c r="AB5" s="149">
        <v>0</v>
      </c>
      <c r="AC5" s="149">
        <v>1</v>
      </c>
      <c r="AD5" s="149">
        <v>0</v>
      </c>
      <c r="AE5" s="150" t="s">
        <v>386</v>
      </c>
    </row>
    <row r="6" spans="1:31" ht="15" customHeight="1">
      <c r="A6" s="122" t="s">
        <v>448</v>
      </c>
      <c r="B6" s="3">
        <v>1</v>
      </c>
      <c r="C6" s="148">
        <v>1</v>
      </c>
      <c r="D6" s="3">
        <v>0</v>
      </c>
      <c r="E6" s="3">
        <v>1</v>
      </c>
      <c r="F6" s="3">
        <v>0</v>
      </c>
      <c r="G6" s="3">
        <v>0</v>
      </c>
      <c r="H6" s="148">
        <v>0</v>
      </c>
      <c r="I6" s="3">
        <v>0</v>
      </c>
      <c r="J6" s="3">
        <v>0</v>
      </c>
      <c r="K6" s="3">
        <v>0</v>
      </c>
      <c r="L6" s="3">
        <v>1</v>
      </c>
      <c r="M6" s="148">
        <v>1</v>
      </c>
      <c r="N6" s="3">
        <v>0</v>
      </c>
      <c r="O6" s="3">
        <v>1</v>
      </c>
      <c r="P6" s="3">
        <v>0</v>
      </c>
      <c r="Q6" s="3">
        <v>0</v>
      </c>
      <c r="R6" s="148">
        <v>0</v>
      </c>
      <c r="S6" s="3">
        <v>0</v>
      </c>
      <c r="T6" s="3">
        <v>0</v>
      </c>
      <c r="U6" s="3">
        <v>0</v>
      </c>
      <c r="V6" s="3">
        <v>0</v>
      </c>
      <c r="W6" s="148">
        <v>0</v>
      </c>
      <c r="X6" s="3">
        <v>0</v>
      </c>
      <c r="Y6" s="3">
        <v>0</v>
      </c>
      <c r="Z6" s="3">
        <v>0</v>
      </c>
      <c r="AA6" s="3">
        <v>1</v>
      </c>
      <c r="AB6" s="3">
        <v>0</v>
      </c>
      <c r="AC6" s="3">
        <v>0</v>
      </c>
      <c r="AD6" s="3">
        <v>0</v>
      </c>
      <c r="AE6" s="40" t="s">
        <v>448</v>
      </c>
    </row>
    <row r="7" spans="1:31" ht="15" customHeight="1">
      <c r="A7" s="122" t="s">
        <v>458</v>
      </c>
      <c r="B7" s="3">
        <v>10</v>
      </c>
      <c r="C7" s="3">
        <v>8</v>
      </c>
      <c r="D7" s="3">
        <v>2</v>
      </c>
      <c r="E7" s="3">
        <v>8</v>
      </c>
      <c r="F7" s="3">
        <v>2</v>
      </c>
      <c r="G7" s="3">
        <v>1</v>
      </c>
      <c r="H7" s="3">
        <v>1</v>
      </c>
      <c r="I7" s="3">
        <v>0</v>
      </c>
      <c r="J7" s="3">
        <v>1</v>
      </c>
      <c r="K7" s="3">
        <v>0</v>
      </c>
      <c r="L7" s="3">
        <v>4</v>
      </c>
      <c r="M7" s="3">
        <v>4</v>
      </c>
      <c r="N7" s="3">
        <v>0</v>
      </c>
      <c r="O7" s="3">
        <v>4</v>
      </c>
      <c r="P7" s="3">
        <v>0</v>
      </c>
      <c r="Q7" s="3">
        <v>5</v>
      </c>
      <c r="R7" s="3">
        <v>3</v>
      </c>
      <c r="S7" s="3">
        <v>2</v>
      </c>
      <c r="T7" s="3">
        <v>3</v>
      </c>
      <c r="U7" s="3">
        <v>2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6</v>
      </c>
      <c r="AB7" s="3">
        <v>2</v>
      </c>
      <c r="AC7" s="3">
        <v>2</v>
      </c>
      <c r="AD7" s="3">
        <v>0</v>
      </c>
      <c r="AE7" s="40" t="s">
        <v>458</v>
      </c>
    </row>
    <row r="8" spans="1:31" ht="15" customHeight="1">
      <c r="A8" s="12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0"/>
    </row>
    <row r="9" spans="1:31" ht="15" customHeight="1">
      <c r="A9" s="106" t="s">
        <v>167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41" t="s">
        <v>167</v>
      </c>
    </row>
    <row r="10" spans="1:31" ht="15" customHeight="1">
      <c r="A10" s="106" t="s">
        <v>157</v>
      </c>
      <c r="B10" s="42">
        <v>10</v>
      </c>
      <c r="C10" s="42">
        <v>8</v>
      </c>
      <c r="D10" s="42">
        <v>2</v>
      </c>
      <c r="E10" s="42">
        <v>8</v>
      </c>
      <c r="F10" s="42">
        <v>2</v>
      </c>
      <c r="G10" s="42">
        <v>1</v>
      </c>
      <c r="H10" s="42">
        <v>1</v>
      </c>
      <c r="I10" s="42">
        <v>0</v>
      </c>
      <c r="J10" s="42">
        <v>1</v>
      </c>
      <c r="K10" s="42">
        <v>0</v>
      </c>
      <c r="L10" s="42">
        <v>4</v>
      </c>
      <c r="M10" s="42">
        <v>4</v>
      </c>
      <c r="N10" s="42">
        <v>0</v>
      </c>
      <c r="O10" s="42">
        <v>4</v>
      </c>
      <c r="P10" s="42">
        <v>0</v>
      </c>
      <c r="Q10" s="42">
        <v>5</v>
      </c>
      <c r="R10" s="42">
        <v>3</v>
      </c>
      <c r="S10" s="42">
        <v>2</v>
      </c>
      <c r="T10" s="42">
        <v>3</v>
      </c>
      <c r="U10" s="42">
        <v>2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6</v>
      </c>
      <c r="AB10" s="42">
        <v>2</v>
      </c>
      <c r="AC10" s="42">
        <v>2</v>
      </c>
      <c r="AD10" s="42">
        <v>0</v>
      </c>
      <c r="AE10" s="41" t="s">
        <v>157</v>
      </c>
    </row>
    <row r="11" spans="1:31" ht="15" customHeight="1">
      <c r="A11" s="122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40"/>
    </row>
    <row r="12" spans="1:31" ht="15" customHeight="1">
      <c r="A12" s="131" t="s">
        <v>0</v>
      </c>
      <c r="B12" s="138">
        <v>1</v>
      </c>
      <c r="C12" s="20">
        <v>1</v>
      </c>
      <c r="D12" s="20">
        <v>0</v>
      </c>
      <c r="E12" s="20">
        <v>0</v>
      </c>
      <c r="F12" s="20">
        <v>1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1</v>
      </c>
      <c r="R12" s="20">
        <v>1</v>
      </c>
      <c r="S12" s="20">
        <v>0</v>
      </c>
      <c r="T12" s="20">
        <v>0</v>
      </c>
      <c r="U12" s="20">
        <v>1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1</v>
      </c>
      <c r="AD12" s="20">
        <v>0</v>
      </c>
      <c r="AE12" s="43" t="s">
        <v>0</v>
      </c>
    </row>
    <row r="13" spans="1:31" ht="15" customHeight="1">
      <c r="A13" s="131" t="s">
        <v>1</v>
      </c>
      <c r="B13" s="138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43" t="s">
        <v>1</v>
      </c>
    </row>
    <row r="14" spans="1:31" ht="15" customHeight="1">
      <c r="A14" s="131" t="s">
        <v>2</v>
      </c>
      <c r="B14" s="138">
        <v>5</v>
      </c>
      <c r="C14" s="20">
        <v>4</v>
      </c>
      <c r="D14" s="20">
        <v>1</v>
      </c>
      <c r="E14" s="20">
        <v>4</v>
      </c>
      <c r="F14" s="20">
        <v>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3</v>
      </c>
      <c r="M14" s="20">
        <v>3</v>
      </c>
      <c r="N14" s="20">
        <v>0</v>
      </c>
      <c r="O14" s="20">
        <v>3</v>
      </c>
      <c r="P14" s="20">
        <v>0</v>
      </c>
      <c r="Q14" s="20">
        <v>2</v>
      </c>
      <c r="R14" s="20">
        <v>1</v>
      </c>
      <c r="S14" s="20">
        <v>1</v>
      </c>
      <c r="T14" s="20">
        <v>1</v>
      </c>
      <c r="U14" s="20">
        <v>1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3</v>
      </c>
      <c r="AB14" s="20">
        <v>1</v>
      </c>
      <c r="AC14" s="20">
        <v>1</v>
      </c>
      <c r="AD14" s="20">
        <v>0</v>
      </c>
      <c r="AE14" s="43" t="s">
        <v>2</v>
      </c>
    </row>
    <row r="15" spans="1:31" ht="15" customHeight="1">
      <c r="A15" s="131" t="s">
        <v>3</v>
      </c>
      <c r="B15" s="138">
        <v>4</v>
      </c>
      <c r="C15" s="20">
        <v>3</v>
      </c>
      <c r="D15" s="20">
        <v>1</v>
      </c>
      <c r="E15" s="20">
        <v>4</v>
      </c>
      <c r="F15" s="20">
        <v>0</v>
      </c>
      <c r="G15" s="20">
        <v>1</v>
      </c>
      <c r="H15" s="20">
        <v>1</v>
      </c>
      <c r="I15" s="20">
        <v>0</v>
      </c>
      <c r="J15" s="20">
        <v>1</v>
      </c>
      <c r="K15" s="20">
        <v>0</v>
      </c>
      <c r="L15" s="20">
        <v>1</v>
      </c>
      <c r="M15" s="20">
        <v>1</v>
      </c>
      <c r="N15" s="20">
        <v>0</v>
      </c>
      <c r="O15" s="20">
        <v>1</v>
      </c>
      <c r="P15" s="20">
        <v>0</v>
      </c>
      <c r="Q15" s="20">
        <v>2</v>
      </c>
      <c r="R15" s="20">
        <v>1</v>
      </c>
      <c r="S15" s="20">
        <v>1</v>
      </c>
      <c r="T15" s="20">
        <v>2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3</v>
      </c>
      <c r="AB15" s="20">
        <v>1</v>
      </c>
      <c r="AC15" s="20">
        <v>0</v>
      </c>
      <c r="AD15" s="20">
        <v>0</v>
      </c>
      <c r="AE15" s="43" t="s">
        <v>3</v>
      </c>
    </row>
    <row r="16" spans="1:31" ht="15" customHeight="1">
      <c r="A16" s="131"/>
      <c r="B16" s="21"/>
      <c r="C16" s="3"/>
      <c r="D16" s="3"/>
      <c r="E16" s="3"/>
      <c r="F16" s="3"/>
      <c r="G16" s="3"/>
      <c r="H16" s="3"/>
      <c r="I16" s="20"/>
      <c r="J16" s="20"/>
      <c r="K16" s="20"/>
      <c r="L16" s="3"/>
      <c r="M16" s="3"/>
      <c r="N16" s="20"/>
      <c r="O16" s="20"/>
      <c r="P16" s="20"/>
      <c r="Q16" s="3"/>
      <c r="R16" s="3"/>
      <c r="S16" s="20"/>
      <c r="T16" s="20"/>
      <c r="U16" s="20"/>
      <c r="V16" s="3"/>
      <c r="W16" s="3"/>
      <c r="X16" s="20"/>
      <c r="Y16" s="20"/>
      <c r="Z16" s="20"/>
      <c r="AA16" s="20"/>
      <c r="AB16" s="20"/>
      <c r="AC16" s="20"/>
      <c r="AD16" s="20"/>
      <c r="AE16" s="43"/>
    </row>
    <row r="17" spans="1:31" ht="15" customHeight="1">
      <c r="A17" s="94" t="s">
        <v>5</v>
      </c>
      <c r="B17" s="151">
        <v>1</v>
      </c>
      <c r="C17" s="151">
        <v>1</v>
      </c>
      <c r="D17" s="151">
        <v>0</v>
      </c>
      <c r="E17" s="151">
        <v>0</v>
      </c>
      <c r="F17" s="151">
        <v>1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1</v>
      </c>
      <c r="R17" s="151">
        <v>1</v>
      </c>
      <c r="S17" s="151">
        <v>0</v>
      </c>
      <c r="T17" s="151">
        <v>0</v>
      </c>
      <c r="U17" s="151">
        <v>1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1</v>
      </c>
      <c r="AD17" s="151">
        <v>0</v>
      </c>
      <c r="AE17" s="92" t="s">
        <v>5</v>
      </c>
    </row>
    <row r="18" spans="1:31" ht="15" customHeight="1">
      <c r="A18" s="94" t="s">
        <v>6</v>
      </c>
      <c r="B18" s="151">
        <v>2</v>
      </c>
      <c r="C18" s="151">
        <v>2</v>
      </c>
      <c r="D18" s="151">
        <v>0</v>
      </c>
      <c r="E18" s="151">
        <v>2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2</v>
      </c>
      <c r="M18" s="151">
        <v>2</v>
      </c>
      <c r="N18" s="151">
        <v>0</v>
      </c>
      <c r="O18" s="151">
        <v>2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2</v>
      </c>
      <c r="AB18" s="151">
        <v>0</v>
      </c>
      <c r="AC18" s="151">
        <v>0</v>
      </c>
      <c r="AD18" s="151">
        <v>0</v>
      </c>
      <c r="AE18" s="92" t="s">
        <v>6</v>
      </c>
    </row>
    <row r="19" spans="1:31" ht="15" customHeight="1">
      <c r="A19" s="94" t="s">
        <v>7</v>
      </c>
      <c r="B19" s="151">
        <v>1</v>
      </c>
      <c r="C19" s="151">
        <v>1</v>
      </c>
      <c r="D19" s="151">
        <v>0</v>
      </c>
      <c r="E19" s="151">
        <v>1</v>
      </c>
      <c r="F19" s="151">
        <v>0</v>
      </c>
      <c r="G19" s="151">
        <v>1</v>
      </c>
      <c r="H19" s="151">
        <v>1</v>
      </c>
      <c r="I19" s="151">
        <v>0</v>
      </c>
      <c r="J19" s="151">
        <v>1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1</v>
      </c>
      <c r="AB19" s="151">
        <v>0</v>
      </c>
      <c r="AC19" s="151">
        <v>0</v>
      </c>
      <c r="AD19" s="151">
        <v>0</v>
      </c>
      <c r="AE19" s="92" t="s">
        <v>7</v>
      </c>
    </row>
    <row r="20" spans="1:31" ht="15" customHeight="1">
      <c r="A20" s="94" t="s">
        <v>8</v>
      </c>
      <c r="B20" s="151">
        <v>2</v>
      </c>
      <c r="C20" s="151">
        <v>2</v>
      </c>
      <c r="D20" s="151">
        <v>0</v>
      </c>
      <c r="E20" s="151">
        <v>2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1</v>
      </c>
      <c r="M20" s="151">
        <v>1</v>
      </c>
      <c r="N20" s="151">
        <v>0</v>
      </c>
      <c r="O20" s="151">
        <v>1</v>
      </c>
      <c r="P20" s="151">
        <v>0</v>
      </c>
      <c r="Q20" s="151">
        <v>1</v>
      </c>
      <c r="R20" s="151">
        <v>1</v>
      </c>
      <c r="S20" s="151">
        <v>0</v>
      </c>
      <c r="T20" s="151">
        <v>1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2</v>
      </c>
      <c r="AB20" s="151">
        <v>0</v>
      </c>
      <c r="AC20" s="151">
        <v>0</v>
      </c>
      <c r="AD20" s="151">
        <v>0</v>
      </c>
      <c r="AE20" s="92" t="s">
        <v>8</v>
      </c>
    </row>
    <row r="21" spans="1:31" ht="15" customHeight="1">
      <c r="A21" s="94" t="s">
        <v>9</v>
      </c>
      <c r="B21" s="151">
        <v>0</v>
      </c>
      <c r="C21" s="151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92" t="s">
        <v>9</v>
      </c>
    </row>
    <row r="22" spans="1:31" ht="15" customHeight="1">
      <c r="A22" s="94" t="s">
        <v>10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92" t="s">
        <v>10</v>
      </c>
    </row>
    <row r="23" spans="1:31" ht="15" customHeight="1">
      <c r="A23" s="94" t="s">
        <v>11</v>
      </c>
      <c r="B23" s="151">
        <v>0</v>
      </c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92" t="s">
        <v>11</v>
      </c>
    </row>
    <row r="24" spans="1:31" ht="15" customHeight="1">
      <c r="A24" s="94" t="s">
        <v>12</v>
      </c>
      <c r="B24" s="151">
        <v>0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  <c r="T24" s="151">
        <v>0</v>
      </c>
      <c r="U24" s="151">
        <v>0</v>
      </c>
      <c r="V24" s="151">
        <v>0</v>
      </c>
      <c r="W24" s="151">
        <v>0</v>
      </c>
      <c r="X24" s="151">
        <v>0</v>
      </c>
      <c r="Y24" s="151">
        <v>0</v>
      </c>
      <c r="Z24" s="151">
        <v>0</v>
      </c>
      <c r="AA24" s="151">
        <v>0</v>
      </c>
      <c r="AB24" s="151">
        <v>0</v>
      </c>
      <c r="AC24" s="151">
        <v>0</v>
      </c>
      <c r="AD24" s="151">
        <v>0</v>
      </c>
      <c r="AE24" s="92" t="s">
        <v>12</v>
      </c>
    </row>
    <row r="25" spans="1:31" ht="15" customHeight="1">
      <c r="A25" s="94" t="s">
        <v>13</v>
      </c>
      <c r="B25" s="151">
        <v>1</v>
      </c>
      <c r="C25" s="151">
        <v>1</v>
      </c>
      <c r="D25" s="151">
        <v>0</v>
      </c>
      <c r="E25" s="151">
        <v>1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1</v>
      </c>
      <c r="M25" s="151">
        <v>1</v>
      </c>
      <c r="N25" s="151">
        <v>0</v>
      </c>
      <c r="O25" s="151">
        <v>1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1</v>
      </c>
      <c r="AB25" s="151">
        <v>0</v>
      </c>
      <c r="AC25" s="151">
        <v>0</v>
      </c>
      <c r="AD25" s="151">
        <v>0</v>
      </c>
      <c r="AE25" s="92" t="s">
        <v>13</v>
      </c>
    </row>
    <row r="26" spans="1:31" ht="15" customHeight="1">
      <c r="A26" s="94" t="s">
        <v>14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  <c r="K26" s="151">
        <v>0</v>
      </c>
      <c r="L26" s="151">
        <v>0</v>
      </c>
      <c r="M26" s="151">
        <v>0</v>
      </c>
      <c r="N26" s="151">
        <v>0</v>
      </c>
      <c r="O26" s="151">
        <v>0</v>
      </c>
      <c r="P26" s="151">
        <v>0</v>
      </c>
      <c r="Q26" s="151">
        <v>0</v>
      </c>
      <c r="R26" s="151">
        <v>0</v>
      </c>
      <c r="S26" s="151">
        <v>0</v>
      </c>
      <c r="T26" s="151">
        <v>0</v>
      </c>
      <c r="U26" s="151">
        <v>0</v>
      </c>
      <c r="V26" s="151">
        <v>0</v>
      </c>
      <c r="W26" s="151">
        <v>0</v>
      </c>
      <c r="X26" s="151">
        <v>0</v>
      </c>
      <c r="Y26" s="151">
        <v>0</v>
      </c>
      <c r="Z26" s="151">
        <v>0</v>
      </c>
      <c r="AA26" s="151">
        <v>0</v>
      </c>
      <c r="AB26" s="151">
        <v>0</v>
      </c>
      <c r="AC26" s="151">
        <v>0</v>
      </c>
      <c r="AD26" s="151">
        <v>0</v>
      </c>
      <c r="AE26" s="92" t="s">
        <v>14</v>
      </c>
    </row>
    <row r="27" spans="1:31" ht="15" customHeight="1">
      <c r="A27" s="94" t="s">
        <v>15</v>
      </c>
      <c r="B27" s="151">
        <v>0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92" t="s">
        <v>15</v>
      </c>
    </row>
    <row r="28" spans="1:31" ht="15" customHeight="1">
      <c r="A28" s="94" t="s">
        <v>16</v>
      </c>
      <c r="B28" s="151">
        <v>0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92" t="s">
        <v>16</v>
      </c>
    </row>
    <row r="29" spans="1:31" ht="15" customHeight="1">
      <c r="A29" s="94" t="s">
        <v>17</v>
      </c>
      <c r="B29" s="151">
        <v>1</v>
      </c>
      <c r="C29" s="151">
        <v>1</v>
      </c>
      <c r="D29" s="151">
        <v>0</v>
      </c>
      <c r="E29" s="151">
        <v>0</v>
      </c>
      <c r="F29" s="151">
        <v>1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1</v>
      </c>
      <c r="R29" s="151">
        <v>1</v>
      </c>
      <c r="S29" s="151">
        <v>0</v>
      </c>
      <c r="T29" s="151">
        <v>0</v>
      </c>
      <c r="U29" s="151">
        <v>1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1</v>
      </c>
      <c r="AD29" s="151">
        <v>0</v>
      </c>
      <c r="AE29" s="92" t="s">
        <v>17</v>
      </c>
    </row>
    <row r="30" spans="1:31" ht="27" customHeight="1">
      <c r="A30" s="94" t="s">
        <v>18</v>
      </c>
      <c r="B30" s="151">
        <v>0</v>
      </c>
      <c r="C30" s="151">
        <v>0</v>
      </c>
      <c r="D30" s="151">
        <v>0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92" t="s">
        <v>18</v>
      </c>
    </row>
    <row r="31" spans="1:31" ht="15" customHeight="1">
      <c r="A31" s="94" t="s">
        <v>19</v>
      </c>
      <c r="B31" s="151">
        <v>0</v>
      </c>
      <c r="C31" s="151">
        <v>0</v>
      </c>
      <c r="D31" s="151">
        <v>0</v>
      </c>
      <c r="E31" s="151">
        <v>0</v>
      </c>
      <c r="F31" s="151">
        <v>0</v>
      </c>
      <c r="G31" s="151">
        <v>0</v>
      </c>
      <c r="H31" s="151">
        <v>0</v>
      </c>
      <c r="I31" s="151">
        <v>0</v>
      </c>
      <c r="J31" s="151">
        <v>0</v>
      </c>
      <c r="K31" s="151">
        <v>0</v>
      </c>
      <c r="L31" s="151">
        <v>0</v>
      </c>
      <c r="M31" s="151">
        <v>0</v>
      </c>
      <c r="N31" s="151">
        <v>0</v>
      </c>
      <c r="O31" s="151">
        <v>0</v>
      </c>
      <c r="P31" s="151">
        <v>0</v>
      </c>
      <c r="Q31" s="151">
        <v>0</v>
      </c>
      <c r="R31" s="151">
        <v>0</v>
      </c>
      <c r="S31" s="151">
        <v>0</v>
      </c>
      <c r="T31" s="151">
        <v>0</v>
      </c>
      <c r="U31" s="151">
        <v>0</v>
      </c>
      <c r="V31" s="151">
        <v>0</v>
      </c>
      <c r="W31" s="151">
        <v>0</v>
      </c>
      <c r="X31" s="151">
        <v>0</v>
      </c>
      <c r="Y31" s="151">
        <v>0</v>
      </c>
      <c r="Z31" s="151">
        <v>0</v>
      </c>
      <c r="AA31" s="151">
        <v>0</v>
      </c>
      <c r="AB31" s="151">
        <v>0</v>
      </c>
      <c r="AC31" s="151">
        <v>0</v>
      </c>
      <c r="AD31" s="151">
        <v>0</v>
      </c>
      <c r="AE31" s="92" t="s">
        <v>19</v>
      </c>
    </row>
    <row r="32" spans="1:31" ht="15" customHeight="1">
      <c r="A32" s="94" t="s">
        <v>20</v>
      </c>
      <c r="B32" s="151">
        <v>0</v>
      </c>
      <c r="C32" s="151">
        <v>0</v>
      </c>
      <c r="D32" s="151">
        <v>0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92" t="s">
        <v>20</v>
      </c>
    </row>
    <row r="33" spans="1:31" ht="15" customHeight="1">
      <c r="A33" s="94" t="s">
        <v>21</v>
      </c>
      <c r="B33" s="151">
        <v>0</v>
      </c>
      <c r="C33" s="151">
        <v>0</v>
      </c>
      <c r="D33" s="151">
        <v>0</v>
      </c>
      <c r="E33" s="151">
        <v>0</v>
      </c>
      <c r="F33" s="151">
        <v>0</v>
      </c>
      <c r="G33" s="151">
        <v>0</v>
      </c>
      <c r="H33" s="151">
        <v>0</v>
      </c>
      <c r="I33" s="151">
        <v>0</v>
      </c>
      <c r="J33" s="151">
        <v>0</v>
      </c>
      <c r="K33" s="151">
        <v>0</v>
      </c>
      <c r="L33" s="151">
        <v>0</v>
      </c>
      <c r="M33" s="151">
        <v>0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1">
        <v>0</v>
      </c>
      <c r="T33" s="151">
        <v>0</v>
      </c>
      <c r="U33" s="151">
        <v>0</v>
      </c>
      <c r="V33" s="151">
        <v>0</v>
      </c>
      <c r="W33" s="151">
        <v>0</v>
      </c>
      <c r="X33" s="151">
        <v>0</v>
      </c>
      <c r="Y33" s="151">
        <v>0</v>
      </c>
      <c r="Z33" s="151">
        <v>0</v>
      </c>
      <c r="AA33" s="151">
        <v>0</v>
      </c>
      <c r="AB33" s="151">
        <v>0</v>
      </c>
      <c r="AC33" s="151">
        <v>0</v>
      </c>
      <c r="AD33" s="151">
        <v>0</v>
      </c>
      <c r="AE33" s="92" t="s">
        <v>21</v>
      </c>
    </row>
    <row r="34" spans="1:31" ht="15" customHeight="1">
      <c r="A34" s="94" t="s">
        <v>22</v>
      </c>
      <c r="B34" s="151">
        <v>0</v>
      </c>
      <c r="C34" s="151">
        <v>0</v>
      </c>
      <c r="D34" s="151">
        <v>0</v>
      </c>
      <c r="E34" s="151">
        <v>0</v>
      </c>
      <c r="F34" s="151">
        <v>0</v>
      </c>
      <c r="G34" s="151">
        <v>0</v>
      </c>
      <c r="H34" s="151">
        <v>0</v>
      </c>
      <c r="I34" s="151">
        <v>0</v>
      </c>
      <c r="J34" s="151">
        <v>0</v>
      </c>
      <c r="K34" s="151">
        <v>0</v>
      </c>
      <c r="L34" s="151">
        <v>0</v>
      </c>
      <c r="M34" s="151">
        <v>0</v>
      </c>
      <c r="N34" s="151">
        <v>0</v>
      </c>
      <c r="O34" s="151">
        <v>0</v>
      </c>
      <c r="P34" s="151">
        <v>0</v>
      </c>
      <c r="Q34" s="151">
        <v>0</v>
      </c>
      <c r="R34" s="151">
        <v>0</v>
      </c>
      <c r="S34" s="151">
        <v>0</v>
      </c>
      <c r="T34" s="151">
        <v>0</v>
      </c>
      <c r="U34" s="151">
        <v>0</v>
      </c>
      <c r="V34" s="151">
        <v>0</v>
      </c>
      <c r="W34" s="151">
        <v>0</v>
      </c>
      <c r="X34" s="151">
        <v>0</v>
      </c>
      <c r="Y34" s="151">
        <v>0</v>
      </c>
      <c r="Z34" s="151">
        <v>0</v>
      </c>
      <c r="AA34" s="151">
        <v>0</v>
      </c>
      <c r="AB34" s="151">
        <v>0</v>
      </c>
      <c r="AC34" s="151">
        <v>0</v>
      </c>
      <c r="AD34" s="151">
        <v>0</v>
      </c>
      <c r="AE34" s="92" t="s">
        <v>22</v>
      </c>
    </row>
    <row r="35" spans="1:31" ht="15" customHeight="1">
      <c r="A35" s="94" t="s">
        <v>23</v>
      </c>
      <c r="B35" s="151">
        <v>0</v>
      </c>
      <c r="C35" s="151">
        <v>0</v>
      </c>
      <c r="D35" s="151">
        <v>0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92" t="s">
        <v>23</v>
      </c>
    </row>
    <row r="36" spans="1:31" ht="15" customHeight="1">
      <c r="A36" s="94" t="s">
        <v>24</v>
      </c>
      <c r="B36" s="151">
        <v>0</v>
      </c>
      <c r="C36" s="151">
        <v>0</v>
      </c>
      <c r="D36" s="151">
        <v>0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92" t="s">
        <v>24</v>
      </c>
    </row>
    <row r="37" spans="1:31" ht="27" customHeight="1">
      <c r="A37" s="94" t="s">
        <v>25</v>
      </c>
      <c r="B37" s="151">
        <v>0</v>
      </c>
      <c r="C37" s="151">
        <v>0</v>
      </c>
      <c r="D37" s="151">
        <v>0</v>
      </c>
      <c r="E37" s="151">
        <v>0</v>
      </c>
      <c r="F37" s="151">
        <v>0</v>
      </c>
      <c r="G37" s="151">
        <v>0</v>
      </c>
      <c r="H37" s="151">
        <v>0</v>
      </c>
      <c r="I37" s="151">
        <v>0</v>
      </c>
      <c r="J37" s="151">
        <v>0</v>
      </c>
      <c r="K37" s="151">
        <v>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  <c r="T37" s="151">
        <v>0</v>
      </c>
      <c r="U37" s="151">
        <v>0</v>
      </c>
      <c r="V37" s="151">
        <v>0</v>
      </c>
      <c r="W37" s="151">
        <v>0</v>
      </c>
      <c r="X37" s="151">
        <v>0</v>
      </c>
      <c r="Y37" s="151">
        <v>0</v>
      </c>
      <c r="Z37" s="151">
        <v>0</v>
      </c>
      <c r="AA37" s="151">
        <v>0</v>
      </c>
      <c r="AB37" s="151">
        <v>0</v>
      </c>
      <c r="AC37" s="151">
        <v>0</v>
      </c>
      <c r="AD37" s="151">
        <v>0</v>
      </c>
      <c r="AE37" s="92" t="s">
        <v>25</v>
      </c>
    </row>
    <row r="38" spans="1:31" ht="15" customHeight="1">
      <c r="A38" s="94" t="s">
        <v>26</v>
      </c>
      <c r="B38" s="151">
        <v>0</v>
      </c>
      <c r="C38" s="151">
        <v>0</v>
      </c>
      <c r="D38" s="151">
        <v>0</v>
      </c>
      <c r="E38" s="151">
        <v>0</v>
      </c>
      <c r="F38" s="151">
        <v>0</v>
      </c>
      <c r="G38" s="151">
        <v>0</v>
      </c>
      <c r="H38" s="151">
        <v>0</v>
      </c>
      <c r="I38" s="151">
        <v>0</v>
      </c>
      <c r="J38" s="151">
        <v>0</v>
      </c>
      <c r="K38" s="151">
        <v>0</v>
      </c>
      <c r="L38" s="151">
        <v>0</v>
      </c>
      <c r="M38" s="151">
        <v>0</v>
      </c>
      <c r="N38" s="151">
        <v>0</v>
      </c>
      <c r="O38" s="151">
        <v>0</v>
      </c>
      <c r="P38" s="151">
        <v>0</v>
      </c>
      <c r="Q38" s="151">
        <v>0</v>
      </c>
      <c r="R38" s="151">
        <v>0</v>
      </c>
      <c r="S38" s="151">
        <v>0</v>
      </c>
      <c r="T38" s="151">
        <v>0</v>
      </c>
      <c r="U38" s="151">
        <v>0</v>
      </c>
      <c r="V38" s="151">
        <v>0</v>
      </c>
      <c r="W38" s="151">
        <v>0</v>
      </c>
      <c r="X38" s="151">
        <v>0</v>
      </c>
      <c r="Y38" s="151">
        <v>0</v>
      </c>
      <c r="Z38" s="151">
        <v>0</v>
      </c>
      <c r="AA38" s="151">
        <v>0</v>
      </c>
      <c r="AB38" s="151">
        <v>0</v>
      </c>
      <c r="AC38" s="151">
        <v>0</v>
      </c>
      <c r="AD38" s="151">
        <v>0</v>
      </c>
      <c r="AE38" s="92" t="s">
        <v>26</v>
      </c>
    </row>
    <row r="39" spans="1:31" ht="15" customHeight="1">
      <c r="A39" s="94" t="s">
        <v>27</v>
      </c>
      <c r="B39" s="151">
        <v>0</v>
      </c>
      <c r="C39" s="151">
        <v>0</v>
      </c>
      <c r="D39" s="151">
        <v>0</v>
      </c>
      <c r="E39" s="151">
        <v>0</v>
      </c>
      <c r="F39" s="151">
        <v>0</v>
      </c>
      <c r="G39" s="151">
        <v>0</v>
      </c>
      <c r="H39" s="151">
        <v>0</v>
      </c>
      <c r="I39" s="151">
        <v>0</v>
      </c>
      <c r="J39" s="151">
        <v>0</v>
      </c>
      <c r="K39" s="151">
        <v>0</v>
      </c>
      <c r="L39" s="151">
        <v>0</v>
      </c>
      <c r="M39" s="151">
        <v>0</v>
      </c>
      <c r="N39" s="151">
        <v>0</v>
      </c>
      <c r="O39" s="151">
        <v>0</v>
      </c>
      <c r="P39" s="151">
        <v>0</v>
      </c>
      <c r="Q39" s="151">
        <v>0</v>
      </c>
      <c r="R39" s="151">
        <v>0</v>
      </c>
      <c r="S39" s="151">
        <v>0</v>
      </c>
      <c r="T39" s="151">
        <v>0</v>
      </c>
      <c r="U39" s="151">
        <v>0</v>
      </c>
      <c r="V39" s="151">
        <v>0</v>
      </c>
      <c r="W39" s="151">
        <v>0</v>
      </c>
      <c r="X39" s="151">
        <v>0</v>
      </c>
      <c r="Y39" s="151">
        <v>0</v>
      </c>
      <c r="Z39" s="151">
        <v>0</v>
      </c>
      <c r="AA39" s="151">
        <v>0</v>
      </c>
      <c r="AB39" s="151">
        <v>0</v>
      </c>
      <c r="AC39" s="151">
        <v>0</v>
      </c>
      <c r="AD39" s="151">
        <v>0</v>
      </c>
      <c r="AE39" s="92" t="s">
        <v>27</v>
      </c>
    </row>
    <row r="40" spans="1:31" ht="15" customHeight="1">
      <c r="A40" s="94" t="s">
        <v>28</v>
      </c>
      <c r="B40" s="151">
        <v>0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92" t="s">
        <v>28</v>
      </c>
    </row>
    <row r="41" spans="1:31" ht="15" customHeight="1">
      <c r="A41" s="94" t="s">
        <v>29</v>
      </c>
      <c r="B41" s="151">
        <v>0</v>
      </c>
      <c r="C41" s="151">
        <v>0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  <c r="I41" s="151">
        <v>0</v>
      </c>
      <c r="J41" s="151">
        <v>0</v>
      </c>
      <c r="K41" s="151">
        <v>0</v>
      </c>
      <c r="L41" s="151">
        <v>0</v>
      </c>
      <c r="M41" s="151">
        <v>0</v>
      </c>
      <c r="N41" s="151">
        <v>0</v>
      </c>
      <c r="O41" s="151">
        <v>0</v>
      </c>
      <c r="P41" s="151">
        <v>0</v>
      </c>
      <c r="Q41" s="151">
        <v>0</v>
      </c>
      <c r="R41" s="151">
        <v>0</v>
      </c>
      <c r="S41" s="151">
        <v>0</v>
      </c>
      <c r="T41" s="151">
        <v>0</v>
      </c>
      <c r="U41" s="151">
        <v>0</v>
      </c>
      <c r="V41" s="151">
        <v>0</v>
      </c>
      <c r="W41" s="151">
        <v>0</v>
      </c>
      <c r="X41" s="151">
        <v>0</v>
      </c>
      <c r="Y41" s="151">
        <v>0</v>
      </c>
      <c r="Z41" s="151">
        <v>0</v>
      </c>
      <c r="AA41" s="151">
        <v>0</v>
      </c>
      <c r="AB41" s="151">
        <v>0</v>
      </c>
      <c r="AC41" s="151">
        <v>0</v>
      </c>
      <c r="AD41" s="151">
        <v>0</v>
      </c>
      <c r="AE41" s="92" t="s">
        <v>29</v>
      </c>
    </row>
    <row r="42" spans="1:31" ht="15" customHeight="1">
      <c r="A42" s="94" t="s">
        <v>30</v>
      </c>
      <c r="B42" s="151">
        <v>0</v>
      </c>
      <c r="C42" s="151">
        <v>0</v>
      </c>
      <c r="D42" s="151">
        <v>0</v>
      </c>
      <c r="E42" s="151">
        <v>0</v>
      </c>
      <c r="F42" s="151">
        <v>0</v>
      </c>
      <c r="G42" s="151">
        <v>0</v>
      </c>
      <c r="H42" s="151">
        <v>0</v>
      </c>
      <c r="I42" s="151">
        <v>0</v>
      </c>
      <c r="J42" s="151">
        <v>0</v>
      </c>
      <c r="K42" s="151">
        <v>0</v>
      </c>
      <c r="L42" s="151">
        <v>0</v>
      </c>
      <c r="M42" s="151">
        <v>0</v>
      </c>
      <c r="N42" s="151">
        <v>0</v>
      </c>
      <c r="O42" s="151">
        <v>0</v>
      </c>
      <c r="P42" s="151">
        <v>0</v>
      </c>
      <c r="Q42" s="151">
        <v>0</v>
      </c>
      <c r="R42" s="151">
        <v>0</v>
      </c>
      <c r="S42" s="151">
        <v>0</v>
      </c>
      <c r="T42" s="151">
        <v>0</v>
      </c>
      <c r="U42" s="151">
        <v>0</v>
      </c>
      <c r="V42" s="151">
        <v>0</v>
      </c>
      <c r="W42" s="151">
        <v>0</v>
      </c>
      <c r="X42" s="151">
        <v>0</v>
      </c>
      <c r="Y42" s="151">
        <v>0</v>
      </c>
      <c r="Z42" s="151">
        <v>0</v>
      </c>
      <c r="AA42" s="151">
        <v>0</v>
      </c>
      <c r="AB42" s="151">
        <v>0</v>
      </c>
      <c r="AC42" s="151">
        <v>0</v>
      </c>
      <c r="AD42" s="151">
        <v>0</v>
      </c>
      <c r="AE42" s="92" t="s">
        <v>30</v>
      </c>
    </row>
    <row r="43" spans="1:31" ht="15" customHeight="1">
      <c r="A43" s="94" t="s">
        <v>31</v>
      </c>
      <c r="B43" s="151">
        <v>0</v>
      </c>
      <c r="C43" s="151">
        <v>0</v>
      </c>
      <c r="D43" s="151">
        <v>0</v>
      </c>
      <c r="E43" s="151">
        <v>0</v>
      </c>
      <c r="F43" s="151">
        <v>0</v>
      </c>
      <c r="G43" s="151">
        <v>0</v>
      </c>
      <c r="H43" s="151">
        <v>0</v>
      </c>
      <c r="I43" s="151">
        <v>0</v>
      </c>
      <c r="J43" s="151">
        <v>0</v>
      </c>
      <c r="K43" s="151">
        <v>0</v>
      </c>
      <c r="L43" s="151">
        <v>0</v>
      </c>
      <c r="M43" s="151">
        <v>0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  <c r="T43" s="151">
        <v>0</v>
      </c>
      <c r="U43" s="151">
        <v>0</v>
      </c>
      <c r="V43" s="151">
        <v>0</v>
      </c>
      <c r="W43" s="151">
        <v>0</v>
      </c>
      <c r="X43" s="151">
        <v>0</v>
      </c>
      <c r="Y43" s="151">
        <v>0</v>
      </c>
      <c r="Z43" s="151">
        <v>0</v>
      </c>
      <c r="AA43" s="151">
        <v>0</v>
      </c>
      <c r="AB43" s="151">
        <v>0</v>
      </c>
      <c r="AC43" s="151">
        <v>0</v>
      </c>
      <c r="AD43" s="151">
        <v>0</v>
      </c>
      <c r="AE43" s="92" t="s">
        <v>31</v>
      </c>
    </row>
    <row r="44" spans="1:31" ht="27" customHeight="1">
      <c r="A44" s="94" t="s">
        <v>32</v>
      </c>
      <c r="B44" s="151">
        <v>1</v>
      </c>
      <c r="C44" s="151">
        <v>0</v>
      </c>
      <c r="D44" s="151">
        <v>1</v>
      </c>
      <c r="E44" s="151">
        <v>1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1</v>
      </c>
      <c r="R44" s="151">
        <v>0</v>
      </c>
      <c r="S44" s="151">
        <v>1</v>
      </c>
      <c r="T44" s="151">
        <v>1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1">
        <v>0</v>
      </c>
      <c r="AB44" s="151">
        <v>1</v>
      </c>
      <c r="AC44" s="151">
        <v>0</v>
      </c>
      <c r="AD44" s="151">
        <v>0</v>
      </c>
      <c r="AE44" s="92" t="s">
        <v>32</v>
      </c>
    </row>
    <row r="45" spans="1:31" ht="15" customHeight="1">
      <c r="A45" s="94" t="s">
        <v>33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  <c r="I45" s="151">
        <v>0</v>
      </c>
      <c r="J45" s="151">
        <v>0</v>
      </c>
      <c r="K45" s="151">
        <v>0</v>
      </c>
      <c r="L45" s="151">
        <v>0</v>
      </c>
      <c r="M45" s="151">
        <v>0</v>
      </c>
      <c r="N45" s="151">
        <v>0</v>
      </c>
      <c r="O45" s="151">
        <v>0</v>
      </c>
      <c r="P45" s="151">
        <v>0</v>
      </c>
      <c r="Q45" s="151">
        <v>0</v>
      </c>
      <c r="R45" s="151">
        <v>0</v>
      </c>
      <c r="S45" s="151">
        <v>0</v>
      </c>
      <c r="T45" s="151">
        <v>0</v>
      </c>
      <c r="U45" s="151">
        <v>0</v>
      </c>
      <c r="V45" s="151">
        <v>0</v>
      </c>
      <c r="W45" s="151">
        <v>0</v>
      </c>
      <c r="X45" s="151">
        <v>0</v>
      </c>
      <c r="Y45" s="151">
        <v>0</v>
      </c>
      <c r="Z45" s="151">
        <v>0</v>
      </c>
      <c r="AA45" s="151">
        <v>0</v>
      </c>
      <c r="AB45" s="151">
        <v>0</v>
      </c>
      <c r="AC45" s="151">
        <v>0</v>
      </c>
      <c r="AD45" s="151">
        <v>0</v>
      </c>
      <c r="AE45" s="92" t="s">
        <v>33</v>
      </c>
    </row>
    <row r="46" spans="1:31" ht="15" customHeight="1">
      <c r="A46" s="94" t="s">
        <v>34</v>
      </c>
      <c r="B46" s="151">
        <v>0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  <c r="I46" s="151">
        <v>0</v>
      </c>
      <c r="J46" s="151">
        <v>0</v>
      </c>
      <c r="K46" s="151">
        <v>0</v>
      </c>
      <c r="L46" s="151">
        <v>0</v>
      </c>
      <c r="M46" s="151">
        <v>0</v>
      </c>
      <c r="N46" s="151">
        <v>0</v>
      </c>
      <c r="O46" s="151">
        <v>0</v>
      </c>
      <c r="P46" s="151">
        <v>0</v>
      </c>
      <c r="Q46" s="151">
        <v>0</v>
      </c>
      <c r="R46" s="151">
        <v>0</v>
      </c>
      <c r="S46" s="151">
        <v>0</v>
      </c>
      <c r="T46" s="151">
        <v>0</v>
      </c>
      <c r="U46" s="151">
        <v>0</v>
      </c>
      <c r="V46" s="151">
        <v>0</v>
      </c>
      <c r="W46" s="151">
        <v>0</v>
      </c>
      <c r="X46" s="151">
        <v>0</v>
      </c>
      <c r="Y46" s="151">
        <v>0</v>
      </c>
      <c r="Z46" s="151">
        <v>0</v>
      </c>
      <c r="AA46" s="151">
        <v>0</v>
      </c>
      <c r="AB46" s="151">
        <v>0</v>
      </c>
      <c r="AC46" s="151">
        <v>0</v>
      </c>
      <c r="AD46" s="151">
        <v>0</v>
      </c>
      <c r="AE46" s="92" t="s">
        <v>34</v>
      </c>
    </row>
    <row r="47" spans="1:31" ht="15" customHeight="1">
      <c r="A47" s="94" t="s">
        <v>35</v>
      </c>
      <c r="B47" s="151">
        <v>0</v>
      </c>
      <c r="C47" s="151">
        <v>0</v>
      </c>
      <c r="D47" s="151">
        <v>0</v>
      </c>
      <c r="E47" s="151">
        <v>0</v>
      </c>
      <c r="F47" s="151">
        <v>0</v>
      </c>
      <c r="G47" s="151">
        <v>0</v>
      </c>
      <c r="H47" s="151">
        <v>0</v>
      </c>
      <c r="I47" s="151">
        <v>0</v>
      </c>
      <c r="J47" s="151">
        <v>0</v>
      </c>
      <c r="K47" s="151">
        <v>0</v>
      </c>
      <c r="L47" s="151">
        <v>0</v>
      </c>
      <c r="M47" s="151">
        <v>0</v>
      </c>
      <c r="N47" s="151">
        <v>0</v>
      </c>
      <c r="O47" s="151">
        <v>0</v>
      </c>
      <c r="P47" s="151">
        <v>0</v>
      </c>
      <c r="Q47" s="151">
        <v>0</v>
      </c>
      <c r="R47" s="151">
        <v>0</v>
      </c>
      <c r="S47" s="151">
        <v>0</v>
      </c>
      <c r="T47" s="151">
        <v>0</v>
      </c>
      <c r="U47" s="151">
        <v>0</v>
      </c>
      <c r="V47" s="151">
        <v>0</v>
      </c>
      <c r="W47" s="151">
        <v>0</v>
      </c>
      <c r="X47" s="151">
        <v>0</v>
      </c>
      <c r="Y47" s="151">
        <v>0</v>
      </c>
      <c r="Z47" s="151">
        <v>0</v>
      </c>
      <c r="AA47" s="151">
        <v>0</v>
      </c>
      <c r="AB47" s="151">
        <v>0</v>
      </c>
      <c r="AC47" s="151">
        <v>0</v>
      </c>
      <c r="AD47" s="151">
        <v>0</v>
      </c>
      <c r="AE47" s="92" t="s">
        <v>35</v>
      </c>
    </row>
    <row r="48" spans="1:31" ht="15" customHeight="1">
      <c r="A48" s="94" t="s">
        <v>36</v>
      </c>
      <c r="B48" s="151">
        <v>0</v>
      </c>
      <c r="C48" s="151">
        <v>0</v>
      </c>
      <c r="D48" s="151">
        <v>0</v>
      </c>
      <c r="E48" s="151">
        <v>0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92" t="s">
        <v>36</v>
      </c>
    </row>
    <row r="49" spans="1:31" ht="27" customHeight="1">
      <c r="A49" s="94" t="s">
        <v>37</v>
      </c>
      <c r="B49" s="151">
        <v>0</v>
      </c>
      <c r="C49" s="151">
        <v>0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  <c r="I49" s="151">
        <v>0</v>
      </c>
      <c r="J49" s="151">
        <v>0</v>
      </c>
      <c r="K49" s="151">
        <v>0</v>
      </c>
      <c r="L49" s="151">
        <v>0</v>
      </c>
      <c r="M49" s="151">
        <v>0</v>
      </c>
      <c r="N49" s="151">
        <v>0</v>
      </c>
      <c r="O49" s="151">
        <v>0</v>
      </c>
      <c r="P49" s="151">
        <v>0</v>
      </c>
      <c r="Q49" s="151">
        <v>0</v>
      </c>
      <c r="R49" s="151">
        <v>0</v>
      </c>
      <c r="S49" s="151">
        <v>0</v>
      </c>
      <c r="T49" s="151">
        <v>0</v>
      </c>
      <c r="U49" s="151">
        <v>0</v>
      </c>
      <c r="V49" s="151">
        <v>0</v>
      </c>
      <c r="W49" s="151">
        <v>0</v>
      </c>
      <c r="X49" s="151">
        <v>0</v>
      </c>
      <c r="Y49" s="151">
        <v>0</v>
      </c>
      <c r="Z49" s="151">
        <v>0</v>
      </c>
      <c r="AA49" s="151">
        <v>0</v>
      </c>
      <c r="AB49" s="151">
        <v>0</v>
      </c>
      <c r="AC49" s="151">
        <v>0</v>
      </c>
      <c r="AD49" s="151">
        <v>0</v>
      </c>
      <c r="AE49" s="92" t="s">
        <v>37</v>
      </c>
    </row>
    <row r="50" spans="1:31" ht="15" customHeight="1">
      <c r="A50" s="94" t="s">
        <v>110</v>
      </c>
      <c r="B50" s="151">
        <v>0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  <c r="H50" s="151">
        <v>0</v>
      </c>
      <c r="I50" s="151">
        <v>0</v>
      </c>
      <c r="J50" s="151">
        <v>0</v>
      </c>
      <c r="K50" s="151">
        <v>0</v>
      </c>
      <c r="L50" s="151">
        <v>0</v>
      </c>
      <c r="M50" s="151">
        <v>0</v>
      </c>
      <c r="N50" s="151">
        <v>0</v>
      </c>
      <c r="O50" s="151">
        <v>0</v>
      </c>
      <c r="P50" s="151">
        <v>0</v>
      </c>
      <c r="Q50" s="151">
        <v>0</v>
      </c>
      <c r="R50" s="151">
        <v>0</v>
      </c>
      <c r="S50" s="151">
        <v>0</v>
      </c>
      <c r="T50" s="151">
        <v>0</v>
      </c>
      <c r="U50" s="151">
        <v>0</v>
      </c>
      <c r="V50" s="151">
        <v>0</v>
      </c>
      <c r="W50" s="151">
        <v>0</v>
      </c>
      <c r="X50" s="151">
        <v>0</v>
      </c>
      <c r="Y50" s="151">
        <v>0</v>
      </c>
      <c r="Z50" s="151">
        <v>0</v>
      </c>
      <c r="AA50" s="151">
        <v>0</v>
      </c>
      <c r="AB50" s="151">
        <v>0</v>
      </c>
      <c r="AC50" s="151">
        <v>0</v>
      </c>
      <c r="AD50" s="151">
        <v>0</v>
      </c>
      <c r="AE50" s="92" t="s">
        <v>110</v>
      </c>
    </row>
    <row r="51" spans="1:31" ht="15" customHeight="1">
      <c r="A51" s="95" t="s">
        <v>38</v>
      </c>
      <c r="B51" s="147">
        <v>1</v>
      </c>
      <c r="C51" s="147">
        <v>0</v>
      </c>
      <c r="D51" s="147">
        <v>1</v>
      </c>
      <c r="E51" s="147">
        <v>1</v>
      </c>
      <c r="F51" s="147">
        <v>0</v>
      </c>
      <c r="G51" s="147">
        <v>0</v>
      </c>
      <c r="H51" s="147">
        <v>0</v>
      </c>
      <c r="I51" s="147">
        <v>0</v>
      </c>
      <c r="J51" s="147">
        <v>0</v>
      </c>
      <c r="K51" s="147">
        <v>0</v>
      </c>
      <c r="L51" s="147">
        <v>0</v>
      </c>
      <c r="M51" s="147">
        <v>0</v>
      </c>
      <c r="N51" s="147">
        <v>0</v>
      </c>
      <c r="O51" s="147">
        <v>0</v>
      </c>
      <c r="P51" s="147">
        <v>0</v>
      </c>
      <c r="Q51" s="147">
        <v>1</v>
      </c>
      <c r="R51" s="147">
        <v>0</v>
      </c>
      <c r="S51" s="147">
        <v>1</v>
      </c>
      <c r="T51" s="147">
        <v>1</v>
      </c>
      <c r="U51" s="147">
        <v>0</v>
      </c>
      <c r="V51" s="147">
        <v>0</v>
      </c>
      <c r="W51" s="147">
        <v>0</v>
      </c>
      <c r="X51" s="147">
        <v>0</v>
      </c>
      <c r="Y51" s="147">
        <v>0</v>
      </c>
      <c r="Z51" s="147">
        <v>0</v>
      </c>
      <c r="AA51" s="147">
        <v>0</v>
      </c>
      <c r="AB51" s="147">
        <v>1</v>
      </c>
      <c r="AC51" s="147">
        <v>0</v>
      </c>
      <c r="AD51" s="147">
        <v>0</v>
      </c>
      <c r="AE51" s="93" t="s">
        <v>38</v>
      </c>
    </row>
    <row r="52" spans="1:31" ht="15" customHeight="1">
      <c r="B52" s="14" t="s">
        <v>238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</row>
  </sheetData>
  <mergeCells count="25">
    <mergeCell ref="AE2:AE4"/>
    <mergeCell ref="G3:G4"/>
    <mergeCell ref="H3:I3"/>
    <mergeCell ref="J3:K3"/>
    <mergeCell ref="W3:X3"/>
    <mergeCell ref="Y3:Z3"/>
    <mergeCell ref="AA3:AB3"/>
    <mergeCell ref="Q3:Q4"/>
    <mergeCell ref="V2:Z2"/>
    <mergeCell ref="O3:P3"/>
    <mergeCell ref="AC3:AD3"/>
    <mergeCell ref="AA2:AD2"/>
    <mergeCell ref="R3:S3"/>
    <mergeCell ref="T3:U3"/>
    <mergeCell ref="L3:L4"/>
    <mergeCell ref="M3:N3"/>
    <mergeCell ref="V3:V4"/>
    <mergeCell ref="A2:A4"/>
    <mergeCell ref="B2:F2"/>
    <mergeCell ref="G2:K2"/>
    <mergeCell ref="L2:P2"/>
    <mergeCell ref="Q2:U2"/>
    <mergeCell ref="B3:B4"/>
    <mergeCell ref="C3:D3"/>
    <mergeCell ref="E3:F3"/>
  </mergeCells>
  <phoneticPr fontId="16"/>
  <pageMargins left="0.47244094488188981" right="0.47244094488188981" top="0.59055118110236227" bottom="0.39370078740157483" header="0.39370078740157483" footer="0.19685039370078741"/>
  <pageSetup paperSize="9" firstPageNumber="104" orientation="portrait" useFirstPageNumber="1" r:id="rId1"/>
  <headerFooter alignWithMargins="0">
    <oddFooter>&amp;C&amp;"ＭＳ Ｐゴシック,標準"-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H54"/>
  <sheetViews>
    <sheetView zoomScaleNormal="100" workbookViewId="0"/>
  </sheetViews>
  <sheetFormatPr defaultRowHeight="12"/>
  <cols>
    <col min="1" max="1" width="11.625" style="33" customWidth="1"/>
    <col min="2" max="3" width="6.625" style="33" customWidth="1"/>
    <col min="4" max="4" width="6.625" style="29" customWidth="1"/>
    <col min="5" max="6" width="6.625" style="33" customWidth="1"/>
    <col min="7" max="7" width="6.625" style="29" customWidth="1"/>
    <col min="8" max="9" width="4.875" style="33" customWidth="1"/>
    <col min="10" max="10" width="4.875" style="29" customWidth="1"/>
    <col min="11" max="12" width="4.875" style="33" customWidth="1"/>
    <col min="13" max="13" width="4.875" style="29" customWidth="1"/>
    <col min="14" max="15" width="4.875" style="33" customWidth="1"/>
    <col min="16" max="16" width="4.875" style="29" customWidth="1"/>
    <col min="17" max="18" width="4.875" style="33" customWidth="1"/>
    <col min="19" max="19" width="4.875" style="29" customWidth="1"/>
    <col min="20" max="21" width="4.875" style="33" customWidth="1"/>
    <col min="22" max="22" width="4.875" style="29" customWidth="1"/>
    <col min="23" max="24" width="4.875" style="33" customWidth="1"/>
    <col min="25" max="25" width="4.875" style="29" customWidth="1"/>
    <col min="26" max="31" width="4.875" style="33" customWidth="1"/>
    <col min="32" max="33" width="6.625" style="33" customWidth="1"/>
    <col min="34" max="34" width="11.625" style="33" customWidth="1"/>
    <col min="35" max="16384" width="9" style="33"/>
  </cols>
  <sheetData>
    <row r="1" spans="1:34" ht="15" customHeight="1">
      <c r="A1" s="27" t="s">
        <v>358</v>
      </c>
      <c r="M1" s="114"/>
      <c r="AB1" s="115"/>
    </row>
    <row r="2" spans="1:34" s="19" customFormat="1" ht="15" customHeight="1">
      <c r="A2" s="27" t="s">
        <v>359</v>
      </c>
      <c r="D2" s="116"/>
      <c r="G2" s="81"/>
      <c r="H2" s="81"/>
      <c r="I2" s="81"/>
      <c r="J2" s="81"/>
      <c r="K2" s="81"/>
      <c r="L2" s="81"/>
      <c r="P2" s="81" t="s">
        <v>146</v>
      </c>
      <c r="Q2" s="19" t="s">
        <v>154</v>
      </c>
      <c r="V2" s="116"/>
      <c r="AB2" s="27"/>
      <c r="AG2" s="54" t="s">
        <v>203</v>
      </c>
    </row>
    <row r="3" spans="1:34" s="57" customFormat="1" ht="20.25" customHeight="1">
      <c r="A3" s="433" t="s">
        <v>233</v>
      </c>
      <c r="B3" s="443" t="s">
        <v>142</v>
      </c>
      <c r="C3" s="444"/>
      <c r="D3" s="445"/>
      <c r="E3" s="443" t="s">
        <v>293</v>
      </c>
      <c r="F3" s="444"/>
      <c r="G3" s="445"/>
      <c r="H3" s="449" t="s">
        <v>298</v>
      </c>
      <c r="I3" s="450"/>
      <c r="J3" s="451"/>
      <c r="K3" s="449" t="s">
        <v>295</v>
      </c>
      <c r="L3" s="450"/>
      <c r="M3" s="451"/>
      <c r="N3" s="449" t="s">
        <v>296</v>
      </c>
      <c r="O3" s="450"/>
      <c r="P3" s="451"/>
      <c r="Q3" s="455" t="s">
        <v>421</v>
      </c>
      <c r="R3" s="456"/>
      <c r="S3" s="456"/>
      <c r="T3" s="456"/>
      <c r="U3" s="456"/>
      <c r="V3" s="456"/>
      <c r="W3" s="456"/>
      <c r="X3" s="456"/>
      <c r="Y3" s="457"/>
      <c r="Z3" s="449" t="s">
        <v>420</v>
      </c>
      <c r="AA3" s="450"/>
      <c r="AB3" s="451"/>
      <c r="AC3" s="449" t="s">
        <v>422</v>
      </c>
      <c r="AD3" s="450"/>
      <c r="AE3" s="451"/>
      <c r="AF3" s="428" t="s">
        <v>184</v>
      </c>
      <c r="AG3" s="420" t="s">
        <v>355</v>
      </c>
      <c r="AH3" s="422" t="s">
        <v>233</v>
      </c>
    </row>
    <row r="4" spans="1:34" s="57" customFormat="1" ht="27" customHeight="1">
      <c r="A4" s="433"/>
      <c r="B4" s="446"/>
      <c r="C4" s="447"/>
      <c r="D4" s="448"/>
      <c r="E4" s="446"/>
      <c r="F4" s="447"/>
      <c r="G4" s="448"/>
      <c r="H4" s="452"/>
      <c r="I4" s="453"/>
      <c r="J4" s="454"/>
      <c r="K4" s="452"/>
      <c r="L4" s="453"/>
      <c r="M4" s="454"/>
      <c r="N4" s="452"/>
      <c r="O4" s="453"/>
      <c r="P4" s="454"/>
      <c r="Q4" s="455" t="s">
        <v>417</v>
      </c>
      <c r="R4" s="456"/>
      <c r="S4" s="457"/>
      <c r="T4" s="475" t="s">
        <v>418</v>
      </c>
      <c r="U4" s="476"/>
      <c r="V4" s="477"/>
      <c r="W4" s="461" t="s">
        <v>419</v>
      </c>
      <c r="X4" s="462"/>
      <c r="Y4" s="463"/>
      <c r="Z4" s="452"/>
      <c r="AA4" s="453"/>
      <c r="AB4" s="454"/>
      <c r="AC4" s="452"/>
      <c r="AD4" s="453"/>
      <c r="AE4" s="454"/>
      <c r="AF4" s="428"/>
      <c r="AG4" s="420"/>
      <c r="AH4" s="422"/>
    </row>
    <row r="5" spans="1:34" ht="15" customHeight="1">
      <c r="A5" s="433"/>
      <c r="B5" s="82" t="s">
        <v>39</v>
      </c>
      <c r="C5" s="82" t="s">
        <v>40</v>
      </c>
      <c r="D5" s="82" t="s">
        <v>41</v>
      </c>
      <c r="E5" s="82" t="s">
        <v>39</v>
      </c>
      <c r="F5" s="82" t="s">
        <v>40</v>
      </c>
      <c r="G5" s="82" t="s">
        <v>41</v>
      </c>
      <c r="H5" s="82" t="s">
        <v>39</v>
      </c>
      <c r="I5" s="82" t="s">
        <v>40</v>
      </c>
      <c r="J5" s="82" t="s">
        <v>41</v>
      </c>
      <c r="K5" s="82" t="s">
        <v>39</v>
      </c>
      <c r="L5" s="82" t="s">
        <v>40</v>
      </c>
      <c r="M5" s="82" t="s">
        <v>41</v>
      </c>
      <c r="N5" s="82" t="s">
        <v>39</v>
      </c>
      <c r="O5" s="82" t="s">
        <v>40</v>
      </c>
      <c r="P5" s="82" t="s">
        <v>41</v>
      </c>
      <c r="Q5" s="82" t="s">
        <v>39</v>
      </c>
      <c r="R5" s="82" t="s">
        <v>40</v>
      </c>
      <c r="S5" s="231" t="s">
        <v>41</v>
      </c>
      <c r="T5" s="82" t="s">
        <v>39</v>
      </c>
      <c r="U5" s="82" t="s">
        <v>40</v>
      </c>
      <c r="V5" s="231" t="s">
        <v>41</v>
      </c>
      <c r="W5" s="82" t="s">
        <v>39</v>
      </c>
      <c r="X5" s="82" t="s">
        <v>40</v>
      </c>
      <c r="Y5" s="82" t="s">
        <v>41</v>
      </c>
      <c r="Z5" s="82" t="s">
        <v>39</v>
      </c>
      <c r="AA5" s="82" t="s">
        <v>40</v>
      </c>
      <c r="AB5" s="82" t="s">
        <v>41</v>
      </c>
      <c r="AC5" s="82" t="s">
        <v>39</v>
      </c>
      <c r="AD5" s="82" t="s">
        <v>40</v>
      </c>
      <c r="AE5" s="82" t="s">
        <v>41</v>
      </c>
      <c r="AF5" s="429"/>
      <c r="AG5" s="421"/>
      <c r="AH5" s="422"/>
    </row>
    <row r="6" spans="1:34" ht="15" customHeight="1">
      <c r="A6" s="122" t="s">
        <v>386</v>
      </c>
      <c r="B6" s="34">
        <v>53</v>
      </c>
      <c r="C6" s="123">
        <v>29</v>
      </c>
      <c r="D6" s="123">
        <v>24</v>
      </c>
      <c r="E6" s="34">
        <v>53</v>
      </c>
      <c r="F6" s="123">
        <v>29</v>
      </c>
      <c r="G6" s="123">
        <v>24</v>
      </c>
      <c r="H6" s="34">
        <v>0</v>
      </c>
      <c r="I6" s="123">
        <v>0</v>
      </c>
      <c r="J6" s="123">
        <v>0</v>
      </c>
      <c r="K6" s="34">
        <v>0</v>
      </c>
      <c r="L6" s="123">
        <v>0</v>
      </c>
      <c r="M6" s="123">
        <v>0</v>
      </c>
      <c r="N6" s="34">
        <v>0</v>
      </c>
      <c r="O6" s="123">
        <v>0</v>
      </c>
      <c r="P6" s="123">
        <v>0</v>
      </c>
      <c r="Q6" s="34">
        <v>0</v>
      </c>
      <c r="R6" s="123">
        <v>0</v>
      </c>
      <c r="S6" s="123">
        <v>0</v>
      </c>
      <c r="T6" s="123">
        <v>0</v>
      </c>
      <c r="U6" s="123">
        <v>0</v>
      </c>
      <c r="V6" s="123">
        <v>0</v>
      </c>
      <c r="W6" s="317">
        <v>0</v>
      </c>
      <c r="X6" s="318">
        <v>0</v>
      </c>
      <c r="Y6" s="318">
        <v>0</v>
      </c>
      <c r="Z6" s="34">
        <v>0</v>
      </c>
      <c r="AA6" s="123">
        <v>0</v>
      </c>
      <c r="AB6" s="123">
        <v>0</v>
      </c>
      <c r="AC6" s="34">
        <v>0</v>
      </c>
      <c r="AD6" s="123">
        <v>0</v>
      </c>
      <c r="AE6" s="123">
        <v>0</v>
      </c>
      <c r="AF6" s="124">
        <v>100</v>
      </c>
      <c r="AG6" s="124">
        <v>0</v>
      </c>
      <c r="AH6" s="59" t="s">
        <v>386</v>
      </c>
    </row>
    <row r="7" spans="1:34" ht="15" customHeight="1">
      <c r="A7" s="122" t="s">
        <v>448</v>
      </c>
      <c r="B7" s="34">
        <v>48</v>
      </c>
      <c r="C7" s="123">
        <v>24</v>
      </c>
      <c r="D7" s="123">
        <v>24</v>
      </c>
      <c r="E7" s="34">
        <v>48</v>
      </c>
      <c r="F7" s="123">
        <v>24</v>
      </c>
      <c r="G7" s="123">
        <v>24</v>
      </c>
      <c r="H7" s="34">
        <v>0</v>
      </c>
      <c r="I7" s="123">
        <v>0</v>
      </c>
      <c r="J7" s="123">
        <v>0</v>
      </c>
      <c r="K7" s="34">
        <v>0</v>
      </c>
      <c r="L7" s="123">
        <v>0</v>
      </c>
      <c r="M7" s="123">
        <v>0</v>
      </c>
      <c r="N7" s="34">
        <v>0</v>
      </c>
      <c r="O7" s="123">
        <v>0</v>
      </c>
      <c r="P7" s="123">
        <v>0</v>
      </c>
      <c r="Q7" s="34">
        <v>0</v>
      </c>
      <c r="R7" s="123">
        <v>0</v>
      </c>
      <c r="S7" s="123">
        <v>0</v>
      </c>
      <c r="T7" s="123">
        <v>0</v>
      </c>
      <c r="U7" s="123">
        <v>0</v>
      </c>
      <c r="V7" s="123">
        <v>0</v>
      </c>
      <c r="W7" s="317">
        <v>0</v>
      </c>
      <c r="X7" s="318">
        <v>0</v>
      </c>
      <c r="Y7" s="318">
        <v>0</v>
      </c>
      <c r="Z7" s="34">
        <v>0</v>
      </c>
      <c r="AA7" s="123">
        <v>0</v>
      </c>
      <c r="AB7" s="123">
        <v>0</v>
      </c>
      <c r="AC7" s="34">
        <v>0</v>
      </c>
      <c r="AD7" s="123">
        <v>0</v>
      </c>
      <c r="AE7" s="123">
        <v>0</v>
      </c>
      <c r="AF7" s="124">
        <v>100</v>
      </c>
      <c r="AG7" s="124">
        <v>0</v>
      </c>
      <c r="AH7" s="59" t="s">
        <v>448</v>
      </c>
    </row>
    <row r="8" spans="1:34" ht="15" customHeight="1">
      <c r="A8" s="122" t="s">
        <v>458</v>
      </c>
      <c r="B8" s="35">
        <v>163</v>
      </c>
      <c r="C8" s="35">
        <v>82</v>
      </c>
      <c r="D8" s="35">
        <v>81</v>
      </c>
      <c r="E8" s="35">
        <v>162</v>
      </c>
      <c r="F8" s="35">
        <v>81</v>
      </c>
      <c r="G8" s="35">
        <v>81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1</v>
      </c>
      <c r="AA8" s="35">
        <v>1</v>
      </c>
      <c r="AB8" s="35">
        <v>0</v>
      </c>
      <c r="AC8" s="35">
        <v>0</v>
      </c>
      <c r="AD8" s="35">
        <v>0</v>
      </c>
      <c r="AE8" s="35">
        <v>0</v>
      </c>
      <c r="AF8" s="36">
        <v>99.386503067484668</v>
      </c>
      <c r="AG8" s="124">
        <v>0</v>
      </c>
      <c r="AH8" s="59" t="s">
        <v>458</v>
      </c>
    </row>
    <row r="9" spans="1:34" ht="15" customHeight="1">
      <c r="A9" s="60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/>
      <c r="AG9" s="36"/>
      <c r="AH9" s="61"/>
    </row>
    <row r="10" spans="1:34" ht="15" customHeight="1">
      <c r="A10" s="106" t="s">
        <v>167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6">
        <v>0</v>
      </c>
      <c r="AG10" s="36">
        <v>0</v>
      </c>
      <c r="AH10" s="41" t="s">
        <v>167</v>
      </c>
    </row>
    <row r="11" spans="1:34" ht="15" customHeight="1">
      <c r="A11" s="106" t="s">
        <v>157</v>
      </c>
      <c r="B11" s="35">
        <v>163</v>
      </c>
      <c r="C11" s="35">
        <v>82</v>
      </c>
      <c r="D11" s="35">
        <v>81</v>
      </c>
      <c r="E11" s="35">
        <v>162</v>
      </c>
      <c r="F11" s="35">
        <v>81</v>
      </c>
      <c r="G11" s="35">
        <v>81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1</v>
      </c>
      <c r="AA11" s="35">
        <v>1</v>
      </c>
      <c r="AB11" s="35">
        <v>0</v>
      </c>
      <c r="AC11" s="35">
        <v>0</v>
      </c>
      <c r="AD11" s="35">
        <v>0</v>
      </c>
      <c r="AE11" s="35">
        <v>0</v>
      </c>
      <c r="AF11" s="36">
        <v>99.386503067484668</v>
      </c>
      <c r="AG11" s="36">
        <v>0</v>
      </c>
      <c r="AH11" s="41" t="s">
        <v>157</v>
      </c>
    </row>
    <row r="12" spans="1:34" ht="15" customHeight="1">
      <c r="A12" s="60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61"/>
    </row>
    <row r="13" spans="1:34" ht="15" customHeight="1">
      <c r="A13" s="62" t="s">
        <v>0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6">
        <v>0</v>
      </c>
      <c r="AG13" s="36">
        <v>0</v>
      </c>
      <c r="AH13" s="63" t="s">
        <v>0</v>
      </c>
    </row>
    <row r="14" spans="1:34" ht="15" customHeight="1">
      <c r="A14" s="62" t="s">
        <v>1</v>
      </c>
      <c r="B14" s="35">
        <v>163</v>
      </c>
      <c r="C14" s="35">
        <v>82</v>
      </c>
      <c r="D14" s="35">
        <v>81</v>
      </c>
      <c r="E14" s="35">
        <v>162</v>
      </c>
      <c r="F14" s="35">
        <v>81</v>
      </c>
      <c r="G14" s="35">
        <v>81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1</v>
      </c>
      <c r="AA14" s="35">
        <v>1</v>
      </c>
      <c r="AB14" s="35">
        <v>0</v>
      </c>
      <c r="AC14" s="35">
        <v>0</v>
      </c>
      <c r="AD14" s="35">
        <v>0</v>
      </c>
      <c r="AE14" s="35">
        <v>0</v>
      </c>
      <c r="AF14" s="36">
        <v>99.386503067484668</v>
      </c>
      <c r="AG14" s="36">
        <v>0</v>
      </c>
      <c r="AH14" s="63" t="s">
        <v>1</v>
      </c>
    </row>
    <row r="15" spans="1:34" ht="15" customHeight="1">
      <c r="A15" s="62" t="s">
        <v>2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6">
        <v>0</v>
      </c>
      <c r="AG15" s="36">
        <v>0</v>
      </c>
      <c r="AH15" s="63" t="s">
        <v>2</v>
      </c>
    </row>
    <row r="16" spans="1:34" ht="15" customHeight="1">
      <c r="A16" s="62" t="s">
        <v>3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6">
        <v>0</v>
      </c>
      <c r="AG16" s="36">
        <v>0</v>
      </c>
      <c r="AH16" s="63" t="s">
        <v>3</v>
      </c>
    </row>
    <row r="17" spans="1:34" ht="15" customHeight="1">
      <c r="A17" s="62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36"/>
      <c r="AG17" s="36"/>
      <c r="AH17" s="63"/>
    </row>
    <row r="18" spans="1:34" s="117" customFormat="1" ht="15" customHeight="1">
      <c r="A18" s="106" t="s">
        <v>5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0</v>
      </c>
      <c r="AD18" s="125">
        <v>0</v>
      </c>
      <c r="AE18" s="125">
        <v>0</v>
      </c>
      <c r="AF18" s="126">
        <v>0</v>
      </c>
      <c r="AG18" s="126">
        <v>0</v>
      </c>
      <c r="AH18" s="41" t="s">
        <v>5</v>
      </c>
    </row>
    <row r="19" spans="1:34" s="117" customFormat="1" ht="15" customHeight="1">
      <c r="A19" s="106" t="s">
        <v>6</v>
      </c>
      <c r="B19" s="125">
        <v>0</v>
      </c>
      <c r="C19" s="125">
        <v>0</v>
      </c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25">
        <v>0</v>
      </c>
      <c r="AA19" s="125">
        <v>0</v>
      </c>
      <c r="AB19" s="125">
        <v>0</v>
      </c>
      <c r="AC19" s="125">
        <v>0</v>
      </c>
      <c r="AD19" s="125">
        <v>0</v>
      </c>
      <c r="AE19" s="125">
        <v>0</v>
      </c>
      <c r="AF19" s="126">
        <v>0</v>
      </c>
      <c r="AG19" s="126">
        <v>0</v>
      </c>
      <c r="AH19" s="41" t="s">
        <v>6</v>
      </c>
    </row>
    <row r="20" spans="1:34" s="117" customFormat="1" ht="15" customHeight="1">
      <c r="A20" s="106" t="s">
        <v>7</v>
      </c>
      <c r="B20" s="125">
        <v>0</v>
      </c>
      <c r="C20" s="125">
        <v>0</v>
      </c>
      <c r="D20" s="125">
        <v>0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  <c r="X20" s="125">
        <v>0</v>
      </c>
      <c r="Y20" s="125">
        <v>0</v>
      </c>
      <c r="Z20" s="125">
        <v>0</v>
      </c>
      <c r="AA20" s="125">
        <v>0</v>
      </c>
      <c r="AB20" s="125">
        <v>0</v>
      </c>
      <c r="AC20" s="125">
        <v>0</v>
      </c>
      <c r="AD20" s="125">
        <v>0</v>
      </c>
      <c r="AE20" s="125">
        <v>0</v>
      </c>
      <c r="AF20" s="126">
        <v>0</v>
      </c>
      <c r="AG20" s="126">
        <v>0</v>
      </c>
      <c r="AH20" s="41" t="s">
        <v>7</v>
      </c>
    </row>
    <row r="21" spans="1:34" s="117" customFormat="1" ht="15" customHeight="1">
      <c r="A21" s="106" t="s">
        <v>8</v>
      </c>
      <c r="B21" s="125">
        <v>0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25">
        <v>0</v>
      </c>
      <c r="Y21" s="125">
        <v>0</v>
      </c>
      <c r="Z21" s="125">
        <v>0</v>
      </c>
      <c r="AA21" s="125">
        <v>0</v>
      </c>
      <c r="AB21" s="125">
        <v>0</v>
      </c>
      <c r="AC21" s="125">
        <v>0</v>
      </c>
      <c r="AD21" s="125">
        <v>0</v>
      </c>
      <c r="AE21" s="125">
        <v>0</v>
      </c>
      <c r="AF21" s="126">
        <v>0</v>
      </c>
      <c r="AG21" s="126">
        <v>0</v>
      </c>
      <c r="AH21" s="41" t="s">
        <v>8</v>
      </c>
    </row>
    <row r="22" spans="1:34" s="117" customFormat="1" ht="15" customHeight="1">
      <c r="A22" s="106" t="s">
        <v>9</v>
      </c>
      <c r="B22" s="125">
        <v>129</v>
      </c>
      <c r="C22" s="125">
        <v>65</v>
      </c>
      <c r="D22" s="125">
        <v>64</v>
      </c>
      <c r="E22" s="125">
        <v>129</v>
      </c>
      <c r="F22" s="125">
        <v>65</v>
      </c>
      <c r="G22" s="125">
        <v>64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0</v>
      </c>
      <c r="AF22" s="126">
        <v>100</v>
      </c>
      <c r="AG22" s="126">
        <v>0</v>
      </c>
      <c r="AH22" s="41" t="s">
        <v>9</v>
      </c>
    </row>
    <row r="23" spans="1:34" s="117" customFormat="1" ht="15" customHeight="1">
      <c r="A23" s="106" t="s">
        <v>10</v>
      </c>
      <c r="B23" s="125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0</v>
      </c>
      <c r="AA23" s="125">
        <v>0</v>
      </c>
      <c r="AB23" s="125">
        <v>0</v>
      </c>
      <c r="AC23" s="125">
        <v>0</v>
      </c>
      <c r="AD23" s="125">
        <v>0</v>
      </c>
      <c r="AE23" s="125">
        <v>0</v>
      </c>
      <c r="AF23" s="126">
        <v>0</v>
      </c>
      <c r="AG23" s="126">
        <v>0</v>
      </c>
      <c r="AH23" s="41" t="s">
        <v>10</v>
      </c>
    </row>
    <row r="24" spans="1:34" s="117" customFormat="1" ht="15" customHeight="1">
      <c r="A24" s="106" t="s">
        <v>11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0</v>
      </c>
      <c r="AF24" s="126">
        <v>0</v>
      </c>
      <c r="AG24" s="126">
        <v>0</v>
      </c>
      <c r="AH24" s="41" t="s">
        <v>11</v>
      </c>
    </row>
    <row r="25" spans="1:34" s="117" customFormat="1" ht="15" customHeight="1">
      <c r="A25" s="106" t="s">
        <v>12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0</v>
      </c>
      <c r="AA25" s="125">
        <v>0</v>
      </c>
      <c r="AB25" s="125">
        <v>0</v>
      </c>
      <c r="AC25" s="125">
        <v>0</v>
      </c>
      <c r="AD25" s="125">
        <v>0</v>
      </c>
      <c r="AE25" s="125">
        <v>0</v>
      </c>
      <c r="AF25" s="126">
        <v>0</v>
      </c>
      <c r="AG25" s="126">
        <v>0</v>
      </c>
      <c r="AH25" s="41" t="s">
        <v>12</v>
      </c>
    </row>
    <row r="26" spans="1:34" s="117" customFormat="1" ht="15" customHeight="1">
      <c r="A26" s="106" t="s">
        <v>13</v>
      </c>
      <c r="B26" s="125">
        <v>0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6">
        <v>0</v>
      </c>
      <c r="AG26" s="126">
        <v>0</v>
      </c>
      <c r="AH26" s="41" t="s">
        <v>13</v>
      </c>
    </row>
    <row r="27" spans="1:34" s="117" customFormat="1" ht="15" customHeight="1">
      <c r="A27" s="106" t="s">
        <v>14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25">
        <v>0</v>
      </c>
      <c r="AA27" s="125">
        <v>0</v>
      </c>
      <c r="AB27" s="125">
        <v>0</v>
      </c>
      <c r="AC27" s="125">
        <v>0</v>
      </c>
      <c r="AD27" s="125">
        <v>0</v>
      </c>
      <c r="AE27" s="125">
        <v>0</v>
      </c>
      <c r="AF27" s="126">
        <v>0</v>
      </c>
      <c r="AG27" s="126">
        <v>0</v>
      </c>
      <c r="AH27" s="41" t="s">
        <v>14</v>
      </c>
    </row>
    <row r="28" spans="1:34" s="117" customFormat="1" ht="15" customHeight="1">
      <c r="A28" s="106" t="s">
        <v>15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5">
        <v>0</v>
      </c>
      <c r="Y28" s="125">
        <v>0</v>
      </c>
      <c r="Z28" s="125">
        <v>0</v>
      </c>
      <c r="AA28" s="125">
        <v>0</v>
      </c>
      <c r="AB28" s="125">
        <v>0</v>
      </c>
      <c r="AC28" s="125">
        <v>0</v>
      </c>
      <c r="AD28" s="125">
        <v>0</v>
      </c>
      <c r="AE28" s="125">
        <v>0</v>
      </c>
      <c r="AF28" s="126">
        <v>0</v>
      </c>
      <c r="AG28" s="126">
        <v>0</v>
      </c>
      <c r="AH28" s="41" t="s">
        <v>15</v>
      </c>
    </row>
    <row r="29" spans="1:34" s="117" customFormat="1" ht="15" customHeight="1">
      <c r="A29" s="106" t="s">
        <v>16</v>
      </c>
      <c r="B29" s="125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125">
        <v>0</v>
      </c>
      <c r="AE29" s="125">
        <v>0</v>
      </c>
      <c r="AF29" s="126">
        <v>0</v>
      </c>
      <c r="AG29" s="126">
        <v>0</v>
      </c>
      <c r="AH29" s="41" t="s">
        <v>16</v>
      </c>
    </row>
    <row r="30" spans="1:34" s="117" customFormat="1" ht="15" customHeight="1">
      <c r="A30" s="106" t="s">
        <v>17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5">
        <v>0</v>
      </c>
      <c r="U30" s="125">
        <v>0</v>
      </c>
      <c r="V30" s="125">
        <v>0</v>
      </c>
      <c r="W30" s="125">
        <v>0</v>
      </c>
      <c r="X30" s="125">
        <v>0</v>
      </c>
      <c r="Y30" s="125">
        <v>0</v>
      </c>
      <c r="Z30" s="125">
        <v>0</v>
      </c>
      <c r="AA30" s="125">
        <v>0</v>
      </c>
      <c r="AB30" s="125">
        <v>0</v>
      </c>
      <c r="AC30" s="125">
        <v>0</v>
      </c>
      <c r="AD30" s="125">
        <v>0</v>
      </c>
      <c r="AE30" s="125">
        <v>0</v>
      </c>
      <c r="AF30" s="126">
        <v>0</v>
      </c>
      <c r="AG30" s="126">
        <v>0</v>
      </c>
      <c r="AH30" s="41" t="s">
        <v>17</v>
      </c>
    </row>
    <row r="31" spans="1:34" s="117" customFormat="1" ht="27" customHeight="1">
      <c r="A31" s="107" t="s">
        <v>18</v>
      </c>
      <c r="B31" s="125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  <c r="X31" s="125">
        <v>0</v>
      </c>
      <c r="Y31" s="125">
        <v>0</v>
      </c>
      <c r="Z31" s="125">
        <v>0</v>
      </c>
      <c r="AA31" s="125">
        <v>0</v>
      </c>
      <c r="AB31" s="125">
        <v>0</v>
      </c>
      <c r="AC31" s="125">
        <v>0</v>
      </c>
      <c r="AD31" s="125">
        <v>0</v>
      </c>
      <c r="AE31" s="125">
        <v>0</v>
      </c>
      <c r="AF31" s="126">
        <v>0</v>
      </c>
      <c r="AG31" s="126">
        <v>0</v>
      </c>
      <c r="AH31" s="105" t="s">
        <v>18</v>
      </c>
    </row>
    <row r="32" spans="1:34" s="117" customFormat="1" ht="15" customHeight="1">
      <c r="A32" s="106" t="s">
        <v>19</v>
      </c>
      <c r="B32" s="125">
        <v>0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0</v>
      </c>
      <c r="U32" s="125">
        <v>0</v>
      </c>
      <c r="V32" s="125">
        <v>0</v>
      </c>
      <c r="W32" s="125">
        <v>0</v>
      </c>
      <c r="X32" s="125">
        <v>0</v>
      </c>
      <c r="Y32" s="125">
        <v>0</v>
      </c>
      <c r="Z32" s="125">
        <v>0</v>
      </c>
      <c r="AA32" s="125">
        <v>0</v>
      </c>
      <c r="AB32" s="125">
        <v>0</v>
      </c>
      <c r="AC32" s="125">
        <v>0</v>
      </c>
      <c r="AD32" s="125">
        <v>0</v>
      </c>
      <c r="AE32" s="125">
        <v>0</v>
      </c>
      <c r="AF32" s="126">
        <v>0</v>
      </c>
      <c r="AG32" s="126">
        <v>0</v>
      </c>
      <c r="AH32" s="41" t="s">
        <v>19</v>
      </c>
    </row>
    <row r="33" spans="1:34" s="117" customFormat="1" ht="15" customHeight="1">
      <c r="A33" s="106" t="s">
        <v>20</v>
      </c>
      <c r="B33" s="125">
        <v>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5">
        <v>0</v>
      </c>
      <c r="Y33" s="125">
        <v>0</v>
      </c>
      <c r="Z33" s="125">
        <v>0</v>
      </c>
      <c r="AA33" s="125">
        <v>0</v>
      </c>
      <c r="AB33" s="125">
        <v>0</v>
      </c>
      <c r="AC33" s="125">
        <v>0</v>
      </c>
      <c r="AD33" s="125">
        <v>0</v>
      </c>
      <c r="AE33" s="125">
        <v>0</v>
      </c>
      <c r="AF33" s="126">
        <v>0</v>
      </c>
      <c r="AG33" s="126">
        <v>0</v>
      </c>
      <c r="AH33" s="41" t="s">
        <v>20</v>
      </c>
    </row>
    <row r="34" spans="1:34" s="117" customFormat="1" ht="15" customHeight="1">
      <c r="A34" s="106" t="s">
        <v>21</v>
      </c>
      <c r="B34" s="125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5">
        <v>0</v>
      </c>
      <c r="Y34" s="125">
        <v>0</v>
      </c>
      <c r="Z34" s="125">
        <v>0</v>
      </c>
      <c r="AA34" s="125">
        <v>0</v>
      </c>
      <c r="AB34" s="125">
        <v>0</v>
      </c>
      <c r="AC34" s="125">
        <v>0</v>
      </c>
      <c r="AD34" s="125">
        <v>0</v>
      </c>
      <c r="AE34" s="125">
        <v>0</v>
      </c>
      <c r="AF34" s="126">
        <v>0</v>
      </c>
      <c r="AG34" s="126">
        <v>0</v>
      </c>
      <c r="AH34" s="41" t="s">
        <v>21</v>
      </c>
    </row>
    <row r="35" spans="1:34" s="117" customFormat="1" ht="15" customHeight="1">
      <c r="A35" s="106" t="s">
        <v>22</v>
      </c>
      <c r="B35" s="125">
        <v>0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5">
        <v>0</v>
      </c>
      <c r="Y35" s="125">
        <v>0</v>
      </c>
      <c r="Z35" s="125">
        <v>0</v>
      </c>
      <c r="AA35" s="125">
        <v>0</v>
      </c>
      <c r="AB35" s="125">
        <v>0</v>
      </c>
      <c r="AC35" s="125">
        <v>0</v>
      </c>
      <c r="AD35" s="125">
        <v>0</v>
      </c>
      <c r="AE35" s="125">
        <v>0</v>
      </c>
      <c r="AF35" s="126">
        <v>0</v>
      </c>
      <c r="AG35" s="126">
        <v>0</v>
      </c>
      <c r="AH35" s="41" t="s">
        <v>22</v>
      </c>
    </row>
    <row r="36" spans="1:34" s="117" customFormat="1" ht="15" customHeight="1">
      <c r="A36" s="106" t="s">
        <v>23</v>
      </c>
      <c r="B36" s="125">
        <v>0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5">
        <v>0</v>
      </c>
      <c r="Y36" s="125">
        <v>0</v>
      </c>
      <c r="Z36" s="125">
        <v>0</v>
      </c>
      <c r="AA36" s="125">
        <v>0</v>
      </c>
      <c r="AB36" s="125">
        <v>0</v>
      </c>
      <c r="AC36" s="125">
        <v>0</v>
      </c>
      <c r="AD36" s="125">
        <v>0</v>
      </c>
      <c r="AE36" s="125">
        <v>0</v>
      </c>
      <c r="AF36" s="126">
        <v>0</v>
      </c>
      <c r="AG36" s="126">
        <v>0</v>
      </c>
      <c r="AH36" s="41" t="s">
        <v>23</v>
      </c>
    </row>
    <row r="37" spans="1:34" s="117" customFormat="1" ht="15" customHeight="1">
      <c r="A37" s="106" t="s">
        <v>24</v>
      </c>
      <c r="B37" s="125">
        <v>0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  <c r="X37" s="125">
        <v>0</v>
      </c>
      <c r="Y37" s="125">
        <v>0</v>
      </c>
      <c r="Z37" s="125">
        <v>0</v>
      </c>
      <c r="AA37" s="125">
        <v>0</v>
      </c>
      <c r="AB37" s="125">
        <v>0</v>
      </c>
      <c r="AC37" s="125">
        <v>0</v>
      </c>
      <c r="AD37" s="125">
        <v>0</v>
      </c>
      <c r="AE37" s="125">
        <v>0</v>
      </c>
      <c r="AF37" s="126">
        <v>0</v>
      </c>
      <c r="AG37" s="126">
        <v>0</v>
      </c>
      <c r="AH37" s="41" t="s">
        <v>24</v>
      </c>
    </row>
    <row r="38" spans="1:34" s="117" customFormat="1" ht="27" customHeight="1">
      <c r="A38" s="107" t="s">
        <v>25</v>
      </c>
      <c r="B38" s="125">
        <v>0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5">
        <v>0</v>
      </c>
      <c r="Y38" s="125">
        <v>0</v>
      </c>
      <c r="Z38" s="125">
        <v>0</v>
      </c>
      <c r="AA38" s="125">
        <v>0</v>
      </c>
      <c r="AB38" s="125">
        <v>0</v>
      </c>
      <c r="AC38" s="125">
        <v>0</v>
      </c>
      <c r="AD38" s="125">
        <v>0</v>
      </c>
      <c r="AE38" s="125">
        <v>0</v>
      </c>
      <c r="AF38" s="126">
        <v>0</v>
      </c>
      <c r="AG38" s="126">
        <v>0</v>
      </c>
      <c r="AH38" s="105" t="s">
        <v>25</v>
      </c>
    </row>
    <row r="39" spans="1:34" s="117" customFormat="1" ht="15" customHeight="1">
      <c r="A39" s="106" t="s">
        <v>26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0</v>
      </c>
      <c r="X39" s="125">
        <v>0</v>
      </c>
      <c r="Y39" s="125">
        <v>0</v>
      </c>
      <c r="Z39" s="125">
        <v>0</v>
      </c>
      <c r="AA39" s="125">
        <v>0</v>
      </c>
      <c r="AB39" s="125">
        <v>0</v>
      </c>
      <c r="AC39" s="125">
        <v>0</v>
      </c>
      <c r="AD39" s="125">
        <v>0</v>
      </c>
      <c r="AE39" s="125">
        <v>0</v>
      </c>
      <c r="AF39" s="126">
        <v>0</v>
      </c>
      <c r="AG39" s="126">
        <v>0</v>
      </c>
      <c r="AH39" s="41" t="s">
        <v>26</v>
      </c>
    </row>
    <row r="40" spans="1:34" s="117" customFormat="1" ht="15" customHeight="1">
      <c r="A40" s="106" t="s">
        <v>27</v>
      </c>
      <c r="B40" s="125">
        <v>0</v>
      </c>
      <c r="C40" s="125">
        <v>0</v>
      </c>
      <c r="D40" s="125">
        <v>0</v>
      </c>
      <c r="E40" s="125">
        <v>0</v>
      </c>
      <c r="F40" s="125">
        <v>0</v>
      </c>
      <c r="G40" s="125">
        <v>0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0</v>
      </c>
      <c r="X40" s="125">
        <v>0</v>
      </c>
      <c r="Y40" s="125">
        <v>0</v>
      </c>
      <c r="Z40" s="125">
        <v>0</v>
      </c>
      <c r="AA40" s="125">
        <v>0</v>
      </c>
      <c r="AB40" s="125">
        <v>0</v>
      </c>
      <c r="AC40" s="125">
        <v>0</v>
      </c>
      <c r="AD40" s="125">
        <v>0</v>
      </c>
      <c r="AE40" s="125">
        <v>0</v>
      </c>
      <c r="AF40" s="126">
        <v>0</v>
      </c>
      <c r="AG40" s="126">
        <v>0</v>
      </c>
      <c r="AH40" s="41" t="s">
        <v>27</v>
      </c>
    </row>
    <row r="41" spans="1:34" s="117" customFormat="1" ht="15" customHeight="1">
      <c r="A41" s="106" t="s">
        <v>28</v>
      </c>
      <c r="B41" s="125">
        <v>0</v>
      </c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  <c r="X41" s="125">
        <v>0</v>
      </c>
      <c r="Y41" s="125">
        <v>0</v>
      </c>
      <c r="Z41" s="125">
        <v>0</v>
      </c>
      <c r="AA41" s="125">
        <v>0</v>
      </c>
      <c r="AB41" s="125">
        <v>0</v>
      </c>
      <c r="AC41" s="125">
        <v>0</v>
      </c>
      <c r="AD41" s="125">
        <v>0</v>
      </c>
      <c r="AE41" s="125">
        <v>0</v>
      </c>
      <c r="AF41" s="126">
        <v>0</v>
      </c>
      <c r="AG41" s="126">
        <v>0</v>
      </c>
      <c r="AH41" s="41" t="s">
        <v>28</v>
      </c>
    </row>
    <row r="42" spans="1:34" s="117" customFormat="1" ht="15" customHeight="1">
      <c r="A42" s="106" t="s">
        <v>29</v>
      </c>
      <c r="B42" s="125">
        <v>0</v>
      </c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  <c r="X42" s="125">
        <v>0</v>
      </c>
      <c r="Y42" s="125">
        <v>0</v>
      </c>
      <c r="Z42" s="125">
        <v>0</v>
      </c>
      <c r="AA42" s="125">
        <v>0</v>
      </c>
      <c r="AB42" s="125">
        <v>0</v>
      </c>
      <c r="AC42" s="125">
        <v>0</v>
      </c>
      <c r="AD42" s="125">
        <v>0</v>
      </c>
      <c r="AE42" s="125">
        <v>0</v>
      </c>
      <c r="AF42" s="126">
        <v>0</v>
      </c>
      <c r="AG42" s="126">
        <v>0</v>
      </c>
      <c r="AH42" s="41" t="s">
        <v>29</v>
      </c>
    </row>
    <row r="43" spans="1:34" s="117" customFormat="1" ht="15" customHeight="1">
      <c r="A43" s="106" t="s">
        <v>30</v>
      </c>
      <c r="B43" s="125">
        <v>0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>
        <v>0</v>
      </c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5">
        <v>0</v>
      </c>
      <c r="Y43" s="125">
        <v>0</v>
      </c>
      <c r="Z43" s="125">
        <v>0</v>
      </c>
      <c r="AA43" s="125">
        <v>0</v>
      </c>
      <c r="AB43" s="125">
        <v>0</v>
      </c>
      <c r="AC43" s="125">
        <v>0</v>
      </c>
      <c r="AD43" s="125">
        <v>0</v>
      </c>
      <c r="AE43" s="125">
        <v>0</v>
      </c>
      <c r="AF43" s="126">
        <v>0</v>
      </c>
      <c r="AG43" s="126">
        <v>0</v>
      </c>
      <c r="AH43" s="41" t="s">
        <v>30</v>
      </c>
    </row>
    <row r="44" spans="1:34" s="117" customFormat="1" ht="15" customHeight="1">
      <c r="A44" s="106" t="s">
        <v>31</v>
      </c>
      <c r="B44" s="125">
        <v>34</v>
      </c>
      <c r="C44" s="125">
        <v>17</v>
      </c>
      <c r="D44" s="125">
        <v>17</v>
      </c>
      <c r="E44" s="125">
        <v>33</v>
      </c>
      <c r="F44" s="125">
        <v>16</v>
      </c>
      <c r="G44" s="125">
        <v>17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  <c r="X44" s="125">
        <v>0</v>
      </c>
      <c r="Y44" s="125">
        <v>0</v>
      </c>
      <c r="Z44" s="125">
        <v>1</v>
      </c>
      <c r="AA44" s="125">
        <v>1</v>
      </c>
      <c r="AB44" s="125">
        <v>0</v>
      </c>
      <c r="AC44" s="125">
        <v>0</v>
      </c>
      <c r="AD44" s="125">
        <v>0</v>
      </c>
      <c r="AE44" s="125">
        <v>0</v>
      </c>
      <c r="AF44" s="126">
        <v>97.058823529411768</v>
      </c>
      <c r="AG44" s="126">
        <v>0</v>
      </c>
      <c r="AH44" s="41" t="s">
        <v>31</v>
      </c>
    </row>
    <row r="45" spans="1:34" s="117" customFormat="1" ht="27" customHeight="1">
      <c r="A45" s="107" t="s">
        <v>32</v>
      </c>
      <c r="B45" s="125">
        <v>0</v>
      </c>
      <c r="C45" s="125">
        <v>0</v>
      </c>
      <c r="D45" s="125">
        <v>0</v>
      </c>
      <c r="E45" s="125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25">
        <v>0</v>
      </c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  <c r="X45" s="125">
        <v>0</v>
      </c>
      <c r="Y45" s="125">
        <v>0</v>
      </c>
      <c r="Z45" s="125">
        <v>0</v>
      </c>
      <c r="AA45" s="125">
        <v>0</v>
      </c>
      <c r="AB45" s="125">
        <v>0</v>
      </c>
      <c r="AC45" s="125">
        <v>0</v>
      </c>
      <c r="AD45" s="125">
        <v>0</v>
      </c>
      <c r="AE45" s="125">
        <v>0</v>
      </c>
      <c r="AF45" s="126">
        <v>0</v>
      </c>
      <c r="AG45" s="126">
        <v>0</v>
      </c>
      <c r="AH45" s="105" t="s">
        <v>32</v>
      </c>
    </row>
    <row r="46" spans="1:34" s="117" customFormat="1" ht="15" customHeight="1">
      <c r="A46" s="106" t="s">
        <v>33</v>
      </c>
      <c r="B46" s="125">
        <v>0</v>
      </c>
      <c r="C46" s="125">
        <v>0</v>
      </c>
      <c r="D46" s="125">
        <v>0</v>
      </c>
      <c r="E46" s="125">
        <v>0</v>
      </c>
      <c r="F46" s="125">
        <v>0</v>
      </c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  <c r="X46" s="125">
        <v>0</v>
      </c>
      <c r="Y46" s="125">
        <v>0</v>
      </c>
      <c r="Z46" s="125">
        <v>0</v>
      </c>
      <c r="AA46" s="125">
        <v>0</v>
      </c>
      <c r="AB46" s="125">
        <v>0</v>
      </c>
      <c r="AC46" s="125">
        <v>0</v>
      </c>
      <c r="AD46" s="125">
        <v>0</v>
      </c>
      <c r="AE46" s="125">
        <v>0</v>
      </c>
      <c r="AF46" s="126">
        <v>0</v>
      </c>
      <c r="AG46" s="126">
        <v>0</v>
      </c>
      <c r="AH46" s="41" t="s">
        <v>33</v>
      </c>
    </row>
    <row r="47" spans="1:34" s="117" customFormat="1" ht="15" customHeight="1">
      <c r="A47" s="106" t="s">
        <v>34</v>
      </c>
      <c r="B47" s="125">
        <v>0</v>
      </c>
      <c r="C47" s="125">
        <v>0</v>
      </c>
      <c r="D47" s="125">
        <v>0</v>
      </c>
      <c r="E47" s="125">
        <v>0</v>
      </c>
      <c r="F47" s="125">
        <v>0</v>
      </c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5">
        <v>0</v>
      </c>
      <c r="N47" s="125">
        <v>0</v>
      </c>
      <c r="O47" s="125">
        <v>0</v>
      </c>
      <c r="P47" s="125">
        <v>0</v>
      </c>
      <c r="Q47" s="125">
        <v>0</v>
      </c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5">
        <v>0</v>
      </c>
      <c r="Y47" s="125">
        <v>0</v>
      </c>
      <c r="Z47" s="125">
        <v>0</v>
      </c>
      <c r="AA47" s="125">
        <v>0</v>
      </c>
      <c r="AB47" s="125">
        <v>0</v>
      </c>
      <c r="AC47" s="125">
        <v>0</v>
      </c>
      <c r="AD47" s="125">
        <v>0</v>
      </c>
      <c r="AE47" s="125">
        <v>0</v>
      </c>
      <c r="AF47" s="126">
        <v>0</v>
      </c>
      <c r="AG47" s="126">
        <v>0</v>
      </c>
      <c r="AH47" s="41" t="s">
        <v>34</v>
      </c>
    </row>
    <row r="48" spans="1:34" s="117" customFormat="1" ht="15" customHeight="1">
      <c r="A48" s="106" t="s">
        <v>35</v>
      </c>
      <c r="B48" s="125">
        <v>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  <c r="P48" s="125">
        <v>0</v>
      </c>
      <c r="Q48" s="125">
        <v>0</v>
      </c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5">
        <v>0</v>
      </c>
      <c r="Y48" s="125">
        <v>0</v>
      </c>
      <c r="Z48" s="125">
        <v>0</v>
      </c>
      <c r="AA48" s="125">
        <v>0</v>
      </c>
      <c r="AB48" s="125">
        <v>0</v>
      </c>
      <c r="AC48" s="125">
        <v>0</v>
      </c>
      <c r="AD48" s="125">
        <v>0</v>
      </c>
      <c r="AE48" s="125">
        <v>0</v>
      </c>
      <c r="AF48" s="126">
        <v>0</v>
      </c>
      <c r="AG48" s="126">
        <v>0</v>
      </c>
      <c r="AH48" s="41" t="s">
        <v>35</v>
      </c>
    </row>
    <row r="49" spans="1:34" s="117" customFormat="1" ht="15" customHeight="1">
      <c r="A49" s="106" t="s">
        <v>36</v>
      </c>
      <c r="B49" s="125">
        <v>0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0</v>
      </c>
      <c r="Z49" s="125">
        <v>0</v>
      </c>
      <c r="AA49" s="125">
        <v>0</v>
      </c>
      <c r="AB49" s="125">
        <v>0</v>
      </c>
      <c r="AC49" s="125">
        <v>0</v>
      </c>
      <c r="AD49" s="125">
        <v>0</v>
      </c>
      <c r="AE49" s="125">
        <v>0</v>
      </c>
      <c r="AF49" s="126">
        <v>0</v>
      </c>
      <c r="AG49" s="126">
        <v>0</v>
      </c>
      <c r="AH49" s="41" t="s">
        <v>36</v>
      </c>
    </row>
    <row r="50" spans="1:34" s="117" customFormat="1" ht="27" customHeight="1">
      <c r="A50" s="107" t="s">
        <v>37</v>
      </c>
      <c r="B50" s="125">
        <v>0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0</v>
      </c>
      <c r="AA50" s="125">
        <v>0</v>
      </c>
      <c r="AB50" s="125">
        <v>0</v>
      </c>
      <c r="AC50" s="125">
        <v>0</v>
      </c>
      <c r="AD50" s="125">
        <v>0</v>
      </c>
      <c r="AE50" s="125">
        <v>0</v>
      </c>
      <c r="AF50" s="126">
        <v>0</v>
      </c>
      <c r="AG50" s="126">
        <v>0</v>
      </c>
      <c r="AH50" s="105" t="s">
        <v>37</v>
      </c>
    </row>
    <row r="51" spans="1:34" s="117" customFormat="1" ht="15" customHeight="1">
      <c r="A51" s="106" t="s">
        <v>111</v>
      </c>
      <c r="B51" s="125">
        <v>0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  <c r="P51" s="125">
        <v>0</v>
      </c>
      <c r="Q51" s="125">
        <v>0</v>
      </c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5">
        <v>0</v>
      </c>
      <c r="AA51" s="125">
        <v>0</v>
      </c>
      <c r="AB51" s="125">
        <v>0</v>
      </c>
      <c r="AC51" s="125">
        <v>0</v>
      </c>
      <c r="AD51" s="125">
        <v>0</v>
      </c>
      <c r="AE51" s="125">
        <v>0</v>
      </c>
      <c r="AF51" s="126">
        <v>0</v>
      </c>
      <c r="AG51" s="126">
        <v>0</v>
      </c>
      <c r="AH51" s="41" t="s">
        <v>111</v>
      </c>
    </row>
    <row r="52" spans="1:34" s="117" customFormat="1" ht="15" customHeight="1">
      <c r="A52" s="106" t="s">
        <v>38</v>
      </c>
      <c r="B52" s="127">
        <v>0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7">
        <v>0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  <c r="V52" s="127">
        <v>0</v>
      </c>
      <c r="W52" s="127">
        <v>0</v>
      </c>
      <c r="X52" s="127">
        <v>0</v>
      </c>
      <c r="Y52" s="127">
        <v>0</v>
      </c>
      <c r="Z52" s="127">
        <v>0</v>
      </c>
      <c r="AA52" s="127">
        <v>0</v>
      </c>
      <c r="AB52" s="127">
        <v>0</v>
      </c>
      <c r="AC52" s="127">
        <v>0</v>
      </c>
      <c r="AD52" s="127">
        <v>0</v>
      </c>
      <c r="AE52" s="127">
        <v>0</v>
      </c>
      <c r="AF52" s="128">
        <v>0</v>
      </c>
      <c r="AG52" s="128">
        <v>0</v>
      </c>
      <c r="AH52" s="41" t="s">
        <v>38</v>
      </c>
    </row>
    <row r="53" spans="1:34" ht="15" customHeight="1">
      <c r="A53" s="118"/>
      <c r="B53" s="67"/>
      <c r="T53" s="29"/>
      <c r="U53" s="29"/>
      <c r="AB53" s="29"/>
      <c r="AE53" s="29"/>
      <c r="AF53" s="37"/>
      <c r="AG53" s="37"/>
      <c r="AH53" s="119"/>
    </row>
    <row r="54" spans="1:34" s="19" customFormat="1" ht="24">
      <c r="A54" s="120" t="s">
        <v>237</v>
      </c>
      <c r="B54" s="129">
        <v>6</v>
      </c>
      <c r="C54" s="129">
        <v>4</v>
      </c>
      <c r="D54" s="129">
        <v>2</v>
      </c>
      <c r="E54" s="129">
        <v>5</v>
      </c>
      <c r="F54" s="38">
        <v>3</v>
      </c>
      <c r="G54" s="38">
        <v>2</v>
      </c>
      <c r="H54" s="129">
        <v>0</v>
      </c>
      <c r="I54" s="38">
        <v>0</v>
      </c>
      <c r="J54" s="38">
        <v>0</v>
      </c>
      <c r="K54" s="129">
        <v>0</v>
      </c>
      <c r="L54" s="38">
        <v>0</v>
      </c>
      <c r="M54" s="38">
        <v>0</v>
      </c>
      <c r="N54" s="129">
        <v>0</v>
      </c>
      <c r="O54" s="38">
        <v>0</v>
      </c>
      <c r="P54" s="38">
        <v>0</v>
      </c>
      <c r="Q54" s="129">
        <v>0</v>
      </c>
      <c r="R54" s="38">
        <v>0</v>
      </c>
      <c r="S54" s="38">
        <v>0</v>
      </c>
      <c r="T54" s="91" t="s">
        <v>213</v>
      </c>
      <c r="U54" s="91" t="s">
        <v>213</v>
      </c>
      <c r="V54" s="91" t="s">
        <v>213</v>
      </c>
      <c r="W54" s="90" t="s">
        <v>213</v>
      </c>
      <c r="X54" s="91" t="s">
        <v>213</v>
      </c>
      <c r="Y54" s="91" t="s">
        <v>213</v>
      </c>
      <c r="Z54" s="129">
        <v>1</v>
      </c>
      <c r="AA54" s="38">
        <v>1</v>
      </c>
      <c r="AB54" s="38">
        <v>0</v>
      </c>
      <c r="AC54" s="90" t="s">
        <v>213</v>
      </c>
      <c r="AD54" s="91" t="s">
        <v>213</v>
      </c>
      <c r="AE54" s="91" t="s">
        <v>213</v>
      </c>
      <c r="AF54" s="273">
        <v>83.3</v>
      </c>
      <c r="AG54" s="273">
        <v>0</v>
      </c>
      <c r="AH54" s="121" t="s">
        <v>237</v>
      </c>
    </row>
  </sheetData>
  <mergeCells count="15">
    <mergeCell ref="AG3:AG5"/>
    <mergeCell ref="AH3:AH5"/>
    <mergeCell ref="Q4:S4"/>
    <mergeCell ref="T4:V4"/>
    <mergeCell ref="W4:Y4"/>
    <mergeCell ref="N3:P4"/>
    <mergeCell ref="Q3:Y3"/>
    <mergeCell ref="Z3:AB4"/>
    <mergeCell ref="AC3:AE4"/>
    <mergeCell ref="AF3:AF5"/>
    <mergeCell ref="A3:A5"/>
    <mergeCell ref="B3:D4"/>
    <mergeCell ref="E3:G4"/>
    <mergeCell ref="H3:J4"/>
    <mergeCell ref="K3:M4"/>
  </mergeCells>
  <phoneticPr fontId="16"/>
  <pageMargins left="0.47244094488188981" right="0.47244094488188981" top="0.59055118110236227" bottom="0.39370078740157483" header="0.39370078740157483" footer="0.19685039370078741"/>
  <pageSetup paperSize="9" scale="95" firstPageNumber="106" fitToWidth="2" orientation="portrait" useFirstPageNumber="1" r:id="rId1"/>
  <headerFooter alignWithMargins="0">
    <oddFooter>&amp;C&amp;"ＭＳ Ｐゴシック,標準"-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U58"/>
  <sheetViews>
    <sheetView topLeftCell="B1" zoomScaleNormal="100" zoomScaleSheetLayoutView="100" workbookViewId="0">
      <selection activeCell="B1" sqref="B1"/>
    </sheetView>
  </sheetViews>
  <sheetFormatPr defaultRowHeight="11.25"/>
  <cols>
    <col min="1" max="1" width="9" style="48" hidden="1" customWidth="1"/>
    <col min="2" max="2" width="10.625" style="48" customWidth="1"/>
    <col min="3" max="7" width="5.625" style="48" customWidth="1"/>
    <col min="8" max="8" width="5.625" style="48" customWidth="1" collapsed="1"/>
    <col min="9" max="10" width="5.625" style="48" customWidth="1"/>
    <col min="11" max="11" width="5.625" style="48" customWidth="1" collapsed="1"/>
    <col min="12" max="16" width="4.125" style="48" customWidth="1"/>
    <col min="17" max="17" width="4.125" style="48" customWidth="1" collapsed="1"/>
    <col min="18" max="19" width="4.125" style="48" customWidth="1"/>
    <col min="20" max="20" width="4.125" style="48" customWidth="1" collapsed="1"/>
    <col min="21" max="22" width="5.625" style="48" customWidth="1"/>
    <col min="23" max="23" width="5.625" style="48" customWidth="1" collapsed="1"/>
    <col min="24" max="29" width="2.875" style="48" customWidth="1"/>
    <col min="30" max="32" width="3.625" style="48" customWidth="1"/>
    <col min="33" max="37" width="3.125" style="48" customWidth="1"/>
    <col min="38" max="38" width="3.125" style="48" customWidth="1" collapsed="1"/>
    <col min="39" max="44" width="3.125" style="48" customWidth="1"/>
    <col min="45" max="46" width="4.125" style="48" customWidth="1"/>
    <col min="47" max="47" width="10.625" style="48" customWidth="1"/>
    <col min="48" max="48" width="7.75" style="48" customWidth="1"/>
    <col min="49" max="16384" width="9" style="48"/>
  </cols>
  <sheetData>
    <row r="1" spans="1:47" ht="15" customHeight="1">
      <c r="B1" s="27" t="s">
        <v>361</v>
      </c>
    </row>
    <row r="2" spans="1:47" ht="12">
      <c r="B2" s="27" t="s">
        <v>281</v>
      </c>
    </row>
    <row r="3" spans="1:47" ht="15" customHeight="1">
      <c r="B3" s="27" t="s">
        <v>360</v>
      </c>
      <c r="N3" s="156"/>
      <c r="S3" s="156"/>
      <c r="T3" s="54" t="s">
        <v>90</v>
      </c>
      <c r="U3" s="153" t="s">
        <v>317</v>
      </c>
      <c r="AA3" s="33"/>
      <c r="AB3" s="54"/>
      <c r="AE3" s="157"/>
      <c r="AH3" s="157"/>
      <c r="AK3" s="157"/>
      <c r="AN3" s="156"/>
      <c r="AT3" s="54" t="s">
        <v>203</v>
      </c>
    </row>
    <row r="4" spans="1:47" s="158" customFormat="1">
      <c r="A4" s="349"/>
      <c r="B4" s="478" t="s">
        <v>388</v>
      </c>
      <c r="C4" s="481" t="s">
        <v>389</v>
      </c>
      <c r="D4" s="482"/>
      <c r="E4" s="482"/>
      <c r="F4" s="481" t="s">
        <v>130</v>
      </c>
      <c r="G4" s="482"/>
      <c r="H4" s="482"/>
      <c r="I4" s="487" t="s">
        <v>390</v>
      </c>
      <c r="J4" s="488"/>
      <c r="K4" s="488"/>
      <c r="L4" s="487" t="s">
        <v>411</v>
      </c>
      <c r="M4" s="488"/>
      <c r="N4" s="488"/>
      <c r="O4" s="487" t="s">
        <v>135</v>
      </c>
      <c r="P4" s="488"/>
      <c r="Q4" s="488"/>
      <c r="R4" s="493" t="s">
        <v>440</v>
      </c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5"/>
      <c r="AD4" s="487" t="s">
        <v>391</v>
      </c>
      <c r="AE4" s="488"/>
      <c r="AF4" s="496"/>
      <c r="AG4" s="487" t="s">
        <v>392</v>
      </c>
      <c r="AH4" s="488"/>
      <c r="AI4" s="496"/>
      <c r="AJ4" s="493" t="s">
        <v>393</v>
      </c>
      <c r="AK4" s="494"/>
      <c r="AL4" s="494"/>
      <c r="AM4" s="494"/>
      <c r="AN4" s="494"/>
      <c r="AO4" s="494"/>
      <c r="AP4" s="494"/>
      <c r="AQ4" s="494"/>
      <c r="AR4" s="494"/>
      <c r="AS4" s="499" t="s">
        <v>204</v>
      </c>
      <c r="AT4" s="500" t="s">
        <v>378</v>
      </c>
      <c r="AU4" s="501" t="s">
        <v>388</v>
      </c>
    </row>
    <row r="5" spans="1:47" s="158" customFormat="1">
      <c r="A5" s="349"/>
      <c r="B5" s="479"/>
      <c r="C5" s="483"/>
      <c r="D5" s="484"/>
      <c r="E5" s="484"/>
      <c r="F5" s="483"/>
      <c r="G5" s="484"/>
      <c r="H5" s="484"/>
      <c r="I5" s="489"/>
      <c r="J5" s="490"/>
      <c r="K5" s="490"/>
      <c r="L5" s="489"/>
      <c r="M5" s="490"/>
      <c r="N5" s="490"/>
      <c r="O5" s="489"/>
      <c r="P5" s="490"/>
      <c r="Q5" s="490"/>
      <c r="R5" s="504" t="s">
        <v>394</v>
      </c>
      <c r="S5" s="504"/>
      <c r="T5" s="504"/>
      <c r="U5" s="493" t="s">
        <v>395</v>
      </c>
      <c r="V5" s="494"/>
      <c r="W5" s="494"/>
      <c r="X5" s="494"/>
      <c r="Y5" s="494"/>
      <c r="Z5" s="494"/>
      <c r="AA5" s="505" t="s">
        <v>396</v>
      </c>
      <c r="AB5" s="505"/>
      <c r="AC5" s="505"/>
      <c r="AD5" s="489"/>
      <c r="AE5" s="490"/>
      <c r="AF5" s="497"/>
      <c r="AG5" s="489"/>
      <c r="AH5" s="490"/>
      <c r="AI5" s="497"/>
      <c r="AJ5" s="493" t="s">
        <v>397</v>
      </c>
      <c r="AK5" s="494"/>
      <c r="AL5" s="494"/>
      <c r="AM5" s="494"/>
      <c r="AN5" s="494"/>
      <c r="AO5" s="494"/>
      <c r="AP5" s="506" t="s">
        <v>443</v>
      </c>
      <c r="AQ5" s="507"/>
      <c r="AR5" s="507"/>
      <c r="AS5" s="499"/>
      <c r="AT5" s="500"/>
      <c r="AU5" s="502"/>
    </row>
    <row r="6" spans="1:47" s="158" customFormat="1">
      <c r="A6" s="349"/>
      <c r="B6" s="479"/>
      <c r="C6" s="483"/>
      <c r="D6" s="484"/>
      <c r="E6" s="484"/>
      <c r="F6" s="483"/>
      <c r="G6" s="484"/>
      <c r="H6" s="484"/>
      <c r="I6" s="489"/>
      <c r="J6" s="490"/>
      <c r="K6" s="490"/>
      <c r="L6" s="489"/>
      <c r="M6" s="490"/>
      <c r="N6" s="490"/>
      <c r="O6" s="489"/>
      <c r="P6" s="490"/>
      <c r="Q6" s="490"/>
      <c r="R6" s="504"/>
      <c r="S6" s="504"/>
      <c r="T6" s="504"/>
      <c r="U6" s="481" t="s">
        <v>398</v>
      </c>
      <c r="V6" s="482"/>
      <c r="W6" s="482"/>
      <c r="X6" s="481" t="s">
        <v>399</v>
      </c>
      <c r="Y6" s="482"/>
      <c r="Z6" s="482"/>
      <c r="AA6" s="505"/>
      <c r="AB6" s="505"/>
      <c r="AC6" s="505"/>
      <c r="AD6" s="489"/>
      <c r="AE6" s="490"/>
      <c r="AF6" s="497"/>
      <c r="AG6" s="489"/>
      <c r="AH6" s="490"/>
      <c r="AI6" s="497"/>
      <c r="AJ6" s="512" t="s">
        <v>408</v>
      </c>
      <c r="AK6" s="513"/>
      <c r="AL6" s="513"/>
      <c r="AM6" s="512" t="s">
        <v>442</v>
      </c>
      <c r="AN6" s="513"/>
      <c r="AO6" s="513"/>
      <c r="AP6" s="508"/>
      <c r="AQ6" s="509"/>
      <c r="AR6" s="509"/>
      <c r="AS6" s="499"/>
      <c r="AT6" s="500"/>
      <c r="AU6" s="502"/>
    </row>
    <row r="7" spans="1:47" s="158" customFormat="1" ht="23.25" customHeight="1">
      <c r="A7" s="349"/>
      <c r="B7" s="479"/>
      <c r="C7" s="485"/>
      <c r="D7" s="486"/>
      <c r="E7" s="486"/>
      <c r="F7" s="485"/>
      <c r="G7" s="486"/>
      <c r="H7" s="486"/>
      <c r="I7" s="491"/>
      <c r="J7" s="492"/>
      <c r="K7" s="492"/>
      <c r="L7" s="491"/>
      <c r="M7" s="492"/>
      <c r="N7" s="492"/>
      <c r="O7" s="491"/>
      <c r="P7" s="492"/>
      <c r="Q7" s="492"/>
      <c r="R7" s="504"/>
      <c r="S7" s="504"/>
      <c r="T7" s="504"/>
      <c r="U7" s="485"/>
      <c r="V7" s="486"/>
      <c r="W7" s="486"/>
      <c r="X7" s="514" t="s">
        <v>441</v>
      </c>
      <c r="Y7" s="515"/>
      <c r="Z7" s="515"/>
      <c r="AA7" s="505"/>
      <c r="AB7" s="505"/>
      <c r="AC7" s="505"/>
      <c r="AD7" s="491"/>
      <c r="AE7" s="492"/>
      <c r="AF7" s="498"/>
      <c r="AG7" s="491"/>
      <c r="AH7" s="492"/>
      <c r="AI7" s="498"/>
      <c r="AJ7" s="514"/>
      <c r="AK7" s="515"/>
      <c r="AL7" s="515"/>
      <c r="AM7" s="514"/>
      <c r="AN7" s="515"/>
      <c r="AO7" s="515"/>
      <c r="AP7" s="510"/>
      <c r="AQ7" s="511"/>
      <c r="AR7" s="511"/>
      <c r="AS7" s="499"/>
      <c r="AT7" s="500"/>
      <c r="AU7" s="502"/>
    </row>
    <row r="8" spans="1:47" s="161" customFormat="1" ht="13.5" customHeight="1">
      <c r="A8" s="349"/>
      <c r="B8" s="480"/>
      <c r="C8" s="338" t="s">
        <v>39</v>
      </c>
      <c r="D8" s="338" t="s">
        <v>40</v>
      </c>
      <c r="E8" s="338" t="s">
        <v>41</v>
      </c>
      <c r="F8" s="338" t="s">
        <v>39</v>
      </c>
      <c r="G8" s="338" t="s">
        <v>40</v>
      </c>
      <c r="H8" s="338" t="s">
        <v>41</v>
      </c>
      <c r="I8" s="338" t="s">
        <v>39</v>
      </c>
      <c r="J8" s="338" t="s">
        <v>40</v>
      </c>
      <c r="K8" s="338" t="s">
        <v>41</v>
      </c>
      <c r="L8" s="338" t="s">
        <v>39</v>
      </c>
      <c r="M8" s="338" t="s">
        <v>40</v>
      </c>
      <c r="N8" s="338" t="s">
        <v>41</v>
      </c>
      <c r="O8" s="338" t="s">
        <v>39</v>
      </c>
      <c r="P8" s="338" t="s">
        <v>40</v>
      </c>
      <c r="Q8" s="375" t="s">
        <v>41</v>
      </c>
      <c r="R8" s="338" t="s">
        <v>39</v>
      </c>
      <c r="S8" s="338" t="s">
        <v>40</v>
      </c>
      <c r="T8" s="338" t="s">
        <v>41</v>
      </c>
      <c r="U8" s="338" t="s">
        <v>39</v>
      </c>
      <c r="V8" s="338" t="s">
        <v>40</v>
      </c>
      <c r="W8" s="338" t="s">
        <v>41</v>
      </c>
      <c r="X8" s="338" t="s">
        <v>39</v>
      </c>
      <c r="Y8" s="338" t="s">
        <v>40</v>
      </c>
      <c r="Z8" s="338" t="s">
        <v>41</v>
      </c>
      <c r="AA8" s="338" t="s">
        <v>39</v>
      </c>
      <c r="AB8" s="338" t="s">
        <v>40</v>
      </c>
      <c r="AC8" s="338" t="s">
        <v>400</v>
      </c>
      <c r="AD8" s="338" t="s">
        <v>39</v>
      </c>
      <c r="AE8" s="338" t="s">
        <v>40</v>
      </c>
      <c r="AF8" s="338" t="s">
        <v>41</v>
      </c>
      <c r="AG8" s="338" t="s">
        <v>39</v>
      </c>
      <c r="AH8" s="338" t="s">
        <v>40</v>
      </c>
      <c r="AI8" s="338" t="s">
        <v>41</v>
      </c>
      <c r="AJ8" s="338" t="s">
        <v>39</v>
      </c>
      <c r="AK8" s="338" t="s">
        <v>40</v>
      </c>
      <c r="AL8" s="338" t="s">
        <v>41</v>
      </c>
      <c r="AM8" s="338" t="s">
        <v>39</v>
      </c>
      <c r="AN8" s="338" t="s">
        <v>40</v>
      </c>
      <c r="AO8" s="338" t="s">
        <v>41</v>
      </c>
      <c r="AP8" s="338" t="s">
        <v>39</v>
      </c>
      <c r="AQ8" s="338" t="s">
        <v>40</v>
      </c>
      <c r="AR8" s="338" t="s">
        <v>41</v>
      </c>
      <c r="AS8" s="499"/>
      <c r="AT8" s="500"/>
      <c r="AU8" s="503"/>
    </row>
    <row r="9" spans="1:47" s="161" customFormat="1" ht="13.5" customHeight="1">
      <c r="A9" s="349"/>
      <c r="B9" s="378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  <c r="AK9" s="384"/>
      <c r="AL9" s="384"/>
      <c r="AM9" s="384"/>
      <c r="AN9" s="384"/>
      <c r="AO9" s="384"/>
      <c r="AP9" s="384"/>
      <c r="AQ9" s="384"/>
      <c r="AR9" s="384"/>
      <c r="AS9" s="386"/>
      <c r="AT9" s="387"/>
      <c r="AU9" s="376"/>
    </row>
    <row r="10" spans="1:47" s="346" customFormat="1" ht="15" customHeight="1">
      <c r="A10" s="339"/>
      <c r="B10" s="49" t="s">
        <v>387</v>
      </c>
      <c r="C10" s="342">
        <v>9791</v>
      </c>
      <c r="D10" s="342">
        <v>4949</v>
      </c>
      <c r="E10" s="342">
        <v>4842</v>
      </c>
      <c r="F10" s="342">
        <v>4515</v>
      </c>
      <c r="G10" s="342">
        <v>2152</v>
      </c>
      <c r="H10" s="342">
        <v>2363</v>
      </c>
      <c r="I10" s="342">
        <v>1872</v>
      </c>
      <c r="J10" s="342">
        <v>669</v>
      </c>
      <c r="K10" s="342">
        <v>1203</v>
      </c>
      <c r="L10" s="342">
        <v>285</v>
      </c>
      <c r="M10" s="342">
        <v>206</v>
      </c>
      <c r="N10" s="342">
        <v>79</v>
      </c>
      <c r="O10" s="342">
        <v>177</v>
      </c>
      <c r="P10" s="342">
        <v>159</v>
      </c>
      <c r="Q10" s="342">
        <v>18</v>
      </c>
      <c r="R10" s="342">
        <v>37</v>
      </c>
      <c r="S10" s="342">
        <v>25</v>
      </c>
      <c r="T10" s="342">
        <v>12</v>
      </c>
      <c r="U10" s="342">
        <v>2696</v>
      </c>
      <c r="V10" s="342">
        <v>1626</v>
      </c>
      <c r="W10" s="342">
        <v>1070</v>
      </c>
      <c r="X10" s="342">
        <v>13</v>
      </c>
      <c r="Y10" s="342">
        <v>5</v>
      </c>
      <c r="Z10" s="342">
        <v>8</v>
      </c>
      <c r="AA10" s="342">
        <v>9</v>
      </c>
      <c r="AB10" s="342">
        <v>3</v>
      </c>
      <c r="AC10" s="342">
        <v>6</v>
      </c>
      <c r="AD10" s="342">
        <v>182</v>
      </c>
      <c r="AE10" s="342">
        <v>103</v>
      </c>
      <c r="AF10" s="342">
        <v>79</v>
      </c>
      <c r="AG10" s="342">
        <v>5</v>
      </c>
      <c r="AH10" s="342">
        <v>1</v>
      </c>
      <c r="AI10" s="342">
        <v>4</v>
      </c>
      <c r="AJ10" s="342">
        <v>5</v>
      </c>
      <c r="AK10" s="342">
        <v>2</v>
      </c>
      <c r="AL10" s="342">
        <v>3</v>
      </c>
      <c r="AM10" s="342">
        <v>0</v>
      </c>
      <c r="AN10" s="342">
        <v>0</v>
      </c>
      <c r="AO10" s="342">
        <v>0</v>
      </c>
      <c r="AP10" s="342">
        <v>7</v>
      </c>
      <c r="AQ10" s="342">
        <v>4</v>
      </c>
      <c r="AR10" s="342">
        <v>3</v>
      </c>
      <c r="AS10" s="343">
        <v>46.113777959350401</v>
      </c>
      <c r="AT10" s="344">
        <v>28.035951383924001</v>
      </c>
      <c r="AU10" s="46" t="s">
        <v>387</v>
      </c>
    </row>
    <row r="11" spans="1:47" s="346" customFormat="1" ht="15" customHeight="1">
      <c r="A11" s="339"/>
      <c r="B11" s="49" t="s">
        <v>449</v>
      </c>
      <c r="C11" s="342">
        <v>9381</v>
      </c>
      <c r="D11" s="342">
        <v>4805</v>
      </c>
      <c r="E11" s="342">
        <v>4576</v>
      </c>
      <c r="F11" s="342">
        <v>4355</v>
      </c>
      <c r="G11" s="342">
        <v>2066</v>
      </c>
      <c r="H11" s="342">
        <v>2289</v>
      </c>
      <c r="I11" s="342">
        <v>1858</v>
      </c>
      <c r="J11" s="342">
        <v>750</v>
      </c>
      <c r="K11" s="342">
        <v>1108</v>
      </c>
      <c r="L11" s="342">
        <v>217</v>
      </c>
      <c r="M11" s="342">
        <v>157</v>
      </c>
      <c r="N11" s="342">
        <v>60</v>
      </c>
      <c r="O11" s="342">
        <v>190</v>
      </c>
      <c r="P11" s="342">
        <v>158</v>
      </c>
      <c r="Q11" s="342">
        <v>32</v>
      </c>
      <c r="R11" s="342">
        <v>14</v>
      </c>
      <c r="S11" s="342">
        <v>11</v>
      </c>
      <c r="T11" s="342">
        <v>3</v>
      </c>
      <c r="U11" s="342">
        <v>2533</v>
      </c>
      <c r="V11" s="342">
        <v>1547</v>
      </c>
      <c r="W11" s="342">
        <v>986</v>
      </c>
      <c r="X11" s="342">
        <v>17</v>
      </c>
      <c r="Y11" s="342">
        <v>12</v>
      </c>
      <c r="Z11" s="342">
        <v>5</v>
      </c>
      <c r="AA11" s="342">
        <v>2</v>
      </c>
      <c r="AB11" s="342">
        <v>0</v>
      </c>
      <c r="AC11" s="342">
        <v>2</v>
      </c>
      <c r="AD11" s="342">
        <v>193</v>
      </c>
      <c r="AE11" s="342">
        <v>102</v>
      </c>
      <c r="AF11" s="342">
        <v>91</v>
      </c>
      <c r="AG11" s="342">
        <v>2</v>
      </c>
      <c r="AH11" s="342">
        <v>2</v>
      </c>
      <c r="AI11" s="342">
        <v>0</v>
      </c>
      <c r="AJ11" s="342">
        <v>1</v>
      </c>
      <c r="AK11" s="342">
        <v>1</v>
      </c>
      <c r="AL11" s="342">
        <v>0</v>
      </c>
      <c r="AM11" s="342">
        <v>0</v>
      </c>
      <c r="AN11" s="342">
        <v>0</v>
      </c>
      <c r="AO11" s="342">
        <v>0</v>
      </c>
      <c r="AP11" s="342">
        <v>13</v>
      </c>
      <c r="AQ11" s="342">
        <v>11</v>
      </c>
      <c r="AR11" s="342">
        <v>2</v>
      </c>
      <c r="AS11" s="343">
        <v>46.423622215115699</v>
      </c>
      <c r="AT11" s="344">
        <v>27.299861422023199</v>
      </c>
      <c r="AU11" s="46" t="s">
        <v>449</v>
      </c>
    </row>
    <row r="12" spans="1:47" s="346" customFormat="1" ht="15" customHeight="1">
      <c r="A12" s="339"/>
      <c r="B12" s="49" t="s">
        <v>459</v>
      </c>
      <c r="C12" s="342">
        <v>8998</v>
      </c>
      <c r="D12" s="342">
        <v>4532</v>
      </c>
      <c r="E12" s="342">
        <v>4466</v>
      </c>
      <c r="F12" s="342">
        <v>4450</v>
      </c>
      <c r="G12" s="342">
        <v>2128</v>
      </c>
      <c r="H12" s="342">
        <v>2322</v>
      </c>
      <c r="I12" s="342">
        <v>1726</v>
      </c>
      <c r="J12" s="342">
        <v>695</v>
      </c>
      <c r="K12" s="342">
        <v>1031</v>
      </c>
      <c r="L12" s="342">
        <v>204</v>
      </c>
      <c r="M12" s="342">
        <v>127</v>
      </c>
      <c r="N12" s="342">
        <v>77</v>
      </c>
      <c r="O12" s="342">
        <v>207</v>
      </c>
      <c r="P12" s="342">
        <v>174</v>
      </c>
      <c r="Q12" s="342">
        <v>33</v>
      </c>
      <c r="R12" s="342">
        <v>23</v>
      </c>
      <c r="S12" s="342">
        <v>12</v>
      </c>
      <c r="T12" s="342">
        <v>11</v>
      </c>
      <c r="U12" s="342">
        <v>2235</v>
      </c>
      <c r="V12" s="342">
        <v>1305</v>
      </c>
      <c r="W12" s="342">
        <v>930</v>
      </c>
      <c r="X12" s="342">
        <v>11</v>
      </c>
      <c r="Y12" s="342">
        <v>5</v>
      </c>
      <c r="Z12" s="342">
        <v>6</v>
      </c>
      <c r="AA12" s="342">
        <v>3</v>
      </c>
      <c r="AB12" s="342">
        <v>2</v>
      </c>
      <c r="AC12" s="342">
        <v>1</v>
      </c>
      <c r="AD12" s="342">
        <v>139</v>
      </c>
      <c r="AE12" s="342">
        <v>84</v>
      </c>
      <c r="AF12" s="342">
        <v>55</v>
      </c>
      <c r="AG12" s="342">
        <v>0</v>
      </c>
      <c r="AH12" s="342">
        <v>0</v>
      </c>
      <c r="AI12" s="342">
        <v>0</v>
      </c>
      <c r="AJ12" s="342">
        <v>1</v>
      </c>
      <c r="AK12" s="342">
        <v>1</v>
      </c>
      <c r="AL12" s="342">
        <v>0</v>
      </c>
      <c r="AM12" s="342">
        <v>0</v>
      </c>
      <c r="AN12" s="342">
        <v>0</v>
      </c>
      <c r="AO12" s="342">
        <v>0</v>
      </c>
      <c r="AP12" s="342">
        <v>10</v>
      </c>
      <c r="AQ12" s="342">
        <v>5</v>
      </c>
      <c r="AR12" s="342">
        <v>5</v>
      </c>
      <c r="AS12" s="343">
        <v>49.455434541009112</v>
      </c>
      <c r="AT12" s="344">
        <v>25.216714825516782</v>
      </c>
      <c r="AU12" s="46" t="s">
        <v>459</v>
      </c>
    </row>
    <row r="13" spans="1:47" s="346" customFormat="1" ht="15" customHeight="1">
      <c r="A13" s="339"/>
      <c r="B13" s="49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83"/>
      <c r="AS13" s="343"/>
      <c r="AT13" s="344"/>
      <c r="AU13" s="46"/>
    </row>
    <row r="14" spans="1:47" s="346" customFormat="1" ht="15" customHeight="1">
      <c r="A14" s="339"/>
      <c r="B14" s="49" t="s">
        <v>412</v>
      </c>
      <c r="C14" s="342">
        <v>6108</v>
      </c>
      <c r="D14" s="342">
        <v>2922</v>
      </c>
      <c r="E14" s="342">
        <v>3186</v>
      </c>
      <c r="F14" s="342">
        <v>3239</v>
      </c>
      <c r="G14" s="342">
        <v>1439</v>
      </c>
      <c r="H14" s="342">
        <v>1800</v>
      </c>
      <c r="I14" s="342">
        <v>976</v>
      </c>
      <c r="J14" s="342">
        <v>340</v>
      </c>
      <c r="K14" s="342">
        <v>636</v>
      </c>
      <c r="L14" s="342">
        <v>188</v>
      </c>
      <c r="M14" s="342">
        <v>118</v>
      </c>
      <c r="N14" s="342">
        <v>70</v>
      </c>
      <c r="O14" s="342">
        <v>179</v>
      </c>
      <c r="P14" s="342">
        <v>148</v>
      </c>
      <c r="Q14" s="342">
        <v>31</v>
      </c>
      <c r="R14" s="342">
        <v>8</v>
      </c>
      <c r="S14" s="342">
        <v>5</v>
      </c>
      <c r="T14" s="342">
        <v>3</v>
      </c>
      <c r="U14" s="342">
        <v>1429</v>
      </c>
      <c r="V14" s="342">
        <v>818</v>
      </c>
      <c r="W14" s="342">
        <v>611</v>
      </c>
      <c r="X14" s="342">
        <v>4</v>
      </c>
      <c r="Y14" s="342">
        <v>2</v>
      </c>
      <c r="Z14" s="342">
        <v>2</v>
      </c>
      <c r="AA14" s="342">
        <v>3</v>
      </c>
      <c r="AB14" s="342">
        <v>2</v>
      </c>
      <c r="AC14" s="342">
        <v>1</v>
      </c>
      <c r="AD14" s="342">
        <v>82</v>
      </c>
      <c r="AE14" s="342">
        <v>50</v>
      </c>
      <c r="AF14" s="342">
        <v>32</v>
      </c>
      <c r="AG14" s="342">
        <v>0</v>
      </c>
      <c r="AH14" s="342">
        <v>0</v>
      </c>
      <c r="AI14" s="342">
        <v>0</v>
      </c>
      <c r="AJ14" s="342">
        <v>0</v>
      </c>
      <c r="AK14" s="342">
        <v>0</v>
      </c>
      <c r="AL14" s="342">
        <v>0</v>
      </c>
      <c r="AM14" s="342">
        <v>0</v>
      </c>
      <c r="AN14" s="342">
        <v>0</v>
      </c>
      <c r="AO14" s="342">
        <v>0</v>
      </c>
      <c r="AP14" s="342">
        <v>4</v>
      </c>
      <c r="AQ14" s="342">
        <v>2</v>
      </c>
      <c r="AR14" s="342">
        <v>2</v>
      </c>
      <c r="AS14" s="343">
        <v>53.028814669286184</v>
      </c>
      <c r="AT14" s="344">
        <v>23.59201047806156</v>
      </c>
      <c r="AU14" s="46" t="s">
        <v>412</v>
      </c>
    </row>
    <row r="15" spans="1:47" s="346" customFormat="1" ht="15" customHeight="1">
      <c r="A15" s="339"/>
      <c r="B15" s="49" t="s">
        <v>413</v>
      </c>
      <c r="C15" s="342">
        <v>2890</v>
      </c>
      <c r="D15" s="342">
        <v>1610</v>
      </c>
      <c r="E15" s="342">
        <v>1280</v>
      </c>
      <c r="F15" s="342">
        <v>1211</v>
      </c>
      <c r="G15" s="342">
        <v>689</v>
      </c>
      <c r="H15" s="342">
        <v>522</v>
      </c>
      <c r="I15" s="342">
        <v>750</v>
      </c>
      <c r="J15" s="342">
        <v>355</v>
      </c>
      <c r="K15" s="342">
        <v>395</v>
      </c>
      <c r="L15" s="342">
        <v>16</v>
      </c>
      <c r="M15" s="342">
        <v>9</v>
      </c>
      <c r="N15" s="342">
        <v>7</v>
      </c>
      <c r="O15" s="342">
        <v>28</v>
      </c>
      <c r="P15" s="342">
        <v>26</v>
      </c>
      <c r="Q15" s="342">
        <v>2</v>
      </c>
      <c r="R15" s="342">
        <v>15</v>
      </c>
      <c r="S15" s="342">
        <v>7</v>
      </c>
      <c r="T15" s="342">
        <v>8</v>
      </c>
      <c r="U15" s="342">
        <v>806</v>
      </c>
      <c r="V15" s="342">
        <v>487</v>
      </c>
      <c r="W15" s="342">
        <v>319</v>
      </c>
      <c r="X15" s="342">
        <v>7</v>
      </c>
      <c r="Y15" s="342">
        <v>3</v>
      </c>
      <c r="Z15" s="342">
        <v>4</v>
      </c>
      <c r="AA15" s="342">
        <v>0</v>
      </c>
      <c r="AB15" s="342">
        <v>0</v>
      </c>
      <c r="AC15" s="342">
        <v>0</v>
      </c>
      <c r="AD15" s="342">
        <v>57</v>
      </c>
      <c r="AE15" s="342">
        <v>34</v>
      </c>
      <c r="AF15" s="342">
        <v>23</v>
      </c>
      <c r="AG15" s="342">
        <v>0</v>
      </c>
      <c r="AH15" s="342">
        <v>0</v>
      </c>
      <c r="AI15" s="342">
        <v>0</v>
      </c>
      <c r="AJ15" s="342">
        <v>1</v>
      </c>
      <c r="AK15" s="342">
        <v>1</v>
      </c>
      <c r="AL15" s="342">
        <v>0</v>
      </c>
      <c r="AM15" s="342">
        <v>0</v>
      </c>
      <c r="AN15" s="342">
        <v>0</v>
      </c>
      <c r="AO15" s="342">
        <v>0</v>
      </c>
      <c r="AP15" s="342">
        <v>6</v>
      </c>
      <c r="AQ15" s="342">
        <v>3</v>
      </c>
      <c r="AR15" s="342">
        <v>3</v>
      </c>
      <c r="AS15" s="343">
        <v>41.903114186851212</v>
      </c>
      <c r="AT15" s="344">
        <v>28.650519031141869</v>
      </c>
      <c r="AU15" s="46" t="s">
        <v>413</v>
      </c>
    </row>
    <row r="16" spans="1:47" s="346" customFormat="1" ht="15" customHeight="1">
      <c r="A16" s="339"/>
      <c r="B16" s="49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4"/>
      <c r="AT16" s="344"/>
      <c r="AU16" s="46"/>
    </row>
    <row r="17" spans="1:47" s="346" customFormat="1" ht="15" customHeight="1">
      <c r="A17" s="339">
        <v>1</v>
      </c>
      <c r="B17" s="50" t="s">
        <v>0</v>
      </c>
      <c r="C17" s="345">
        <v>4601</v>
      </c>
      <c r="D17" s="345">
        <v>2320</v>
      </c>
      <c r="E17" s="345">
        <v>2281</v>
      </c>
      <c r="F17" s="345">
        <v>2386</v>
      </c>
      <c r="G17" s="345">
        <v>1160</v>
      </c>
      <c r="H17" s="345">
        <v>1226</v>
      </c>
      <c r="I17" s="345">
        <v>853</v>
      </c>
      <c r="J17" s="345">
        <v>337</v>
      </c>
      <c r="K17" s="345">
        <v>516</v>
      </c>
      <c r="L17" s="345">
        <v>138</v>
      </c>
      <c r="M17" s="345">
        <v>91</v>
      </c>
      <c r="N17" s="345">
        <v>47</v>
      </c>
      <c r="O17" s="345">
        <v>129</v>
      </c>
      <c r="P17" s="345">
        <v>105</v>
      </c>
      <c r="Q17" s="345">
        <v>24</v>
      </c>
      <c r="R17" s="345">
        <v>12</v>
      </c>
      <c r="S17" s="345">
        <v>8</v>
      </c>
      <c r="T17" s="345">
        <v>4</v>
      </c>
      <c r="U17" s="345">
        <v>1009</v>
      </c>
      <c r="V17" s="345">
        <v>579</v>
      </c>
      <c r="W17" s="345">
        <v>430</v>
      </c>
      <c r="X17" s="345">
        <v>5</v>
      </c>
      <c r="Y17" s="345">
        <v>3</v>
      </c>
      <c r="Z17" s="345">
        <v>2</v>
      </c>
      <c r="AA17" s="345">
        <v>0</v>
      </c>
      <c r="AB17" s="345">
        <v>0</v>
      </c>
      <c r="AC17" s="345">
        <v>0</v>
      </c>
      <c r="AD17" s="345">
        <v>69</v>
      </c>
      <c r="AE17" s="345">
        <v>37</v>
      </c>
      <c r="AF17" s="345">
        <v>32</v>
      </c>
      <c r="AG17" s="345">
        <v>0</v>
      </c>
      <c r="AH17" s="345">
        <v>0</v>
      </c>
      <c r="AI17" s="345">
        <v>0</v>
      </c>
      <c r="AJ17" s="345">
        <v>0</v>
      </c>
      <c r="AK17" s="345">
        <v>0</v>
      </c>
      <c r="AL17" s="345">
        <v>0</v>
      </c>
      <c r="AM17" s="345">
        <v>0</v>
      </c>
      <c r="AN17" s="345">
        <v>0</v>
      </c>
      <c r="AO17" s="345">
        <v>0</v>
      </c>
      <c r="AP17" s="345">
        <v>5</v>
      </c>
      <c r="AQ17" s="345">
        <v>3</v>
      </c>
      <c r="AR17" s="345">
        <v>2</v>
      </c>
      <c r="AS17" s="343">
        <v>51.9</v>
      </c>
      <c r="AT17" s="344">
        <v>22.3</v>
      </c>
      <c r="AU17" s="47" t="s">
        <v>0</v>
      </c>
    </row>
    <row r="18" spans="1:47" s="346" customFormat="1" ht="15" customHeight="1">
      <c r="A18" s="339">
        <v>2</v>
      </c>
      <c r="B18" s="50" t="s">
        <v>1</v>
      </c>
      <c r="C18" s="345">
        <v>544</v>
      </c>
      <c r="D18" s="345">
        <v>300</v>
      </c>
      <c r="E18" s="345">
        <v>244</v>
      </c>
      <c r="F18" s="345">
        <v>240</v>
      </c>
      <c r="G18" s="345">
        <v>121</v>
      </c>
      <c r="H18" s="345">
        <v>119</v>
      </c>
      <c r="I18" s="345">
        <v>150</v>
      </c>
      <c r="J18" s="345">
        <v>75</v>
      </c>
      <c r="K18" s="345">
        <v>75</v>
      </c>
      <c r="L18" s="345">
        <v>5</v>
      </c>
      <c r="M18" s="345">
        <v>3</v>
      </c>
      <c r="N18" s="345">
        <v>2</v>
      </c>
      <c r="O18" s="345">
        <v>7</v>
      </c>
      <c r="P18" s="345">
        <v>6</v>
      </c>
      <c r="Q18" s="345">
        <v>1</v>
      </c>
      <c r="R18" s="345">
        <v>3</v>
      </c>
      <c r="S18" s="345">
        <v>1</v>
      </c>
      <c r="T18" s="345">
        <v>2</v>
      </c>
      <c r="U18" s="345">
        <v>135</v>
      </c>
      <c r="V18" s="345">
        <v>92</v>
      </c>
      <c r="W18" s="345">
        <v>43</v>
      </c>
      <c r="X18" s="345">
        <v>0</v>
      </c>
      <c r="Y18" s="345">
        <v>0</v>
      </c>
      <c r="Z18" s="345">
        <v>0</v>
      </c>
      <c r="AA18" s="345">
        <v>1</v>
      </c>
      <c r="AB18" s="345">
        <v>0</v>
      </c>
      <c r="AC18" s="345">
        <v>1</v>
      </c>
      <c r="AD18" s="345">
        <v>3</v>
      </c>
      <c r="AE18" s="345">
        <v>2</v>
      </c>
      <c r="AF18" s="345">
        <v>1</v>
      </c>
      <c r="AG18" s="345">
        <v>0</v>
      </c>
      <c r="AH18" s="345">
        <v>0</v>
      </c>
      <c r="AI18" s="345">
        <v>0</v>
      </c>
      <c r="AJ18" s="345">
        <v>0</v>
      </c>
      <c r="AK18" s="345">
        <v>0</v>
      </c>
      <c r="AL18" s="345">
        <v>0</v>
      </c>
      <c r="AM18" s="345">
        <v>0</v>
      </c>
      <c r="AN18" s="345">
        <v>0</v>
      </c>
      <c r="AO18" s="345">
        <v>0</v>
      </c>
      <c r="AP18" s="345">
        <v>0</v>
      </c>
      <c r="AQ18" s="345">
        <v>0</v>
      </c>
      <c r="AR18" s="345">
        <v>0</v>
      </c>
      <c r="AS18" s="343">
        <v>44.1</v>
      </c>
      <c r="AT18" s="344">
        <v>25.4</v>
      </c>
      <c r="AU18" s="47" t="s">
        <v>1</v>
      </c>
    </row>
    <row r="19" spans="1:47" s="346" customFormat="1" ht="15" customHeight="1">
      <c r="A19" s="339">
        <v>3</v>
      </c>
      <c r="B19" s="50" t="s">
        <v>2</v>
      </c>
      <c r="C19" s="345">
        <v>1580</v>
      </c>
      <c r="D19" s="345">
        <v>784</v>
      </c>
      <c r="E19" s="345">
        <v>796</v>
      </c>
      <c r="F19" s="345">
        <v>748</v>
      </c>
      <c r="G19" s="345">
        <v>368</v>
      </c>
      <c r="H19" s="345">
        <v>380</v>
      </c>
      <c r="I19" s="345">
        <v>308</v>
      </c>
      <c r="J19" s="345">
        <v>117</v>
      </c>
      <c r="K19" s="345">
        <v>191</v>
      </c>
      <c r="L19" s="345">
        <v>41</v>
      </c>
      <c r="M19" s="345">
        <v>20</v>
      </c>
      <c r="N19" s="345">
        <v>21</v>
      </c>
      <c r="O19" s="345">
        <v>30</v>
      </c>
      <c r="P19" s="345">
        <v>25</v>
      </c>
      <c r="Q19" s="345">
        <v>5</v>
      </c>
      <c r="R19" s="345">
        <v>1</v>
      </c>
      <c r="S19" s="345">
        <v>1</v>
      </c>
      <c r="T19" s="345">
        <v>0</v>
      </c>
      <c r="U19" s="345">
        <v>418</v>
      </c>
      <c r="V19" s="345">
        <v>234</v>
      </c>
      <c r="W19" s="345">
        <v>184</v>
      </c>
      <c r="X19" s="345">
        <v>4</v>
      </c>
      <c r="Y19" s="345">
        <v>0</v>
      </c>
      <c r="Z19" s="345">
        <v>4</v>
      </c>
      <c r="AA19" s="345">
        <v>0</v>
      </c>
      <c r="AB19" s="345">
        <v>0</v>
      </c>
      <c r="AC19" s="345">
        <v>0</v>
      </c>
      <c r="AD19" s="345">
        <v>30</v>
      </c>
      <c r="AE19" s="345">
        <v>19</v>
      </c>
      <c r="AF19" s="345">
        <v>11</v>
      </c>
      <c r="AG19" s="345">
        <v>0</v>
      </c>
      <c r="AH19" s="345">
        <v>0</v>
      </c>
      <c r="AI19" s="345">
        <v>0</v>
      </c>
      <c r="AJ19" s="345">
        <v>0</v>
      </c>
      <c r="AK19" s="345">
        <v>0</v>
      </c>
      <c r="AL19" s="345">
        <v>0</v>
      </c>
      <c r="AM19" s="345">
        <v>0</v>
      </c>
      <c r="AN19" s="345">
        <v>0</v>
      </c>
      <c r="AO19" s="345">
        <v>0</v>
      </c>
      <c r="AP19" s="345">
        <v>3</v>
      </c>
      <c r="AQ19" s="345">
        <v>0</v>
      </c>
      <c r="AR19" s="345">
        <v>3</v>
      </c>
      <c r="AS19" s="343">
        <v>47.3</v>
      </c>
      <c r="AT19" s="344">
        <v>26.7</v>
      </c>
      <c r="AU19" s="47" t="s">
        <v>2</v>
      </c>
    </row>
    <row r="20" spans="1:47" s="346" customFormat="1" ht="15" customHeight="1">
      <c r="A20" s="339">
        <v>4</v>
      </c>
      <c r="B20" s="50" t="s">
        <v>3</v>
      </c>
      <c r="C20" s="345">
        <v>2273</v>
      </c>
      <c r="D20" s="345">
        <v>1128</v>
      </c>
      <c r="E20" s="345">
        <v>1145</v>
      </c>
      <c r="F20" s="345">
        <v>1076</v>
      </c>
      <c r="G20" s="345">
        <v>479</v>
      </c>
      <c r="H20" s="345">
        <v>597</v>
      </c>
      <c r="I20" s="345">
        <v>415</v>
      </c>
      <c r="J20" s="345">
        <v>166</v>
      </c>
      <c r="K20" s="345">
        <v>249</v>
      </c>
      <c r="L20" s="345">
        <v>20</v>
      </c>
      <c r="M20" s="345">
        <v>13</v>
      </c>
      <c r="N20" s="345">
        <v>7</v>
      </c>
      <c r="O20" s="345">
        <v>41</v>
      </c>
      <c r="P20" s="345">
        <v>38</v>
      </c>
      <c r="Q20" s="345">
        <v>3</v>
      </c>
      <c r="R20" s="345">
        <v>7</v>
      </c>
      <c r="S20" s="345">
        <v>2</v>
      </c>
      <c r="T20" s="345">
        <v>5</v>
      </c>
      <c r="U20" s="345">
        <v>673</v>
      </c>
      <c r="V20" s="345">
        <v>400</v>
      </c>
      <c r="W20" s="345">
        <v>273</v>
      </c>
      <c r="X20" s="345">
        <v>2</v>
      </c>
      <c r="Y20" s="345">
        <v>2</v>
      </c>
      <c r="Z20" s="345">
        <v>0</v>
      </c>
      <c r="AA20" s="345">
        <v>2</v>
      </c>
      <c r="AB20" s="345">
        <v>2</v>
      </c>
      <c r="AC20" s="345">
        <v>0</v>
      </c>
      <c r="AD20" s="345">
        <v>37</v>
      </c>
      <c r="AE20" s="345">
        <v>26</v>
      </c>
      <c r="AF20" s="345">
        <v>11</v>
      </c>
      <c r="AG20" s="345">
        <v>0</v>
      </c>
      <c r="AH20" s="345">
        <v>0</v>
      </c>
      <c r="AI20" s="345">
        <v>0</v>
      </c>
      <c r="AJ20" s="345">
        <v>1</v>
      </c>
      <c r="AK20" s="345">
        <v>1</v>
      </c>
      <c r="AL20" s="345">
        <v>0</v>
      </c>
      <c r="AM20" s="345">
        <v>0</v>
      </c>
      <c r="AN20" s="345">
        <v>0</v>
      </c>
      <c r="AO20" s="345">
        <v>0</v>
      </c>
      <c r="AP20" s="345">
        <v>2</v>
      </c>
      <c r="AQ20" s="345">
        <v>2</v>
      </c>
      <c r="AR20" s="345">
        <v>0</v>
      </c>
      <c r="AS20" s="343">
        <v>47.3</v>
      </c>
      <c r="AT20" s="344">
        <v>30</v>
      </c>
      <c r="AU20" s="47" t="s">
        <v>3</v>
      </c>
    </row>
    <row r="21" spans="1:47" s="346" customFormat="1" ht="15" customHeight="1">
      <c r="A21" s="339"/>
      <c r="B21" s="50"/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  <c r="AR21" s="348"/>
      <c r="AS21" s="344"/>
      <c r="AT21" s="344"/>
      <c r="AU21" s="47"/>
    </row>
    <row r="22" spans="1:47" s="346" customFormat="1" ht="15" customHeight="1">
      <c r="A22" s="340">
        <v>1</v>
      </c>
      <c r="B22" s="350" t="s">
        <v>5</v>
      </c>
      <c r="C22" s="361">
        <v>3106</v>
      </c>
      <c r="D22" s="361">
        <v>1607</v>
      </c>
      <c r="E22" s="361">
        <v>1499</v>
      </c>
      <c r="F22" s="361">
        <v>1798</v>
      </c>
      <c r="G22" s="361">
        <v>912</v>
      </c>
      <c r="H22" s="361">
        <v>886</v>
      </c>
      <c r="I22" s="361">
        <v>525</v>
      </c>
      <c r="J22" s="361">
        <v>220</v>
      </c>
      <c r="K22" s="361">
        <v>305</v>
      </c>
      <c r="L22" s="361">
        <v>115</v>
      </c>
      <c r="M22" s="362">
        <v>79</v>
      </c>
      <c r="N22" s="361">
        <v>36</v>
      </c>
      <c r="O22" s="361">
        <v>51</v>
      </c>
      <c r="P22" s="361">
        <v>45</v>
      </c>
      <c r="Q22" s="362">
        <v>6</v>
      </c>
      <c r="R22" s="361">
        <v>5</v>
      </c>
      <c r="S22" s="362">
        <v>2</v>
      </c>
      <c r="T22" s="362">
        <v>3</v>
      </c>
      <c r="U22" s="361">
        <v>555</v>
      </c>
      <c r="V22" s="361">
        <v>316</v>
      </c>
      <c r="W22" s="361">
        <v>239</v>
      </c>
      <c r="X22" s="361">
        <v>5</v>
      </c>
      <c r="Y22" s="361">
        <v>3</v>
      </c>
      <c r="Z22" s="361">
        <v>2</v>
      </c>
      <c r="AA22" s="361">
        <v>0</v>
      </c>
      <c r="AB22" s="361">
        <v>0</v>
      </c>
      <c r="AC22" s="361">
        <v>0</v>
      </c>
      <c r="AD22" s="361">
        <v>52</v>
      </c>
      <c r="AE22" s="361">
        <v>30</v>
      </c>
      <c r="AF22" s="361">
        <v>22</v>
      </c>
      <c r="AG22" s="361">
        <v>0</v>
      </c>
      <c r="AH22" s="361">
        <v>0</v>
      </c>
      <c r="AI22" s="361">
        <v>0</v>
      </c>
      <c r="AJ22" s="361">
        <v>0</v>
      </c>
      <c r="AK22" s="361">
        <v>0</v>
      </c>
      <c r="AL22" s="361">
        <v>0</v>
      </c>
      <c r="AM22" s="361">
        <v>0</v>
      </c>
      <c r="AN22" s="362">
        <v>0</v>
      </c>
      <c r="AO22" s="361">
        <v>0</v>
      </c>
      <c r="AP22" s="361">
        <v>5</v>
      </c>
      <c r="AQ22" s="361">
        <v>3</v>
      </c>
      <c r="AR22" s="361">
        <v>2</v>
      </c>
      <c r="AS22" s="343">
        <v>57.887958789439793</v>
      </c>
      <c r="AT22" s="344">
        <v>18.190598840952994</v>
      </c>
      <c r="AU22" s="356" t="s">
        <v>5</v>
      </c>
    </row>
    <row r="23" spans="1:47" s="346" customFormat="1" ht="15" customHeight="1">
      <c r="A23" s="340">
        <v>3</v>
      </c>
      <c r="B23" s="350" t="s">
        <v>6</v>
      </c>
      <c r="C23" s="361">
        <v>954</v>
      </c>
      <c r="D23" s="361">
        <v>489</v>
      </c>
      <c r="E23" s="361">
        <v>465</v>
      </c>
      <c r="F23" s="361">
        <v>447</v>
      </c>
      <c r="G23" s="361">
        <v>229</v>
      </c>
      <c r="H23" s="361">
        <v>218</v>
      </c>
      <c r="I23" s="361">
        <v>200</v>
      </c>
      <c r="J23" s="361">
        <v>76</v>
      </c>
      <c r="K23" s="361">
        <v>124</v>
      </c>
      <c r="L23" s="361">
        <v>21</v>
      </c>
      <c r="M23" s="362">
        <v>14</v>
      </c>
      <c r="N23" s="361">
        <v>7</v>
      </c>
      <c r="O23" s="361">
        <v>18</v>
      </c>
      <c r="P23" s="361">
        <v>16</v>
      </c>
      <c r="Q23" s="362">
        <v>2</v>
      </c>
      <c r="R23" s="361">
        <v>1</v>
      </c>
      <c r="S23" s="362">
        <v>1</v>
      </c>
      <c r="T23" s="362">
        <v>0</v>
      </c>
      <c r="U23" s="361">
        <v>245</v>
      </c>
      <c r="V23" s="361">
        <v>138</v>
      </c>
      <c r="W23" s="361">
        <v>107</v>
      </c>
      <c r="X23" s="361">
        <v>2</v>
      </c>
      <c r="Y23" s="361">
        <v>0</v>
      </c>
      <c r="Z23" s="361">
        <v>2</v>
      </c>
      <c r="AA23" s="361">
        <v>0</v>
      </c>
      <c r="AB23" s="361">
        <v>0</v>
      </c>
      <c r="AC23" s="361">
        <v>0</v>
      </c>
      <c r="AD23" s="361">
        <v>20</v>
      </c>
      <c r="AE23" s="361">
        <v>15</v>
      </c>
      <c r="AF23" s="361">
        <v>5</v>
      </c>
      <c r="AG23" s="361">
        <v>0</v>
      </c>
      <c r="AH23" s="361">
        <v>0</v>
      </c>
      <c r="AI23" s="361">
        <v>0</v>
      </c>
      <c r="AJ23" s="361">
        <v>0</v>
      </c>
      <c r="AK23" s="361">
        <v>0</v>
      </c>
      <c r="AL23" s="361">
        <v>0</v>
      </c>
      <c r="AM23" s="361">
        <v>0</v>
      </c>
      <c r="AN23" s="362">
        <v>0</v>
      </c>
      <c r="AO23" s="361">
        <v>0</v>
      </c>
      <c r="AP23" s="361">
        <v>1</v>
      </c>
      <c r="AQ23" s="361">
        <v>0</v>
      </c>
      <c r="AR23" s="361">
        <v>1</v>
      </c>
      <c r="AS23" s="344">
        <v>46.855345911949684</v>
      </c>
      <c r="AT23" s="344">
        <v>25.890985324947589</v>
      </c>
      <c r="AU23" s="356" t="s">
        <v>6</v>
      </c>
    </row>
    <row r="24" spans="1:47" s="346" customFormat="1" ht="15" customHeight="1">
      <c r="A24" s="340">
        <v>4</v>
      </c>
      <c r="B24" s="350" t="s">
        <v>7</v>
      </c>
      <c r="C24" s="361">
        <v>1330</v>
      </c>
      <c r="D24" s="361">
        <v>661</v>
      </c>
      <c r="E24" s="361">
        <v>669</v>
      </c>
      <c r="F24" s="361">
        <v>644</v>
      </c>
      <c r="G24" s="361">
        <v>297</v>
      </c>
      <c r="H24" s="361">
        <v>347</v>
      </c>
      <c r="I24" s="361">
        <v>251</v>
      </c>
      <c r="J24" s="361">
        <v>98</v>
      </c>
      <c r="K24" s="361">
        <v>153</v>
      </c>
      <c r="L24" s="361">
        <v>12</v>
      </c>
      <c r="M24" s="362">
        <v>8</v>
      </c>
      <c r="N24" s="361">
        <v>4</v>
      </c>
      <c r="O24" s="361">
        <v>20</v>
      </c>
      <c r="P24" s="361">
        <v>18</v>
      </c>
      <c r="Q24" s="362">
        <v>2</v>
      </c>
      <c r="R24" s="361">
        <v>6</v>
      </c>
      <c r="S24" s="362">
        <v>1</v>
      </c>
      <c r="T24" s="362">
        <v>5</v>
      </c>
      <c r="U24" s="361">
        <v>370</v>
      </c>
      <c r="V24" s="361">
        <v>221</v>
      </c>
      <c r="W24" s="361">
        <v>149</v>
      </c>
      <c r="X24" s="361">
        <v>1</v>
      </c>
      <c r="Y24" s="361">
        <v>1</v>
      </c>
      <c r="Z24" s="361">
        <v>0</v>
      </c>
      <c r="AA24" s="361">
        <v>1</v>
      </c>
      <c r="AB24" s="361">
        <v>1</v>
      </c>
      <c r="AC24" s="361">
        <v>0</v>
      </c>
      <c r="AD24" s="361">
        <v>25</v>
      </c>
      <c r="AE24" s="361">
        <v>16</v>
      </c>
      <c r="AF24" s="361">
        <v>9</v>
      </c>
      <c r="AG24" s="361">
        <v>0</v>
      </c>
      <c r="AH24" s="361">
        <v>0</v>
      </c>
      <c r="AI24" s="361">
        <v>0</v>
      </c>
      <c r="AJ24" s="361">
        <v>1</v>
      </c>
      <c r="AK24" s="361">
        <v>1</v>
      </c>
      <c r="AL24" s="361">
        <v>0</v>
      </c>
      <c r="AM24" s="361">
        <v>0</v>
      </c>
      <c r="AN24" s="362">
        <v>0</v>
      </c>
      <c r="AO24" s="361">
        <v>0</v>
      </c>
      <c r="AP24" s="361">
        <v>1</v>
      </c>
      <c r="AQ24" s="361">
        <v>1</v>
      </c>
      <c r="AR24" s="361">
        <v>0</v>
      </c>
      <c r="AS24" s="344">
        <v>48.421052631578945</v>
      </c>
      <c r="AT24" s="344">
        <v>28.421052631578949</v>
      </c>
      <c r="AU24" s="356" t="s">
        <v>7</v>
      </c>
    </row>
    <row r="25" spans="1:47" s="346" customFormat="1" ht="15" customHeight="1">
      <c r="A25" s="340">
        <v>4</v>
      </c>
      <c r="B25" s="350" t="s">
        <v>8</v>
      </c>
      <c r="C25" s="361">
        <v>855</v>
      </c>
      <c r="D25" s="361">
        <v>419</v>
      </c>
      <c r="E25" s="361">
        <v>436</v>
      </c>
      <c r="F25" s="361">
        <v>426</v>
      </c>
      <c r="G25" s="361">
        <v>181</v>
      </c>
      <c r="H25" s="361">
        <v>245</v>
      </c>
      <c r="I25" s="361">
        <v>143</v>
      </c>
      <c r="J25" s="361">
        <v>57</v>
      </c>
      <c r="K25" s="361">
        <v>86</v>
      </c>
      <c r="L25" s="361">
        <v>8</v>
      </c>
      <c r="M25" s="362">
        <v>5</v>
      </c>
      <c r="N25" s="361">
        <v>3</v>
      </c>
      <c r="O25" s="361">
        <v>19</v>
      </c>
      <c r="P25" s="361">
        <v>18</v>
      </c>
      <c r="Q25" s="362">
        <v>1</v>
      </c>
      <c r="R25" s="361">
        <v>1</v>
      </c>
      <c r="S25" s="362">
        <v>1</v>
      </c>
      <c r="T25" s="362">
        <v>0</v>
      </c>
      <c r="U25" s="361">
        <v>248</v>
      </c>
      <c r="V25" s="361">
        <v>149</v>
      </c>
      <c r="W25" s="361">
        <v>99</v>
      </c>
      <c r="X25" s="361">
        <v>0</v>
      </c>
      <c r="Y25" s="361">
        <v>0</v>
      </c>
      <c r="Z25" s="361">
        <v>0</v>
      </c>
      <c r="AA25" s="361">
        <v>0</v>
      </c>
      <c r="AB25" s="361">
        <v>0</v>
      </c>
      <c r="AC25" s="361">
        <v>0</v>
      </c>
      <c r="AD25" s="361">
        <v>10</v>
      </c>
      <c r="AE25" s="361">
        <v>8</v>
      </c>
      <c r="AF25" s="361">
        <v>2</v>
      </c>
      <c r="AG25" s="361">
        <v>0</v>
      </c>
      <c r="AH25" s="361">
        <v>0</v>
      </c>
      <c r="AI25" s="361">
        <v>0</v>
      </c>
      <c r="AJ25" s="361">
        <v>0</v>
      </c>
      <c r="AK25" s="361">
        <v>0</v>
      </c>
      <c r="AL25" s="361">
        <v>0</v>
      </c>
      <c r="AM25" s="361">
        <v>0</v>
      </c>
      <c r="AN25" s="362">
        <v>0</v>
      </c>
      <c r="AO25" s="361">
        <v>0</v>
      </c>
      <c r="AP25" s="361">
        <v>0</v>
      </c>
      <c r="AQ25" s="361">
        <v>0</v>
      </c>
      <c r="AR25" s="361">
        <v>0</v>
      </c>
      <c r="AS25" s="344">
        <v>49.824561403508774</v>
      </c>
      <c r="AT25" s="344">
        <v>29.12280701754386</v>
      </c>
      <c r="AU25" s="356" t="s">
        <v>8</v>
      </c>
    </row>
    <row r="26" spans="1:47" s="346" customFormat="1" ht="15" customHeight="1">
      <c r="A26" s="340">
        <v>2</v>
      </c>
      <c r="B26" s="350" t="s">
        <v>9</v>
      </c>
      <c r="C26" s="361">
        <v>516</v>
      </c>
      <c r="D26" s="361">
        <v>280</v>
      </c>
      <c r="E26" s="361">
        <v>236</v>
      </c>
      <c r="F26" s="361">
        <v>237</v>
      </c>
      <c r="G26" s="361">
        <v>119</v>
      </c>
      <c r="H26" s="361">
        <v>118</v>
      </c>
      <c r="I26" s="361">
        <v>145</v>
      </c>
      <c r="J26" s="361">
        <v>72</v>
      </c>
      <c r="K26" s="361">
        <v>73</v>
      </c>
      <c r="L26" s="361">
        <v>4</v>
      </c>
      <c r="M26" s="362">
        <v>2</v>
      </c>
      <c r="N26" s="361">
        <v>2</v>
      </c>
      <c r="O26" s="361">
        <v>5</v>
      </c>
      <c r="P26" s="361">
        <v>4</v>
      </c>
      <c r="Q26" s="362">
        <v>1</v>
      </c>
      <c r="R26" s="361">
        <v>3</v>
      </c>
      <c r="S26" s="362">
        <v>1</v>
      </c>
      <c r="T26" s="362">
        <v>2</v>
      </c>
      <c r="U26" s="361">
        <v>119</v>
      </c>
      <c r="V26" s="361">
        <v>80</v>
      </c>
      <c r="W26" s="361">
        <v>39</v>
      </c>
      <c r="X26" s="361">
        <v>0</v>
      </c>
      <c r="Y26" s="361">
        <v>0</v>
      </c>
      <c r="Z26" s="361">
        <v>0</v>
      </c>
      <c r="AA26" s="361">
        <v>0</v>
      </c>
      <c r="AB26" s="361">
        <v>0</v>
      </c>
      <c r="AC26" s="361">
        <v>0</v>
      </c>
      <c r="AD26" s="361">
        <v>3</v>
      </c>
      <c r="AE26" s="361">
        <v>2</v>
      </c>
      <c r="AF26" s="361">
        <v>1</v>
      </c>
      <c r="AG26" s="361">
        <v>0</v>
      </c>
      <c r="AH26" s="361">
        <v>0</v>
      </c>
      <c r="AI26" s="361">
        <v>0</v>
      </c>
      <c r="AJ26" s="361">
        <v>0</v>
      </c>
      <c r="AK26" s="361">
        <v>0</v>
      </c>
      <c r="AL26" s="361">
        <v>0</v>
      </c>
      <c r="AM26" s="361">
        <v>0</v>
      </c>
      <c r="AN26" s="362">
        <v>0</v>
      </c>
      <c r="AO26" s="361">
        <v>0</v>
      </c>
      <c r="AP26" s="361">
        <v>0</v>
      </c>
      <c r="AQ26" s="361">
        <v>0</v>
      </c>
      <c r="AR26" s="361">
        <v>0</v>
      </c>
      <c r="AS26" s="344">
        <v>45.930232558139537</v>
      </c>
      <c r="AT26" s="344">
        <v>23.643410852713178</v>
      </c>
      <c r="AU26" s="356" t="s">
        <v>9</v>
      </c>
    </row>
    <row r="27" spans="1:47" s="346" customFormat="1" ht="15" customHeight="1">
      <c r="A27" s="340">
        <v>1</v>
      </c>
      <c r="B27" s="350" t="s">
        <v>10</v>
      </c>
      <c r="C27" s="361">
        <v>295</v>
      </c>
      <c r="D27" s="361">
        <v>191</v>
      </c>
      <c r="E27" s="361">
        <v>104</v>
      </c>
      <c r="F27" s="361">
        <v>169</v>
      </c>
      <c r="G27" s="361">
        <v>91</v>
      </c>
      <c r="H27" s="361">
        <v>78</v>
      </c>
      <c r="I27" s="361">
        <v>29</v>
      </c>
      <c r="J27" s="361">
        <v>21</v>
      </c>
      <c r="K27" s="361">
        <v>8</v>
      </c>
      <c r="L27" s="361">
        <v>6</v>
      </c>
      <c r="M27" s="362">
        <v>5</v>
      </c>
      <c r="N27" s="361">
        <v>1</v>
      </c>
      <c r="O27" s="361">
        <v>34</v>
      </c>
      <c r="P27" s="361">
        <v>26</v>
      </c>
      <c r="Q27" s="362">
        <v>8</v>
      </c>
      <c r="R27" s="361">
        <v>0</v>
      </c>
      <c r="S27" s="362">
        <v>0</v>
      </c>
      <c r="T27" s="362">
        <v>0</v>
      </c>
      <c r="U27" s="361">
        <v>50</v>
      </c>
      <c r="V27" s="361">
        <v>44</v>
      </c>
      <c r="W27" s="361">
        <v>6</v>
      </c>
      <c r="X27" s="361">
        <v>0</v>
      </c>
      <c r="Y27" s="361">
        <v>0</v>
      </c>
      <c r="Z27" s="361">
        <v>0</v>
      </c>
      <c r="AA27" s="361">
        <v>0</v>
      </c>
      <c r="AB27" s="361">
        <v>0</v>
      </c>
      <c r="AC27" s="361">
        <v>0</v>
      </c>
      <c r="AD27" s="361">
        <v>7</v>
      </c>
      <c r="AE27" s="361">
        <v>4</v>
      </c>
      <c r="AF27" s="361">
        <v>3</v>
      </c>
      <c r="AG27" s="361">
        <v>0</v>
      </c>
      <c r="AH27" s="361">
        <v>0</v>
      </c>
      <c r="AI27" s="361">
        <v>0</v>
      </c>
      <c r="AJ27" s="361">
        <v>0</v>
      </c>
      <c r="AK27" s="361">
        <v>0</v>
      </c>
      <c r="AL27" s="361">
        <v>0</v>
      </c>
      <c r="AM27" s="361">
        <v>0</v>
      </c>
      <c r="AN27" s="362">
        <v>0</v>
      </c>
      <c r="AO27" s="361">
        <v>0</v>
      </c>
      <c r="AP27" s="361">
        <v>0</v>
      </c>
      <c r="AQ27" s="361">
        <v>0</v>
      </c>
      <c r="AR27" s="361">
        <v>0</v>
      </c>
      <c r="AS27" s="344">
        <v>57.288135593220339</v>
      </c>
      <c r="AT27" s="344">
        <v>16.949152542372882</v>
      </c>
      <c r="AU27" s="356" t="s">
        <v>10</v>
      </c>
    </row>
    <row r="28" spans="1:47" s="346" customFormat="1" ht="15" customHeight="1">
      <c r="A28" s="340">
        <v>1</v>
      </c>
      <c r="B28" s="350" t="s">
        <v>11</v>
      </c>
      <c r="C28" s="361">
        <v>236</v>
      </c>
      <c r="D28" s="361">
        <v>65</v>
      </c>
      <c r="E28" s="361">
        <v>171</v>
      </c>
      <c r="F28" s="361">
        <v>95</v>
      </c>
      <c r="G28" s="361">
        <v>27</v>
      </c>
      <c r="H28" s="361">
        <v>68</v>
      </c>
      <c r="I28" s="361">
        <v>86</v>
      </c>
      <c r="J28" s="361">
        <v>17</v>
      </c>
      <c r="K28" s="361">
        <v>69</v>
      </c>
      <c r="L28" s="361">
        <v>0</v>
      </c>
      <c r="M28" s="362">
        <v>0</v>
      </c>
      <c r="N28" s="361">
        <v>0</v>
      </c>
      <c r="O28" s="361">
        <v>9</v>
      </c>
      <c r="P28" s="361">
        <v>6</v>
      </c>
      <c r="Q28" s="362">
        <v>3</v>
      </c>
      <c r="R28" s="361">
        <v>0</v>
      </c>
      <c r="S28" s="362">
        <v>0</v>
      </c>
      <c r="T28" s="362">
        <v>0</v>
      </c>
      <c r="U28" s="361">
        <v>44</v>
      </c>
      <c r="V28" s="361">
        <v>14</v>
      </c>
      <c r="W28" s="361">
        <v>30</v>
      </c>
      <c r="X28" s="361">
        <v>0</v>
      </c>
      <c r="Y28" s="361">
        <v>0</v>
      </c>
      <c r="Z28" s="361">
        <v>0</v>
      </c>
      <c r="AA28" s="361">
        <v>0</v>
      </c>
      <c r="AB28" s="361">
        <v>0</v>
      </c>
      <c r="AC28" s="361">
        <v>0</v>
      </c>
      <c r="AD28" s="361">
        <v>2</v>
      </c>
      <c r="AE28" s="361">
        <v>1</v>
      </c>
      <c r="AF28" s="361">
        <v>1</v>
      </c>
      <c r="AG28" s="361">
        <v>0</v>
      </c>
      <c r="AH28" s="361">
        <v>0</v>
      </c>
      <c r="AI28" s="361">
        <v>0</v>
      </c>
      <c r="AJ28" s="361">
        <v>0</v>
      </c>
      <c r="AK28" s="361">
        <v>0</v>
      </c>
      <c r="AL28" s="361">
        <v>0</v>
      </c>
      <c r="AM28" s="361">
        <v>0</v>
      </c>
      <c r="AN28" s="362">
        <v>0</v>
      </c>
      <c r="AO28" s="361">
        <v>0</v>
      </c>
      <c r="AP28" s="361">
        <v>0</v>
      </c>
      <c r="AQ28" s="361">
        <v>0</v>
      </c>
      <c r="AR28" s="361">
        <v>0</v>
      </c>
      <c r="AS28" s="344">
        <v>40.254237288135592</v>
      </c>
      <c r="AT28" s="344">
        <v>18.64406779661017</v>
      </c>
      <c r="AU28" s="356" t="s">
        <v>11</v>
      </c>
    </row>
    <row r="29" spans="1:47" s="346" customFormat="1" ht="15" customHeight="1">
      <c r="A29" s="340">
        <v>1</v>
      </c>
      <c r="B29" s="350" t="s">
        <v>12</v>
      </c>
      <c r="C29" s="361">
        <v>135</v>
      </c>
      <c r="D29" s="361">
        <v>74</v>
      </c>
      <c r="E29" s="361">
        <v>61</v>
      </c>
      <c r="F29" s="361">
        <v>19</v>
      </c>
      <c r="G29" s="361">
        <v>13</v>
      </c>
      <c r="H29" s="361">
        <v>6</v>
      </c>
      <c r="I29" s="361">
        <v>25</v>
      </c>
      <c r="J29" s="361">
        <v>11</v>
      </c>
      <c r="K29" s="361">
        <v>14</v>
      </c>
      <c r="L29" s="361">
        <v>0</v>
      </c>
      <c r="M29" s="362">
        <v>0</v>
      </c>
      <c r="N29" s="361">
        <v>0</v>
      </c>
      <c r="O29" s="361">
        <v>20</v>
      </c>
      <c r="P29" s="361">
        <v>14</v>
      </c>
      <c r="Q29" s="362">
        <v>6</v>
      </c>
      <c r="R29" s="361">
        <v>0</v>
      </c>
      <c r="S29" s="362">
        <v>0</v>
      </c>
      <c r="T29" s="362">
        <v>0</v>
      </c>
      <c r="U29" s="361">
        <v>71</v>
      </c>
      <c r="V29" s="361">
        <v>36</v>
      </c>
      <c r="W29" s="361">
        <v>35</v>
      </c>
      <c r="X29" s="361">
        <v>0</v>
      </c>
      <c r="Y29" s="361">
        <v>0</v>
      </c>
      <c r="Z29" s="361">
        <v>0</v>
      </c>
      <c r="AA29" s="361">
        <v>0</v>
      </c>
      <c r="AB29" s="361">
        <v>0</v>
      </c>
      <c r="AC29" s="361">
        <v>0</v>
      </c>
      <c r="AD29" s="361">
        <v>0</v>
      </c>
      <c r="AE29" s="361">
        <v>0</v>
      </c>
      <c r="AF29" s="361">
        <v>0</v>
      </c>
      <c r="AG29" s="361">
        <v>0</v>
      </c>
      <c r="AH29" s="361">
        <v>0</v>
      </c>
      <c r="AI29" s="361">
        <v>0</v>
      </c>
      <c r="AJ29" s="361">
        <v>0</v>
      </c>
      <c r="AK29" s="361">
        <v>0</v>
      </c>
      <c r="AL29" s="361">
        <v>0</v>
      </c>
      <c r="AM29" s="361">
        <v>0</v>
      </c>
      <c r="AN29" s="362">
        <v>0</v>
      </c>
      <c r="AO29" s="361">
        <v>0</v>
      </c>
      <c r="AP29" s="361">
        <v>0</v>
      </c>
      <c r="AQ29" s="361">
        <v>0</v>
      </c>
      <c r="AR29" s="361">
        <v>0</v>
      </c>
      <c r="AS29" s="344">
        <v>14.074074074074074</v>
      </c>
      <c r="AT29" s="344">
        <v>52.592592592592595</v>
      </c>
      <c r="AU29" s="356" t="s">
        <v>12</v>
      </c>
    </row>
    <row r="30" spans="1:47" s="346" customFormat="1" ht="15" customHeight="1">
      <c r="A30" s="340">
        <v>3</v>
      </c>
      <c r="B30" s="350" t="s">
        <v>13</v>
      </c>
      <c r="C30" s="361">
        <v>273</v>
      </c>
      <c r="D30" s="361">
        <v>152</v>
      </c>
      <c r="E30" s="361">
        <v>121</v>
      </c>
      <c r="F30" s="361">
        <v>181</v>
      </c>
      <c r="G30" s="361">
        <v>95</v>
      </c>
      <c r="H30" s="361">
        <v>86</v>
      </c>
      <c r="I30" s="361">
        <v>21</v>
      </c>
      <c r="J30" s="361">
        <v>9</v>
      </c>
      <c r="K30" s="361">
        <v>12</v>
      </c>
      <c r="L30" s="361">
        <v>3</v>
      </c>
      <c r="M30" s="362">
        <v>2</v>
      </c>
      <c r="N30" s="361">
        <v>1</v>
      </c>
      <c r="O30" s="361">
        <v>10</v>
      </c>
      <c r="P30" s="361">
        <v>7</v>
      </c>
      <c r="Q30" s="362">
        <v>3</v>
      </c>
      <c r="R30" s="361">
        <v>0</v>
      </c>
      <c r="S30" s="362">
        <v>0</v>
      </c>
      <c r="T30" s="362">
        <v>0</v>
      </c>
      <c r="U30" s="361">
        <v>56</v>
      </c>
      <c r="V30" s="361">
        <v>39</v>
      </c>
      <c r="W30" s="361">
        <v>17</v>
      </c>
      <c r="X30" s="361">
        <v>0</v>
      </c>
      <c r="Y30" s="361">
        <v>0</v>
      </c>
      <c r="Z30" s="361">
        <v>0</v>
      </c>
      <c r="AA30" s="361">
        <v>0</v>
      </c>
      <c r="AB30" s="361">
        <v>0</v>
      </c>
      <c r="AC30" s="361">
        <v>0</v>
      </c>
      <c r="AD30" s="361">
        <v>2</v>
      </c>
      <c r="AE30" s="361">
        <v>0</v>
      </c>
      <c r="AF30" s="361">
        <v>2</v>
      </c>
      <c r="AG30" s="361">
        <v>0</v>
      </c>
      <c r="AH30" s="361">
        <v>0</v>
      </c>
      <c r="AI30" s="361">
        <v>0</v>
      </c>
      <c r="AJ30" s="361">
        <v>0</v>
      </c>
      <c r="AK30" s="361">
        <v>0</v>
      </c>
      <c r="AL30" s="361">
        <v>0</v>
      </c>
      <c r="AM30" s="361">
        <v>0</v>
      </c>
      <c r="AN30" s="362">
        <v>0</v>
      </c>
      <c r="AO30" s="361">
        <v>0</v>
      </c>
      <c r="AP30" s="361">
        <v>0</v>
      </c>
      <c r="AQ30" s="361">
        <v>0</v>
      </c>
      <c r="AR30" s="361">
        <v>0</v>
      </c>
      <c r="AS30" s="344">
        <v>66.300366300366306</v>
      </c>
      <c r="AT30" s="344">
        <v>20.512820512820515</v>
      </c>
      <c r="AU30" s="356" t="s">
        <v>13</v>
      </c>
    </row>
    <row r="31" spans="1:47" s="346" customFormat="1" ht="15" customHeight="1">
      <c r="A31" s="340">
        <v>1</v>
      </c>
      <c r="B31" s="350" t="s">
        <v>14</v>
      </c>
      <c r="C31" s="361">
        <v>364</v>
      </c>
      <c r="D31" s="361">
        <v>238</v>
      </c>
      <c r="E31" s="361">
        <v>126</v>
      </c>
      <c r="F31" s="361">
        <v>79</v>
      </c>
      <c r="G31" s="361">
        <v>42</v>
      </c>
      <c r="H31" s="361">
        <v>37</v>
      </c>
      <c r="I31" s="361">
        <v>95</v>
      </c>
      <c r="J31" s="361">
        <v>50</v>
      </c>
      <c r="K31" s="361">
        <v>45</v>
      </c>
      <c r="L31" s="361">
        <v>0</v>
      </c>
      <c r="M31" s="362">
        <v>0</v>
      </c>
      <c r="N31" s="361">
        <v>0</v>
      </c>
      <c r="O31" s="361">
        <v>8</v>
      </c>
      <c r="P31" s="361">
        <v>8</v>
      </c>
      <c r="Q31" s="362">
        <v>0</v>
      </c>
      <c r="R31" s="361">
        <v>6</v>
      </c>
      <c r="S31" s="362">
        <v>5</v>
      </c>
      <c r="T31" s="362">
        <v>1</v>
      </c>
      <c r="U31" s="361">
        <v>176</v>
      </c>
      <c r="V31" s="361">
        <v>133</v>
      </c>
      <c r="W31" s="361">
        <v>43</v>
      </c>
      <c r="X31" s="361">
        <v>0</v>
      </c>
      <c r="Y31" s="361">
        <v>0</v>
      </c>
      <c r="Z31" s="361">
        <v>0</v>
      </c>
      <c r="AA31" s="361">
        <v>0</v>
      </c>
      <c r="AB31" s="361">
        <v>0</v>
      </c>
      <c r="AC31" s="361">
        <v>0</v>
      </c>
      <c r="AD31" s="361">
        <v>0</v>
      </c>
      <c r="AE31" s="361">
        <v>0</v>
      </c>
      <c r="AF31" s="361">
        <v>0</v>
      </c>
      <c r="AG31" s="361">
        <v>0</v>
      </c>
      <c r="AH31" s="361">
        <v>0</v>
      </c>
      <c r="AI31" s="361">
        <v>0</v>
      </c>
      <c r="AJ31" s="361">
        <v>0</v>
      </c>
      <c r="AK31" s="361">
        <v>0</v>
      </c>
      <c r="AL31" s="361">
        <v>0</v>
      </c>
      <c r="AM31" s="361">
        <v>0</v>
      </c>
      <c r="AN31" s="362">
        <v>0</v>
      </c>
      <c r="AO31" s="361">
        <v>0</v>
      </c>
      <c r="AP31" s="361">
        <v>0</v>
      </c>
      <c r="AQ31" s="361">
        <v>0</v>
      </c>
      <c r="AR31" s="361">
        <v>0</v>
      </c>
      <c r="AS31" s="344">
        <v>21.703296703296704</v>
      </c>
      <c r="AT31" s="344">
        <v>50</v>
      </c>
      <c r="AU31" s="356" t="s">
        <v>14</v>
      </c>
    </row>
    <row r="32" spans="1:47" s="346" customFormat="1" ht="15" customHeight="1">
      <c r="A32" s="340">
        <v>1</v>
      </c>
      <c r="B32" s="350" t="s">
        <v>15</v>
      </c>
      <c r="C32" s="361">
        <v>157</v>
      </c>
      <c r="D32" s="361">
        <v>72</v>
      </c>
      <c r="E32" s="361">
        <v>85</v>
      </c>
      <c r="F32" s="361">
        <v>121</v>
      </c>
      <c r="G32" s="361">
        <v>56</v>
      </c>
      <c r="H32" s="361">
        <v>65</v>
      </c>
      <c r="I32" s="361">
        <v>11</v>
      </c>
      <c r="J32" s="361">
        <v>4</v>
      </c>
      <c r="K32" s="361">
        <v>7</v>
      </c>
      <c r="L32" s="361">
        <v>17</v>
      </c>
      <c r="M32" s="362">
        <v>7</v>
      </c>
      <c r="N32" s="361">
        <v>10</v>
      </c>
      <c r="O32" s="361">
        <v>2</v>
      </c>
      <c r="P32" s="361">
        <v>2</v>
      </c>
      <c r="Q32" s="362">
        <v>0</v>
      </c>
      <c r="R32" s="361">
        <v>0</v>
      </c>
      <c r="S32" s="362">
        <v>0</v>
      </c>
      <c r="T32" s="362">
        <v>0</v>
      </c>
      <c r="U32" s="361">
        <v>4</v>
      </c>
      <c r="V32" s="361">
        <v>2</v>
      </c>
      <c r="W32" s="361">
        <v>2</v>
      </c>
      <c r="X32" s="361">
        <v>0</v>
      </c>
      <c r="Y32" s="361">
        <v>0</v>
      </c>
      <c r="Z32" s="361">
        <v>0</v>
      </c>
      <c r="AA32" s="361">
        <v>0</v>
      </c>
      <c r="AB32" s="361">
        <v>0</v>
      </c>
      <c r="AC32" s="361">
        <v>0</v>
      </c>
      <c r="AD32" s="361">
        <v>2</v>
      </c>
      <c r="AE32" s="361">
        <v>1</v>
      </c>
      <c r="AF32" s="361">
        <v>1</v>
      </c>
      <c r="AG32" s="361">
        <v>0</v>
      </c>
      <c r="AH32" s="361">
        <v>0</v>
      </c>
      <c r="AI32" s="361">
        <v>0</v>
      </c>
      <c r="AJ32" s="361">
        <v>0</v>
      </c>
      <c r="AK32" s="361">
        <v>0</v>
      </c>
      <c r="AL32" s="361">
        <v>0</v>
      </c>
      <c r="AM32" s="361">
        <v>0</v>
      </c>
      <c r="AN32" s="362">
        <v>0</v>
      </c>
      <c r="AO32" s="361">
        <v>0</v>
      </c>
      <c r="AP32" s="361">
        <v>0</v>
      </c>
      <c r="AQ32" s="361">
        <v>0</v>
      </c>
      <c r="AR32" s="361">
        <v>0</v>
      </c>
      <c r="AS32" s="344">
        <v>77.070063694267517</v>
      </c>
      <c r="AT32" s="344">
        <v>2.5477707006369426</v>
      </c>
      <c r="AU32" s="356" t="s">
        <v>15</v>
      </c>
    </row>
    <row r="33" spans="1:47" s="346" customFormat="1" ht="15" customHeight="1">
      <c r="A33" s="340">
        <v>1</v>
      </c>
      <c r="B33" s="350" t="s">
        <v>16</v>
      </c>
      <c r="C33" s="361">
        <v>76</v>
      </c>
      <c r="D33" s="361">
        <v>20</v>
      </c>
      <c r="E33" s="361">
        <v>56</v>
      </c>
      <c r="F33" s="361">
        <v>13</v>
      </c>
      <c r="G33" s="361">
        <v>3</v>
      </c>
      <c r="H33" s="361">
        <v>10</v>
      </c>
      <c r="I33" s="361">
        <v>20</v>
      </c>
      <c r="J33" s="361">
        <v>5</v>
      </c>
      <c r="K33" s="361">
        <v>15</v>
      </c>
      <c r="L33" s="361">
        <v>0</v>
      </c>
      <c r="M33" s="362">
        <v>0</v>
      </c>
      <c r="N33" s="361">
        <v>0</v>
      </c>
      <c r="O33" s="361">
        <v>2</v>
      </c>
      <c r="P33" s="361">
        <v>1</v>
      </c>
      <c r="Q33" s="362">
        <v>1</v>
      </c>
      <c r="R33" s="361">
        <v>1</v>
      </c>
      <c r="S33" s="362">
        <v>1</v>
      </c>
      <c r="T33" s="362">
        <v>0</v>
      </c>
      <c r="U33" s="361">
        <v>39</v>
      </c>
      <c r="V33" s="361">
        <v>10</v>
      </c>
      <c r="W33" s="361">
        <v>29</v>
      </c>
      <c r="X33" s="361">
        <v>0</v>
      </c>
      <c r="Y33" s="361">
        <v>0</v>
      </c>
      <c r="Z33" s="361">
        <v>0</v>
      </c>
      <c r="AA33" s="361">
        <v>0</v>
      </c>
      <c r="AB33" s="361">
        <v>0</v>
      </c>
      <c r="AC33" s="361">
        <v>0</v>
      </c>
      <c r="AD33" s="361">
        <v>1</v>
      </c>
      <c r="AE33" s="361">
        <v>0</v>
      </c>
      <c r="AF33" s="361">
        <v>1</v>
      </c>
      <c r="AG33" s="361">
        <v>0</v>
      </c>
      <c r="AH33" s="361">
        <v>0</v>
      </c>
      <c r="AI33" s="361">
        <v>0</v>
      </c>
      <c r="AJ33" s="361">
        <v>0</v>
      </c>
      <c r="AK33" s="361">
        <v>0</v>
      </c>
      <c r="AL33" s="361">
        <v>0</v>
      </c>
      <c r="AM33" s="361">
        <v>0</v>
      </c>
      <c r="AN33" s="362">
        <v>0</v>
      </c>
      <c r="AO33" s="361">
        <v>0</v>
      </c>
      <c r="AP33" s="361">
        <v>0</v>
      </c>
      <c r="AQ33" s="361">
        <v>0</v>
      </c>
      <c r="AR33" s="361">
        <v>0</v>
      </c>
      <c r="AS33" s="344">
        <v>17.105263157894736</v>
      </c>
      <c r="AT33" s="344">
        <v>52.631578947368418</v>
      </c>
      <c r="AU33" s="356" t="s">
        <v>16</v>
      </c>
    </row>
    <row r="34" spans="1:47" s="346" customFormat="1" ht="15" customHeight="1">
      <c r="A34" s="340">
        <v>3</v>
      </c>
      <c r="B34" s="350" t="s">
        <v>17</v>
      </c>
      <c r="C34" s="361">
        <v>116</v>
      </c>
      <c r="D34" s="361">
        <v>45</v>
      </c>
      <c r="E34" s="361">
        <v>71</v>
      </c>
      <c r="F34" s="361">
        <v>59</v>
      </c>
      <c r="G34" s="361">
        <v>23</v>
      </c>
      <c r="H34" s="361">
        <v>36</v>
      </c>
      <c r="I34" s="361">
        <v>45</v>
      </c>
      <c r="J34" s="361">
        <v>14</v>
      </c>
      <c r="K34" s="361">
        <v>31</v>
      </c>
      <c r="L34" s="361">
        <v>0</v>
      </c>
      <c r="M34" s="362">
        <v>0</v>
      </c>
      <c r="N34" s="361">
        <v>0</v>
      </c>
      <c r="O34" s="361">
        <v>2</v>
      </c>
      <c r="P34" s="361">
        <v>2</v>
      </c>
      <c r="Q34" s="362">
        <v>0</v>
      </c>
      <c r="R34" s="361">
        <v>0</v>
      </c>
      <c r="S34" s="362">
        <v>0</v>
      </c>
      <c r="T34" s="362">
        <v>0</v>
      </c>
      <c r="U34" s="361">
        <v>8</v>
      </c>
      <c r="V34" s="361">
        <v>5</v>
      </c>
      <c r="W34" s="361">
        <v>3</v>
      </c>
      <c r="X34" s="361">
        <v>1</v>
      </c>
      <c r="Y34" s="361">
        <v>0</v>
      </c>
      <c r="Z34" s="361">
        <v>1</v>
      </c>
      <c r="AA34" s="361">
        <v>0</v>
      </c>
      <c r="AB34" s="361">
        <v>0</v>
      </c>
      <c r="AC34" s="361">
        <v>0</v>
      </c>
      <c r="AD34" s="361">
        <v>1</v>
      </c>
      <c r="AE34" s="361">
        <v>1</v>
      </c>
      <c r="AF34" s="361">
        <v>0</v>
      </c>
      <c r="AG34" s="361">
        <v>0</v>
      </c>
      <c r="AH34" s="361">
        <v>0</v>
      </c>
      <c r="AI34" s="361">
        <v>0</v>
      </c>
      <c r="AJ34" s="361">
        <v>0</v>
      </c>
      <c r="AK34" s="361">
        <v>0</v>
      </c>
      <c r="AL34" s="361">
        <v>0</v>
      </c>
      <c r="AM34" s="361">
        <v>0</v>
      </c>
      <c r="AN34" s="362">
        <v>0</v>
      </c>
      <c r="AO34" s="361">
        <v>0</v>
      </c>
      <c r="AP34" s="361">
        <v>1</v>
      </c>
      <c r="AQ34" s="361">
        <v>0</v>
      </c>
      <c r="AR34" s="361">
        <v>1</v>
      </c>
      <c r="AS34" s="344">
        <v>50.862068965517238</v>
      </c>
      <c r="AT34" s="344">
        <v>7.7586206896551726</v>
      </c>
      <c r="AU34" s="356" t="s">
        <v>17</v>
      </c>
    </row>
    <row r="35" spans="1:47" s="352" customFormat="1" ht="24.6" customHeight="1">
      <c r="A35" s="341">
        <v>1</v>
      </c>
      <c r="B35" s="354" t="s">
        <v>18</v>
      </c>
      <c r="C35" s="364">
        <v>115</v>
      </c>
      <c r="D35" s="364">
        <v>10</v>
      </c>
      <c r="E35" s="364">
        <v>105</v>
      </c>
      <c r="F35" s="364">
        <v>59</v>
      </c>
      <c r="G35" s="364">
        <v>5</v>
      </c>
      <c r="H35" s="364">
        <v>54</v>
      </c>
      <c r="I35" s="364">
        <v>26</v>
      </c>
      <c r="J35" s="364">
        <v>1</v>
      </c>
      <c r="K35" s="364">
        <v>25</v>
      </c>
      <c r="L35" s="364">
        <v>0</v>
      </c>
      <c r="M35" s="365">
        <v>0</v>
      </c>
      <c r="N35" s="364">
        <v>0</v>
      </c>
      <c r="O35" s="364">
        <v>0</v>
      </c>
      <c r="P35" s="364">
        <v>0</v>
      </c>
      <c r="Q35" s="365">
        <v>0</v>
      </c>
      <c r="R35" s="364">
        <v>0</v>
      </c>
      <c r="S35" s="365">
        <v>0</v>
      </c>
      <c r="T35" s="365">
        <v>0</v>
      </c>
      <c r="U35" s="364">
        <v>27</v>
      </c>
      <c r="V35" s="364">
        <v>4</v>
      </c>
      <c r="W35" s="364">
        <v>23</v>
      </c>
      <c r="X35" s="364">
        <v>0</v>
      </c>
      <c r="Y35" s="364">
        <v>0</v>
      </c>
      <c r="Z35" s="364">
        <v>0</v>
      </c>
      <c r="AA35" s="364">
        <v>0</v>
      </c>
      <c r="AB35" s="364">
        <v>0</v>
      </c>
      <c r="AC35" s="364">
        <v>0</v>
      </c>
      <c r="AD35" s="364">
        <v>3</v>
      </c>
      <c r="AE35" s="364">
        <v>0</v>
      </c>
      <c r="AF35" s="364">
        <v>3</v>
      </c>
      <c r="AG35" s="364">
        <v>0</v>
      </c>
      <c r="AH35" s="364">
        <v>0</v>
      </c>
      <c r="AI35" s="364">
        <v>0</v>
      </c>
      <c r="AJ35" s="364">
        <v>0</v>
      </c>
      <c r="AK35" s="364">
        <v>0</v>
      </c>
      <c r="AL35" s="364">
        <v>0</v>
      </c>
      <c r="AM35" s="364">
        <v>0</v>
      </c>
      <c r="AN35" s="365">
        <v>0</v>
      </c>
      <c r="AO35" s="364">
        <v>0</v>
      </c>
      <c r="AP35" s="364">
        <v>0</v>
      </c>
      <c r="AQ35" s="364">
        <v>0</v>
      </c>
      <c r="AR35" s="364">
        <v>0</v>
      </c>
      <c r="AS35" s="366">
        <v>51.304347826086953</v>
      </c>
      <c r="AT35" s="366">
        <v>23.478260869565219</v>
      </c>
      <c r="AU35" s="357" t="s">
        <v>18</v>
      </c>
    </row>
    <row r="36" spans="1:47" s="346" customFormat="1" ht="15" customHeight="1">
      <c r="A36" s="340">
        <v>1</v>
      </c>
      <c r="B36" s="350" t="s">
        <v>19</v>
      </c>
      <c r="C36" s="361">
        <v>0</v>
      </c>
      <c r="D36" s="361">
        <v>0</v>
      </c>
      <c r="E36" s="361">
        <v>0</v>
      </c>
      <c r="F36" s="361">
        <v>0</v>
      </c>
      <c r="G36" s="361">
        <v>0</v>
      </c>
      <c r="H36" s="361">
        <v>0</v>
      </c>
      <c r="I36" s="361">
        <v>0</v>
      </c>
      <c r="J36" s="361">
        <v>0</v>
      </c>
      <c r="K36" s="361">
        <v>0</v>
      </c>
      <c r="L36" s="361">
        <v>0</v>
      </c>
      <c r="M36" s="362">
        <v>0</v>
      </c>
      <c r="N36" s="361">
        <v>0</v>
      </c>
      <c r="O36" s="361">
        <v>0</v>
      </c>
      <c r="P36" s="361">
        <v>0</v>
      </c>
      <c r="Q36" s="362">
        <v>0</v>
      </c>
      <c r="R36" s="361">
        <v>0</v>
      </c>
      <c r="S36" s="362">
        <v>0</v>
      </c>
      <c r="T36" s="362">
        <v>0</v>
      </c>
      <c r="U36" s="361">
        <v>0</v>
      </c>
      <c r="V36" s="361">
        <v>0</v>
      </c>
      <c r="W36" s="361">
        <v>0</v>
      </c>
      <c r="X36" s="361">
        <v>0</v>
      </c>
      <c r="Y36" s="361">
        <v>0</v>
      </c>
      <c r="Z36" s="361">
        <v>0</v>
      </c>
      <c r="AA36" s="361">
        <v>0</v>
      </c>
      <c r="AB36" s="361">
        <v>0</v>
      </c>
      <c r="AC36" s="361">
        <v>0</v>
      </c>
      <c r="AD36" s="361">
        <v>0</v>
      </c>
      <c r="AE36" s="361">
        <v>0</v>
      </c>
      <c r="AF36" s="361">
        <v>0</v>
      </c>
      <c r="AG36" s="361">
        <v>0</v>
      </c>
      <c r="AH36" s="361">
        <v>0</v>
      </c>
      <c r="AI36" s="361">
        <v>0</v>
      </c>
      <c r="AJ36" s="361">
        <v>0</v>
      </c>
      <c r="AK36" s="361">
        <v>0</v>
      </c>
      <c r="AL36" s="361">
        <v>0</v>
      </c>
      <c r="AM36" s="361">
        <v>0</v>
      </c>
      <c r="AN36" s="362">
        <v>0</v>
      </c>
      <c r="AO36" s="361">
        <v>0</v>
      </c>
      <c r="AP36" s="361">
        <v>0</v>
      </c>
      <c r="AQ36" s="361">
        <v>0</v>
      </c>
      <c r="AR36" s="361">
        <v>0</v>
      </c>
      <c r="AS36" s="361">
        <v>0</v>
      </c>
      <c r="AT36" s="361">
        <v>0</v>
      </c>
      <c r="AU36" s="356" t="s">
        <v>19</v>
      </c>
    </row>
    <row r="37" spans="1:47" s="346" customFormat="1" ht="15" customHeight="1">
      <c r="A37" s="340">
        <v>1</v>
      </c>
      <c r="B37" s="350" t="s">
        <v>20</v>
      </c>
      <c r="C37" s="361">
        <v>53</v>
      </c>
      <c r="D37" s="361">
        <v>17</v>
      </c>
      <c r="E37" s="361">
        <v>36</v>
      </c>
      <c r="F37" s="361">
        <v>22</v>
      </c>
      <c r="G37" s="361">
        <v>7</v>
      </c>
      <c r="H37" s="361">
        <v>15</v>
      </c>
      <c r="I37" s="361">
        <v>20</v>
      </c>
      <c r="J37" s="361">
        <v>3</v>
      </c>
      <c r="K37" s="361">
        <v>17</v>
      </c>
      <c r="L37" s="361">
        <v>0</v>
      </c>
      <c r="M37" s="362">
        <v>0</v>
      </c>
      <c r="N37" s="361">
        <v>0</v>
      </c>
      <c r="O37" s="361">
        <v>0</v>
      </c>
      <c r="P37" s="361">
        <v>0</v>
      </c>
      <c r="Q37" s="362">
        <v>0</v>
      </c>
      <c r="R37" s="361">
        <v>0</v>
      </c>
      <c r="S37" s="362">
        <v>0</v>
      </c>
      <c r="T37" s="362">
        <v>0</v>
      </c>
      <c r="U37" s="361">
        <v>11</v>
      </c>
      <c r="V37" s="361">
        <v>7</v>
      </c>
      <c r="W37" s="361">
        <v>4</v>
      </c>
      <c r="X37" s="361">
        <v>0</v>
      </c>
      <c r="Y37" s="361">
        <v>0</v>
      </c>
      <c r="Z37" s="361">
        <v>0</v>
      </c>
      <c r="AA37" s="361">
        <v>0</v>
      </c>
      <c r="AB37" s="361">
        <v>0</v>
      </c>
      <c r="AC37" s="361">
        <v>0</v>
      </c>
      <c r="AD37" s="361">
        <v>0</v>
      </c>
      <c r="AE37" s="361">
        <v>0</v>
      </c>
      <c r="AF37" s="361">
        <v>0</v>
      </c>
      <c r="AG37" s="361">
        <v>0</v>
      </c>
      <c r="AH37" s="361">
        <v>0</v>
      </c>
      <c r="AI37" s="361">
        <v>0</v>
      </c>
      <c r="AJ37" s="361">
        <v>0</v>
      </c>
      <c r="AK37" s="361">
        <v>0</v>
      </c>
      <c r="AL37" s="361">
        <v>0</v>
      </c>
      <c r="AM37" s="361">
        <v>0</v>
      </c>
      <c r="AN37" s="362">
        <v>0</v>
      </c>
      <c r="AO37" s="361">
        <v>0</v>
      </c>
      <c r="AP37" s="361">
        <v>0</v>
      </c>
      <c r="AQ37" s="361">
        <v>0</v>
      </c>
      <c r="AR37" s="361">
        <v>0</v>
      </c>
      <c r="AS37" s="344">
        <v>41.509433962264154</v>
      </c>
      <c r="AT37" s="344">
        <v>20.754716981132077</v>
      </c>
      <c r="AU37" s="356" t="s">
        <v>20</v>
      </c>
    </row>
    <row r="38" spans="1:47" s="346" customFormat="1" ht="15" customHeight="1">
      <c r="A38" s="340">
        <v>1</v>
      </c>
      <c r="B38" s="350" t="s">
        <v>21</v>
      </c>
      <c r="C38" s="361">
        <v>0</v>
      </c>
      <c r="D38" s="361">
        <v>0</v>
      </c>
      <c r="E38" s="361">
        <v>0</v>
      </c>
      <c r="F38" s="361">
        <v>0</v>
      </c>
      <c r="G38" s="361">
        <v>0</v>
      </c>
      <c r="H38" s="361">
        <v>0</v>
      </c>
      <c r="I38" s="361">
        <v>0</v>
      </c>
      <c r="J38" s="361">
        <v>0</v>
      </c>
      <c r="K38" s="361">
        <v>0</v>
      </c>
      <c r="L38" s="361">
        <v>0</v>
      </c>
      <c r="M38" s="362">
        <v>0</v>
      </c>
      <c r="N38" s="361">
        <v>0</v>
      </c>
      <c r="O38" s="361">
        <v>0</v>
      </c>
      <c r="P38" s="361">
        <v>0</v>
      </c>
      <c r="Q38" s="362">
        <v>0</v>
      </c>
      <c r="R38" s="361">
        <v>0</v>
      </c>
      <c r="S38" s="362">
        <v>0</v>
      </c>
      <c r="T38" s="362">
        <v>0</v>
      </c>
      <c r="U38" s="361">
        <v>0</v>
      </c>
      <c r="V38" s="361">
        <v>0</v>
      </c>
      <c r="W38" s="361">
        <v>0</v>
      </c>
      <c r="X38" s="361">
        <v>0</v>
      </c>
      <c r="Y38" s="361">
        <v>0</v>
      </c>
      <c r="Z38" s="361">
        <v>0</v>
      </c>
      <c r="AA38" s="361">
        <v>0</v>
      </c>
      <c r="AB38" s="361">
        <v>0</v>
      </c>
      <c r="AC38" s="361">
        <v>0</v>
      </c>
      <c r="AD38" s="361">
        <v>0</v>
      </c>
      <c r="AE38" s="361">
        <v>0</v>
      </c>
      <c r="AF38" s="361">
        <v>0</v>
      </c>
      <c r="AG38" s="361">
        <v>0</v>
      </c>
      <c r="AH38" s="361">
        <v>0</v>
      </c>
      <c r="AI38" s="361">
        <v>0</v>
      </c>
      <c r="AJ38" s="361">
        <v>0</v>
      </c>
      <c r="AK38" s="361">
        <v>0</v>
      </c>
      <c r="AL38" s="361">
        <v>0</v>
      </c>
      <c r="AM38" s="361">
        <v>0</v>
      </c>
      <c r="AN38" s="362">
        <v>0</v>
      </c>
      <c r="AO38" s="361">
        <v>0</v>
      </c>
      <c r="AP38" s="361">
        <v>0</v>
      </c>
      <c r="AQ38" s="361">
        <v>0</v>
      </c>
      <c r="AR38" s="361">
        <v>0</v>
      </c>
      <c r="AS38" s="361">
        <v>0</v>
      </c>
      <c r="AT38" s="361">
        <v>0</v>
      </c>
      <c r="AU38" s="356" t="s">
        <v>21</v>
      </c>
    </row>
    <row r="39" spans="1:47" s="346" customFormat="1" ht="15" customHeight="1">
      <c r="A39" s="340">
        <v>1</v>
      </c>
      <c r="B39" s="350" t="s">
        <v>22</v>
      </c>
      <c r="C39" s="361">
        <v>0</v>
      </c>
      <c r="D39" s="361">
        <v>0</v>
      </c>
      <c r="E39" s="361">
        <v>0</v>
      </c>
      <c r="F39" s="361">
        <v>0</v>
      </c>
      <c r="G39" s="361">
        <v>0</v>
      </c>
      <c r="H39" s="361">
        <v>0</v>
      </c>
      <c r="I39" s="361">
        <v>0</v>
      </c>
      <c r="J39" s="361">
        <v>0</v>
      </c>
      <c r="K39" s="361">
        <v>0</v>
      </c>
      <c r="L39" s="361">
        <v>0</v>
      </c>
      <c r="M39" s="362">
        <v>0</v>
      </c>
      <c r="N39" s="361">
        <v>0</v>
      </c>
      <c r="O39" s="361">
        <v>0</v>
      </c>
      <c r="P39" s="361">
        <v>0</v>
      </c>
      <c r="Q39" s="362">
        <v>0</v>
      </c>
      <c r="R39" s="361">
        <v>0</v>
      </c>
      <c r="S39" s="362">
        <v>0</v>
      </c>
      <c r="T39" s="362">
        <v>0</v>
      </c>
      <c r="U39" s="361">
        <v>0</v>
      </c>
      <c r="V39" s="361">
        <v>0</v>
      </c>
      <c r="W39" s="361">
        <v>0</v>
      </c>
      <c r="X39" s="361">
        <v>0</v>
      </c>
      <c r="Y39" s="361">
        <v>0</v>
      </c>
      <c r="Z39" s="361">
        <v>0</v>
      </c>
      <c r="AA39" s="361">
        <v>0</v>
      </c>
      <c r="AB39" s="361">
        <v>0</v>
      </c>
      <c r="AC39" s="361">
        <v>0</v>
      </c>
      <c r="AD39" s="361">
        <v>0</v>
      </c>
      <c r="AE39" s="361">
        <v>0</v>
      </c>
      <c r="AF39" s="361">
        <v>0</v>
      </c>
      <c r="AG39" s="361">
        <v>0</v>
      </c>
      <c r="AH39" s="361">
        <v>0</v>
      </c>
      <c r="AI39" s="361">
        <v>0</v>
      </c>
      <c r="AJ39" s="361">
        <v>0</v>
      </c>
      <c r="AK39" s="361">
        <v>0</v>
      </c>
      <c r="AL39" s="361">
        <v>0</v>
      </c>
      <c r="AM39" s="361">
        <v>0</v>
      </c>
      <c r="AN39" s="362">
        <v>0</v>
      </c>
      <c r="AO39" s="361">
        <v>0</v>
      </c>
      <c r="AP39" s="361">
        <v>0</v>
      </c>
      <c r="AQ39" s="361">
        <v>0</v>
      </c>
      <c r="AR39" s="361">
        <v>0</v>
      </c>
      <c r="AS39" s="361">
        <v>0</v>
      </c>
      <c r="AT39" s="361">
        <v>0</v>
      </c>
      <c r="AU39" s="356" t="s">
        <v>22</v>
      </c>
    </row>
    <row r="40" spans="1:47" s="346" customFormat="1" ht="15" customHeight="1">
      <c r="A40" s="340">
        <v>1</v>
      </c>
      <c r="B40" s="350" t="s">
        <v>23</v>
      </c>
      <c r="C40" s="361">
        <v>64</v>
      </c>
      <c r="D40" s="361">
        <v>26</v>
      </c>
      <c r="E40" s="361">
        <v>38</v>
      </c>
      <c r="F40" s="361">
        <v>11</v>
      </c>
      <c r="G40" s="361">
        <v>4</v>
      </c>
      <c r="H40" s="361">
        <v>7</v>
      </c>
      <c r="I40" s="361">
        <v>16</v>
      </c>
      <c r="J40" s="361">
        <v>5</v>
      </c>
      <c r="K40" s="361">
        <v>11</v>
      </c>
      <c r="L40" s="361">
        <v>0</v>
      </c>
      <c r="M40" s="362">
        <v>0</v>
      </c>
      <c r="N40" s="361">
        <v>0</v>
      </c>
      <c r="O40" s="361">
        <v>3</v>
      </c>
      <c r="P40" s="361">
        <v>3</v>
      </c>
      <c r="Q40" s="362">
        <v>0</v>
      </c>
      <c r="R40" s="361">
        <v>0</v>
      </c>
      <c r="S40" s="362">
        <v>0</v>
      </c>
      <c r="T40" s="362">
        <v>0</v>
      </c>
      <c r="U40" s="361">
        <v>32</v>
      </c>
      <c r="V40" s="361">
        <v>13</v>
      </c>
      <c r="W40" s="361">
        <v>19</v>
      </c>
      <c r="X40" s="361">
        <v>0</v>
      </c>
      <c r="Y40" s="361">
        <v>0</v>
      </c>
      <c r="Z40" s="361">
        <v>0</v>
      </c>
      <c r="AA40" s="361">
        <v>0</v>
      </c>
      <c r="AB40" s="361">
        <v>0</v>
      </c>
      <c r="AC40" s="361">
        <v>0</v>
      </c>
      <c r="AD40" s="361">
        <v>2</v>
      </c>
      <c r="AE40" s="361">
        <v>1</v>
      </c>
      <c r="AF40" s="361">
        <v>1</v>
      </c>
      <c r="AG40" s="361">
        <v>0</v>
      </c>
      <c r="AH40" s="361">
        <v>0</v>
      </c>
      <c r="AI40" s="361">
        <v>0</v>
      </c>
      <c r="AJ40" s="361">
        <v>0</v>
      </c>
      <c r="AK40" s="361">
        <v>0</v>
      </c>
      <c r="AL40" s="361">
        <v>0</v>
      </c>
      <c r="AM40" s="361">
        <v>0</v>
      </c>
      <c r="AN40" s="362">
        <v>0</v>
      </c>
      <c r="AO40" s="361">
        <v>0</v>
      </c>
      <c r="AP40" s="361">
        <v>0</v>
      </c>
      <c r="AQ40" s="361">
        <v>0</v>
      </c>
      <c r="AR40" s="361">
        <v>0</v>
      </c>
      <c r="AS40" s="344">
        <v>17.1875</v>
      </c>
      <c r="AT40" s="344">
        <v>50</v>
      </c>
      <c r="AU40" s="356" t="s">
        <v>23</v>
      </c>
    </row>
    <row r="41" spans="1:47" s="346" customFormat="1" ht="15" customHeight="1">
      <c r="A41" s="340">
        <v>1</v>
      </c>
      <c r="B41" s="350" t="s">
        <v>24</v>
      </c>
      <c r="C41" s="361">
        <v>0</v>
      </c>
      <c r="D41" s="361">
        <v>0</v>
      </c>
      <c r="E41" s="361">
        <v>0</v>
      </c>
      <c r="F41" s="361">
        <v>0</v>
      </c>
      <c r="G41" s="361">
        <v>0</v>
      </c>
      <c r="H41" s="361">
        <v>0</v>
      </c>
      <c r="I41" s="361">
        <v>0</v>
      </c>
      <c r="J41" s="361">
        <v>0</v>
      </c>
      <c r="K41" s="361">
        <v>0</v>
      </c>
      <c r="L41" s="361">
        <v>0</v>
      </c>
      <c r="M41" s="362">
        <v>0</v>
      </c>
      <c r="N41" s="361">
        <v>0</v>
      </c>
      <c r="O41" s="361">
        <v>0</v>
      </c>
      <c r="P41" s="361">
        <v>0</v>
      </c>
      <c r="Q41" s="362">
        <v>0</v>
      </c>
      <c r="R41" s="361">
        <v>0</v>
      </c>
      <c r="S41" s="362">
        <v>0</v>
      </c>
      <c r="T41" s="362">
        <v>0</v>
      </c>
      <c r="U41" s="361">
        <v>0</v>
      </c>
      <c r="V41" s="361">
        <v>0</v>
      </c>
      <c r="W41" s="361">
        <v>0</v>
      </c>
      <c r="X41" s="361">
        <v>0</v>
      </c>
      <c r="Y41" s="361">
        <v>0</v>
      </c>
      <c r="Z41" s="361">
        <v>0</v>
      </c>
      <c r="AA41" s="361">
        <v>0</v>
      </c>
      <c r="AB41" s="361">
        <v>0</v>
      </c>
      <c r="AC41" s="361">
        <v>0</v>
      </c>
      <c r="AD41" s="361">
        <v>0</v>
      </c>
      <c r="AE41" s="361">
        <v>0</v>
      </c>
      <c r="AF41" s="361">
        <v>0</v>
      </c>
      <c r="AG41" s="361">
        <v>0</v>
      </c>
      <c r="AH41" s="361">
        <v>0</v>
      </c>
      <c r="AI41" s="361">
        <v>0</v>
      </c>
      <c r="AJ41" s="361">
        <v>0</v>
      </c>
      <c r="AK41" s="361">
        <v>0</v>
      </c>
      <c r="AL41" s="361">
        <v>0</v>
      </c>
      <c r="AM41" s="361">
        <v>0</v>
      </c>
      <c r="AN41" s="362">
        <v>0</v>
      </c>
      <c r="AO41" s="361">
        <v>0</v>
      </c>
      <c r="AP41" s="361">
        <v>0</v>
      </c>
      <c r="AQ41" s="361">
        <v>0</v>
      </c>
      <c r="AR41" s="361">
        <v>0</v>
      </c>
      <c r="AS41" s="361">
        <v>0</v>
      </c>
      <c r="AT41" s="361">
        <v>0</v>
      </c>
      <c r="AU41" s="356" t="s">
        <v>24</v>
      </c>
    </row>
    <row r="42" spans="1:47" s="352" customFormat="1" ht="24.6" customHeight="1">
      <c r="A42" s="341">
        <v>2</v>
      </c>
      <c r="B42" s="354" t="s">
        <v>25</v>
      </c>
      <c r="C42" s="364">
        <v>13</v>
      </c>
      <c r="D42" s="364">
        <v>10</v>
      </c>
      <c r="E42" s="364">
        <v>3</v>
      </c>
      <c r="F42" s="364">
        <v>3</v>
      </c>
      <c r="G42" s="364">
        <v>2</v>
      </c>
      <c r="H42" s="364">
        <v>1</v>
      </c>
      <c r="I42" s="364">
        <v>3</v>
      </c>
      <c r="J42" s="364">
        <v>3</v>
      </c>
      <c r="K42" s="364">
        <v>0</v>
      </c>
      <c r="L42" s="364">
        <v>0</v>
      </c>
      <c r="M42" s="365">
        <v>0</v>
      </c>
      <c r="N42" s="364">
        <v>0</v>
      </c>
      <c r="O42" s="364">
        <v>2</v>
      </c>
      <c r="P42" s="364">
        <v>2</v>
      </c>
      <c r="Q42" s="365">
        <v>0</v>
      </c>
      <c r="R42" s="364">
        <v>0</v>
      </c>
      <c r="S42" s="365">
        <v>0</v>
      </c>
      <c r="T42" s="365">
        <v>0</v>
      </c>
      <c r="U42" s="364">
        <v>5</v>
      </c>
      <c r="V42" s="364">
        <v>3</v>
      </c>
      <c r="W42" s="364">
        <v>2</v>
      </c>
      <c r="X42" s="364">
        <v>0</v>
      </c>
      <c r="Y42" s="364">
        <v>0</v>
      </c>
      <c r="Z42" s="364">
        <v>0</v>
      </c>
      <c r="AA42" s="364">
        <v>0</v>
      </c>
      <c r="AB42" s="364">
        <v>0</v>
      </c>
      <c r="AC42" s="364">
        <v>0</v>
      </c>
      <c r="AD42" s="364">
        <v>0</v>
      </c>
      <c r="AE42" s="364">
        <v>0</v>
      </c>
      <c r="AF42" s="364">
        <v>0</v>
      </c>
      <c r="AG42" s="364">
        <v>0</v>
      </c>
      <c r="AH42" s="364">
        <v>0</v>
      </c>
      <c r="AI42" s="364">
        <v>0</v>
      </c>
      <c r="AJ42" s="364">
        <v>0</v>
      </c>
      <c r="AK42" s="364">
        <v>0</v>
      </c>
      <c r="AL42" s="364">
        <v>0</v>
      </c>
      <c r="AM42" s="364">
        <v>0</v>
      </c>
      <c r="AN42" s="365">
        <v>0</v>
      </c>
      <c r="AO42" s="364">
        <v>0</v>
      </c>
      <c r="AP42" s="364">
        <v>0</v>
      </c>
      <c r="AQ42" s="364">
        <v>0</v>
      </c>
      <c r="AR42" s="364">
        <v>0</v>
      </c>
      <c r="AS42" s="366">
        <v>23.076923076923077</v>
      </c>
      <c r="AT42" s="366">
        <v>38.46153846153846</v>
      </c>
      <c r="AU42" s="357" t="s">
        <v>25</v>
      </c>
    </row>
    <row r="43" spans="1:47" s="346" customFormat="1" ht="15" customHeight="1">
      <c r="A43" s="340">
        <v>2</v>
      </c>
      <c r="B43" s="350" t="s">
        <v>26</v>
      </c>
      <c r="C43" s="361">
        <v>8</v>
      </c>
      <c r="D43" s="361">
        <v>4</v>
      </c>
      <c r="E43" s="361">
        <v>4</v>
      </c>
      <c r="F43" s="361">
        <v>0</v>
      </c>
      <c r="G43" s="361">
        <v>0</v>
      </c>
      <c r="H43" s="361">
        <v>0</v>
      </c>
      <c r="I43" s="361">
        <v>2</v>
      </c>
      <c r="J43" s="361">
        <v>0</v>
      </c>
      <c r="K43" s="361">
        <v>2</v>
      </c>
      <c r="L43" s="361">
        <v>0</v>
      </c>
      <c r="M43" s="362">
        <v>0</v>
      </c>
      <c r="N43" s="361">
        <v>0</v>
      </c>
      <c r="O43" s="361">
        <v>0</v>
      </c>
      <c r="P43" s="361">
        <v>0</v>
      </c>
      <c r="Q43" s="362">
        <v>0</v>
      </c>
      <c r="R43" s="361">
        <v>0</v>
      </c>
      <c r="S43" s="362">
        <v>0</v>
      </c>
      <c r="T43" s="362">
        <v>0</v>
      </c>
      <c r="U43" s="361">
        <v>5</v>
      </c>
      <c r="V43" s="361">
        <v>4</v>
      </c>
      <c r="W43" s="361">
        <v>1</v>
      </c>
      <c r="X43" s="361">
        <v>0</v>
      </c>
      <c r="Y43" s="361">
        <v>0</v>
      </c>
      <c r="Z43" s="361">
        <v>0</v>
      </c>
      <c r="AA43" s="361">
        <v>1</v>
      </c>
      <c r="AB43" s="361">
        <v>0</v>
      </c>
      <c r="AC43" s="361">
        <v>1</v>
      </c>
      <c r="AD43" s="361">
        <v>0</v>
      </c>
      <c r="AE43" s="361">
        <v>0</v>
      </c>
      <c r="AF43" s="361">
        <v>0</v>
      </c>
      <c r="AG43" s="361">
        <v>0</v>
      </c>
      <c r="AH43" s="361">
        <v>0</v>
      </c>
      <c r="AI43" s="361">
        <v>0</v>
      </c>
      <c r="AJ43" s="361">
        <v>0</v>
      </c>
      <c r="AK43" s="361">
        <v>0</v>
      </c>
      <c r="AL43" s="361">
        <v>0</v>
      </c>
      <c r="AM43" s="361">
        <v>0</v>
      </c>
      <c r="AN43" s="362">
        <v>0</v>
      </c>
      <c r="AO43" s="361">
        <v>0</v>
      </c>
      <c r="AP43" s="361">
        <v>0</v>
      </c>
      <c r="AQ43" s="361">
        <v>0</v>
      </c>
      <c r="AR43" s="361">
        <v>0</v>
      </c>
      <c r="AS43" s="361">
        <v>0</v>
      </c>
      <c r="AT43" s="344">
        <v>62.5</v>
      </c>
      <c r="AU43" s="356" t="s">
        <v>26</v>
      </c>
    </row>
    <row r="44" spans="1:47" s="346" customFormat="1" ht="15" customHeight="1">
      <c r="A44" s="340">
        <v>2</v>
      </c>
      <c r="B44" s="350" t="s">
        <v>27</v>
      </c>
      <c r="C44" s="361">
        <v>0</v>
      </c>
      <c r="D44" s="361">
        <v>0</v>
      </c>
      <c r="E44" s="361">
        <v>0</v>
      </c>
      <c r="F44" s="361">
        <v>0</v>
      </c>
      <c r="G44" s="361">
        <v>0</v>
      </c>
      <c r="H44" s="361">
        <v>0</v>
      </c>
      <c r="I44" s="361">
        <v>0</v>
      </c>
      <c r="J44" s="361">
        <v>0</v>
      </c>
      <c r="K44" s="361">
        <v>0</v>
      </c>
      <c r="L44" s="361">
        <v>0</v>
      </c>
      <c r="M44" s="362">
        <v>0</v>
      </c>
      <c r="N44" s="361">
        <v>0</v>
      </c>
      <c r="O44" s="361">
        <v>0</v>
      </c>
      <c r="P44" s="361">
        <v>0</v>
      </c>
      <c r="Q44" s="362">
        <v>0</v>
      </c>
      <c r="R44" s="361">
        <v>0</v>
      </c>
      <c r="S44" s="362">
        <v>0</v>
      </c>
      <c r="T44" s="362">
        <v>0</v>
      </c>
      <c r="U44" s="361">
        <v>0</v>
      </c>
      <c r="V44" s="361">
        <v>0</v>
      </c>
      <c r="W44" s="361">
        <v>0</v>
      </c>
      <c r="X44" s="361">
        <v>0</v>
      </c>
      <c r="Y44" s="361">
        <v>0</v>
      </c>
      <c r="Z44" s="361">
        <v>0</v>
      </c>
      <c r="AA44" s="361">
        <v>0</v>
      </c>
      <c r="AB44" s="361">
        <v>0</v>
      </c>
      <c r="AC44" s="361">
        <v>0</v>
      </c>
      <c r="AD44" s="361">
        <v>0</v>
      </c>
      <c r="AE44" s="361">
        <v>0</v>
      </c>
      <c r="AF44" s="361">
        <v>0</v>
      </c>
      <c r="AG44" s="361">
        <v>0</v>
      </c>
      <c r="AH44" s="361">
        <v>0</v>
      </c>
      <c r="AI44" s="361">
        <v>0</v>
      </c>
      <c r="AJ44" s="361">
        <v>0</v>
      </c>
      <c r="AK44" s="361">
        <v>0</v>
      </c>
      <c r="AL44" s="361">
        <v>0</v>
      </c>
      <c r="AM44" s="361">
        <v>0</v>
      </c>
      <c r="AN44" s="362">
        <v>0</v>
      </c>
      <c r="AO44" s="361">
        <v>0</v>
      </c>
      <c r="AP44" s="361">
        <v>0</v>
      </c>
      <c r="AQ44" s="361">
        <v>0</v>
      </c>
      <c r="AR44" s="361">
        <v>0</v>
      </c>
      <c r="AS44" s="361">
        <v>0</v>
      </c>
      <c r="AT44" s="361">
        <v>0</v>
      </c>
      <c r="AU44" s="356" t="s">
        <v>27</v>
      </c>
    </row>
    <row r="45" spans="1:47" s="346" customFormat="1" ht="15" customHeight="1">
      <c r="A45" s="340">
        <v>2</v>
      </c>
      <c r="B45" s="350" t="s">
        <v>28</v>
      </c>
      <c r="C45" s="361">
        <v>7</v>
      </c>
      <c r="D45" s="361">
        <v>6</v>
      </c>
      <c r="E45" s="361">
        <v>1</v>
      </c>
      <c r="F45" s="361">
        <v>0</v>
      </c>
      <c r="G45" s="361">
        <v>0</v>
      </c>
      <c r="H45" s="361">
        <v>0</v>
      </c>
      <c r="I45" s="361">
        <v>0</v>
      </c>
      <c r="J45" s="361">
        <v>0</v>
      </c>
      <c r="K45" s="361">
        <v>0</v>
      </c>
      <c r="L45" s="361">
        <v>1</v>
      </c>
      <c r="M45" s="362">
        <v>1</v>
      </c>
      <c r="N45" s="361">
        <v>0</v>
      </c>
      <c r="O45" s="361">
        <v>0</v>
      </c>
      <c r="P45" s="361">
        <v>0</v>
      </c>
      <c r="Q45" s="362">
        <v>0</v>
      </c>
      <c r="R45" s="361">
        <v>0</v>
      </c>
      <c r="S45" s="362">
        <v>0</v>
      </c>
      <c r="T45" s="362">
        <v>0</v>
      </c>
      <c r="U45" s="361">
        <v>6</v>
      </c>
      <c r="V45" s="361">
        <v>5</v>
      </c>
      <c r="W45" s="361">
        <v>1</v>
      </c>
      <c r="X45" s="361">
        <v>0</v>
      </c>
      <c r="Y45" s="361">
        <v>0</v>
      </c>
      <c r="Z45" s="361">
        <v>0</v>
      </c>
      <c r="AA45" s="361">
        <v>0</v>
      </c>
      <c r="AB45" s="361">
        <v>0</v>
      </c>
      <c r="AC45" s="361">
        <v>0</v>
      </c>
      <c r="AD45" s="361">
        <v>0</v>
      </c>
      <c r="AE45" s="361">
        <v>0</v>
      </c>
      <c r="AF45" s="361">
        <v>0</v>
      </c>
      <c r="AG45" s="361">
        <v>0</v>
      </c>
      <c r="AH45" s="361">
        <v>0</v>
      </c>
      <c r="AI45" s="361">
        <v>0</v>
      </c>
      <c r="AJ45" s="361">
        <v>0</v>
      </c>
      <c r="AK45" s="361">
        <v>0</v>
      </c>
      <c r="AL45" s="361">
        <v>0</v>
      </c>
      <c r="AM45" s="361">
        <v>0</v>
      </c>
      <c r="AN45" s="362">
        <v>0</v>
      </c>
      <c r="AO45" s="361">
        <v>0</v>
      </c>
      <c r="AP45" s="361">
        <v>0</v>
      </c>
      <c r="AQ45" s="361">
        <v>0</v>
      </c>
      <c r="AR45" s="361">
        <v>0</v>
      </c>
      <c r="AS45" s="361">
        <v>0</v>
      </c>
      <c r="AT45" s="344">
        <v>85.714285714285708</v>
      </c>
      <c r="AU45" s="356" t="s">
        <v>28</v>
      </c>
    </row>
    <row r="46" spans="1:47" s="346" customFormat="1" ht="15" customHeight="1">
      <c r="A46" s="340">
        <v>2</v>
      </c>
      <c r="B46" s="350" t="s">
        <v>29</v>
      </c>
      <c r="C46" s="361">
        <v>0</v>
      </c>
      <c r="D46" s="361">
        <v>0</v>
      </c>
      <c r="E46" s="361">
        <v>0</v>
      </c>
      <c r="F46" s="361">
        <v>0</v>
      </c>
      <c r="G46" s="361">
        <v>0</v>
      </c>
      <c r="H46" s="361">
        <v>0</v>
      </c>
      <c r="I46" s="361">
        <v>0</v>
      </c>
      <c r="J46" s="361">
        <v>0</v>
      </c>
      <c r="K46" s="361">
        <v>0</v>
      </c>
      <c r="L46" s="361">
        <v>0</v>
      </c>
      <c r="M46" s="362">
        <v>0</v>
      </c>
      <c r="N46" s="361">
        <v>0</v>
      </c>
      <c r="O46" s="361">
        <v>0</v>
      </c>
      <c r="P46" s="361">
        <v>0</v>
      </c>
      <c r="Q46" s="362">
        <v>0</v>
      </c>
      <c r="R46" s="361">
        <v>0</v>
      </c>
      <c r="S46" s="362">
        <v>0</v>
      </c>
      <c r="T46" s="362">
        <v>0</v>
      </c>
      <c r="U46" s="361">
        <v>0</v>
      </c>
      <c r="V46" s="361">
        <v>0</v>
      </c>
      <c r="W46" s="361">
        <v>0</v>
      </c>
      <c r="X46" s="361">
        <v>0</v>
      </c>
      <c r="Y46" s="361">
        <v>0</v>
      </c>
      <c r="Z46" s="361">
        <v>0</v>
      </c>
      <c r="AA46" s="361">
        <v>0</v>
      </c>
      <c r="AB46" s="361">
        <v>0</v>
      </c>
      <c r="AC46" s="361">
        <v>0</v>
      </c>
      <c r="AD46" s="361">
        <v>0</v>
      </c>
      <c r="AE46" s="361">
        <v>0</v>
      </c>
      <c r="AF46" s="361">
        <v>0</v>
      </c>
      <c r="AG46" s="361">
        <v>0</v>
      </c>
      <c r="AH46" s="361">
        <v>0</v>
      </c>
      <c r="AI46" s="361">
        <v>0</v>
      </c>
      <c r="AJ46" s="361">
        <v>0</v>
      </c>
      <c r="AK46" s="361">
        <v>0</v>
      </c>
      <c r="AL46" s="361">
        <v>0</v>
      </c>
      <c r="AM46" s="361">
        <v>0</v>
      </c>
      <c r="AN46" s="362">
        <v>0</v>
      </c>
      <c r="AO46" s="361">
        <v>0</v>
      </c>
      <c r="AP46" s="361">
        <v>0</v>
      </c>
      <c r="AQ46" s="361">
        <v>0</v>
      </c>
      <c r="AR46" s="361">
        <v>0</v>
      </c>
      <c r="AS46" s="361">
        <v>0</v>
      </c>
      <c r="AT46" s="361">
        <v>0</v>
      </c>
      <c r="AU46" s="356" t="s">
        <v>29</v>
      </c>
    </row>
    <row r="47" spans="1:47" s="346" customFormat="1" ht="15" customHeight="1">
      <c r="A47" s="340">
        <v>2</v>
      </c>
      <c r="B47" s="350" t="s">
        <v>30</v>
      </c>
      <c r="C47" s="361">
        <v>0</v>
      </c>
      <c r="D47" s="361">
        <v>0</v>
      </c>
      <c r="E47" s="361">
        <v>0</v>
      </c>
      <c r="F47" s="361">
        <v>0</v>
      </c>
      <c r="G47" s="361">
        <v>0</v>
      </c>
      <c r="H47" s="361">
        <v>0</v>
      </c>
      <c r="I47" s="361">
        <v>0</v>
      </c>
      <c r="J47" s="361">
        <v>0</v>
      </c>
      <c r="K47" s="361">
        <v>0</v>
      </c>
      <c r="L47" s="361">
        <v>0</v>
      </c>
      <c r="M47" s="362">
        <v>0</v>
      </c>
      <c r="N47" s="361">
        <v>0</v>
      </c>
      <c r="O47" s="361">
        <v>0</v>
      </c>
      <c r="P47" s="361">
        <v>0</v>
      </c>
      <c r="Q47" s="362">
        <v>0</v>
      </c>
      <c r="R47" s="361">
        <v>0</v>
      </c>
      <c r="S47" s="362">
        <v>0</v>
      </c>
      <c r="T47" s="362">
        <v>0</v>
      </c>
      <c r="U47" s="361">
        <v>0</v>
      </c>
      <c r="V47" s="361">
        <v>0</v>
      </c>
      <c r="W47" s="361">
        <v>0</v>
      </c>
      <c r="X47" s="361">
        <v>0</v>
      </c>
      <c r="Y47" s="361">
        <v>0</v>
      </c>
      <c r="Z47" s="361">
        <v>0</v>
      </c>
      <c r="AA47" s="361">
        <v>0</v>
      </c>
      <c r="AB47" s="361">
        <v>0</v>
      </c>
      <c r="AC47" s="361">
        <v>0</v>
      </c>
      <c r="AD47" s="361">
        <v>0</v>
      </c>
      <c r="AE47" s="361">
        <v>0</v>
      </c>
      <c r="AF47" s="361">
        <v>0</v>
      </c>
      <c r="AG47" s="361">
        <v>0</v>
      </c>
      <c r="AH47" s="361">
        <v>0</v>
      </c>
      <c r="AI47" s="361">
        <v>0</v>
      </c>
      <c r="AJ47" s="361">
        <v>0</v>
      </c>
      <c r="AK47" s="361">
        <v>0</v>
      </c>
      <c r="AL47" s="361">
        <v>0</v>
      </c>
      <c r="AM47" s="361">
        <v>0</v>
      </c>
      <c r="AN47" s="362">
        <v>0</v>
      </c>
      <c r="AO47" s="361">
        <v>0</v>
      </c>
      <c r="AP47" s="361">
        <v>0</v>
      </c>
      <c r="AQ47" s="361">
        <v>0</v>
      </c>
      <c r="AR47" s="361">
        <v>0</v>
      </c>
      <c r="AS47" s="361">
        <v>0</v>
      </c>
      <c r="AT47" s="361">
        <v>0</v>
      </c>
      <c r="AU47" s="356" t="s">
        <v>30</v>
      </c>
    </row>
    <row r="48" spans="1:47" s="346" customFormat="1" ht="15" customHeight="1">
      <c r="A48" s="340">
        <v>2</v>
      </c>
      <c r="B48" s="350" t="s">
        <v>31</v>
      </c>
      <c r="C48" s="362">
        <v>0</v>
      </c>
      <c r="D48" s="362">
        <v>0</v>
      </c>
      <c r="E48" s="362">
        <v>0</v>
      </c>
      <c r="F48" s="362">
        <v>0</v>
      </c>
      <c r="G48" s="362">
        <v>0</v>
      </c>
      <c r="H48" s="362">
        <v>0</v>
      </c>
      <c r="I48" s="362">
        <v>0</v>
      </c>
      <c r="J48" s="362">
        <v>0</v>
      </c>
      <c r="K48" s="362">
        <v>0</v>
      </c>
      <c r="L48" s="362">
        <v>0</v>
      </c>
      <c r="M48" s="362">
        <v>0</v>
      </c>
      <c r="N48" s="362">
        <v>0</v>
      </c>
      <c r="O48" s="362">
        <v>0</v>
      </c>
      <c r="P48" s="362">
        <v>0</v>
      </c>
      <c r="Q48" s="362">
        <v>0</v>
      </c>
      <c r="R48" s="362">
        <v>0</v>
      </c>
      <c r="S48" s="362">
        <v>0</v>
      </c>
      <c r="T48" s="362">
        <v>0</v>
      </c>
      <c r="U48" s="362">
        <v>0</v>
      </c>
      <c r="V48" s="362">
        <v>0</v>
      </c>
      <c r="W48" s="362">
        <v>0</v>
      </c>
      <c r="X48" s="362">
        <v>0</v>
      </c>
      <c r="Y48" s="362">
        <v>0</v>
      </c>
      <c r="Z48" s="362">
        <v>0</v>
      </c>
      <c r="AA48" s="362">
        <v>0</v>
      </c>
      <c r="AB48" s="362">
        <v>0</v>
      </c>
      <c r="AC48" s="362">
        <v>0</v>
      </c>
      <c r="AD48" s="362">
        <v>0</v>
      </c>
      <c r="AE48" s="362">
        <v>0</v>
      </c>
      <c r="AF48" s="362">
        <v>0</v>
      </c>
      <c r="AG48" s="362">
        <v>0</v>
      </c>
      <c r="AH48" s="362">
        <v>0</v>
      </c>
      <c r="AI48" s="362">
        <v>0</v>
      </c>
      <c r="AJ48" s="362">
        <v>0</v>
      </c>
      <c r="AK48" s="362">
        <v>0</v>
      </c>
      <c r="AL48" s="362">
        <v>0</v>
      </c>
      <c r="AM48" s="362">
        <v>0</v>
      </c>
      <c r="AN48" s="362">
        <v>0</v>
      </c>
      <c r="AO48" s="362">
        <v>0</v>
      </c>
      <c r="AP48" s="362">
        <v>0</v>
      </c>
      <c r="AQ48" s="362">
        <v>0</v>
      </c>
      <c r="AR48" s="362">
        <v>0</v>
      </c>
      <c r="AS48" s="361">
        <v>0</v>
      </c>
      <c r="AT48" s="361">
        <v>0</v>
      </c>
      <c r="AU48" s="356" t="s">
        <v>31</v>
      </c>
    </row>
    <row r="49" spans="1:47" s="352" customFormat="1" ht="24.6" customHeight="1">
      <c r="A49" s="341">
        <v>3</v>
      </c>
      <c r="B49" s="354" t="s">
        <v>32</v>
      </c>
      <c r="C49" s="365">
        <v>84</v>
      </c>
      <c r="D49" s="365">
        <v>22</v>
      </c>
      <c r="E49" s="365">
        <v>62</v>
      </c>
      <c r="F49" s="365">
        <v>29</v>
      </c>
      <c r="G49" s="365">
        <v>7</v>
      </c>
      <c r="H49" s="365">
        <v>22</v>
      </c>
      <c r="I49" s="365">
        <v>21</v>
      </c>
      <c r="J49" s="365">
        <v>7</v>
      </c>
      <c r="K49" s="365">
        <v>14</v>
      </c>
      <c r="L49" s="365">
        <v>0</v>
      </c>
      <c r="M49" s="365">
        <v>0</v>
      </c>
      <c r="N49" s="365">
        <v>0</v>
      </c>
      <c r="O49" s="365">
        <v>0</v>
      </c>
      <c r="P49" s="365">
        <v>0</v>
      </c>
      <c r="Q49" s="365">
        <v>0</v>
      </c>
      <c r="R49" s="365">
        <v>0</v>
      </c>
      <c r="S49" s="365">
        <v>0</v>
      </c>
      <c r="T49" s="365">
        <v>0</v>
      </c>
      <c r="U49" s="365">
        <v>33</v>
      </c>
      <c r="V49" s="365">
        <v>8</v>
      </c>
      <c r="W49" s="365">
        <v>25</v>
      </c>
      <c r="X49" s="365">
        <v>0</v>
      </c>
      <c r="Y49" s="365">
        <v>0</v>
      </c>
      <c r="Z49" s="365">
        <v>0</v>
      </c>
      <c r="AA49" s="365">
        <v>0</v>
      </c>
      <c r="AB49" s="365">
        <v>0</v>
      </c>
      <c r="AC49" s="365">
        <v>0</v>
      </c>
      <c r="AD49" s="365">
        <v>1</v>
      </c>
      <c r="AE49" s="365">
        <v>0</v>
      </c>
      <c r="AF49" s="365">
        <v>1</v>
      </c>
      <c r="AG49" s="365">
        <v>0</v>
      </c>
      <c r="AH49" s="365">
        <v>0</v>
      </c>
      <c r="AI49" s="365">
        <v>0</v>
      </c>
      <c r="AJ49" s="365">
        <v>0</v>
      </c>
      <c r="AK49" s="365">
        <v>0</v>
      </c>
      <c r="AL49" s="365">
        <v>0</v>
      </c>
      <c r="AM49" s="365">
        <v>0</v>
      </c>
      <c r="AN49" s="365">
        <v>0</v>
      </c>
      <c r="AO49" s="365">
        <v>0</v>
      </c>
      <c r="AP49" s="365">
        <v>0</v>
      </c>
      <c r="AQ49" s="365">
        <v>0</v>
      </c>
      <c r="AR49" s="365">
        <v>0</v>
      </c>
      <c r="AS49" s="368">
        <v>34.523809523809526</v>
      </c>
      <c r="AT49" s="368">
        <v>39.285714285714285</v>
      </c>
      <c r="AU49" s="357" t="s">
        <v>32</v>
      </c>
    </row>
    <row r="50" spans="1:47" s="346" customFormat="1" ht="15" customHeight="1">
      <c r="A50" s="340">
        <v>3</v>
      </c>
      <c r="B50" s="350" t="s">
        <v>33</v>
      </c>
      <c r="C50" s="362">
        <v>82</v>
      </c>
      <c r="D50" s="362">
        <v>38</v>
      </c>
      <c r="E50" s="362">
        <v>44</v>
      </c>
      <c r="F50" s="362">
        <v>11</v>
      </c>
      <c r="G50" s="362">
        <v>7</v>
      </c>
      <c r="H50" s="362">
        <v>4</v>
      </c>
      <c r="I50" s="362">
        <v>6</v>
      </c>
      <c r="J50" s="362">
        <v>6</v>
      </c>
      <c r="K50" s="362">
        <v>0</v>
      </c>
      <c r="L50" s="362">
        <v>17</v>
      </c>
      <c r="M50" s="362">
        <v>4</v>
      </c>
      <c r="N50" s="362">
        <v>13</v>
      </c>
      <c r="O50" s="362">
        <v>0</v>
      </c>
      <c r="P50" s="362">
        <v>0</v>
      </c>
      <c r="Q50" s="362">
        <v>0</v>
      </c>
      <c r="R50" s="362">
        <v>0</v>
      </c>
      <c r="S50" s="362">
        <v>0</v>
      </c>
      <c r="T50" s="362">
        <v>0</v>
      </c>
      <c r="U50" s="362">
        <v>46</v>
      </c>
      <c r="V50" s="362">
        <v>20</v>
      </c>
      <c r="W50" s="362">
        <v>26</v>
      </c>
      <c r="X50" s="362">
        <v>0</v>
      </c>
      <c r="Y50" s="362">
        <v>0</v>
      </c>
      <c r="Z50" s="362">
        <v>0</v>
      </c>
      <c r="AA50" s="362">
        <v>0</v>
      </c>
      <c r="AB50" s="362">
        <v>0</v>
      </c>
      <c r="AC50" s="362">
        <v>0</v>
      </c>
      <c r="AD50" s="362">
        <v>2</v>
      </c>
      <c r="AE50" s="362">
        <v>1</v>
      </c>
      <c r="AF50" s="362">
        <v>1</v>
      </c>
      <c r="AG50" s="362">
        <v>0</v>
      </c>
      <c r="AH50" s="362">
        <v>0</v>
      </c>
      <c r="AI50" s="362">
        <v>0</v>
      </c>
      <c r="AJ50" s="362">
        <v>0</v>
      </c>
      <c r="AK50" s="362">
        <v>0</v>
      </c>
      <c r="AL50" s="362">
        <v>0</v>
      </c>
      <c r="AM50" s="362">
        <v>0</v>
      </c>
      <c r="AN50" s="362">
        <v>0</v>
      </c>
      <c r="AO50" s="362">
        <v>0</v>
      </c>
      <c r="AP50" s="362">
        <v>0</v>
      </c>
      <c r="AQ50" s="362">
        <v>0</v>
      </c>
      <c r="AR50" s="362">
        <v>0</v>
      </c>
      <c r="AS50" s="369">
        <v>13.414634146341463</v>
      </c>
      <c r="AT50" s="369">
        <v>56.097560975609753</v>
      </c>
      <c r="AU50" s="356" t="s">
        <v>33</v>
      </c>
    </row>
    <row r="51" spans="1:47" s="346" customFormat="1" ht="15" customHeight="1">
      <c r="A51" s="340">
        <v>3</v>
      </c>
      <c r="B51" s="350" t="s">
        <v>34</v>
      </c>
      <c r="C51" s="362">
        <v>35</v>
      </c>
      <c r="D51" s="362">
        <v>22</v>
      </c>
      <c r="E51" s="362">
        <v>13</v>
      </c>
      <c r="F51" s="362">
        <v>12</v>
      </c>
      <c r="G51" s="362">
        <v>4</v>
      </c>
      <c r="H51" s="362">
        <v>8</v>
      </c>
      <c r="I51" s="362">
        <v>5</v>
      </c>
      <c r="J51" s="362">
        <v>3</v>
      </c>
      <c r="K51" s="362">
        <v>2</v>
      </c>
      <c r="L51" s="362">
        <v>0</v>
      </c>
      <c r="M51" s="362">
        <v>0</v>
      </c>
      <c r="N51" s="362">
        <v>0</v>
      </c>
      <c r="O51" s="362">
        <v>0</v>
      </c>
      <c r="P51" s="362">
        <v>0</v>
      </c>
      <c r="Q51" s="362">
        <v>0</v>
      </c>
      <c r="R51" s="362">
        <v>0</v>
      </c>
      <c r="S51" s="362">
        <v>0</v>
      </c>
      <c r="T51" s="362">
        <v>0</v>
      </c>
      <c r="U51" s="362">
        <v>14</v>
      </c>
      <c r="V51" s="362">
        <v>13</v>
      </c>
      <c r="W51" s="362">
        <v>1</v>
      </c>
      <c r="X51" s="362">
        <v>0</v>
      </c>
      <c r="Y51" s="362">
        <v>0</v>
      </c>
      <c r="Z51" s="362">
        <v>0</v>
      </c>
      <c r="AA51" s="362">
        <v>0</v>
      </c>
      <c r="AB51" s="362">
        <v>0</v>
      </c>
      <c r="AC51" s="362">
        <v>0</v>
      </c>
      <c r="AD51" s="362">
        <v>4</v>
      </c>
      <c r="AE51" s="362">
        <v>2</v>
      </c>
      <c r="AF51" s="362">
        <v>2</v>
      </c>
      <c r="AG51" s="362">
        <v>0</v>
      </c>
      <c r="AH51" s="362">
        <v>0</v>
      </c>
      <c r="AI51" s="362">
        <v>0</v>
      </c>
      <c r="AJ51" s="362">
        <v>0</v>
      </c>
      <c r="AK51" s="362">
        <v>0</v>
      </c>
      <c r="AL51" s="362">
        <v>0</v>
      </c>
      <c r="AM51" s="362">
        <v>0</v>
      </c>
      <c r="AN51" s="362">
        <v>0</v>
      </c>
      <c r="AO51" s="362">
        <v>0</v>
      </c>
      <c r="AP51" s="362">
        <v>0</v>
      </c>
      <c r="AQ51" s="362">
        <v>0</v>
      </c>
      <c r="AR51" s="362">
        <v>0</v>
      </c>
      <c r="AS51" s="369">
        <v>34.285714285714285</v>
      </c>
      <c r="AT51" s="369">
        <v>40</v>
      </c>
      <c r="AU51" s="356" t="s">
        <v>34</v>
      </c>
    </row>
    <row r="52" spans="1:47" s="346" customFormat="1" ht="15" customHeight="1">
      <c r="A52" s="340">
        <v>3</v>
      </c>
      <c r="B52" s="350" t="s">
        <v>35</v>
      </c>
      <c r="C52" s="362">
        <v>36</v>
      </c>
      <c r="D52" s="362">
        <v>16</v>
      </c>
      <c r="E52" s="362">
        <v>20</v>
      </c>
      <c r="F52" s="362">
        <v>9</v>
      </c>
      <c r="G52" s="362">
        <v>3</v>
      </c>
      <c r="H52" s="362">
        <v>6</v>
      </c>
      <c r="I52" s="362">
        <v>10</v>
      </c>
      <c r="J52" s="362">
        <v>2</v>
      </c>
      <c r="K52" s="362">
        <v>8</v>
      </c>
      <c r="L52" s="362">
        <v>0</v>
      </c>
      <c r="M52" s="362">
        <v>0</v>
      </c>
      <c r="N52" s="362">
        <v>0</v>
      </c>
      <c r="O52" s="362">
        <v>0</v>
      </c>
      <c r="P52" s="362">
        <v>0</v>
      </c>
      <c r="Q52" s="362">
        <v>0</v>
      </c>
      <c r="R52" s="362">
        <v>0</v>
      </c>
      <c r="S52" s="362">
        <v>0</v>
      </c>
      <c r="T52" s="362">
        <v>0</v>
      </c>
      <c r="U52" s="362">
        <v>16</v>
      </c>
      <c r="V52" s="362">
        <v>11</v>
      </c>
      <c r="W52" s="362">
        <v>5</v>
      </c>
      <c r="X52" s="362">
        <v>1</v>
      </c>
      <c r="Y52" s="362">
        <v>0</v>
      </c>
      <c r="Z52" s="362">
        <v>1</v>
      </c>
      <c r="AA52" s="362">
        <v>0</v>
      </c>
      <c r="AB52" s="362">
        <v>0</v>
      </c>
      <c r="AC52" s="362">
        <v>0</v>
      </c>
      <c r="AD52" s="362">
        <v>0</v>
      </c>
      <c r="AE52" s="362">
        <v>0</v>
      </c>
      <c r="AF52" s="362">
        <v>0</v>
      </c>
      <c r="AG52" s="362">
        <v>0</v>
      </c>
      <c r="AH52" s="362">
        <v>0</v>
      </c>
      <c r="AI52" s="362">
        <v>0</v>
      </c>
      <c r="AJ52" s="362">
        <v>0</v>
      </c>
      <c r="AK52" s="362">
        <v>0</v>
      </c>
      <c r="AL52" s="362">
        <v>0</v>
      </c>
      <c r="AM52" s="362">
        <v>0</v>
      </c>
      <c r="AN52" s="362">
        <v>0</v>
      </c>
      <c r="AO52" s="362">
        <v>0</v>
      </c>
      <c r="AP52" s="362">
        <v>1</v>
      </c>
      <c r="AQ52" s="362">
        <v>0</v>
      </c>
      <c r="AR52" s="362">
        <v>1</v>
      </c>
      <c r="AS52" s="369">
        <v>25</v>
      </c>
      <c r="AT52" s="369">
        <v>47.222222222222221</v>
      </c>
      <c r="AU52" s="356" t="s">
        <v>35</v>
      </c>
    </row>
    <row r="53" spans="1:47" s="346" customFormat="1" ht="15" customHeight="1">
      <c r="A53" s="340">
        <v>3</v>
      </c>
      <c r="B53" s="350" t="s">
        <v>36</v>
      </c>
      <c r="C53" s="362">
        <v>0</v>
      </c>
      <c r="D53" s="362">
        <v>0</v>
      </c>
      <c r="E53" s="362">
        <v>0</v>
      </c>
      <c r="F53" s="362">
        <v>0</v>
      </c>
      <c r="G53" s="362">
        <v>0</v>
      </c>
      <c r="H53" s="362">
        <v>0</v>
      </c>
      <c r="I53" s="362">
        <v>0</v>
      </c>
      <c r="J53" s="362">
        <v>0</v>
      </c>
      <c r="K53" s="362">
        <v>0</v>
      </c>
      <c r="L53" s="362">
        <v>0</v>
      </c>
      <c r="M53" s="362">
        <v>0</v>
      </c>
      <c r="N53" s="362">
        <v>0</v>
      </c>
      <c r="O53" s="362">
        <v>0</v>
      </c>
      <c r="P53" s="362">
        <v>0</v>
      </c>
      <c r="Q53" s="362">
        <v>0</v>
      </c>
      <c r="R53" s="362">
        <v>0</v>
      </c>
      <c r="S53" s="362">
        <v>0</v>
      </c>
      <c r="T53" s="362">
        <v>0</v>
      </c>
      <c r="U53" s="362">
        <v>0</v>
      </c>
      <c r="V53" s="362">
        <v>0</v>
      </c>
      <c r="W53" s="362">
        <v>0</v>
      </c>
      <c r="X53" s="362">
        <v>0</v>
      </c>
      <c r="Y53" s="362">
        <v>0</v>
      </c>
      <c r="Z53" s="362">
        <v>0</v>
      </c>
      <c r="AA53" s="362">
        <v>0</v>
      </c>
      <c r="AB53" s="362">
        <v>0</v>
      </c>
      <c r="AC53" s="362">
        <v>0</v>
      </c>
      <c r="AD53" s="362">
        <v>0</v>
      </c>
      <c r="AE53" s="362">
        <v>0</v>
      </c>
      <c r="AF53" s="362">
        <v>0</v>
      </c>
      <c r="AG53" s="362">
        <v>0</v>
      </c>
      <c r="AH53" s="362">
        <v>0</v>
      </c>
      <c r="AI53" s="362">
        <v>0</v>
      </c>
      <c r="AJ53" s="362">
        <v>0</v>
      </c>
      <c r="AK53" s="362">
        <v>0</v>
      </c>
      <c r="AL53" s="362">
        <v>0</v>
      </c>
      <c r="AM53" s="362">
        <v>0</v>
      </c>
      <c r="AN53" s="362">
        <v>0</v>
      </c>
      <c r="AO53" s="362">
        <v>0</v>
      </c>
      <c r="AP53" s="362">
        <v>0</v>
      </c>
      <c r="AQ53" s="362">
        <v>0</v>
      </c>
      <c r="AR53" s="362">
        <v>0</v>
      </c>
      <c r="AS53" s="361">
        <v>0</v>
      </c>
      <c r="AT53" s="361">
        <v>0</v>
      </c>
      <c r="AU53" s="356" t="s">
        <v>36</v>
      </c>
    </row>
    <row r="54" spans="1:47" s="352" customFormat="1" ht="24.6" customHeight="1">
      <c r="A54" s="341">
        <v>4</v>
      </c>
      <c r="B54" s="354" t="s">
        <v>37</v>
      </c>
      <c r="C54" s="365">
        <v>0</v>
      </c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  <c r="M54" s="365">
        <v>0</v>
      </c>
      <c r="N54" s="365">
        <v>0</v>
      </c>
      <c r="O54" s="365">
        <v>0</v>
      </c>
      <c r="P54" s="365">
        <v>0</v>
      </c>
      <c r="Q54" s="365">
        <v>0</v>
      </c>
      <c r="R54" s="365">
        <v>0</v>
      </c>
      <c r="S54" s="365">
        <v>0</v>
      </c>
      <c r="T54" s="365">
        <v>0</v>
      </c>
      <c r="U54" s="365">
        <v>0</v>
      </c>
      <c r="V54" s="365">
        <v>0</v>
      </c>
      <c r="W54" s="365">
        <v>0</v>
      </c>
      <c r="X54" s="365">
        <v>0</v>
      </c>
      <c r="Y54" s="365">
        <v>0</v>
      </c>
      <c r="Z54" s="365">
        <v>0</v>
      </c>
      <c r="AA54" s="365">
        <v>0</v>
      </c>
      <c r="AB54" s="365">
        <v>0</v>
      </c>
      <c r="AC54" s="365">
        <v>0</v>
      </c>
      <c r="AD54" s="365">
        <v>0</v>
      </c>
      <c r="AE54" s="365">
        <v>0</v>
      </c>
      <c r="AF54" s="365">
        <v>0</v>
      </c>
      <c r="AG54" s="365">
        <v>0</v>
      </c>
      <c r="AH54" s="365">
        <v>0</v>
      </c>
      <c r="AI54" s="365">
        <v>0</v>
      </c>
      <c r="AJ54" s="365">
        <v>0</v>
      </c>
      <c r="AK54" s="365">
        <v>0</v>
      </c>
      <c r="AL54" s="365">
        <v>0</v>
      </c>
      <c r="AM54" s="365">
        <v>0</v>
      </c>
      <c r="AN54" s="365">
        <v>0</v>
      </c>
      <c r="AO54" s="365">
        <v>0</v>
      </c>
      <c r="AP54" s="365">
        <v>0</v>
      </c>
      <c r="AQ54" s="365">
        <v>0</v>
      </c>
      <c r="AR54" s="365">
        <v>0</v>
      </c>
      <c r="AS54" s="361">
        <v>0</v>
      </c>
      <c r="AT54" s="361">
        <v>0</v>
      </c>
      <c r="AU54" s="357" t="s">
        <v>37</v>
      </c>
    </row>
    <row r="55" spans="1:47" s="346" customFormat="1" ht="15" customHeight="1">
      <c r="A55" s="340">
        <v>4</v>
      </c>
      <c r="B55" s="350" t="s">
        <v>401</v>
      </c>
      <c r="C55" s="362">
        <v>71</v>
      </c>
      <c r="D55" s="362">
        <v>37</v>
      </c>
      <c r="E55" s="362">
        <v>34</v>
      </c>
      <c r="F55" s="362">
        <v>5</v>
      </c>
      <c r="G55" s="362">
        <v>1</v>
      </c>
      <c r="H55" s="362">
        <v>4</v>
      </c>
      <c r="I55" s="362">
        <v>18</v>
      </c>
      <c r="J55" s="362">
        <v>9</v>
      </c>
      <c r="K55" s="362">
        <v>9</v>
      </c>
      <c r="L55" s="362">
        <v>0</v>
      </c>
      <c r="M55" s="362">
        <v>0</v>
      </c>
      <c r="N55" s="362">
        <v>0</v>
      </c>
      <c r="O55" s="362">
        <v>2</v>
      </c>
      <c r="P55" s="362">
        <v>2</v>
      </c>
      <c r="Q55" s="362">
        <v>0</v>
      </c>
      <c r="R55" s="362">
        <v>0</v>
      </c>
      <c r="S55" s="362">
        <v>0</v>
      </c>
      <c r="T55" s="362">
        <v>0</v>
      </c>
      <c r="U55" s="362">
        <v>43</v>
      </c>
      <c r="V55" s="362">
        <v>22</v>
      </c>
      <c r="W55" s="362">
        <v>21</v>
      </c>
      <c r="X55" s="362">
        <v>1</v>
      </c>
      <c r="Y55" s="362">
        <v>1</v>
      </c>
      <c r="Z55" s="362">
        <v>0</v>
      </c>
      <c r="AA55" s="362">
        <v>1</v>
      </c>
      <c r="AB55" s="362">
        <v>1</v>
      </c>
      <c r="AC55" s="362">
        <v>0</v>
      </c>
      <c r="AD55" s="362">
        <v>1</v>
      </c>
      <c r="AE55" s="362">
        <v>1</v>
      </c>
      <c r="AF55" s="362">
        <v>0</v>
      </c>
      <c r="AG55" s="362">
        <v>0</v>
      </c>
      <c r="AH55" s="362">
        <v>0</v>
      </c>
      <c r="AI55" s="362">
        <v>0</v>
      </c>
      <c r="AJ55" s="362">
        <v>0</v>
      </c>
      <c r="AK55" s="362">
        <v>0</v>
      </c>
      <c r="AL55" s="362">
        <v>0</v>
      </c>
      <c r="AM55" s="362">
        <v>0</v>
      </c>
      <c r="AN55" s="362">
        <v>0</v>
      </c>
      <c r="AO55" s="362">
        <v>0</v>
      </c>
      <c r="AP55" s="362">
        <v>1</v>
      </c>
      <c r="AQ55" s="362">
        <v>1</v>
      </c>
      <c r="AR55" s="362">
        <v>0</v>
      </c>
      <c r="AS55" s="369">
        <v>7.042253521126761</v>
      </c>
      <c r="AT55" s="369">
        <v>61.971830985915496</v>
      </c>
      <c r="AU55" s="356" t="s">
        <v>401</v>
      </c>
    </row>
    <row r="56" spans="1:47" s="346" customFormat="1" ht="15" customHeight="1">
      <c r="A56" s="340">
        <v>4</v>
      </c>
      <c r="B56" s="379" t="s">
        <v>38</v>
      </c>
      <c r="C56" s="382">
        <v>17</v>
      </c>
      <c r="D56" s="382">
        <v>11</v>
      </c>
      <c r="E56" s="382">
        <v>6</v>
      </c>
      <c r="F56" s="382">
        <v>1</v>
      </c>
      <c r="G56" s="382">
        <v>0</v>
      </c>
      <c r="H56" s="382">
        <v>1</v>
      </c>
      <c r="I56" s="382">
        <v>3</v>
      </c>
      <c r="J56" s="382">
        <v>2</v>
      </c>
      <c r="K56" s="382">
        <v>1</v>
      </c>
      <c r="L56" s="382">
        <v>0</v>
      </c>
      <c r="M56" s="382">
        <v>0</v>
      </c>
      <c r="N56" s="382">
        <v>0</v>
      </c>
      <c r="O56" s="382">
        <v>0</v>
      </c>
      <c r="P56" s="382">
        <v>0</v>
      </c>
      <c r="Q56" s="382">
        <v>0</v>
      </c>
      <c r="R56" s="382">
        <v>0</v>
      </c>
      <c r="S56" s="382">
        <v>0</v>
      </c>
      <c r="T56" s="382">
        <v>0</v>
      </c>
      <c r="U56" s="382">
        <v>12</v>
      </c>
      <c r="V56" s="382">
        <v>8</v>
      </c>
      <c r="W56" s="382">
        <v>4</v>
      </c>
      <c r="X56" s="382">
        <v>0</v>
      </c>
      <c r="Y56" s="382">
        <v>0</v>
      </c>
      <c r="Z56" s="382">
        <v>0</v>
      </c>
      <c r="AA56" s="382">
        <v>0</v>
      </c>
      <c r="AB56" s="382">
        <v>0</v>
      </c>
      <c r="AC56" s="382">
        <v>0</v>
      </c>
      <c r="AD56" s="382">
        <v>1</v>
      </c>
      <c r="AE56" s="382">
        <v>1</v>
      </c>
      <c r="AF56" s="382">
        <v>0</v>
      </c>
      <c r="AG56" s="382">
        <v>0</v>
      </c>
      <c r="AH56" s="382">
        <v>0</v>
      </c>
      <c r="AI56" s="382">
        <v>0</v>
      </c>
      <c r="AJ56" s="382">
        <v>0</v>
      </c>
      <c r="AK56" s="382">
        <v>0</v>
      </c>
      <c r="AL56" s="382">
        <v>0</v>
      </c>
      <c r="AM56" s="382">
        <v>0</v>
      </c>
      <c r="AN56" s="382">
        <v>0</v>
      </c>
      <c r="AO56" s="382">
        <v>0</v>
      </c>
      <c r="AP56" s="382">
        <v>0</v>
      </c>
      <c r="AQ56" s="382">
        <v>0</v>
      </c>
      <c r="AR56" s="382">
        <v>0</v>
      </c>
      <c r="AS56" s="380">
        <v>5.882352941176471</v>
      </c>
      <c r="AT56" s="380">
        <v>70.588235294117652</v>
      </c>
      <c r="AU56" s="381" t="s">
        <v>38</v>
      </c>
    </row>
    <row r="57" spans="1:47" s="346" customFormat="1" ht="15" customHeight="1">
      <c r="A57" s="340"/>
      <c r="B57" s="347"/>
      <c r="C57" s="347"/>
      <c r="D57" s="347"/>
      <c r="E57" s="347"/>
      <c r="F57" s="347"/>
      <c r="AU57" s="355"/>
    </row>
    <row r="58" spans="1:47" s="346" customFormat="1" ht="15" customHeight="1">
      <c r="A58" s="340"/>
      <c r="B58" s="355"/>
      <c r="C58" s="347"/>
      <c r="D58" s="347"/>
      <c r="E58" s="347"/>
      <c r="F58" s="347"/>
      <c r="AU58" s="355"/>
    </row>
  </sheetData>
  <mergeCells count="23">
    <mergeCell ref="AS4:AS8"/>
    <mergeCell ref="AT4:AT8"/>
    <mergeCell ref="AU4:AU8"/>
    <mergeCell ref="R5:T7"/>
    <mergeCell ref="U5:Z5"/>
    <mergeCell ref="AA5:AC7"/>
    <mergeCell ref="AJ5:AO5"/>
    <mergeCell ref="AP5:AR7"/>
    <mergeCell ref="U6:W7"/>
    <mergeCell ref="X6:Z6"/>
    <mergeCell ref="AJ6:AL7"/>
    <mergeCell ref="AM6:AO7"/>
    <mergeCell ref="X7:Z7"/>
    <mergeCell ref="O4:Q7"/>
    <mergeCell ref="R4:AC4"/>
    <mergeCell ref="AD4:AF7"/>
    <mergeCell ref="AG4:AI7"/>
    <mergeCell ref="AJ4:AR4"/>
    <mergeCell ref="B4:B8"/>
    <mergeCell ref="C4:E7"/>
    <mergeCell ref="F4:H7"/>
    <mergeCell ref="I4:K7"/>
    <mergeCell ref="L4:N7"/>
  </mergeCells>
  <phoneticPr fontId="16"/>
  <conditionalFormatting sqref="AW10:AX56">
    <cfRule type="cellIs" dxfId="8" priority="1" stopIfTrue="1" operator="between">
      <formula>"NG"</formula>
      <formula>"NG"</formula>
    </cfRule>
  </conditionalFormatting>
  <conditionalFormatting sqref="AS10:AT11 AV10:AV56 AL12:AT56">
    <cfRule type="cellIs" dxfId="7" priority="2" stopIfTrue="1" operator="between">
      <formula>"あわず"</formula>
      <formula>"あわず"</formula>
    </cfRule>
  </conditionalFormatting>
  <pageMargins left="0.47244094488188981" right="0.47244094488188981" top="0.59055118110236227" bottom="0.39370078740157483" header="0.39370078740157483" footer="0.19685039370078741"/>
  <pageSetup paperSize="9" scale="94" firstPageNumber="108" orientation="portrait" useFirstPageNumber="1" errors="dash" r:id="rId1"/>
  <headerFooter alignWithMargins="0">
    <oddFooter>&amp;C&amp;"ＭＳ Ｐゴシック,標準"- &amp;P -</oddFooter>
  </headerFooter>
  <colBreaks count="1" manualBreakCount="1">
    <brk id="20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U56"/>
  <sheetViews>
    <sheetView topLeftCell="B1" zoomScaleNormal="100" zoomScaleSheetLayoutView="100" workbookViewId="0">
      <selection activeCell="B1" sqref="B1"/>
    </sheetView>
  </sheetViews>
  <sheetFormatPr defaultRowHeight="11.25"/>
  <cols>
    <col min="1" max="1" width="0" style="48" hidden="1" customWidth="1"/>
    <col min="2" max="2" width="10.625" style="48" customWidth="1"/>
    <col min="3" max="3" width="5.625" style="48" customWidth="1"/>
    <col min="4" max="4" width="5.625" style="51" customWidth="1"/>
    <col min="5" max="11" width="5.625" style="48" customWidth="1"/>
    <col min="12" max="12" width="5.625" style="48" customWidth="1" collapsed="1"/>
    <col min="13" max="16" width="5.625" style="48" customWidth="1"/>
    <col min="17" max="17" width="5.625" style="48" customWidth="1" collapsed="1"/>
    <col min="18" max="26" width="5.625" style="48" customWidth="1"/>
    <col min="27" max="27" width="5.625" style="48" customWidth="1" collapsed="1"/>
    <col min="28" max="31" width="5.625" style="48" customWidth="1"/>
    <col min="32" max="32" width="5.625" style="48" customWidth="1" collapsed="1"/>
    <col min="33" max="34" width="10.625" style="48" customWidth="1"/>
    <col min="35" max="37" width="5.625" style="48" customWidth="1"/>
    <col min="38" max="38" width="4.125" style="48" customWidth="1"/>
    <col min="39" max="39" width="4.125" style="48" customWidth="1" collapsed="1"/>
    <col min="40" max="59" width="4.125" style="48" customWidth="1"/>
    <col min="60" max="60" width="4.125" style="48" customWidth="1" collapsed="1"/>
    <col min="61" max="70" width="4.125" style="48" customWidth="1"/>
    <col min="71" max="72" width="5.625" style="48" customWidth="1"/>
    <col min="73" max="73" width="10.625" style="48" customWidth="1"/>
    <col min="74" max="74" width="7.75" style="48" customWidth="1"/>
    <col min="75" max="16384" width="9" style="48"/>
  </cols>
  <sheetData>
    <row r="1" spans="1:73" s="348" customFormat="1" ht="15" customHeight="1">
      <c r="A1" s="339"/>
      <c r="B1" s="27" t="s">
        <v>374</v>
      </c>
      <c r="Q1" s="374" t="s">
        <v>143</v>
      </c>
      <c r="R1" s="348" t="s">
        <v>409</v>
      </c>
      <c r="AF1" s="54" t="s">
        <v>143</v>
      </c>
      <c r="AH1" s="19" t="s">
        <v>409</v>
      </c>
      <c r="AZ1" s="374" t="s">
        <v>143</v>
      </c>
      <c r="BA1" s="348" t="s">
        <v>409</v>
      </c>
      <c r="BT1" s="374" t="s">
        <v>410</v>
      </c>
      <c r="BU1" s="19"/>
    </row>
    <row r="2" spans="1:73" s="158" customFormat="1" ht="18" customHeight="1">
      <c r="A2" s="349"/>
      <c r="B2" s="478" t="s">
        <v>388</v>
      </c>
      <c r="C2" s="481" t="s">
        <v>389</v>
      </c>
      <c r="D2" s="482"/>
      <c r="E2" s="482"/>
      <c r="F2" s="482"/>
      <c r="G2" s="516"/>
      <c r="H2" s="481" t="s">
        <v>130</v>
      </c>
      <c r="I2" s="482"/>
      <c r="J2" s="482"/>
      <c r="K2" s="482"/>
      <c r="L2" s="516"/>
      <c r="M2" s="487" t="s">
        <v>390</v>
      </c>
      <c r="N2" s="488"/>
      <c r="O2" s="488"/>
      <c r="P2" s="488"/>
      <c r="Q2" s="496"/>
      <c r="R2" s="487" t="s">
        <v>407</v>
      </c>
      <c r="S2" s="488"/>
      <c r="T2" s="488"/>
      <c r="U2" s="488"/>
      <c r="V2" s="496"/>
      <c r="W2" s="487" t="s">
        <v>135</v>
      </c>
      <c r="X2" s="488"/>
      <c r="Y2" s="488"/>
      <c r="Z2" s="488"/>
      <c r="AA2" s="496"/>
      <c r="AB2" s="493" t="s">
        <v>444</v>
      </c>
      <c r="AC2" s="494"/>
      <c r="AD2" s="494"/>
      <c r="AE2" s="494"/>
      <c r="AF2" s="495"/>
      <c r="AG2" s="501" t="s">
        <v>388</v>
      </c>
      <c r="AH2" s="478" t="s">
        <v>388</v>
      </c>
      <c r="AI2" s="493" t="s">
        <v>445</v>
      </c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5"/>
      <c r="AX2" s="487" t="s">
        <v>391</v>
      </c>
      <c r="AY2" s="488"/>
      <c r="AZ2" s="496"/>
      <c r="BA2" s="487" t="s">
        <v>392</v>
      </c>
      <c r="BB2" s="488"/>
      <c r="BC2" s="496"/>
      <c r="BD2" s="493" t="s">
        <v>393</v>
      </c>
      <c r="BE2" s="494"/>
      <c r="BF2" s="494"/>
      <c r="BG2" s="494"/>
      <c r="BH2" s="494"/>
      <c r="BI2" s="494"/>
      <c r="BJ2" s="494"/>
      <c r="BK2" s="494"/>
      <c r="BL2" s="494"/>
      <c r="BM2" s="494"/>
      <c r="BN2" s="494"/>
      <c r="BO2" s="494"/>
      <c r="BP2" s="494"/>
      <c r="BQ2" s="494"/>
      <c r="BR2" s="495"/>
      <c r="BS2" s="523" t="s">
        <v>204</v>
      </c>
      <c r="BT2" s="525" t="s">
        <v>185</v>
      </c>
      <c r="BU2" s="501" t="s">
        <v>388</v>
      </c>
    </row>
    <row r="3" spans="1:73" s="158" customFormat="1" ht="18" customHeight="1">
      <c r="A3" s="349"/>
      <c r="B3" s="479"/>
      <c r="C3" s="483"/>
      <c r="D3" s="484"/>
      <c r="E3" s="484"/>
      <c r="F3" s="484"/>
      <c r="G3" s="517"/>
      <c r="H3" s="483"/>
      <c r="I3" s="484"/>
      <c r="J3" s="484"/>
      <c r="K3" s="484"/>
      <c r="L3" s="517"/>
      <c r="M3" s="489"/>
      <c r="N3" s="490"/>
      <c r="O3" s="490"/>
      <c r="P3" s="490"/>
      <c r="Q3" s="497"/>
      <c r="R3" s="489"/>
      <c r="S3" s="490"/>
      <c r="T3" s="490"/>
      <c r="U3" s="490"/>
      <c r="V3" s="497"/>
      <c r="W3" s="489"/>
      <c r="X3" s="490"/>
      <c r="Y3" s="490"/>
      <c r="Z3" s="490"/>
      <c r="AA3" s="497"/>
      <c r="AB3" s="504" t="s">
        <v>394</v>
      </c>
      <c r="AC3" s="504"/>
      <c r="AD3" s="504"/>
      <c r="AE3" s="504"/>
      <c r="AF3" s="440"/>
      <c r="AG3" s="502"/>
      <c r="AH3" s="479"/>
      <c r="AI3" s="493" t="s">
        <v>395</v>
      </c>
      <c r="AJ3" s="494"/>
      <c r="AK3" s="494"/>
      <c r="AL3" s="494"/>
      <c r="AM3" s="494"/>
      <c r="AN3" s="494"/>
      <c r="AO3" s="494"/>
      <c r="AP3" s="494"/>
      <c r="AQ3" s="494"/>
      <c r="AR3" s="494"/>
      <c r="AS3" s="505" t="s">
        <v>396</v>
      </c>
      <c r="AT3" s="505"/>
      <c r="AU3" s="505"/>
      <c r="AV3" s="505"/>
      <c r="AW3" s="505"/>
      <c r="AX3" s="489"/>
      <c r="AY3" s="490"/>
      <c r="AZ3" s="497"/>
      <c r="BA3" s="489"/>
      <c r="BB3" s="490"/>
      <c r="BC3" s="497"/>
      <c r="BD3" s="493" t="s">
        <v>397</v>
      </c>
      <c r="BE3" s="494"/>
      <c r="BF3" s="494"/>
      <c r="BG3" s="494"/>
      <c r="BH3" s="494"/>
      <c r="BI3" s="494"/>
      <c r="BJ3" s="494"/>
      <c r="BK3" s="494"/>
      <c r="BL3" s="494"/>
      <c r="BM3" s="495"/>
      <c r="BN3" s="527" t="s">
        <v>443</v>
      </c>
      <c r="BO3" s="528"/>
      <c r="BP3" s="528"/>
      <c r="BQ3" s="528"/>
      <c r="BR3" s="529"/>
      <c r="BS3" s="523"/>
      <c r="BT3" s="525"/>
      <c r="BU3" s="502"/>
    </row>
    <row r="4" spans="1:73" s="158" customFormat="1">
      <c r="A4" s="349"/>
      <c r="B4" s="479"/>
      <c r="C4" s="483"/>
      <c r="D4" s="484"/>
      <c r="E4" s="484"/>
      <c r="F4" s="484"/>
      <c r="G4" s="517"/>
      <c r="H4" s="483"/>
      <c r="I4" s="484"/>
      <c r="J4" s="484"/>
      <c r="K4" s="484"/>
      <c r="L4" s="517"/>
      <c r="M4" s="489"/>
      <c r="N4" s="490"/>
      <c r="O4" s="490"/>
      <c r="P4" s="490"/>
      <c r="Q4" s="497"/>
      <c r="R4" s="489"/>
      <c r="S4" s="490"/>
      <c r="T4" s="490"/>
      <c r="U4" s="490"/>
      <c r="V4" s="497"/>
      <c r="W4" s="489"/>
      <c r="X4" s="490"/>
      <c r="Y4" s="490"/>
      <c r="Z4" s="490"/>
      <c r="AA4" s="497"/>
      <c r="AB4" s="504"/>
      <c r="AC4" s="504"/>
      <c r="AD4" s="504"/>
      <c r="AE4" s="504"/>
      <c r="AF4" s="440"/>
      <c r="AG4" s="502"/>
      <c r="AH4" s="479"/>
      <c r="AI4" s="481" t="s">
        <v>398</v>
      </c>
      <c r="AJ4" s="482"/>
      <c r="AK4" s="482"/>
      <c r="AL4" s="482"/>
      <c r="AM4" s="516"/>
      <c r="AN4" s="481" t="s">
        <v>399</v>
      </c>
      <c r="AO4" s="482"/>
      <c r="AP4" s="482"/>
      <c r="AQ4" s="482"/>
      <c r="AR4" s="482"/>
      <c r="AS4" s="505"/>
      <c r="AT4" s="505"/>
      <c r="AU4" s="505"/>
      <c r="AV4" s="505"/>
      <c r="AW4" s="505"/>
      <c r="AX4" s="489"/>
      <c r="AY4" s="490"/>
      <c r="AZ4" s="497"/>
      <c r="BA4" s="489"/>
      <c r="BB4" s="490"/>
      <c r="BC4" s="497"/>
      <c r="BD4" s="487" t="s">
        <v>408</v>
      </c>
      <c r="BE4" s="488"/>
      <c r="BF4" s="488"/>
      <c r="BG4" s="488"/>
      <c r="BH4" s="496"/>
      <c r="BI4" s="536" t="s">
        <v>454</v>
      </c>
      <c r="BJ4" s="537"/>
      <c r="BK4" s="537"/>
      <c r="BL4" s="537"/>
      <c r="BM4" s="538"/>
      <c r="BN4" s="530"/>
      <c r="BO4" s="531"/>
      <c r="BP4" s="531"/>
      <c r="BQ4" s="531"/>
      <c r="BR4" s="532"/>
      <c r="BS4" s="523"/>
      <c r="BT4" s="525"/>
      <c r="BU4" s="502"/>
    </row>
    <row r="5" spans="1:73" s="158" customFormat="1">
      <c r="A5" s="349"/>
      <c r="B5" s="479"/>
      <c r="C5" s="485"/>
      <c r="D5" s="486"/>
      <c r="E5" s="486"/>
      <c r="F5" s="486"/>
      <c r="G5" s="518"/>
      <c r="H5" s="485"/>
      <c r="I5" s="486"/>
      <c r="J5" s="486"/>
      <c r="K5" s="486"/>
      <c r="L5" s="518"/>
      <c r="M5" s="491"/>
      <c r="N5" s="492"/>
      <c r="O5" s="492"/>
      <c r="P5" s="492"/>
      <c r="Q5" s="498"/>
      <c r="R5" s="491"/>
      <c r="S5" s="492"/>
      <c r="T5" s="492"/>
      <c r="U5" s="492"/>
      <c r="V5" s="498"/>
      <c r="W5" s="491"/>
      <c r="X5" s="492"/>
      <c r="Y5" s="492"/>
      <c r="Z5" s="492"/>
      <c r="AA5" s="498"/>
      <c r="AB5" s="504"/>
      <c r="AC5" s="504"/>
      <c r="AD5" s="504"/>
      <c r="AE5" s="504"/>
      <c r="AF5" s="440"/>
      <c r="AG5" s="502"/>
      <c r="AH5" s="479"/>
      <c r="AI5" s="485"/>
      <c r="AJ5" s="486"/>
      <c r="AK5" s="486"/>
      <c r="AL5" s="486"/>
      <c r="AM5" s="518"/>
      <c r="AN5" s="485" t="s">
        <v>441</v>
      </c>
      <c r="AO5" s="486"/>
      <c r="AP5" s="486"/>
      <c r="AQ5" s="486"/>
      <c r="AR5" s="486"/>
      <c r="AS5" s="505"/>
      <c r="AT5" s="505"/>
      <c r="AU5" s="505"/>
      <c r="AV5" s="505"/>
      <c r="AW5" s="505"/>
      <c r="AX5" s="491"/>
      <c r="AY5" s="492"/>
      <c r="AZ5" s="498"/>
      <c r="BA5" s="491"/>
      <c r="BB5" s="492"/>
      <c r="BC5" s="498"/>
      <c r="BD5" s="491"/>
      <c r="BE5" s="492"/>
      <c r="BF5" s="492"/>
      <c r="BG5" s="492"/>
      <c r="BH5" s="498"/>
      <c r="BI5" s="539"/>
      <c r="BJ5" s="540"/>
      <c r="BK5" s="540"/>
      <c r="BL5" s="540"/>
      <c r="BM5" s="541"/>
      <c r="BN5" s="533"/>
      <c r="BO5" s="534"/>
      <c r="BP5" s="534"/>
      <c r="BQ5" s="534"/>
      <c r="BR5" s="535"/>
      <c r="BS5" s="523"/>
      <c r="BT5" s="525"/>
      <c r="BU5" s="502"/>
    </row>
    <row r="6" spans="1:73" s="161" customFormat="1" ht="13.5" customHeight="1">
      <c r="A6" s="349"/>
      <c r="B6" s="479"/>
      <c r="C6" s="519" t="s">
        <v>39</v>
      </c>
      <c r="D6" s="519" t="s">
        <v>40</v>
      </c>
      <c r="E6" s="519" t="s">
        <v>41</v>
      </c>
      <c r="F6" s="521" t="s">
        <v>131</v>
      </c>
      <c r="G6" s="521"/>
      <c r="H6" s="519" t="s">
        <v>39</v>
      </c>
      <c r="I6" s="519" t="s">
        <v>40</v>
      </c>
      <c r="J6" s="519" t="s">
        <v>41</v>
      </c>
      <c r="K6" s="521" t="s">
        <v>131</v>
      </c>
      <c r="L6" s="521"/>
      <c r="M6" s="519" t="s">
        <v>39</v>
      </c>
      <c r="N6" s="519" t="s">
        <v>40</v>
      </c>
      <c r="O6" s="519" t="s">
        <v>41</v>
      </c>
      <c r="P6" s="521" t="s">
        <v>131</v>
      </c>
      <c r="Q6" s="521"/>
      <c r="R6" s="519" t="s">
        <v>39</v>
      </c>
      <c r="S6" s="519" t="s">
        <v>40</v>
      </c>
      <c r="T6" s="519" t="s">
        <v>41</v>
      </c>
      <c r="U6" s="521" t="s">
        <v>131</v>
      </c>
      <c r="V6" s="521"/>
      <c r="W6" s="519" t="s">
        <v>39</v>
      </c>
      <c r="X6" s="519" t="s">
        <v>40</v>
      </c>
      <c r="Y6" s="519" t="s">
        <v>41</v>
      </c>
      <c r="Z6" s="521" t="s">
        <v>131</v>
      </c>
      <c r="AA6" s="521"/>
      <c r="AB6" s="519" t="s">
        <v>39</v>
      </c>
      <c r="AC6" s="519" t="s">
        <v>40</v>
      </c>
      <c r="AD6" s="519" t="s">
        <v>41</v>
      </c>
      <c r="AE6" s="521" t="s">
        <v>131</v>
      </c>
      <c r="AF6" s="522"/>
      <c r="AG6" s="502"/>
      <c r="AH6" s="479"/>
      <c r="AI6" s="519" t="s">
        <v>39</v>
      </c>
      <c r="AJ6" s="519" t="s">
        <v>40</v>
      </c>
      <c r="AK6" s="519" t="s">
        <v>41</v>
      </c>
      <c r="AL6" s="521" t="s">
        <v>131</v>
      </c>
      <c r="AM6" s="521"/>
      <c r="AN6" s="519" t="s">
        <v>39</v>
      </c>
      <c r="AO6" s="519" t="s">
        <v>40</v>
      </c>
      <c r="AP6" s="519" t="s">
        <v>41</v>
      </c>
      <c r="AQ6" s="521" t="s">
        <v>131</v>
      </c>
      <c r="AR6" s="522"/>
      <c r="AS6" s="519" t="s">
        <v>39</v>
      </c>
      <c r="AT6" s="519" t="s">
        <v>40</v>
      </c>
      <c r="AU6" s="519" t="s">
        <v>400</v>
      </c>
      <c r="AV6" s="521" t="s">
        <v>131</v>
      </c>
      <c r="AW6" s="521"/>
      <c r="AX6" s="519" t="s">
        <v>39</v>
      </c>
      <c r="AY6" s="519" t="s">
        <v>40</v>
      </c>
      <c r="AZ6" s="519" t="s">
        <v>41</v>
      </c>
      <c r="BA6" s="519" t="s">
        <v>39</v>
      </c>
      <c r="BB6" s="519" t="s">
        <v>40</v>
      </c>
      <c r="BC6" s="519" t="s">
        <v>41</v>
      </c>
      <c r="BD6" s="519" t="s">
        <v>39</v>
      </c>
      <c r="BE6" s="519" t="s">
        <v>40</v>
      </c>
      <c r="BF6" s="519" t="s">
        <v>41</v>
      </c>
      <c r="BG6" s="521" t="s">
        <v>131</v>
      </c>
      <c r="BH6" s="521"/>
      <c r="BI6" s="519" t="s">
        <v>39</v>
      </c>
      <c r="BJ6" s="519" t="s">
        <v>40</v>
      </c>
      <c r="BK6" s="519" t="s">
        <v>41</v>
      </c>
      <c r="BL6" s="521" t="s">
        <v>131</v>
      </c>
      <c r="BM6" s="521"/>
      <c r="BN6" s="519" t="s">
        <v>39</v>
      </c>
      <c r="BO6" s="519" t="s">
        <v>40</v>
      </c>
      <c r="BP6" s="519" t="s">
        <v>41</v>
      </c>
      <c r="BQ6" s="521" t="s">
        <v>131</v>
      </c>
      <c r="BR6" s="521"/>
      <c r="BS6" s="523"/>
      <c r="BT6" s="525"/>
      <c r="BU6" s="502"/>
    </row>
    <row r="7" spans="1:73" s="161" customFormat="1" ht="11.25" customHeight="1">
      <c r="A7" s="339"/>
      <c r="B7" s="480"/>
      <c r="C7" s="520"/>
      <c r="D7" s="520"/>
      <c r="E7" s="520"/>
      <c r="F7" s="337" t="s">
        <v>132</v>
      </c>
      <c r="G7" s="337" t="s">
        <v>133</v>
      </c>
      <c r="H7" s="520"/>
      <c r="I7" s="520"/>
      <c r="J7" s="520"/>
      <c r="K7" s="337" t="s">
        <v>132</v>
      </c>
      <c r="L7" s="337" t="s">
        <v>133</v>
      </c>
      <c r="M7" s="520"/>
      <c r="N7" s="520"/>
      <c r="O7" s="520"/>
      <c r="P7" s="337" t="s">
        <v>132</v>
      </c>
      <c r="Q7" s="337" t="s">
        <v>133</v>
      </c>
      <c r="R7" s="520"/>
      <c r="S7" s="520"/>
      <c r="T7" s="520"/>
      <c r="U7" s="337" t="s">
        <v>132</v>
      </c>
      <c r="V7" s="337" t="s">
        <v>133</v>
      </c>
      <c r="W7" s="520"/>
      <c r="X7" s="520"/>
      <c r="Y7" s="520"/>
      <c r="Z7" s="337" t="s">
        <v>132</v>
      </c>
      <c r="AA7" s="337" t="s">
        <v>133</v>
      </c>
      <c r="AB7" s="520"/>
      <c r="AC7" s="520"/>
      <c r="AD7" s="520"/>
      <c r="AE7" s="337" t="s">
        <v>132</v>
      </c>
      <c r="AF7" s="336" t="s">
        <v>133</v>
      </c>
      <c r="AG7" s="503"/>
      <c r="AH7" s="480"/>
      <c r="AI7" s="520"/>
      <c r="AJ7" s="520"/>
      <c r="AK7" s="520"/>
      <c r="AL7" s="337" t="s">
        <v>132</v>
      </c>
      <c r="AM7" s="337" t="s">
        <v>133</v>
      </c>
      <c r="AN7" s="520"/>
      <c r="AO7" s="520"/>
      <c r="AP7" s="520"/>
      <c r="AQ7" s="337" t="s">
        <v>132</v>
      </c>
      <c r="AR7" s="336" t="s">
        <v>133</v>
      </c>
      <c r="AS7" s="520"/>
      <c r="AT7" s="520"/>
      <c r="AU7" s="520"/>
      <c r="AV7" s="337" t="s">
        <v>132</v>
      </c>
      <c r="AW7" s="337" t="s">
        <v>133</v>
      </c>
      <c r="AX7" s="520"/>
      <c r="AY7" s="520"/>
      <c r="AZ7" s="520"/>
      <c r="BA7" s="520"/>
      <c r="BB7" s="520"/>
      <c r="BC7" s="520"/>
      <c r="BD7" s="520"/>
      <c r="BE7" s="520"/>
      <c r="BF7" s="520"/>
      <c r="BG7" s="337" t="s">
        <v>132</v>
      </c>
      <c r="BH7" s="337" t="s">
        <v>133</v>
      </c>
      <c r="BI7" s="520"/>
      <c r="BJ7" s="520"/>
      <c r="BK7" s="520"/>
      <c r="BL7" s="337" t="s">
        <v>132</v>
      </c>
      <c r="BM7" s="337" t="s">
        <v>133</v>
      </c>
      <c r="BN7" s="520"/>
      <c r="BO7" s="520"/>
      <c r="BP7" s="520"/>
      <c r="BQ7" s="337" t="s">
        <v>132</v>
      </c>
      <c r="BR7" s="337" t="s">
        <v>133</v>
      </c>
      <c r="BS7" s="524"/>
      <c r="BT7" s="526"/>
      <c r="BU7" s="503"/>
    </row>
    <row r="8" spans="1:73" s="161" customFormat="1" ht="11.25" customHeight="1">
      <c r="A8" s="339"/>
      <c r="B8" s="378"/>
      <c r="C8" s="384"/>
      <c r="D8" s="384"/>
      <c r="E8" s="384"/>
      <c r="F8" s="377"/>
      <c r="G8" s="377"/>
      <c r="H8" s="384"/>
      <c r="I8" s="384"/>
      <c r="J8" s="384"/>
      <c r="K8" s="377"/>
      <c r="L8" s="377"/>
      <c r="M8" s="384"/>
      <c r="N8" s="384"/>
      <c r="O8" s="384"/>
      <c r="P8" s="377"/>
      <c r="Q8" s="377"/>
      <c r="R8" s="384"/>
      <c r="S8" s="384"/>
      <c r="T8" s="384"/>
      <c r="U8" s="377"/>
      <c r="V8" s="377"/>
      <c r="W8" s="384"/>
      <c r="X8" s="384"/>
      <c r="Y8" s="384"/>
      <c r="Z8" s="377"/>
      <c r="AA8" s="377"/>
      <c r="AB8" s="384"/>
      <c r="AC8" s="384"/>
      <c r="AD8" s="384"/>
      <c r="AE8" s="377"/>
      <c r="AF8" s="377"/>
      <c r="AG8" s="376"/>
      <c r="AH8" s="378"/>
      <c r="AI8" s="384"/>
      <c r="AJ8" s="384"/>
      <c r="AK8" s="384"/>
      <c r="AL8" s="377"/>
      <c r="AM8" s="377"/>
      <c r="AN8" s="384"/>
      <c r="AO8" s="384"/>
      <c r="AP8" s="384"/>
      <c r="AQ8" s="377"/>
      <c r="AR8" s="377"/>
      <c r="AS8" s="384"/>
      <c r="AT8" s="384"/>
      <c r="AU8" s="384"/>
      <c r="AV8" s="377"/>
      <c r="AW8" s="377"/>
      <c r="AX8" s="384"/>
      <c r="AY8" s="384"/>
      <c r="AZ8" s="384"/>
      <c r="BA8" s="384"/>
      <c r="BB8" s="384"/>
      <c r="BC8" s="384"/>
      <c r="BD8" s="384"/>
      <c r="BE8" s="384"/>
      <c r="BF8" s="384"/>
      <c r="BG8" s="377"/>
      <c r="BH8" s="377"/>
      <c r="BI8" s="384"/>
      <c r="BJ8" s="384"/>
      <c r="BK8" s="384"/>
      <c r="BL8" s="377"/>
      <c r="BM8" s="377"/>
      <c r="BN8" s="384"/>
      <c r="BO8" s="384"/>
      <c r="BP8" s="384"/>
      <c r="BQ8" s="377"/>
      <c r="BR8" s="377"/>
      <c r="BS8" s="385"/>
      <c r="BT8" s="385"/>
      <c r="BU8" s="376"/>
    </row>
    <row r="9" spans="1:73" s="348" customFormat="1" ht="15" customHeight="1">
      <c r="A9" s="339"/>
      <c r="B9" s="49" t="s">
        <v>387</v>
      </c>
      <c r="C9" s="342">
        <v>9791</v>
      </c>
      <c r="D9" s="342">
        <v>4949</v>
      </c>
      <c r="E9" s="342">
        <v>4842</v>
      </c>
      <c r="F9" s="342">
        <v>2769</v>
      </c>
      <c r="G9" s="342">
        <v>2642</v>
      </c>
      <c r="H9" s="342">
        <v>4515</v>
      </c>
      <c r="I9" s="342">
        <v>2152</v>
      </c>
      <c r="J9" s="342">
        <v>2363</v>
      </c>
      <c r="K9" s="342">
        <v>1698</v>
      </c>
      <c r="L9" s="342">
        <v>1556</v>
      </c>
      <c r="M9" s="342">
        <v>1872</v>
      </c>
      <c r="N9" s="342">
        <v>669</v>
      </c>
      <c r="O9" s="342">
        <v>1203</v>
      </c>
      <c r="P9" s="342">
        <v>450</v>
      </c>
      <c r="Q9" s="342">
        <v>757</v>
      </c>
      <c r="R9" s="342">
        <v>285</v>
      </c>
      <c r="S9" s="342">
        <v>206</v>
      </c>
      <c r="T9" s="342">
        <v>79</v>
      </c>
      <c r="U9" s="342">
        <v>175</v>
      </c>
      <c r="V9" s="342">
        <v>62</v>
      </c>
      <c r="W9" s="342">
        <v>177</v>
      </c>
      <c r="X9" s="342">
        <v>159</v>
      </c>
      <c r="Y9" s="342">
        <v>18</v>
      </c>
      <c r="Z9" s="342">
        <v>4</v>
      </c>
      <c r="AA9" s="342">
        <v>2</v>
      </c>
      <c r="AB9" s="342">
        <v>37</v>
      </c>
      <c r="AC9" s="342">
        <v>25</v>
      </c>
      <c r="AD9" s="342">
        <v>12</v>
      </c>
      <c r="AE9" s="342">
        <v>11</v>
      </c>
      <c r="AF9" s="342">
        <v>2</v>
      </c>
      <c r="AG9" s="46" t="s">
        <v>387</v>
      </c>
      <c r="AH9" s="49" t="s">
        <v>387</v>
      </c>
      <c r="AI9" s="342">
        <v>2696</v>
      </c>
      <c r="AJ9" s="342">
        <v>1626</v>
      </c>
      <c r="AK9" s="342">
        <v>1070</v>
      </c>
      <c r="AL9" s="342">
        <v>431</v>
      </c>
      <c r="AM9" s="342">
        <v>262</v>
      </c>
      <c r="AN9" s="342">
        <v>13</v>
      </c>
      <c r="AO9" s="342">
        <v>5</v>
      </c>
      <c r="AP9" s="342">
        <v>8</v>
      </c>
      <c r="AQ9" s="342">
        <v>0</v>
      </c>
      <c r="AR9" s="342">
        <v>1</v>
      </c>
      <c r="AS9" s="342">
        <v>9</v>
      </c>
      <c r="AT9" s="342">
        <v>3</v>
      </c>
      <c r="AU9" s="342">
        <v>6</v>
      </c>
      <c r="AV9" s="342">
        <v>0</v>
      </c>
      <c r="AW9" s="342">
        <v>0</v>
      </c>
      <c r="AX9" s="342">
        <v>182</v>
      </c>
      <c r="AY9" s="342">
        <v>103</v>
      </c>
      <c r="AZ9" s="342">
        <v>79</v>
      </c>
      <c r="BA9" s="342">
        <v>5</v>
      </c>
      <c r="BB9" s="342">
        <v>1</v>
      </c>
      <c r="BC9" s="342">
        <v>4</v>
      </c>
      <c r="BD9" s="342">
        <v>5</v>
      </c>
      <c r="BE9" s="342">
        <v>2</v>
      </c>
      <c r="BF9" s="342">
        <v>3</v>
      </c>
      <c r="BG9" s="342">
        <v>0</v>
      </c>
      <c r="BH9" s="342">
        <v>2</v>
      </c>
      <c r="BI9" s="342">
        <v>0</v>
      </c>
      <c r="BJ9" s="342">
        <v>0</v>
      </c>
      <c r="BK9" s="342">
        <v>0</v>
      </c>
      <c r="BL9" s="342">
        <v>0</v>
      </c>
      <c r="BM9" s="342">
        <v>0</v>
      </c>
      <c r="BN9" s="342">
        <v>7</v>
      </c>
      <c r="BO9" s="342">
        <v>4</v>
      </c>
      <c r="BP9" s="342">
        <v>3</v>
      </c>
      <c r="BQ9" s="342">
        <v>0</v>
      </c>
      <c r="BR9" s="342">
        <v>1</v>
      </c>
      <c r="BS9" s="343">
        <v>46.1</v>
      </c>
      <c r="BT9" s="344">
        <v>28</v>
      </c>
      <c r="BU9" s="46" t="s">
        <v>387</v>
      </c>
    </row>
    <row r="10" spans="1:73" s="348" customFormat="1" ht="15" customHeight="1">
      <c r="A10" s="339"/>
      <c r="B10" s="49" t="s">
        <v>449</v>
      </c>
      <c r="C10" s="342">
        <v>9381</v>
      </c>
      <c r="D10" s="342">
        <v>4805</v>
      </c>
      <c r="E10" s="342">
        <v>4576</v>
      </c>
      <c r="F10" s="342">
        <v>2577</v>
      </c>
      <c r="G10" s="342">
        <v>2403</v>
      </c>
      <c r="H10" s="342">
        <v>4355</v>
      </c>
      <c r="I10" s="342">
        <v>2066</v>
      </c>
      <c r="J10" s="342">
        <v>2289</v>
      </c>
      <c r="K10" s="342">
        <v>1625</v>
      </c>
      <c r="L10" s="342">
        <v>1517</v>
      </c>
      <c r="M10" s="342">
        <v>1858</v>
      </c>
      <c r="N10" s="342">
        <v>750</v>
      </c>
      <c r="O10" s="342">
        <v>1108</v>
      </c>
      <c r="P10" s="342">
        <v>461</v>
      </c>
      <c r="Q10" s="342">
        <v>661</v>
      </c>
      <c r="R10" s="342">
        <v>217</v>
      </c>
      <c r="S10" s="342">
        <v>157</v>
      </c>
      <c r="T10" s="342">
        <v>60</v>
      </c>
      <c r="U10" s="342">
        <v>136</v>
      </c>
      <c r="V10" s="342">
        <v>54</v>
      </c>
      <c r="W10" s="342">
        <v>190</v>
      </c>
      <c r="X10" s="342">
        <v>158</v>
      </c>
      <c r="Y10" s="342">
        <v>32</v>
      </c>
      <c r="Z10" s="342">
        <v>11</v>
      </c>
      <c r="AA10" s="342">
        <v>2</v>
      </c>
      <c r="AB10" s="342">
        <v>14</v>
      </c>
      <c r="AC10" s="342">
        <v>11</v>
      </c>
      <c r="AD10" s="342">
        <v>3</v>
      </c>
      <c r="AE10" s="342">
        <v>1</v>
      </c>
      <c r="AF10" s="342">
        <v>1</v>
      </c>
      <c r="AG10" s="46" t="s">
        <v>449</v>
      </c>
      <c r="AH10" s="49" t="s">
        <v>449</v>
      </c>
      <c r="AI10" s="342">
        <v>2533</v>
      </c>
      <c r="AJ10" s="342">
        <v>1547</v>
      </c>
      <c r="AK10" s="342">
        <v>986</v>
      </c>
      <c r="AL10" s="342">
        <v>342</v>
      </c>
      <c r="AM10" s="342">
        <v>166</v>
      </c>
      <c r="AN10" s="342">
        <v>17</v>
      </c>
      <c r="AO10" s="342">
        <v>12</v>
      </c>
      <c r="AP10" s="342">
        <v>5</v>
      </c>
      <c r="AQ10" s="342">
        <v>1</v>
      </c>
      <c r="AR10" s="342">
        <v>2</v>
      </c>
      <c r="AS10" s="342">
        <v>2</v>
      </c>
      <c r="AT10" s="342">
        <v>0</v>
      </c>
      <c r="AU10" s="342">
        <v>2</v>
      </c>
      <c r="AV10" s="342">
        <v>0</v>
      </c>
      <c r="AW10" s="342">
        <v>0</v>
      </c>
      <c r="AX10" s="342">
        <v>193</v>
      </c>
      <c r="AY10" s="342">
        <v>102</v>
      </c>
      <c r="AZ10" s="342">
        <v>91</v>
      </c>
      <c r="BA10" s="342">
        <v>2</v>
      </c>
      <c r="BB10" s="342">
        <v>2</v>
      </c>
      <c r="BC10" s="342">
        <v>0</v>
      </c>
      <c r="BD10" s="342">
        <v>1</v>
      </c>
      <c r="BE10" s="342">
        <v>1</v>
      </c>
      <c r="BF10" s="342">
        <v>0</v>
      </c>
      <c r="BG10" s="342">
        <v>0</v>
      </c>
      <c r="BH10" s="342">
        <v>0</v>
      </c>
      <c r="BI10" s="342">
        <v>0</v>
      </c>
      <c r="BJ10" s="342">
        <v>0</v>
      </c>
      <c r="BK10" s="342">
        <v>0</v>
      </c>
      <c r="BL10" s="342">
        <v>0</v>
      </c>
      <c r="BM10" s="342">
        <v>0</v>
      </c>
      <c r="BN10" s="342">
        <v>13</v>
      </c>
      <c r="BO10" s="342">
        <v>11</v>
      </c>
      <c r="BP10" s="342">
        <v>2</v>
      </c>
      <c r="BQ10" s="342">
        <v>1</v>
      </c>
      <c r="BR10" s="342">
        <v>2</v>
      </c>
      <c r="BS10" s="343">
        <v>46.4</v>
      </c>
      <c r="BT10" s="344">
        <v>27.3</v>
      </c>
      <c r="BU10" s="46" t="s">
        <v>449</v>
      </c>
    </row>
    <row r="11" spans="1:73" s="348" customFormat="1" ht="15" customHeight="1">
      <c r="A11" s="339"/>
      <c r="B11" s="49" t="s">
        <v>459</v>
      </c>
      <c r="C11" s="342">
        <v>8998</v>
      </c>
      <c r="D11" s="342">
        <v>4532</v>
      </c>
      <c r="E11" s="342">
        <v>4466</v>
      </c>
      <c r="F11" s="342">
        <v>2505</v>
      </c>
      <c r="G11" s="342">
        <v>2407</v>
      </c>
      <c r="H11" s="342">
        <v>4450</v>
      </c>
      <c r="I11" s="342">
        <v>2128</v>
      </c>
      <c r="J11" s="342">
        <v>2322</v>
      </c>
      <c r="K11" s="342">
        <v>1667</v>
      </c>
      <c r="L11" s="342">
        <v>1584</v>
      </c>
      <c r="M11" s="342">
        <v>1726</v>
      </c>
      <c r="N11" s="342">
        <v>695</v>
      </c>
      <c r="O11" s="342">
        <v>1031</v>
      </c>
      <c r="P11" s="342">
        <v>432</v>
      </c>
      <c r="Q11" s="342">
        <v>598</v>
      </c>
      <c r="R11" s="342">
        <v>204</v>
      </c>
      <c r="S11" s="342">
        <v>127</v>
      </c>
      <c r="T11" s="342">
        <v>77</v>
      </c>
      <c r="U11" s="342">
        <v>108</v>
      </c>
      <c r="V11" s="342">
        <v>59</v>
      </c>
      <c r="W11" s="342">
        <v>207</v>
      </c>
      <c r="X11" s="342">
        <v>174</v>
      </c>
      <c r="Y11" s="342">
        <v>33</v>
      </c>
      <c r="Z11" s="342">
        <v>12</v>
      </c>
      <c r="AA11" s="342">
        <v>3</v>
      </c>
      <c r="AB11" s="342">
        <v>23</v>
      </c>
      <c r="AC11" s="342">
        <v>12</v>
      </c>
      <c r="AD11" s="342">
        <v>11</v>
      </c>
      <c r="AE11" s="342">
        <v>1</v>
      </c>
      <c r="AF11" s="342">
        <v>2</v>
      </c>
      <c r="AG11" s="46" t="s">
        <v>459</v>
      </c>
      <c r="AH11" s="49" t="s">
        <v>459</v>
      </c>
      <c r="AI11" s="342">
        <v>2235</v>
      </c>
      <c r="AJ11" s="342">
        <v>1305</v>
      </c>
      <c r="AK11" s="342">
        <v>930</v>
      </c>
      <c r="AL11" s="342">
        <v>282</v>
      </c>
      <c r="AM11" s="342">
        <v>157</v>
      </c>
      <c r="AN11" s="342">
        <v>11</v>
      </c>
      <c r="AO11" s="342">
        <v>5</v>
      </c>
      <c r="AP11" s="342">
        <v>6</v>
      </c>
      <c r="AQ11" s="342">
        <v>3</v>
      </c>
      <c r="AR11" s="342">
        <v>4</v>
      </c>
      <c r="AS11" s="342">
        <v>3</v>
      </c>
      <c r="AT11" s="342">
        <v>2</v>
      </c>
      <c r="AU11" s="342">
        <v>1</v>
      </c>
      <c r="AV11" s="342">
        <v>0</v>
      </c>
      <c r="AW11" s="342">
        <v>0</v>
      </c>
      <c r="AX11" s="342">
        <v>139</v>
      </c>
      <c r="AY11" s="342">
        <v>84</v>
      </c>
      <c r="AZ11" s="342">
        <v>55</v>
      </c>
      <c r="BA11" s="342">
        <v>0</v>
      </c>
      <c r="BB11" s="342">
        <v>0</v>
      </c>
      <c r="BC11" s="342">
        <v>0</v>
      </c>
      <c r="BD11" s="342">
        <v>1</v>
      </c>
      <c r="BE11" s="342">
        <v>1</v>
      </c>
      <c r="BF11" s="342">
        <v>0</v>
      </c>
      <c r="BG11" s="342">
        <v>0</v>
      </c>
      <c r="BH11" s="342">
        <v>0</v>
      </c>
      <c r="BI11" s="342">
        <v>0</v>
      </c>
      <c r="BJ11" s="342">
        <v>0</v>
      </c>
      <c r="BK11" s="342">
        <v>0</v>
      </c>
      <c r="BL11" s="342">
        <v>0</v>
      </c>
      <c r="BM11" s="342">
        <v>0</v>
      </c>
      <c r="BN11" s="342">
        <v>10</v>
      </c>
      <c r="BO11" s="342">
        <v>5</v>
      </c>
      <c r="BP11" s="342">
        <v>5</v>
      </c>
      <c r="BQ11" s="342">
        <v>3</v>
      </c>
      <c r="BR11" s="342">
        <v>4</v>
      </c>
      <c r="BS11" s="343">
        <v>49.5</v>
      </c>
      <c r="BT11" s="344">
        <v>25.2</v>
      </c>
      <c r="BU11" s="46" t="s">
        <v>459</v>
      </c>
    </row>
    <row r="12" spans="1:73" s="348" customFormat="1" ht="15" customHeight="1">
      <c r="A12" s="339"/>
      <c r="B12" s="49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46"/>
      <c r="AH12" s="49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  <c r="BC12" s="345"/>
      <c r="BD12" s="345"/>
      <c r="BE12" s="345"/>
      <c r="BF12" s="345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345"/>
      <c r="BS12" s="344"/>
      <c r="BT12" s="344"/>
      <c r="BU12" s="46"/>
    </row>
    <row r="13" spans="1:73" s="348" customFormat="1" ht="15" customHeight="1">
      <c r="A13" s="339">
        <v>1</v>
      </c>
      <c r="B13" s="50" t="s">
        <v>0</v>
      </c>
      <c r="C13" s="345">
        <v>4364</v>
      </c>
      <c r="D13" s="345">
        <v>2183</v>
      </c>
      <c r="E13" s="345">
        <v>2181</v>
      </c>
      <c r="F13" s="345">
        <v>1156</v>
      </c>
      <c r="G13" s="345">
        <v>1048</v>
      </c>
      <c r="H13" s="345">
        <v>2252</v>
      </c>
      <c r="I13" s="345">
        <v>1075</v>
      </c>
      <c r="J13" s="345">
        <v>1177</v>
      </c>
      <c r="K13" s="345">
        <v>817</v>
      </c>
      <c r="L13" s="345">
        <v>741</v>
      </c>
      <c r="M13" s="345">
        <v>807</v>
      </c>
      <c r="N13" s="345">
        <v>321</v>
      </c>
      <c r="O13" s="345">
        <v>486</v>
      </c>
      <c r="P13" s="345">
        <v>181</v>
      </c>
      <c r="Q13" s="345">
        <v>233</v>
      </c>
      <c r="R13" s="345">
        <v>131</v>
      </c>
      <c r="S13" s="345">
        <v>88</v>
      </c>
      <c r="T13" s="345">
        <v>43</v>
      </c>
      <c r="U13" s="345">
        <v>74</v>
      </c>
      <c r="V13" s="345">
        <v>31</v>
      </c>
      <c r="W13" s="345">
        <v>127</v>
      </c>
      <c r="X13" s="345">
        <v>103</v>
      </c>
      <c r="Y13" s="345">
        <v>24</v>
      </c>
      <c r="Z13" s="345">
        <v>2</v>
      </c>
      <c r="AA13" s="345">
        <v>3</v>
      </c>
      <c r="AB13" s="345">
        <v>12</v>
      </c>
      <c r="AC13" s="345">
        <v>8</v>
      </c>
      <c r="AD13" s="345">
        <v>4</v>
      </c>
      <c r="AE13" s="345">
        <v>1</v>
      </c>
      <c r="AF13" s="345">
        <v>1</v>
      </c>
      <c r="AG13" s="47" t="s">
        <v>0</v>
      </c>
      <c r="AH13" s="50" t="s">
        <v>0</v>
      </c>
      <c r="AI13" s="345">
        <v>966</v>
      </c>
      <c r="AJ13" s="345">
        <v>551</v>
      </c>
      <c r="AK13" s="345">
        <v>415</v>
      </c>
      <c r="AL13" s="345">
        <v>80</v>
      </c>
      <c r="AM13" s="345">
        <v>38</v>
      </c>
      <c r="AN13" s="345">
        <v>3</v>
      </c>
      <c r="AO13" s="345">
        <v>1</v>
      </c>
      <c r="AP13" s="345">
        <v>2</v>
      </c>
      <c r="AQ13" s="345">
        <v>1</v>
      </c>
      <c r="AR13" s="345">
        <v>1</v>
      </c>
      <c r="AS13" s="345">
        <v>0</v>
      </c>
      <c r="AT13" s="345">
        <v>0</v>
      </c>
      <c r="AU13" s="345">
        <v>0</v>
      </c>
      <c r="AV13" s="345">
        <v>0</v>
      </c>
      <c r="AW13" s="345">
        <v>0</v>
      </c>
      <c r="AX13" s="345">
        <v>66</v>
      </c>
      <c r="AY13" s="345">
        <v>36</v>
      </c>
      <c r="AZ13" s="345">
        <v>30</v>
      </c>
      <c r="BA13" s="345">
        <v>0</v>
      </c>
      <c r="BB13" s="345">
        <v>0</v>
      </c>
      <c r="BC13" s="345">
        <v>0</v>
      </c>
      <c r="BD13" s="345">
        <v>0</v>
      </c>
      <c r="BE13" s="345">
        <v>0</v>
      </c>
      <c r="BF13" s="345">
        <v>0</v>
      </c>
      <c r="BG13" s="345">
        <v>0</v>
      </c>
      <c r="BH13" s="345">
        <v>0</v>
      </c>
      <c r="BI13" s="345">
        <v>0</v>
      </c>
      <c r="BJ13" s="345">
        <v>0</v>
      </c>
      <c r="BK13" s="345">
        <v>0</v>
      </c>
      <c r="BL13" s="345">
        <v>0</v>
      </c>
      <c r="BM13" s="345">
        <v>0</v>
      </c>
      <c r="BN13" s="345">
        <v>2</v>
      </c>
      <c r="BO13" s="345">
        <v>1</v>
      </c>
      <c r="BP13" s="345">
        <v>1</v>
      </c>
      <c r="BQ13" s="345">
        <v>1</v>
      </c>
      <c r="BR13" s="345">
        <v>1</v>
      </c>
      <c r="BS13" s="343">
        <v>51.6</v>
      </c>
      <c r="BT13" s="344">
        <v>22.5</v>
      </c>
      <c r="BU13" s="47" t="s">
        <v>0</v>
      </c>
    </row>
    <row r="14" spans="1:73" s="348" customFormat="1" ht="15" customHeight="1">
      <c r="A14" s="339">
        <v>2</v>
      </c>
      <c r="B14" s="50" t="s">
        <v>1</v>
      </c>
      <c r="C14" s="345">
        <v>639</v>
      </c>
      <c r="D14" s="345">
        <v>332</v>
      </c>
      <c r="E14" s="345">
        <v>307</v>
      </c>
      <c r="F14" s="345">
        <v>171</v>
      </c>
      <c r="G14" s="345">
        <v>186</v>
      </c>
      <c r="H14" s="345">
        <v>264</v>
      </c>
      <c r="I14" s="345">
        <v>126</v>
      </c>
      <c r="J14" s="345">
        <v>138</v>
      </c>
      <c r="K14" s="345">
        <v>100</v>
      </c>
      <c r="L14" s="345">
        <v>92</v>
      </c>
      <c r="M14" s="345">
        <v>179</v>
      </c>
      <c r="N14" s="345">
        <v>81</v>
      </c>
      <c r="O14" s="345">
        <v>98</v>
      </c>
      <c r="P14" s="345">
        <v>40</v>
      </c>
      <c r="Q14" s="345">
        <v>71</v>
      </c>
      <c r="R14" s="345">
        <v>9</v>
      </c>
      <c r="S14" s="345">
        <v>4</v>
      </c>
      <c r="T14" s="345">
        <v>5</v>
      </c>
      <c r="U14" s="345">
        <v>4</v>
      </c>
      <c r="V14" s="345">
        <v>5</v>
      </c>
      <c r="W14" s="345">
        <v>9</v>
      </c>
      <c r="X14" s="345">
        <v>8</v>
      </c>
      <c r="Y14" s="345">
        <v>1</v>
      </c>
      <c r="Z14" s="345">
        <v>3</v>
      </c>
      <c r="AA14" s="345">
        <v>0</v>
      </c>
      <c r="AB14" s="345">
        <v>4</v>
      </c>
      <c r="AC14" s="345">
        <v>1</v>
      </c>
      <c r="AD14" s="345">
        <v>3</v>
      </c>
      <c r="AE14" s="345">
        <v>0</v>
      </c>
      <c r="AF14" s="345">
        <v>0</v>
      </c>
      <c r="AG14" s="47" t="s">
        <v>1</v>
      </c>
      <c r="AH14" s="50" t="s">
        <v>1</v>
      </c>
      <c r="AI14" s="345">
        <v>167</v>
      </c>
      <c r="AJ14" s="345">
        <v>110</v>
      </c>
      <c r="AK14" s="345">
        <v>57</v>
      </c>
      <c r="AL14" s="345">
        <v>24</v>
      </c>
      <c r="AM14" s="345">
        <v>18</v>
      </c>
      <c r="AN14" s="345">
        <v>0</v>
      </c>
      <c r="AO14" s="345">
        <v>0</v>
      </c>
      <c r="AP14" s="345">
        <v>0</v>
      </c>
      <c r="AQ14" s="345">
        <v>0</v>
      </c>
      <c r="AR14" s="345">
        <v>0</v>
      </c>
      <c r="AS14" s="345">
        <v>1</v>
      </c>
      <c r="AT14" s="345">
        <v>0</v>
      </c>
      <c r="AU14" s="345">
        <v>1</v>
      </c>
      <c r="AV14" s="345">
        <v>0</v>
      </c>
      <c r="AW14" s="345">
        <v>0</v>
      </c>
      <c r="AX14" s="345">
        <v>6</v>
      </c>
      <c r="AY14" s="345">
        <v>2</v>
      </c>
      <c r="AZ14" s="345">
        <v>4</v>
      </c>
      <c r="BA14" s="345">
        <v>0</v>
      </c>
      <c r="BB14" s="345">
        <v>0</v>
      </c>
      <c r="BC14" s="345">
        <v>0</v>
      </c>
      <c r="BD14" s="345">
        <v>0</v>
      </c>
      <c r="BE14" s="345">
        <v>0</v>
      </c>
      <c r="BF14" s="345">
        <v>0</v>
      </c>
      <c r="BG14" s="345">
        <v>0</v>
      </c>
      <c r="BH14" s="345">
        <v>0</v>
      </c>
      <c r="BI14" s="345">
        <v>0</v>
      </c>
      <c r="BJ14" s="345">
        <v>0</v>
      </c>
      <c r="BK14" s="345">
        <v>0</v>
      </c>
      <c r="BL14" s="345">
        <v>0</v>
      </c>
      <c r="BM14" s="345">
        <v>0</v>
      </c>
      <c r="BN14" s="345">
        <v>0</v>
      </c>
      <c r="BO14" s="345">
        <v>0</v>
      </c>
      <c r="BP14" s="345">
        <v>0</v>
      </c>
      <c r="BQ14" s="345">
        <v>0</v>
      </c>
      <c r="BR14" s="345">
        <v>0</v>
      </c>
      <c r="BS14" s="343">
        <v>41.3</v>
      </c>
      <c r="BT14" s="344">
        <v>26.8</v>
      </c>
      <c r="BU14" s="47" t="s">
        <v>1</v>
      </c>
    </row>
    <row r="15" spans="1:73" s="348" customFormat="1" ht="15" customHeight="1">
      <c r="A15" s="339">
        <v>3</v>
      </c>
      <c r="B15" s="50" t="s">
        <v>2</v>
      </c>
      <c r="C15" s="345">
        <v>1688</v>
      </c>
      <c r="D15" s="345">
        <v>838</v>
      </c>
      <c r="E15" s="345">
        <v>850</v>
      </c>
      <c r="F15" s="345">
        <v>447</v>
      </c>
      <c r="G15" s="345">
        <v>451</v>
      </c>
      <c r="H15" s="345">
        <v>798</v>
      </c>
      <c r="I15" s="345">
        <v>394</v>
      </c>
      <c r="J15" s="345">
        <v>404</v>
      </c>
      <c r="K15" s="345">
        <v>292</v>
      </c>
      <c r="L15" s="345">
        <v>277</v>
      </c>
      <c r="M15" s="345">
        <v>337</v>
      </c>
      <c r="N15" s="345">
        <v>128</v>
      </c>
      <c r="O15" s="345">
        <v>209</v>
      </c>
      <c r="P15" s="345">
        <v>85</v>
      </c>
      <c r="Q15" s="345">
        <v>113</v>
      </c>
      <c r="R15" s="345">
        <v>44</v>
      </c>
      <c r="S15" s="345">
        <v>22</v>
      </c>
      <c r="T15" s="345">
        <v>22</v>
      </c>
      <c r="U15" s="345">
        <v>17</v>
      </c>
      <c r="V15" s="345">
        <v>17</v>
      </c>
      <c r="W15" s="345">
        <v>30</v>
      </c>
      <c r="X15" s="345">
        <v>25</v>
      </c>
      <c r="Y15" s="345">
        <v>5</v>
      </c>
      <c r="Z15" s="345">
        <v>2</v>
      </c>
      <c r="AA15" s="345">
        <v>0</v>
      </c>
      <c r="AB15" s="345">
        <v>2</v>
      </c>
      <c r="AC15" s="345">
        <v>1</v>
      </c>
      <c r="AD15" s="345">
        <v>1</v>
      </c>
      <c r="AE15" s="345">
        <v>0</v>
      </c>
      <c r="AF15" s="345">
        <v>0</v>
      </c>
      <c r="AG15" s="47" t="s">
        <v>2</v>
      </c>
      <c r="AH15" s="50" t="s">
        <v>2</v>
      </c>
      <c r="AI15" s="345">
        <v>444</v>
      </c>
      <c r="AJ15" s="345">
        <v>249</v>
      </c>
      <c r="AK15" s="345">
        <v>195</v>
      </c>
      <c r="AL15" s="345">
        <v>51</v>
      </c>
      <c r="AM15" s="345">
        <v>41</v>
      </c>
      <c r="AN15" s="345">
        <v>4</v>
      </c>
      <c r="AO15" s="345">
        <v>0</v>
      </c>
      <c r="AP15" s="345">
        <v>4</v>
      </c>
      <c r="AQ15" s="345">
        <v>0</v>
      </c>
      <c r="AR15" s="345">
        <v>3</v>
      </c>
      <c r="AS15" s="345">
        <v>0</v>
      </c>
      <c r="AT15" s="345">
        <v>0</v>
      </c>
      <c r="AU15" s="345">
        <v>0</v>
      </c>
      <c r="AV15" s="345">
        <v>0</v>
      </c>
      <c r="AW15" s="345">
        <v>0</v>
      </c>
      <c r="AX15" s="345">
        <v>29</v>
      </c>
      <c r="AY15" s="345">
        <v>19</v>
      </c>
      <c r="AZ15" s="345">
        <v>10</v>
      </c>
      <c r="BA15" s="345">
        <v>0</v>
      </c>
      <c r="BB15" s="345">
        <v>0</v>
      </c>
      <c r="BC15" s="345">
        <v>0</v>
      </c>
      <c r="BD15" s="345">
        <v>0</v>
      </c>
      <c r="BE15" s="345">
        <v>0</v>
      </c>
      <c r="BF15" s="345">
        <v>0</v>
      </c>
      <c r="BG15" s="345">
        <v>0</v>
      </c>
      <c r="BH15" s="345">
        <v>0</v>
      </c>
      <c r="BI15" s="345">
        <v>0</v>
      </c>
      <c r="BJ15" s="345">
        <v>0</v>
      </c>
      <c r="BK15" s="345">
        <v>0</v>
      </c>
      <c r="BL15" s="345">
        <v>0</v>
      </c>
      <c r="BM15" s="345">
        <v>0</v>
      </c>
      <c r="BN15" s="345">
        <v>4</v>
      </c>
      <c r="BO15" s="345">
        <v>0</v>
      </c>
      <c r="BP15" s="345">
        <v>4</v>
      </c>
      <c r="BQ15" s="345">
        <v>0</v>
      </c>
      <c r="BR15" s="345">
        <v>3</v>
      </c>
      <c r="BS15" s="343">
        <v>47.3</v>
      </c>
      <c r="BT15" s="344">
        <v>26.7</v>
      </c>
      <c r="BU15" s="47" t="s">
        <v>2</v>
      </c>
    </row>
    <row r="16" spans="1:73" s="348" customFormat="1" ht="15" customHeight="1">
      <c r="A16" s="339">
        <v>4</v>
      </c>
      <c r="B16" s="50" t="s">
        <v>3</v>
      </c>
      <c r="C16" s="345">
        <v>2131</v>
      </c>
      <c r="D16" s="345">
        <v>1028</v>
      </c>
      <c r="E16" s="345">
        <v>1103</v>
      </c>
      <c r="F16" s="345">
        <v>587</v>
      </c>
      <c r="G16" s="345">
        <v>700</v>
      </c>
      <c r="H16" s="345">
        <v>998</v>
      </c>
      <c r="I16" s="345">
        <v>411</v>
      </c>
      <c r="J16" s="345">
        <v>587</v>
      </c>
      <c r="K16" s="345">
        <v>339</v>
      </c>
      <c r="L16" s="345">
        <v>459</v>
      </c>
      <c r="M16" s="345">
        <v>385</v>
      </c>
      <c r="N16" s="345">
        <v>151</v>
      </c>
      <c r="O16" s="345">
        <v>234</v>
      </c>
      <c r="P16" s="345">
        <v>112</v>
      </c>
      <c r="Q16" s="345">
        <v>177</v>
      </c>
      <c r="R16" s="345">
        <v>20</v>
      </c>
      <c r="S16" s="345">
        <v>13</v>
      </c>
      <c r="T16" s="345">
        <v>7</v>
      </c>
      <c r="U16" s="345">
        <v>13</v>
      </c>
      <c r="V16" s="345">
        <v>6</v>
      </c>
      <c r="W16" s="345">
        <v>41</v>
      </c>
      <c r="X16" s="345">
        <v>38</v>
      </c>
      <c r="Y16" s="345">
        <v>3</v>
      </c>
      <c r="Z16" s="345">
        <v>5</v>
      </c>
      <c r="AA16" s="345">
        <v>0</v>
      </c>
      <c r="AB16" s="345">
        <v>4</v>
      </c>
      <c r="AC16" s="345">
        <v>2</v>
      </c>
      <c r="AD16" s="345">
        <v>2</v>
      </c>
      <c r="AE16" s="345">
        <v>0</v>
      </c>
      <c r="AF16" s="345">
        <v>0</v>
      </c>
      <c r="AG16" s="47" t="s">
        <v>3</v>
      </c>
      <c r="AH16" s="50" t="s">
        <v>3</v>
      </c>
      <c r="AI16" s="345">
        <v>645</v>
      </c>
      <c r="AJ16" s="345">
        <v>384</v>
      </c>
      <c r="AK16" s="345">
        <v>261</v>
      </c>
      <c r="AL16" s="345">
        <v>117</v>
      </c>
      <c r="AM16" s="345">
        <v>58</v>
      </c>
      <c r="AN16" s="345">
        <v>2</v>
      </c>
      <c r="AO16" s="345">
        <v>2</v>
      </c>
      <c r="AP16" s="345">
        <v>0</v>
      </c>
      <c r="AQ16" s="345">
        <v>1</v>
      </c>
      <c r="AR16" s="345">
        <v>0</v>
      </c>
      <c r="AS16" s="345">
        <v>2</v>
      </c>
      <c r="AT16" s="345">
        <v>2</v>
      </c>
      <c r="AU16" s="345">
        <v>0</v>
      </c>
      <c r="AV16" s="345">
        <v>0</v>
      </c>
      <c r="AW16" s="345">
        <v>0</v>
      </c>
      <c r="AX16" s="345">
        <v>34</v>
      </c>
      <c r="AY16" s="345">
        <v>25</v>
      </c>
      <c r="AZ16" s="345">
        <v>9</v>
      </c>
      <c r="BA16" s="345">
        <v>0</v>
      </c>
      <c r="BB16" s="345">
        <v>0</v>
      </c>
      <c r="BC16" s="345">
        <v>0</v>
      </c>
      <c r="BD16" s="345">
        <v>1</v>
      </c>
      <c r="BE16" s="345">
        <v>1</v>
      </c>
      <c r="BF16" s="345">
        <v>0</v>
      </c>
      <c r="BG16" s="345">
        <v>0</v>
      </c>
      <c r="BH16" s="345">
        <v>0</v>
      </c>
      <c r="BI16" s="345">
        <v>0</v>
      </c>
      <c r="BJ16" s="345">
        <v>0</v>
      </c>
      <c r="BK16" s="345">
        <v>0</v>
      </c>
      <c r="BL16" s="345">
        <v>0</v>
      </c>
      <c r="BM16" s="345">
        <v>0</v>
      </c>
      <c r="BN16" s="345">
        <v>2</v>
      </c>
      <c r="BO16" s="345">
        <v>2</v>
      </c>
      <c r="BP16" s="345">
        <v>0</v>
      </c>
      <c r="BQ16" s="345">
        <v>1</v>
      </c>
      <c r="BR16" s="345">
        <v>0</v>
      </c>
      <c r="BS16" s="343">
        <v>46.8</v>
      </c>
      <c r="BT16" s="344">
        <v>30.6</v>
      </c>
      <c r="BU16" s="47" t="s">
        <v>3</v>
      </c>
    </row>
    <row r="17" spans="1:73" s="348" customFormat="1" ht="15" customHeight="1">
      <c r="A17" s="339"/>
      <c r="B17" s="50"/>
      <c r="AG17" s="47"/>
      <c r="AH17" s="50"/>
      <c r="BS17" s="344"/>
      <c r="BT17" s="344"/>
      <c r="BU17" s="47"/>
    </row>
    <row r="18" spans="1:73" s="348" customFormat="1" ht="15" customHeight="1">
      <c r="A18" s="339">
        <v>1</v>
      </c>
      <c r="B18" s="350" t="s">
        <v>5</v>
      </c>
      <c r="C18" s="361">
        <v>1991</v>
      </c>
      <c r="D18" s="361">
        <v>988</v>
      </c>
      <c r="E18" s="361">
        <v>1003</v>
      </c>
      <c r="F18" s="361">
        <v>575</v>
      </c>
      <c r="G18" s="361">
        <v>536</v>
      </c>
      <c r="H18" s="361">
        <v>1141</v>
      </c>
      <c r="I18" s="361">
        <v>535</v>
      </c>
      <c r="J18" s="361">
        <v>606</v>
      </c>
      <c r="K18" s="361">
        <v>407</v>
      </c>
      <c r="L18" s="361">
        <v>401</v>
      </c>
      <c r="M18" s="361">
        <v>352</v>
      </c>
      <c r="N18" s="361">
        <v>147</v>
      </c>
      <c r="O18" s="361">
        <v>205</v>
      </c>
      <c r="P18" s="361">
        <v>88</v>
      </c>
      <c r="Q18" s="362">
        <v>103</v>
      </c>
      <c r="R18" s="361">
        <v>80</v>
      </c>
      <c r="S18" s="362">
        <v>60</v>
      </c>
      <c r="T18" s="361">
        <v>20</v>
      </c>
      <c r="U18" s="361">
        <v>52</v>
      </c>
      <c r="V18" s="361">
        <v>14</v>
      </c>
      <c r="W18" s="361">
        <v>45</v>
      </c>
      <c r="X18" s="361">
        <v>38</v>
      </c>
      <c r="Y18" s="362">
        <v>7</v>
      </c>
      <c r="Z18" s="361">
        <v>0</v>
      </c>
      <c r="AA18" s="361">
        <v>0</v>
      </c>
      <c r="AB18" s="361">
        <v>4</v>
      </c>
      <c r="AC18" s="362">
        <v>3</v>
      </c>
      <c r="AD18" s="362">
        <v>1</v>
      </c>
      <c r="AE18" s="361">
        <v>0</v>
      </c>
      <c r="AF18" s="361">
        <v>0</v>
      </c>
      <c r="AG18" s="356" t="s">
        <v>5</v>
      </c>
      <c r="AH18" s="350" t="s">
        <v>5</v>
      </c>
      <c r="AI18" s="361">
        <v>332</v>
      </c>
      <c r="AJ18" s="361">
        <v>180</v>
      </c>
      <c r="AK18" s="361">
        <v>152</v>
      </c>
      <c r="AL18" s="361">
        <v>28</v>
      </c>
      <c r="AM18" s="361">
        <v>18</v>
      </c>
      <c r="AN18" s="361">
        <v>1</v>
      </c>
      <c r="AO18" s="361">
        <v>0</v>
      </c>
      <c r="AP18" s="361">
        <v>1</v>
      </c>
      <c r="AQ18" s="361">
        <v>0</v>
      </c>
      <c r="AR18" s="362">
        <v>0</v>
      </c>
      <c r="AS18" s="361">
        <v>0</v>
      </c>
      <c r="AT18" s="361">
        <v>0</v>
      </c>
      <c r="AU18" s="361">
        <v>0</v>
      </c>
      <c r="AV18" s="361">
        <v>0</v>
      </c>
      <c r="AW18" s="361">
        <v>0</v>
      </c>
      <c r="AX18" s="361">
        <v>36</v>
      </c>
      <c r="AY18" s="361">
        <v>25</v>
      </c>
      <c r="AZ18" s="361">
        <v>11</v>
      </c>
      <c r="BA18" s="361">
        <v>0</v>
      </c>
      <c r="BB18" s="361">
        <v>0</v>
      </c>
      <c r="BC18" s="361">
        <v>0</v>
      </c>
      <c r="BD18" s="361">
        <v>0</v>
      </c>
      <c r="BE18" s="361">
        <v>0</v>
      </c>
      <c r="BF18" s="361">
        <v>0</v>
      </c>
      <c r="BG18" s="361">
        <v>0</v>
      </c>
      <c r="BH18" s="361">
        <v>0</v>
      </c>
      <c r="BI18" s="361">
        <v>0</v>
      </c>
      <c r="BJ18" s="362">
        <v>0</v>
      </c>
      <c r="BK18" s="361">
        <v>0</v>
      </c>
      <c r="BL18" s="361">
        <v>0</v>
      </c>
      <c r="BM18" s="361">
        <v>0</v>
      </c>
      <c r="BN18" s="361">
        <v>0</v>
      </c>
      <c r="BO18" s="361">
        <v>0</v>
      </c>
      <c r="BP18" s="361">
        <v>0</v>
      </c>
      <c r="BQ18" s="361">
        <v>0</v>
      </c>
      <c r="BR18" s="361">
        <v>0</v>
      </c>
      <c r="BS18" s="343">
        <v>57.3</v>
      </c>
      <c r="BT18" s="344">
        <v>16.899999999999999</v>
      </c>
      <c r="BU18" s="356" t="s">
        <v>5</v>
      </c>
    </row>
    <row r="19" spans="1:73" s="348" customFormat="1" ht="15" customHeight="1">
      <c r="A19" s="339">
        <v>3</v>
      </c>
      <c r="B19" s="350" t="s">
        <v>6</v>
      </c>
      <c r="C19" s="361">
        <v>668</v>
      </c>
      <c r="D19" s="361">
        <v>309</v>
      </c>
      <c r="E19" s="361">
        <v>359</v>
      </c>
      <c r="F19" s="361">
        <v>167</v>
      </c>
      <c r="G19" s="361">
        <v>198</v>
      </c>
      <c r="H19" s="361">
        <v>309</v>
      </c>
      <c r="I19" s="361">
        <v>149</v>
      </c>
      <c r="J19" s="361">
        <v>160</v>
      </c>
      <c r="K19" s="361">
        <v>110</v>
      </c>
      <c r="L19" s="361">
        <v>116</v>
      </c>
      <c r="M19" s="361">
        <v>142</v>
      </c>
      <c r="N19" s="361">
        <v>43</v>
      </c>
      <c r="O19" s="361">
        <v>99</v>
      </c>
      <c r="P19" s="361">
        <v>29</v>
      </c>
      <c r="Q19" s="362">
        <v>53</v>
      </c>
      <c r="R19" s="361">
        <v>14</v>
      </c>
      <c r="S19" s="362">
        <v>8</v>
      </c>
      <c r="T19" s="361">
        <v>6</v>
      </c>
      <c r="U19" s="361">
        <v>4</v>
      </c>
      <c r="V19" s="361">
        <v>5</v>
      </c>
      <c r="W19" s="361">
        <v>9</v>
      </c>
      <c r="X19" s="361">
        <v>8</v>
      </c>
      <c r="Y19" s="362">
        <v>1</v>
      </c>
      <c r="Z19" s="361">
        <v>1</v>
      </c>
      <c r="AA19" s="361">
        <v>0</v>
      </c>
      <c r="AB19" s="361">
        <v>0</v>
      </c>
      <c r="AC19" s="362">
        <v>0</v>
      </c>
      <c r="AD19" s="362">
        <v>0</v>
      </c>
      <c r="AE19" s="361">
        <v>0</v>
      </c>
      <c r="AF19" s="361">
        <v>0</v>
      </c>
      <c r="AG19" s="356" t="s">
        <v>6</v>
      </c>
      <c r="AH19" s="350" t="s">
        <v>6</v>
      </c>
      <c r="AI19" s="361">
        <v>175</v>
      </c>
      <c r="AJ19" s="361">
        <v>89</v>
      </c>
      <c r="AK19" s="361">
        <v>86</v>
      </c>
      <c r="AL19" s="361">
        <v>23</v>
      </c>
      <c r="AM19" s="361">
        <v>23</v>
      </c>
      <c r="AN19" s="361">
        <v>1</v>
      </c>
      <c r="AO19" s="361">
        <v>0</v>
      </c>
      <c r="AP19" s="361">
        <v>1</v>
      </c>
      <c r="AQ19" s="361">
        <v>0</v>
      </c>
      <c r="AR19" s="362">
        <v>1</v>
      </c>
      <c r="AS19" s="361">
        <v>0</v>
      </c>
      <c r="AT19" s="361">
        <v>0</v>
      </c>
      <c r="AU19" s="361">
        <v>0</v>
      </c>
      <c r="AV19" s="361">
        <v>0</v>
      </c>
      <c r="AW19" s="361">
        <v>0</v>
      </c>
      <c r="AX19" s="361">
        <v>18</v>
      </c>
      <c r="AY19" s="361">
        <v>12</v>
      </c>
      <c r="AZ19" s="361">
        <v>6</v>
      </c>
      <c r="BA19" s="361">
        <v>0</v>
      </c>
      <c r="BB19" s="361">
        <v>0</v>
      </c>
      <c r="BC19" s="361">
        <v>0</v>
      </c>
      <c r="BD19" s="361">
        <v>0</v>
      </c>
      <c r="BE19" s="361">
        <v>0</v>
      </c>
      <c r="BF19" s="361">
        <v>0</v>
      </c>
      <c r="BG19" s="361">
        <v>0</v>
      </c>
      <c r="BH19" s="361">
        <v>0</v>
      </c>
      <c r="BI19" s="361">
        <v>0</v>
      </c>
      <c r="BJ19" s="362">
        <v>0</v>
      </c>
      <c r="BK19" s="361">
        <v>0</v>
      </c>
      <c r="BL19" s="361">
        <v>0</v>
      </c>
      <c r="BM19" s="361">
        <v>0</v>
      </c>
      <c r="BN19" s="361">
        <v>1</v>
      </c>
      <c r="BO19" s="361">
        <v>0</v>
      </c>
      <c r="BP19" s="361">
        <v>1</v>
      </c>
      <c r="BQ19" s="361">
        <v>0</v>
      </c>
      <c r="BR19" s="361">
        <v>1</v>
      </c>
      <c r="BS19" s="344">
        <v>46.3</v>
      </c>
      <c r="BT19" s="344">
        <v>26.3</v>
      </c>
      <c r="BU19" s="356" t="s">
        <v>6</v>
      </c>
    </row>
    <row r="20" spans="1:73" s="348" customFormat="1" ht="15" customHeight="1">
      <c r="A20" s="339">
        <v>4</v>
      </c>
      <c r="B20" s="350" t="s">
        <v>7</v>
      </c>
      <c r="C20" s="361">
        <v>967</v>
      </c>
      <c r="D20" s="361">
        <v>476</v>
      </c>
      <c r="E20" s="361">
        <v>491</v>
      </c>
      <c r="F20" s="361">
        <v>276</v>
      </c>
      <c r="G20" s="361">
        <v>307</v>
      </c>
      <c r="H20" s="361">
        <v>464</v>
      </c>
      <c r="I20" s="361">
        <v>195</v>
      </c>
      <c r="J20" s="361">
        <v>269</v>
      </c>
      <c r="K20" s="361">
        <v>164</v>
      </c>
      <c r="L20" s="361">
        <v>211</v>
      </c>
      <c r="M20" s="361">
        <v>170</v>
      </c>
      <c r="N20" s="361">
        <v>70</v>
      </c>
      <c r="O20" s="361">
        <v>100</v>
      </c>
      <c r="P20" s="361">
        <v>53</v>
      </c>
      <c r="Q20" s="362">
        <v>69</v>
      </c>
      <c r="R20" s="361">
        <v>12</v>
      </c>
      <c r="S20" s="362">
        <v>8</v>
      </c>
      <c r="T20" s="361">
        <v>4</v>
      </c>
      <c r="U20" s="361">
        <v>8</v>
      </c>
      <c r="V20" s="361">
        <v>4</v>
      </c>
      <c r="W20" s="361">
        <v>13</v>
      </c>
      <c r="X20" s="361">
        <v>13</v>
      </c>
      <c r="Y20" s="362">
        <v>0</v>
      </c>
      <c r="Z20" s="361">
        <v>3</v>
      </c>
      <c r="AA20" s="361">
        <v>0</v>
      </c>
      <c r="AB20" s="361">
        <v>2</v>
      </c>
      <c r="AC20" s="362">
        <v>1</v>
      </c>
      <c r="AD20" s="362">
        <v>1</v>
      </c>
      <c r="AE20" s="361">
        <v>0</v>
      </c>
      <c r="AF20" s="361">
        <v>0</v>
      </c>
      <c r="AG20" s="356" t="s">
        <v>7</v>
      </c>
      <c r="AH20" s="350" t="s">
        <v>7</v>
      </c>
      <c r="AI20" s="361">
        <v>282</v>
      </c>
      <c r="AJ20" s="361">
        <v>172</v>
      </c>
      <c r="AK20" s="361">
        <v>110</v>
      </c>
      <c r="AL20" s="361">
        <v>47</v>
      </c>
      <c r="AM20" s="361">
        <v>23</v>
      </c>
      <c r="AN20" s="361">
        <v>1</v>
      </c>
      <c r="AO20" s="361">
        <v>1</v>
      </c>
      <c r="AP20" s="361">
        <v>0</v>
      </c>
      <c r="AQ20" s="361">
        <v>1</v>
      </c>
      <c r="AR20" s="362">
        <v>0</v>
      </c>
      <c r="AS20" s="361">
        <v>1</v>
      </c>
      <c r="AT20" s="361">
        <v>1</v>
      </c>
      <c r="AU20" s="361">
        <v>0</v>
      </c>
      <c r="AV20" s="361">
        <v>0</v>
      </c>
      <c r="AW20" s="361">
        <v>0</v>
      </c>
      <c r="AX20" s="361">
        <v>22</v>
      </c>
      <c r="AY20" s="361">
        <v>15</v>
      </c>
      <c r="AZ20" s="361">
        <v>7</v>
      </c>
      <c r="BA20" s="361">
        <v>0</v>
      </c>
      <c r="BB20" s="361">
        <v>0</v>
      </c>
      <c r="BC20" s="361">
        <v>0</v>
      </c>
      <c r="BD20" s="361">
        <v>0</v>
      </c>
      <c r="BE20" s="361">
        <v>0</v>
      </c>
      <c r="BF20" s="361">
        <v>0</v>
      </c>
      <c r="BG20" s="361">
        <v>0</v>
      </c>
      <c r="BH20" s="361">
        <v>0</v>
      </c>
      <c r="BI20" s="361">
        <v>0</v>
      </c>
      <c r="BJ20" s="362">
        <v>0</v>
      </c>
      <c r="BK20" s="361">
        <v>0</v>
      </c>
      <c r="BL20" s="361">
        <v>0</v>
      </c>
      <c r="BM20" s="361">
        <v>0</v>
      </c>
      <c r="BN20" s="361">
        <v>1</v>
      </c>
      <c r="BO20" s="361">
        <v>1</v>
      </c>
      <c r="BP20" s="361">
        <v>0</v>
      </c>
      <c r="BQ20" s="361">
        <v>1</v>
      </c>
      <c r="BR20" s="361">
        <v>0</v>
      </c>
      <c r="BS20" s="344">
        <v>48</v>
      </c>
      <c r="BT20" s="344">
        <v>29.5</v>
      </c>
      <c r="BU20" s="356" t="s">
        <v>7</v>
      </c>
    </row>
    <row r="21" spans="1:73" s="348" customFormat="1" ht="15" customHeight="1">
      <c r="A21" s="339">
        <v>4</v>
      </c>
      <c r="B21" s="350" t="s">
        <v>8</v>
      </c>
      <c r="C21" s="361">
        <v>833</v>
      </c>
      <c r="D21" s="361">
        <v>404</v>
      </c>
      <c r="E21" s="361">
        <v>429</v>
      </c>
      <c r="F21" s="361">
        <v>234</v>
      </c>
      <c r="G21" s="361">
        <v>276</v>
      </c>
      <c r="H21" s="361">
        <v>383</v>
      </c>
      <c r="I21" s="361">
        <v>152</v>
      </c>
      <c r="J21" s="361">
        <v>231</v>
      </c>
      <c r="K21" s="361">
        <v>127</v>
      </c>
      <c r="L21" s="361">
        <v>181</v>
      </c>
      <c r="M21" s="361">
        <v>153</v>
      </c>
      <c r="N21" s="361">
        <v>61</v>
      </c>
      <c r="O21" s="361">
        <v>92</v>
      </c>
      <c r="P21" s="361">
        <v>45</v>
      </c>
      <c r="Q21" s="362">
        <v>73</v>
      </c>
      <c r="R21" s="361">
        <v>7</v>
      </c>
      <c r="S21" s="362">
        <v>4</v>
      </c>
      <c r="T21" s="361">
        <v>3</v>
      </c>
      <c r="U21" s="361">
        <v>4</v>
      </c>
      <c r="V21" s="361">
        <v>2</v>
      </c>
      <c r="W21" s="361">
        <v>20</v>
      </c>
      <c r="X21" s="361">
        <v>18</v>
      </c>
      <c r="Y21" s="362">
        <v>2</v>
      </c>
      <c r="Z21" s="361">
        <v>1</v>
      </c>
      <c r="AA21" s="361">
        <v>0</v>
      </c>
      <c r="AB21" s="361">
        <v>1</v>
      </c>
      <c r="AC21" s="362">
        <v>0</v>
      </c>
      <c r="AD21" s="362">
        <v>1</v>
      </c>
      <c r="AE21" s="361">
        <v>0</v>
      </c>
      <c r="AF21" s="361">
        <v>0</v>
      </c>
      <c r="AG21" s="356" t="s">
        <v>8</v>
      </c>
      <c r="AH21" s="350" t="s">
        <v>8</v>
      </c>
      <c r="AI21" s="361">
        <v>258</v>
      </c>
      <c r="AJ21" s="361">
        <v>160</v>
      </c>
      <c r="AK21" s="361">
        <v>98</v>
      </c>
      <c r="AL21" s="361">
        <v>57</v>
      </c>
      <c r="AM21" s="361">
        <v>20</v>
      </c>
      <c r="AN21" s="361">
        <v>1</v>
      </c>
      <c r="AO21" s="361">
        <v>1</v>
      </c>
      <c r="AP21" s="361">
        <v>0</v>
      </c>
      <c r="AQ21" s="361">
        <v>0</v>
      </c>
      <c r="AR21" s="362">
        <v>0</v>
      </c>
      <c r="AS21" s="361">
        <v>0</v>
      </c>
      <c r="AT21" s="361">
        <v>0</v>
      </c>
      <c r="AU21" s="361">
        <v>0</v>
      </c>
      <c r="AV21" s="361">
        <v>0</v>
      </c>
      <c r="AW21" s="361">
        <v>0</v>
      </c>
      <c r="AX21" s="361">
        <v>10</v>
      </c>
      <c r="AY21" s="361">
        <v>8</v>
      </c>
      <c r="AZ21" s="361">
        <v>2</v>
      </c>
      <c r="BA21" s="361">
        <v>0</v>
      </c>
      <c r="BB21" s="361">
        <v>0</v>
      </c>
      <c r="BC21" s="361">
        <v>0</v>
      </c>
      <c r="BD21" s="361">
        <v>0</v>
      </c>
      <c r="BE21" s="361">
        <v>0</v>
      </c>
      <c r="BF21" s="361">
        <v>0</v>
      </c>
      <c r="BG21" s="361">
        <v>0</v>
      </c>
      <c r="BH21" s="361">
        <v>0</v>
      </c>
      <c r="BI21" s="361">
        <v>0</v>
      </c>
      <c r="BJ21" s="362">
        <v>0</v>
      </c>
      <c r="BK21" s="361">
        <v>0</v>
      </c>
      <c r="BL21" s="361">
        <v>0</v>
      </c>
      <c r="BM21" s="361">
        <v>0</v>
      </c>
      <c r="BN21" s="361">
        <v>1</v>
      </c>
      <c r="BO21" s="361">
        <v>1</v>
      </c>
      <c r="BP21" s="361">
        <v>0</v>
      </c>
      <c r="BQ21" s="361">
        <v>0</v>
      </c>
      <c r="BR21" s="361">
        <v>0</v>
      </c>
      <c r="BS21" s="344">
        <v>46</v>
      </c>
      <c r="BT21" s="344">
        <v>31.2</v>
      </c>
      <c r="BU21" s="356" t="s">
        <v>8</v>
      </c>
    </row>
    <row r="22" spans="1:73" s="348" customFormat="1" ht="15" customHeight="1">
      <c r="A22" s="339">
        <v>2</v>
      </c>
      <c r="B22" s="350" t="s">
        <v>9</v>
      </c>
      <c r="C22" s="361">
        <v>308</v>
      </c>
      <c r="D22" s="361">
        <v>157</v>
      </c>
      <c r="E22" s="361">
        <v>151</v>
      </c>
      <c r="F22" s="361">
        <v>89</v>
      </c>
      <c r="G22" s="361">
        <v>91</v>
      </c>
      <c r="H22" s="361">
        <v>140</v>
      </c>
      <c r="I22" s="361">
        <v>69</v>
      </c>
      <c r="J22" s="361">
        <v>71</v>
      </c>
      <c r="K22" s="361">
        <v>58</v>
      </c>
      <c r="L22" s="361">
        <v>45</v>
      </c>
      <c r="M22" s="361">
        <v>76</v>
      </c>
      <c r="N22" s="361">
        <v>34</v>
      </c>
      <c r="O22" s="361">
        <v>42</v>
      </c>
      <c r="P22" s="361">
        <v>17</v>
      </c>
      <c r="Q22" s="362">
        <v>33</v>
      </c>
      <c r="R22" s="361">
        <v>7</v>
      </c>
      <c r="S22" s="362">
        <v>2</v>
      </c>
      <c r="T22" s="361">
        <v>5</v>
      </c>
      <c r="U22" s="361">
        <v>2</v>
      </c>
      <c r="V22" s="361">
        <v>5</v>
      </c>
      <c r="W22" s="361">
        <v>2</v>
      </c>
      <c r="X22" s="361">
        <v>2</v>
      </c>
      <c r="Y22" s="362">
        <v>0</v>
      </c>
      <c r="Z22" s="361">
        <v>1</v>
      </c>
      <c r="AA22" s="361">
        <v>0</v>
      </c>
      <c r="AB22" s="361">
        <v>2</v>
      </c>
      <c r="AC22" s="362">
        <v>0</v>
      </c>
      <c r="AD22" s="362">
        <v>2</v>
      </c>
      <c r="AE22" s="361">
        <v>0</v>
      </c>
      <c r="AF22" s="361">
        <v>0</v>
      </c>
      <c r="AG22" s="356" t="s">
        <v>9</v>
      </c>
      <c r="AH22" s="350" t="s">
        <v>9</v>
      </c>
      <c r="AI22" s="361">
        <v>75</v>
      </c>
      <c r="AJ22" s="361">
        <v>48</v>
      </c>
      <c r="AK22" s="361">
        <v>27</v>
      </c>
      <c r="AL22" s="361">
        <v>11</v>
      </c>
      <c r="AM22" s="361">
        <v>8</v>
      </c>
      <c r="AN22" s="361">
        <v>0</v>
      </c>
      <c r="AO22" s="361">
        <v>0</v>
      </c>
      <c r="AP22" s="361">
        <v>0</v>
      </c>
      <c r="AQ22" s="361">
        <v>0</v>
      </c>
      <c r="AR22" s="362">
        <v>0</v>
      </c>
      <c r="AS22" s="361">
        <v>0</v>
      </c>
      <c r="AT22" s="361">
        <v>0</v>
      </c>
      <c r="AU22" s="361">
        <v>0</v>
      </c>
      <c r="AV22" s="361">
        <v>0</v>
      </c>
      <c r="AW22" s="361">
        <v>0</v>
      </c>
      <c r="AX22" s="361">
        <v>6</v>
      </c>
      <c r="AY22" s="361">
        <v>2</v>
      </c>
      <c r="AZ22" s="361">
        <v>4</v>
      </c>
      <c r="BA22" s="361">
        <v>0</v>
      </c>
      <c r="BB22" s="361">
        <v>0</v>
      </c>
      <c r="BC22" s="361">
        <v>0</v>
      </c>
      <c r="BD22" s="361">
        <v>0</v>
      </c>
      <c r="BE22" s="361">
        <v>0</v>
      </c>
      <c r="BF22" s="361">
        <v>0</v>
      </c>
      <c r="BG22" s="361">
        <v>0</v>
      </c>
      <c r="BH22" s="361">
        <v>0</v>
      </c>
      <c r="BI22" s="361">
        <v>0</v>
      </c>
      <c r="BJ22" s="362">
        <v>0</v>
      </c>
      <c r="BK22" s="361">
        <v>0</v>
      </c>
      <c r="BL22" s="361">
        <v>0</v>
      </c>
      <c r="BM22" s="361">
        <v>0</v>
      </c>
      <c r="BN22" s="361">
        <v>0</v>
      </c>
      <c r="BO22" s="361">
        <v>0</v>
      </c>
      <c r="BP22" s="361">
        <v>0</v>
      </c>
      <c r="BQ22" s="361">
        <v>0</v>
      </c>
      <c r="BR22" s="361">
        <v>0</v>
      </c>
      <c r="BS22" s="344">
        <v>45.5</v>
      </c>
      <c r="BT22" s="344">
        <v>25</v>
      </c>
      <c r="BU22" s="356" t="s">
        <v>9</v>
      </c>
    </row>
    <row r="23" spans="1:73" s="348" customFormat="1" ht="15" customHeight="1">
      <c r="A23" s="339">
        <v>1</v>
      </c>
      <c r="B23" s="350" t="s">
        <v>10</v>
      </c>
      <c r="C23" s="361">
        <v>375</v>
      </c>
      <c r="D23" s="361">
        <v>200</v>
      </c>
      <c r="E23" s="361">
        <v>175</v>
      </c>
      <c r="F23" s="361">
        <v>93</v>
      </c>
      <c r="G23" s="361">
        <v>79</v>
      </c>
      <c r="H23" s="361">
        <v>175</v>
      </c>
      <c r="I23" s="361">
        <v>82</v>
      </c>
      <c r="J23" s="361">
        <v>93</v>
      </c>
      <c r="K23" s="361">
        <v>64</v>
      </c>
      <c r="L23" s="361">
        <v>55</v>
      </c>
      <c r="M23" s="361">
        <v>69</v>
      </c>
      <c r="N23" s="361">
        <v>31</v>
      </c>
      <c r="O23" s="361">
        <v>38</v>
      </c>
      <c r="P23" s="361">
        <v>15</v>
      </c>
      <c r="Q23" s="362">
        <v>20</v>
      </c>
      <c r="R23" s="361">
        <v>5</v>
      </c>
      <c r="S23" s="362">
        <v>5</v>
      </c>
      <c r="T23" s="361">
        <v>0</v>
      </c>
      <c r="U23" s="361">
        <v>4</v>
      </c>
      <c r="V23" s="361">
        <v>0</v>
      </c>
      <c r="W23" s="361">
        <v>19</v>
      </c>
      <c r="X23" s="361">
        <v>15</v>
      </c>
      <c r="Y23" s="362">
        <v>4</v>
      </c>
      <c r="Z23" s="361">
        <v>0</v>
      </c>
      <c r="AA23" s="361">
        <v>0</v>
      </c>
      <c r="AB23" s="361">
        <v>1</v>
      </c>
      <c r="AC23" s="362">
        <v>0</v>
      </c>
      <c r="AD23" s="362">
        <v>1</v>
      </c>
      <c r="AE23" s="361">
        <v>0</v>
      </c>
      <c r="AF23" s="361">
        <v>1</v>
      </c>
      <c r="AG23" s="356" t="s">
        <v>10</v>
      </c>
      <c r="AH23" s="350" t="s">
        <v>10</v>
      </c>
      <c r="AI23" s="361">
        <v>100</v>
      </c>
      <c r="AJ23" s="361">
        <v>64</v>
      </c>
      <c r="AK23" s="361">
        <v>36</v>
      </c>
      <c r="AL23" s="361">
        <v>9</v>
      </c>
      <c r="AM23" s="361">
        <v>3</v>
      </c>
      <c r="AN23" s="361">
        <v>1</v>
      </c>
      <c r="AO23" s="361">
        <v>1</v>
      </c>
      <c r="AP23" s="361">
        <v>0</v>
      </c>
      <c r="AQ23" s="361">
        <v>1</v>
      </c>
      <c r="AR23" s="362">
        <v>0</v>
      </c>
      <c r="AS23" s="361">
        <v>0</v>
      </c>
      <c r="AT23" s="361">
        <v>0</v>
      </c>
      <c r="AU23" s="361">
        <v>0</v>
      </c>
      <c r="AV23" s="361">
        <v>0</v>
      </c>
      <c r="AW23" s="361">
        <v>0</v>
      </c>
      <c r="AX23" s="361">
        <v>5</v>
      </c>
      <c r="AY23" s="361">
        <v>2</v>
      </c>
      <c r="AZ23" s="361">
        <v>3</v>
      </c>
      <c r="BA23" s="361">
        <v>0</v>
      </c>
      <c r="BB23" s="361">
        <v>0</v>
      </c>
      <c r="BC23" s="361">
        <v>0</v>
      </c>
      <c r="BD23" s="361">
        <v>0</v>
      </c>
      <c r="BE23" s="361">
        <v>0</v>
      </c>
      <c r="BF23" s="361">
        <v>0</v>
      </c>
      <c r="BG23" s="361">
        <v>0</v>
      </c>
      <c r="BH23" s="361">
        <v>0</v>
      </c>
      <c r="BI23" s="361">
        <v>0</v>
      </c>
      <c r="BJ23" s="362">
        <v>0</v>
      </c>
      <c r="BK23" s="361">
        <v>0</v>
      </c>
      <c r="BL23" s="361">
        <v>0</v>
      </c>
      <c r="BM23" s="361">
        <v>0</v>
      </c>
      <c r="BN23" s="361">
        <v>1</v>
      </c>
      <c r="BO23" s="361">
        <v>1</v>
      </c>
      <c r="BP23" s="361">
        <v>0</v>
      </c>
      <c r="BQ23" s="361">
        <v>1</v>
      </c>
      <c r="BR23" s="361">
        <v>0</v>
      </c>
      <c r="BS23" s="344">
        <v>46.7</v>
      </c>
      <c r="BT23" s="344">
        <v>27.2</v>
      </c>
      <c r="BU23" s="356" t="s">
        <v>10</v>
      </c>
    </row>
    <row r="24" spans="1:73" s="348" customFormat="1" ht="15" customHeight="1">
      <c r="A24" s="339">
        <v>1</v>
      </c>
      <c r="B24" s="350" t="s">
        <v>11</v>
      </c>
      <c r="C24" s="361">
        <v>245</v>
      </c>
      <c r="D24" s="361">
        <v>115</v>
      </c>
      <c r="E24" s="361">
        <v>130</v>
      </c>
      <c r="F24" s="361">
        <v>66</v>
      </c>
      <c r="G24" s="361">
        <v>57</v>
      </c>
      <c r="H24" s="361">
        <v>133</v>
      </c>
      <c r="I24" s="361">
        <v>61</v>
      </c>
      <c r="J24" s="361">
        <v>72</v>
      </c>
      <c r="K24" s="361">
        <v>47</v>
      </c>
      <c r="L24" s="361">
        <v>43</v>
      </c>
      <c r="M24" s="361">
        <v>51</v>
      </c>
      <c r="N24" s="361">
        <v>18</v>
      </c>
      <c r="O24" s="361">
        <v>33</v>
      </c>
      <c r="P24" s="361">
        <v>10</v>
      </c>
      <c r="Q24" s="362">
        <v>13</v>
      </c>
      <c r="R24" s="361">
        <v>4</v>
      </c>
      <c r="S24" s="362">
        <v>2</v>
      </c>
      <c r="T24" s="361">
        <v>2</v>
      </c>
      <c r="U24" s="361">
        <v>1</v>
      </c>
      <c r="V24" s="361">
        <v>1</v>
      </c>
      <c r="W24" s="361">
        <v>4</v>
      </c>
      <c r="X24" s="361">
        <v>3</v>
      </c>
      <c r="Y24" s="362">
        <v>1</v>
      </c>
      <c r="Z24" s="361">
        <v>0</v>
      </c>
      <c r="AA24" s="361">
        <v>0</v>
      </c>
      <c r="AB24" s="361">
        <v>0</v>
      </c>
      <c r="AC24" s="362">
        <v>0</v>
      </c>
      <c r="AD24" s="362">
        <v>0</v>
      </c>
      <c r="AE24" s="361">
        <v>0</v>
      </c>
      <c r="AF24" s="361">
        <v>0</v>
      </c>
      <c r="AG24" s="356" t="s">
        <v>11</v>
      </c>
      <c r="AH24" s="350" t="s">
        <v>11</v>
      </c>
      <c r="AI24" s="361">
        <v>48</v>
      </c>
      <c r="AJ24" s="361">
        <v>28</v>
      </c>
      <c r="AK24" s="361">
        <v>20</v>
      </c>
      <c r="AL24" s="361">
        <v>8</v>
      </c>
      <c r="AM24" s="361">
        <v>0</v>
      </c>
      <c r="AN24" s="361">
        <v>0</v>
      </c>
      <c r="AO24" s="361">
        <v>0</v>
      </c>
      <c r="AP24" s="361">
        <v>0</v>
      </c>
      <c r="AQ24" s="361">
        <v>0</v>
      </c>
      <c r="AR24" s="362">
        <v>0</v>
      </c>
      <c r="AS24" s="361">
        <v>0</v>
      </c>
      <c r="AT24" s="361">
        <v>0</v>
      </c>
      <c r="AU24" s="361">
        <v>0</v>
      </c>
      <c r="AV24" s="361">
        <v>0</v>
      </c>
      <c r="AW24" s="361">
        <v>0</v>
      </c>
      <c r="AX24" s="361">
        <v>5</v>
      </c>
      <c r="AY24" s="361">
        <v>3</v>
      </c>
      <c r="AZ24" s="361">
        <v>2</v>
      </c>
      <c r="BA24" s="361">
        <v>0</v>
      </c>
      <c r="BB24" s="361">
        <v>0</v>
      </c>
      <c r="BC24" s="361">
        <v>0</v>
      </c>
      <c r="BD24" s="361">
        <v>0</v>
      </c>
      <c r="BE24" s="361">
        <v>0</v>
      </c>
      <c r="BF24" s="361">
        <v>0</v>
      </c>
      <c r="BG24" s="361">
        <v>0</v>
      </c>
      <c r="BH24" s="361">
        <v>0</v>
      </c>
      <c r="BI24" s="361">
        <v>0</v>
      </c>
      <c r="BJ24" s="362">
        <v>0</v>
      </c>
      <c r="BK24" s="361">
        <v>0</v>
      </c>
      <c r="BL24" s="361">
        <v>0</v>
      </c>
      <c r="BM24" s="361">
        <v>0</v>
      </c>
      <c r="BN24" s="361">
        <v>0</v>
      </c>
      <c r="BO24" s="361">
        <v>0</v>
      </c>
      <c r="BP24" s="361">
        <v>0</v>
      </c>
      <c r="BQ24" s="361">
        <v>0</v>
      </c>
      <c r="BR24" s="361">
        <v>0</v>
      </c>
      <c r="BS24" s="344">
        <v>54.3</v>
      </c>
      <c r="BT24" s="344">
        <v>19.600000000000001</v>
      </c>
      <c r="BU24" s="356" t="s">
        <v>11</v>
      </c>
    </row>
    <row r="25" spans="1:73" s="348" customFormat="1" ht="15" customHeight="1">
      <c r="A25" s="339">
        <v>1</v>
      </c>
      <c r="B25" s="350" t="s">
        <v>12</v>
      </c>
      <c r="C25" s="361">
        <v>173</v>
      </c>
      <c r="D25" s="361">
        <v>86</v>
      </c>
      <c r="E25" s="361">
        <v>87</v>
      </c>
      <c r="F25" s="361">
        <v>37</v>
      </c>
      <c r="G25" s="361">
        <v>40</v>
      </c>
      <c r="H25" s="361">
        <v>69</v>
      </c>
      <c r="I25" s="361">
        <v>35</v>
      </c>
      <c r="J25" s="361">
        <v>34</v>
      </c>
      <c r="K25" s="361">
        <v>24</v>
      </c>
      <c r="L25" s="361">
        <v>25</v>
      </c>
      <c r="M25" s="361">
        <v>35</v>
      </c>
      <c r="N25" s="361">
        <v>12</v>
      </c>
      <c r="O25" s="361">
        <v>23</v>
      </c>
      <c r="P25" s="361">
        <v>7</v>
      </c>
      <c r="Q25" s="362">
        <v>12</v>
      </c>
      <c r="R25" s="361">
        <v>6</v>
      </c>
      <c r="S25" s="362">
        <v>3</v>
      </c>
      <c r="T25" s="361">
        <v>3</v>
      </c>
      <c r="U25" s="361">
        <v>2</v>
      </c>
      <c r="V25" s="361">
        <v>2</v>
      </c>
      <c r="W25" s="361">
        <v>7</v>
      </c>
      <c r="X25" s="361">
        <v>5</v>
      </c>
      <c r="Y25" s="362">
        <v>2</v>
      </c>
      <c r="Z25" s="361">
        <v>1</v>
      </c>
      <c r="AA25" s="361">
        <v>0</v>
      </c>
      <c r="AB25" s="361">
        <v>0</v>
      </c>
      <c r="AC25" s="362">
        <v>0</v>
      </c>
      <c r="AD25" s="362">
        <v>0</v>
      </c>
      <c r="AE25" s="361">
        <v>0</v>
      </c>
      <c r="AF25" s="361">
        <v>0</v>
      </c>
      <c r="AG25" s="356" t="s">
        <v>12</v>
      </c>
      <c r="AH25" s="350" t="s">
        <v>12</v>
      </c>
      <c r="AI25" s="361">
        <v>55</v>
      </c>
      <c r="AJ25" s="361">
        <v>30</v>
      </c>
      <c r="AK25" s="361">
        <v>25</v>
      </c>
      <c r="AL25" s="361">
        <v>3</v>
      </c>
      <c r="AM25" s="361">
        <v>1</v>
      </c>
      <c r="AN25" s="361">
        <v>0</v>
      </c>
      <c r="AO25" s="361">
        <v>0</v>
      </c>
      <c r="AP25" s="361">
        <v>0</v>
      </c>
      <c r="AQ25" s="361">
        <v>0</v>
      </c>
      <c r="AR25" s="362">
        <v>0</v>
      </c>
      <c r="AS25" s="361">
        <v>0</v>
      </c>
      <c r="AT25" s="361">
        <v>0</v>
      </c>
      <c r="AU25" s="361">
        <v>0</v>
      </c>
      <c r="AV25" s="361">
        <v>0</v>
      </c>
      <c r="AW25" s="361">
        <v>0</v>
      </c>
      <c r="AX25" s="361">
        <v>1</v>
      </c>
      <c r="AY25" s="361">
        <v>1</v>
      </c>
      <c r="AZ25" s="361">
        <v>0</v>
      </c>
      <c r="BA25" s="361">
        <v>0</v>
      </c>
      <c r="BB25" s="361">
        <v>0</v>
      </c>
      <c r="BC25" s="361">
        <v>0</v>
      </c>
      <c r="BD25" s="361">
        <v>0</v>
      </c>
      <c r="BE25" s="361">
        <v>0</v>
      </c>
      <c r="BF25" s="361">
        <v>0</v>
      </c>
      <c r="BG25" s="361">
        <v>0</v>
      </c>
      <c r="BH25" s="361">
        <v>0</v>
      </c>
      <c r="BI25" s="361">
        <v>0</v>
      </c>
      <c r="BJ25" s="362">
        <v>0</v>
      </c>
      <c r="BK25" s="361">
        <v>0</v>
      </c>
      <c r="BL25" s="361">
        <v>0</v>
      </c>
      <c r="BM25" s="361">
        <v>0</v>
      </c>
      <c r="BN25" s="361">
        <v>0</v>
      </c>
      <c r="BO25" s="361">
        <v>0</v>
      </c>
      <c r="BP25" s="361">
        <v>0</v>
      </c>
      <c r="BQ25" s="361">
        <v>0</v>
      </c>
      <c r="BR25" s="361">
        <v>0</v>
      </c>
      <c r="BS25" s="344">
        <v>39.9</v>
      </c>
      <c r="BT25" s="344">
        <v>31.8</v>
      </c>
      <c r="BU25" s="356" t="s">
        <v>12</v>
      </c>
    </row>
    <row r="26" spans="1:73" s="348" customFormat="1" ht="15" customHeight="1">
      <c r="A26" s="339">
        <v>3</v>
      </c>
      <c r="B26" s="350" t="s">
        <v>13</v>
      </c>
      <c r="C26" s="361">
        <v>222</v>
      </c>
      <c r="D26" s="361">
        <v>115</v>
      </c>
      <c r="E26" s="361">
        <v>107</v>
      </c>
      <c r="F26" s="361">
        <v>56</v>
      </c>
      <c r="G26" s="361">
        <v>67</v>
      </c>
      <c r="H26" s="361">
        <v>116</v>
      </c>
      <c r="I26" s="361">
        <v>54</v>
      </c>
      <c r="J26" s="361">
        <v>62</v>
      </c>
      <c r="K26" s="361">
        <v>38</v>
      </c>
      <c r="L26" s="361">
        <v>42</v>
      </c>
      <c r="M26" s="361">
        <v>40</v>
      </c>
      <c r="N26" s="361">
        <v>17</v>
      </c>
      <c r="O26" s="361">
        <v>23</v>
      </c>
      <c r="P26" s="361">
        <v>11</v>
      </c>
      <c r="Q26" s="362">
        <v>17</v>
      </c>
      <c r="R26" s="361">
        <v>3</v>
      </c>
      <c r="S26" s="362">
        <v>1</v>
      </c>
      <c r="T26" s="361">
        <v>2</v>
      </c>
      <c r="U26" s="361">
        <v>1</v>
      </c>
      <c r="V26" s="361">
        <v>2</v>
      </c>
      <c r="W26" s="361">
        <v>7</v>
      </c>
      <c r="X26" s="361">
        <v>5</v>
      </c>
      <c r="Y26" s="362">
        <v>2</v>
      </c>
      <c r="Z26" s="361">
        <v>0</v>
      </c>
      <c r="AA26" s="361">
        <v>0</v>
      </c>
      <c r="AB26" s="361">
        <v>0</v>
      </c>
      <c r="AC26" s="362">
        <v>0</v>
      </c>
      <c r="AD26" s="362">
        <v>0</v>
      </c>
      <c r="AE26" s="361">
        <v>0</v>
      </c>
      <c r="AF26" s="361">
        <v>0</v>
      </c>
      <c r="AG26" s="356" t="s">
        <v>13</v>
      </c>
      <c r="AH26" s="350" t="s">
        <v>13</v>
      </c>
      <c r="AI26" s="361">
        <v>53</v>
      </c>
      <c r="AJ26" s="361">
        <v>37</v>
      </c>
      <c r="AK26" s="361">
        <v>16</v>
      </c>
      <c r="AL26" s="361">
        <v>6</v>
      </c>
      <c r="AM26" s="361">
        <v>5</v>
      </c>
      <c r="AN26" s="361">
        <v>2</v>
      </c>
      <c r="AO26" s="361">
        <v>0</v>
      </c>
      <c r="AP26" s="361">
        <v>2</v>
      </c>
      <c r="AQ26" s="361">
        <v>0</v>
      </c>
      <c r="AR26" s="362">
        <v>1</v>
      </c>
      <c r="AS26" s="361">
        <v>0</v>
      </c>
      <c r="AT26" s="361">
        <v>0</v>
      </c>
      <c r="AU26" s="361">
        <v>0</v>
      </c>
      <c r="AV26" s="361">
        <v>0</v>
      </c>
      <c r="AW26" s="361">
        <v>0</v>
      </c>
      <c r="AX26" s="361">
        <v>1</v>
      </c>
      <c r="AY26" s="361">
        <v>1</v>
      </c>
      <c r="AZ26" s="361">
        <v>0</v>
      </c>
      <c r="BA26" s="361">
        <v>0</v>
      </c>
      <c r="BB26" s="361">
        <v>0</v>
      </c>
      <c r="BC26" s="361">
        <v>0</v>
      </c>
      <c r="BD26" s="361">
        <v>0</v>
      </c>
      <c r="BE26" s="361">
        <v>0</v>
      </c>
      <c r="BF26" s="361">
        <v>0</v>
      </c>
      <c r="BG26" s="361">
        <v>0</v>
      </c>
      <c r="BH26" s="361">
        <v>0</v>
      </c>
      <c r="BI26" s="361">
        <v>0</v>
      </c>
      <c r="BJ26" s="362">
        <v>0</v>
      </c>
      <c r="BK26" s="361">
        <v>0</v>
      </c>
      <c r="BL26" s="361">
        <v>0</v>
      </c>
      <c r="BM26" s="361">
        <v>0</v>
      </c>
      <c r="BN26" s="361">
        <v>2</v>
      </c>
      <c r="BO26" s="361">
        <v>0</v>
      </c>
      <c r="BP26" s="361">
        <v>2</v>
      </c>
      <c r="BQ26" s="361">
        <v>0</v>
      </c>
      <c r="BR26" s="361">
        <v>1</v>
      </c>
      <c r="BS26" s="344">
        <v>52.3</v>
      </c>
      <c r="BT26" s="344">
        <v>24.8</v>
      </c>
      <c r="BU26" s="356" t="s">
        <v>13</v>
      </c>
    </row>
    <row r="27" spans="1:73" s="348" customFormat="1" ht="15" customHeight="1">
      <c r="A27" s="339">
        <v>1</v>
      </c>
      <c r="B27" s="350" t="s">
        <v>14</v>
      </c>
      <c r="C27" s="361">
        <v>487</v>
      </c>
      <c r="D27" s="361">
        <v>257</v>
      </c>
      <c r="E27" s="361">
        <v>230</v>
      </c>
      <c r="F27" s="361">
        <v>132</v>
      </c>
      <c r="G27" s="361">
        <v>104</v>
      </c>
      <c r="H27" s="361">
        <v>227</v>
      </c>
      <c r="I27" s="361">
        <v>125</v>
      </c>
      <c r="J27" s="361">
        <v>102</v>
      </c>
      <c r="K27" s="361">
        <v>92</v>
      </c>
      <c r="L27" s="361">
        <v>55</v>
      </c>
      <c r="M27" s="361">
        <v>103</v>
      </c>
      <c r="N27" s="361">
        <v>41</v>
      </c>
      <c r="O27" s="361">
        <v>62</v>
      </c>
      <c r="P27" s="361">
        <v>27</v>
      </c>
      <c r="Q27" s="362">
        <v>38</v>
      </c>
      <c r="R27" s="361">
        <v>15</v>
      </c>
      <c r="S27" s="362">
        <v>6</v>
      </c>
      <c r="T27" s="361">
        <v>9</v>
      </c>
      <c r="U27" s="361">
        <v>6</v>
      </c>
      <c r="V27" s="361">
        <v>6</v>
      </c>
      <c r="W27" s="361">
        <v>12</v>
      </c>
      <c r="X27" s="361">
        <v>11</v>
      </c>
      <c r="Y27" s="362">
        <v>1</v>
      </c>
      <c r="Z27" s="361">
        <v>0</v>
      </c>
      <c r="AA27" s="361">
        <v>0</v>
      </c>
      <c r="AB27" s="361">
        <v>3</v>
      </c>
      <c r="AC27" s="362">
        <v>1</v>
      </c>
      <c r="AD27" s="362">
        <v>2</v>
      </c>
      <c r="AE27" s="361">
        <v>0</v>
      </c>
      <c r="AF27" s="361">
        <v>0</v>
      </c>
      <c r="AG27" s="356" t="s">
        <v>14</v>
      </c>
      <c r="AH27" s="350" t="s">
        <v>14</v>
      </c>
      <c r="AI27" s="361">
        <v>118</v>
      </c>
      <c r="AJ27" s="361">
        <v>70</v>
      </c>
      <c r="AK27" s="361">
        <v>48</v>
      </c>
      <c r="AL27" s="361">
        <v>7</v>
      </c>
      <c r="AM27" s="361">
        <v>5</v>
      </c>
      <c r="AN27" s="361">
        <v>0</v>
      </c>
      <c r="AO27" s="361">
        <v>0</v>
      </c>
      <c r="AP27" s="361">
        <v>0</v>
      </c>
      <c r="AQ27" s="361">
        <v>0</v>
      </c>
      <c r="AR27" s="362">
        <v>0</v>
      </c>
      <c r="AS27" s="361">
        <v>0</v>
      </c>
      <c r="AT27" s="361">
        <v>0</v>
      </c>
      <c r="AU27" s="361">
        <v>0</v>
      </c>
      <c r="AV27" s="361">
        <v>0</v>
      </c>
      <c r="AW27" s="361">
        <v>0</v>
      </c>
      <c r="AX27" s="361">
        <v>9</v>
      </c>
      <c r="AY27" s="361">
        <v>3</v>
      </c>
      <c r="AZ27" s="361">
        <v>6</v>
      </c>
      <c r="BA27" s="361">
        <v>0</v>
      </c>
      <c r="BB27" s="361">
        <v>0</v>
      </c>
      <c r="BC27" s="361">
        <v>0</v>
      </c>
      <c r="BD27" s="361">
        <v>0</v>
      </c>
      <c r="BE27" s="361">
        <v>0</v>
      </c>
      <c r="BF27" s="361">
        <v>0</v>
      </c>
      <c r="BG27" s="361">
        <v>0</v>
      </c>
      <c r="BH27" s="361">
        <v>0</v>
      </c>
      <c r="BI27" s="361">
        <v>0</v>
      </c>
      <c r="BJ27" s="362">
        <v>0</v>
      </c>
      <c r="BK27" s="361">
        <v>0</v>
      </c>
      <c r="BL27" s="361">
        <v>0</v>
      </c>
      <c r="BM27" s="361">
        <v>0</v>
      </c>
      <c r="BN27" s="361">
        <v>0</v>
      </c>
      <c r="BO27" s="361">
        <v>0</v>
      </c>
      <c r="BP27" s="361">
        <v>0</v>
      </c>
      <c r="BQ27" s="361">
        <v>0</v>
      </c>
      <c r="BR27" s="361">
        <v>0</v>
      </c>
      <c r="BS27" s="344">
        <v>46.6</v>
      </c>
      <c r="BT27" s="344">
        <v>24.8</v>
      </c>
      <c r="BU27" s="356" t="s">
        <v>14</v>
      </c>
    </row>
    <row r="28" spans="1:73" s="348" customFormat="1" ht="15" customHeight="1">
      <c r="A28" s="339">
        <v>1</v>
      </c>
      <c r="B28" s="350" t="s">
        <v>15</v>
      </c>
      <c r="C28" s="361">
        <v>405</v>
      </c>
      <c r="D28" s="361">
        <v>200</v>
      </c>
      <c r="E28" s="361">
        <v>205</v>
      </c>
      <c r="F28" s="361">
        <v>97</v>
      </c>
      <c r="G28" s="361">
        <v>91</v>
      </c>
      <c r="H28" s="361">
        <v>194</v>
      </c>
      <c r="I28" s="361">
        <v>93</v>
      </c>
      <c r="J28" s="361">
        <v>101</v>
      </c>
      <c r="K28" s="361">
        <v>69</v>
      </c>
      <c r="L28" s="361">
        <v>65</v>
      </c>
      <c r="M28" s="361">
        <v>61</v>
      </c>
      <c r="N28" s="361">
        <v>25</v>
      </c>
      <c r="O28" s="361">
        <v>36</v>
      </c>
      <c r="P28" s="361">
        <v>14</v>
      </c>
      <c r="Q28" s="362">
        <v>13</v>
      </c>
      <c r="R28" s="361">
        <v>11</v>
      </c>
      <c r="S28" s="362">
        <v>5</v>
      </c>
      <c r="T28" s="361">
        <v>6</v>
      </c>
      <c r="U28" s="361">
        <v>2</v>
      </c>
      <c r="V28" s="361">
        <v>6</v>
      </c>
      <c r="W28" s="361">
        <v>11</v>
      </c>
      <c r="X28" s="361">
        <v>8</v>
      </c>
      <c r="Y28" s="362">
        <v>3</v>
      </c>
      <c r="Z28" s="361">
        <v>0</v>
      </c>
      <c r="AA28" s="361">
        <v>0</v>
      </c>
      <c r="AB28" s="361">
        <v>0</v>
      </c>
      <c r="AC28" s="362">
        <v>0</v>
      </c>
      <c r="AD28" s="362">
        <v>0</v>
      </c>
      <c r="AE28" s="361">
        <v>0</v>
      </c>
      <c r="AF28" s="361">
        <v>0</v>
      </c>
      <c r="AG28" s="356" t="s">
        <v>15</v>
      </c>
      <c r="AH28" s="350" t="s">
        <v>15</v>
      </c>
      <c r="AI28" s="361">
        <v>124</v>
      </c>
      <c r="AJ28" s="361">
        <v>68</v>
      </c>
      <c r="AK28" s="361">
        <v>56</v>
      </c>
      <c r="AL28" s="361">
        <v>12</v>
      </c>
      <c r="AM28" s="361">
        <v>6</v>
      </c>
      <c r="AN28" s="361">
        <v>1</v>
      </c>
      <c r="AO28" s="361">
        <v>0</v>
      </c>
      <c r="AP28" s="361">
        <v>1</v>
      </c>
      <c r="AQ28" s="361">
        <v>0</v>
      </c>
      <c r="AR28" s="362">
        <v>1</v>
      </c>
      <c r="AS28" s="361">
        <v>0</v>
      </c>
      <c r="AT28" s="361">
        <v>0</v>
      </c>
      <c r="AU28" s="361">
        <v>0</v>
      </c>
      <c r="AV28" s="361">
        <v>0</v>
      </c>
      <c r="AW28" s="361">
        <v>0</v>
      </c>
      <c r="AX28" s="361">
        <v>3</v>
      </c>
      <c r="AY28" s="361">
        <v>1</v>
      </c>
      <c r="AZ28" s="361">
        <v>2</v>
      </c>
      <c r="BA28" s="361">
        <v>0</v>
      </c>
      <c r="BB28" s="361">
        <v>0</v>
      </c>
      <c r="BC28" s="361">
        <v>0</v>
      </c>
      <c r="BD28" s="361">
        <v>0</v>
      </c>
      <c r="BE28" s="361">
        <v>0</v>
      </c>
      <c r="BF28" s="361">
        <v>0</v>
      </c>
      <c r="BG28" s="361">
        <v>0</v>
      </c>
      <c r="BH28" s="361">
        <v>0</v>
      </c>
      <c r="BI28" s="361">
        <v>0</v>
      </c>
      <c r="BJ28" s="362">
        <v>0</v>
      </c>
      <c r="BK28" s="361">
        <v>0</v>
      </c>
      <c r="BL28" s="361">
        <v>0</v>
      </c>
      <c r="BM28" s="361">
        <v>0</v>
      </c>
      <c r="BN28" s="361">
        <v>1</v>
      </c>
      <c r="BO28" s="361">
        <v>0</v>
      </c>
      <c r="BP28" s="361">
        <v>1</v>
      </c>
      <c r="BQ28" s="361">
        <v>0</v>
      </c>
      <c r="BR28" s="361">
        <v>1</v>
      </c>
      <c r="BS28" s="344">
        <v>47.9</v>
      </c>
      <c r="BT28" s="344">
        <v>30.9</v>
      </c>
      <c r="BU28" s="356" t="s">
        <v>15</v>
      </c>
    </row>
    <row r="29" spans="1:73" s="348" customFormat="1" ht="15" customHeight="1">
      <c r="A29" s="339">
        <v>1</v>
      </c>
      <c r="B29" s="350" t="s">
        <v>16</v>
      </c>
      <c r="C29" s="361">
        <v>120</v>
      </c>
      <c r="D29" s="361">
        <v>54</v>
      </c>
      <c r="E29" s="361">
        <v>66</v>
      </c>
      <c r="F29" s="361">
        <v>29</v>
      </c>
      <c r="G29" s="361">
        <v>23</v>
      </c>
      <c r="H29" s="361">
        <v>50</v>
      </c>
      <c r="I29" s="361">
        <v>25</v>
      </c>
      <c r="J29" s="361">
        <v>25</v>
      </c>
      <c r="K29" s="361">
        <v>21</v>
      </c>
      <c r="L29" s="361">
        <v>15</v>
      </c>
      <c r="M29" s="361">
        <v>27</v>
      </c>
      <c r="N29" s="361">
        <v>10</v>
      </c>
      <c r="O29" s="361">
        <v>17</v>
      </c>
      <c r="P29" s="361">
        <v>5</v>
      </c>
      <c r="Q29" s="362">
        <v>4</v>
      </c>
      <c r="R29" s="361">
        <v>1</v>
      </c>
      <c r="S29" s="362">
        <v>0</v>
      </c>
      <c r="T29" s="361">
        <v>1</v>
      </c>
      <c r="U29" s="361">
        <v>0</v>
      </c>
      <c r="V29" s="361">
        <v>1</v>
      </c>
      <c r="W29" s="361">
        <v>5</v>
      </c>
      <c r="X29" s="361">
        <v>4</v>
      </c>
      <c r="Y29" s="362">
        <v>1</v>
      </c>
      <c r="Z29" s="361">
        <v>0</v>
      </c>
      <c r="AA29" s="361">
        <v>0</v>
      </c>
      <c r="AB29" s="361">
        <v>1</v>
      </c>
      <c r="AC29" s="362">
        <v>1</v>
      </c>
      <c r="AD29" s="362">
        <v>0</v>
      </c>
      <c r="AE29" s="361">
        <v>0</v>
      </c>
      <c r="AF29" s="361">
        <v>0</v>
      </c>
      <c r="AG29" s="356" t="s">
        <v>16</v>
      </c>
      <c r="AH29" s="350" t="s">
        <v>16</v>
      </c>
      <c r="AI29" s="361">
        <v>36</v>
      </c>
      <c r="AJ29" s="361">
        <v>14</v>
      </c>
      <c r="AK29" s="361">
        <v>22</v>
      </c>
      <c r="AL29" s="361">
        <v>3</v>
      </c>
      <c r="AM29" s="361">
        <v>3</v>
      </c>
      <c r="AN29" s="361">
        <v>0</v>
      </c>
      <c r="AO29" s="361">
        <v>0</v>
      </c>
      <c r="AP29" s="361">
        <v>0</v>
      </c>
      <c r="AQ29" s="361">
        <v>0</v>
      </c>
      <c r="AR29" s="362">
        <v>0</v>
      </c>
      <c r="AS29" s="361">
        <v>0</v>
      </c>
      <c r="AT29" s="361">
        <v>0</v>
      </c>
      <c r="AU29" s="361">
        <v>0</v>
      </c>
      <c r="AV29" s="361">
        <v>0</v>
      </c>
      <c r="AW29" s="361">
        <v>0</v>
      </c>
      <c r="AX29" s="361">
        <v>0</v>
      </c>
      <c r="AY29" s="361">
        <v>0</v>
      </c>
      <c r="AZ29" s="361">
        <v>0</v>
      </c>
      <c r="BA29" s="361">
        <v>0</v>
      </c>
      <c r="BB29" s="361">
        <v>0</v>
      </c>
      <c r="BC29" s="361">
        <v>0</v>
      </c>
      <c r="BD29" s="361">
        <v>0</v>
      </c>
      <c r="BE29" s="361">
        <v>0</v>
      </c>
      <c r="BF29" s="361">
        <v>0</v>
      </c>
      <c r="BG29" s="361">
        <v>0</v>
      </c>
      <c r="BH29" s="361">
        <v>0</v>
      </c>
      <c r="BI29" s="361">
        <v>0</v>
      </c>
      <c r="BJ29" s="362">
        <v>0</v>
      </c>
      <c r="BK29" s="361">
        <v>0</v>
      </c>
      <c r="BL29" s="361">
        <v>0</v>
      </c>
      <c r="BM29" s="361">
        <v>0</v>
      </c>
      <c r="BN29" s="361">
        <v>0</v>
      </c>
      <c r="BO29" s="361">
        <v>0</v>
      </c>
      <c r="BP29" s="361">
        <v>0</v>
      </c>
      <c r="BQ29" s="361">
        <v>0</v>
      </c>
      <c r="BR29" s="361">
        <v>0</v>
      </c>
      <c r="BS29" s="344">
        <v>41.7</v>
      </c>
      <c r="BT29" s="344">
        <v>30.8</v>
      </c>
      <c r="BU29" s="356" t="s">
        <v>16</v>
      </c>
    </row>
    <row r="30" spans="1:73" s="348" customFormat="1" ht="15" customHeight="1">
      <c r="A30" s="339">
        <v>3</v>
      </c>
      <c r="B30" s="350" t="s">
        <v>17</v>
      </c>
      <c r="C30" s="361">
        <v>258</v>
      </c>
      <c r="D30" s="361">
        <v>133</v>
      </c>
      <c r="E30" s="361">
        <v>125</v>
      </c>
      <c r="F30" s="361">
        <v>79</v>
      </c>
      <c r="G30" s="361">
        <v>58</v>
      </c>
      <c r="H30" s="361">
        <v>122</v>
      </c>
      <c r="I30" s="361">
        <v>64</v>
      </c>
      <c r="J30" s="361">
        <v>58</v>
      </c>
      <c r="K30" s="361">
        <v>48</v>
      </c>
      <c r="L30" s="361">
        <v>38</v>
      </c>
      <c r="M30" s="361">
        <v>60</v>
      </c>
      <c r="N30" s="361">
        <v>25</v>
      </c>
      <c r="O30" s="361">
        <v>35</v>
      </c>
      <c r="P30" s="361">
        <v>18</v>
      </c>
      <c r="Q30" s="362">
        <v>15</v>
      </c>
      <c r="R30" s="361">
        <v>9</v>
      </c>
      <c r="S30" s="362">
        <v>6</v>
      </c>
      <c r="T30" s="361">
        <v>3</v>
      </c>
      <c r="U30" s="361">
        <v>5</v>
      </c>
      <c r="V30" s="361">
        <v>3</v>
      </c>
      <c r="W30" s="361">
        <v>4</v>
      </c>
      <c r="X30" s="361">
        <v>4</v>
      </c>
      <c r="Y30" s="362">
        <v>0</v>
      </c>
      <c r="Z30" s="361">
        <v>1</v>
      </c>
      <c r="AA30" s="361">
        <v>0</v>
      </c>
      <c r="AB30" s="361">
        <v>1</v>
      </c>
      <c r="AC30" s="362">
        <v>1</v>
      </c>
      <c r="AD30" s="362">
        <v>0</v>
      </c>
      <c r="AE30" s="361">
        <v>0</v>
      </c>
      <c r="AF30" s="361">
        <v>0</v>
      </c>
      <c r="AG30" s="356" t="s">
        <v>17</v>
      </c>
      <c r="AH30" s="350" t="s">
        <v>17</v>
      </c>
      <c r="AI30" s="361">
        <v>60</v>
      </c>
      <c r="AJ30" s="361">
        <v>32</v>
      </c>
      <c r="AK30" s="361">
        <v>28</v>
      </c>
      <c r="AL30" s="361">
        <v>7</v>
      </c>
      <c r="AM30" s="361">
        <v>2</v>
      </c>
      <c r="AN30" s="361">
        <v>0</v>
      </c>
      <c r="AO30" s="361">
        <v>0</v>
      </c>
      <c r="AP30" s="361">
        <v>0</v>
      </c>
      <c r="AQ30" s="361">
        <v>0</v>
      </c>
      <c r="AR30" s="362">
        <v>0</v>
      </c>
      <c r="AS30" s="361">
        <v>0</v>
      </c>
      <c r="AT30" s="361">
        <v>0</v>
      </c>
      <c r="AU30" s="361">
        <v>0</v>
      </c>
      <c r="AV30" s="361">
        <v>0</v>
      </c>
      <c r="AW30" s="361">
        <v>0</v>
      </c>
      <c r="AX30" s="361">
        <v>2</v>
      </c>
      <c r="AY30" s="361">
        <v>1</v>
      </c>
      <c r="AZ30" s="361">
        <v>1</v>
      </c>
      <c r="BA30" s="361">
        <v>0</v>
      </c>
      <c r="BB30" s="361">
        <v>0</v>
      </c>
      <c r="BC30" s="361">
        <v>0</v>
      </c>
      <c r="BD30" s="361">
        <v>0</v>
      </c>
      <c r="BE30" s="361">
        <v>0</v>
      </c>
      <c r="BF30" s="361">
        <v>0</v>
      </c>
      <c r="BG30" s="361">
        <v>0</v>
      </c>
      <c r="BH30" s="361">
        <v>0</v>
      </c>
      <c r="BI30" s="361">
        <v>0</v>
      </c>
      <c r="BJ30" s="362">
        <v>0</v>
      </c>
      <c r="BK30" s="361">
        <v>0</v>
      </c>
      <c r="BL30" s="361">
        <v>0</v>
      </c>
      <c r="BM30" s="361">
        <v>0</v>
      </c>
      <c r="BN30" s="361">
        <v>0</v>
      </c>
      <c r="BO30" s="361">
        <v>0</v>
      </c>
      <c r="BP30" s="361">
        <v>0</v>
      </c>
      <c r="BQ30" s="361">
        <v>0</v>
      </c>
      <c r="BR30" s="361">
        <v>0</v>
      </c>
      <c r="BS30" s="344">
        <v>47.3</v>
      </c>
      <c r="BT30" s="344">
        <v>23.6</v>
      </c>
      <c r="BU30" s="356" t="s">
        <v>17</v>
      </c>
    </row>
    <row r="31" spans="1:73" s="367" customFormat="1" ht="24.6" customHeight="1">
      <c r="A31" s="363">
        <v>1</v>
      </c>
      <c r="B31" s="354" t="s">
        <v>18</v>
      </c>
      <c r="C31" s="364">
        <v>121</v>
      </c>
      <c r="D31" s="364">
        <v>62</v>
      </c>
      <c r="E31" s="364">
        <v>59</v>
      </c>
      <c r="F31" s="364">
        <v>26</v>
      </c>
      <c r="G31" s="364">
        <v>19</v>
      </c>
      <c r="H31" s="364">
        <v>59</v>
      </c>
      <c r="I31" s="364">
        <v>26</v>
      </c>
      <c r="J31" s="364">
        <v>33</v>
      </c>
      <c r="K31" s="364">
        <v>19</v>
      </c>
      <c r="L31" s="364">
        <v>14</v>
      </c>
      <c r="M31" s="364">
        <v>18</v>
      </c>
      <c r="N31" s="364">
        <v>7</v>
      </c>
      <c r="O31" s="364">
        <v>11</v>
      </c>
      <c r="P31" s="364">
        <v>2</v>
      </c>
      <c r="Q31" s="365">
        <v>4</v>
      </c>
      <c r="R31" s="364">
        <v>3</v>
      </c>
      <c r="S31" s="365">
        <v>2</v>
      </c>
      <c r="T31" s="364">
        <v>1</v>
      </c>
      <c r="U31" s="364">
        <v>2</v>
      </c>
      <c r="V31" s="364">
        <v>0</v>
      </c>
      <c r="W31" s="364">
        <v>3</v>
      </c>
      <c r="X31" s="364">
        <v>2</v>
      </c>
      <c r="Y31" s="365">
        <v>1</v>
      </c>
      <c r="Z31" s="364">
        <v>0</v>
      </c>
      <c r="AA31" s="364">
        <v>1</v>
      </c>
      <c r="AB31" s="364">
        <v>1</v>
      </c>
      <c r="AC31" s="365">
        <v>1</v>
      </c>
      <c r="AD31" s="365">
        <v>0</v>
      </c>
      <c r="AE31" s="364">
        <v>0</v>
      </c>
      <c r="AF31" s="364">
        <v>0</v>
      </c>
      <c r="AG31" s="357" t="s">
        <v>18</v>
      </c>
      <c r="AH31" s="354" t="s">
        <v>18</v>
      </c>
      <c r="AI31" s="364">
        <v>34</v>
      </c>
      <c r="AJ31" s="364">
        <v>24</v>
      </c>
      <c r="AK31" s="364">
        <v>10</v>
      </c>
      <c r="AL31" s="364">
        <v>3</v>
      </c>
      <c r="AM31" s="364">
        <v>0</v>
      </c>
      <c r="AN31" s="364">
        <v>0</v>
      </c>
      <c r="AO31" s="364">
        <v>0</v>
      </c>
      <c r="AP31" s="364">
        <v>0</v>
      </c>
      <c r="AQ31" s="364">
        <v>0</v>
      </c>
      <c r="AR31" s="365">
        <v>0</v>
      </c>
      <c r="AS31" s="364">
        <v>0</v>
      </c>
      <c r="AT31" s="364">
        <v>0</v>
      </c>
      <c r="AU31" s="364">
        <v>0</v>
      </c>
      <c r="AV31" s="364">
        <v>0</v>
      </c>
      <c r="AW31" s="364">
        <v>0</v>
      </c>
      <c r="AX31" s="364">
        <v>3</v>
      </c>
      <c r="AY31" s="364">
        <v>0</v>
      </c>
      <c r="AZ31" s="364">
        <v>3</v>
      </c>
      <c r="BA31" s="364">
        <v>0</v>
      </c>
      <c r="BB31" s="364">
        <v>0</v>
      </c>
      <c r="BC31" s="364">
        <v>0</v>
      </c>
      <c r="BD31" s="364">
        <v>0</v>
      </c>
      <c r="BE31" s="364">
        <v>0</v>
      </c>
      <c r="BF31" s="364">
        <v>0</v>
      </c>
      <c r="BG31" s="364">
        <v>0</v>
      </c>
      <c r="BH31" s="364">
        <v>0</v>
      </c>
      <c r="BI31" s="364">
        <v>0</v>
      </c>
      <c r="BJ31" s="365">
        <v>0</v>
      </c>
      <c r="BK31" s="364">
        <v>0</v>
      </c>
      <c r="BL31" s="364">
        <v>0</v>
      </c>
      <c r="BM31" s="364">
        <v>0</v>
      </c>
      <c r="BN31" s="364">
        <v>0</v>
      </c>
      <c r="BO31" s="364">
        <v>0</v>
      </c>
      <c r="BP31" s="364">
        <v>0</v>
      </c>
      <c r="BQ31" s="364">
        <v>0</v>
      </c>
      <c r="BR31" s="364">
        <v>0</v>
      </c>
      <c r="BS31" s="366">
        <v>48.8</v>
      </c>
      <c r="BT31" s="366">
        <v>28.9</v>
      </c>
      <c r="BU31" s="357" t="s">
        <v>18</v>
      </c>
    </row>
    <row r="32" spans="1:73" s="348" customFormat="1" ht="15" customHeight="1">
      <c r="A32" s="339">
        <v>1</v>
      </c>
      <c r="B32" s="350" t="s">
        <v>19</v>
      </c>
      <c r="C32" s="361">
        <v>92</v>
      </c>
      <c r="D32" s="361">
        <v>44</v>
      </c>
      <c r="E32" s="361">
        <v>48</v>
      </c>
      <c r="F32" s="361">
        <v>23</v>
      </c>
      <c r="G32" s="361">
        <v>18</v>
      </c>
      <c r="H32" s="361">
        <v>44</v>
      </c>
      <c r="I32" s="361">
        <v>23</v>
      </c>
      <c r="J32" s="361">
        <v>21</v>
      </c>
      <c r="K32" s="361">
        <v>18</v>
      </c>
      <c r="L32" s="361">
        <v>12</v>
      </c>
      <c r="M32" s="361">
        <v>18</v>
      </c>
      <c r="N32" s="361">
        <v>7</v>
      </c>
      <c r="O32" s="361">
        <v>11</v>
      </c>
      <c r="P32" s="361">
        <v>3</v>
      </c>
      <c r="Q32" s="362">
        <v>5</v>
      </c>
      <c r="R32" s="361">
        <v>1</v>
      </c>
      <c r="S32" s="362">
        <v>0</v>
      </c>
      <c r="T32" s="361">
        <v>1</v>
      </c>
      <c r="U32" s="361">
        <v>0</v>
      </c>
      <c r="V32" s="361">
        <v>1</v>
      </c>
      <c r="W32" s="361">
        <v>4</v>
      </c>
      <c r="X32" s="361">
        <v>4</v>
      </c>
      <c r="Y32" s="362">
        <v>0</v>
      </c>
      <c r="Z32" s="361">
        <v>0</v>
      </c>
      <c r="AA32" s="361">
        <v>0</v>
      </c>
      <c r="AB32" s="361">
        <v>0</v>
      </c>
      <c r="AC32" s="362">
        <v>0</v>
      </c>
      <c r="AD32" s="362">
        <v>0</v>
      </c>
      <c r="AE32" s="361">
        <v>0</v>
      </c>
      <c r="AF32" s="361">
        <v>0</v>
      </c>
      <c r="AG32" s="356" t="s">
        <v>19</v>
      </c>
      <c r="AH32" s="350" t="s">
        <v>19</v>
      </c>
      <c r="AI32" s="361">
        <v>24</v>
      </c>
      <c r="AJ32" s="361">
        <v>10</v>
      </c>
      <c r="AK32" s="361">
        <v>14</v>
      </c>
      <c r="AL32" s="361">
        <v>2</v>
      </c>
      <c r="AM32" s="361">
        <v>0</v>
      </c>
      <c r="AN32" s="361">
        <v>0</v>
      </c>
      <c r="AO32" s="361">
        <v>0</v>
      </c>
      <c r="AP32" s="361">
        <v>0</v>
      </c>
      <c r="AQ32" s="361">
        <v>0</v>
      </c>
      <c r="AR32" s="362">
        <v>0</v>
      </c>
      <c r="AS32" s="361">
        <v>0</v>
      </c>
      <c r="AT32" s="361">
        <v>0</v>
      </c>
      <c r="AU32" s="361">
        <v>0</v>
      </c>
      <c r="AV32" s="361">
        <v>0</v>
      </c>
      <c r="AW32" s="361">
        <v>0</v>
      </c>
      <c r="AX32" s="361">
        <v>1</v>
      </c>
      <c r="AY32" s="361">
        <v>0</v>
      </c>
      <c r="AZ32" s="361">
        <v>1</v>
      </c>
      <c r="BA32" s="361">
        <v>0</v>
      </c>
      <c r="BB32" s="361">
        <v>0</v>
      </c>
      <c r="BC32" s="361">
        <v>0</v>
      </c>
      <c r="BD32" s="361">
        <v>0</v>
      </c>
      <c r="BE32" s="361">
        <v>0</v>
      </c>
      <c r="BF32" s="361">
        <v>0</v>
      </c>
      <c r="BG32" s="361">
        <v>0</v>
      </c>
      <c r="BH32" s="361">
        <v>0</v>
      </c>
      <c r="BI32" s="361">
        <v>0</v>
      </c>
      <c r="BJ32" s="362">
        <v>0</v>
      </c>
      <c r="BK32" s="361">
        <v>0</v>
      </c>
      <c r="BL32" s="361">
        <v>0</v>
      </c>
      <c r="BM32" s="361">
        <v>0</v>
      </c>
      <c r="BN32" s="361">
        <v>0</v>
      </c>
      <c r="BO32" s="361">
        <v>0</v>
      </c>
      <c r="BP32" s="361">
        <v>0</v>
      </c>
      <c r="BQ32" s="361">
        <v>0</v>
      </c>
      <c r="BR32" s="361">
        <v>0</v>
      </c>
      <c r="BS32" s="344">
        <v>47.8</v>
      </c>
      <c r="BT32" s="344">
        <v>26.1</v>
      </c>
      <c r="BU32" s="356" t="s">
        <v>19</v>
      </c>
    </row>
    <row r="33" spans="1:73" s="348" customFormat="1" ht="15" customHeight="1">
      <c r="A33" s="339">
        <v>1</v>
      </c>
      <c r="B33" s="350" t="s">
        <v>20</v>
      </c>
      <c r="C33" s="361">
        <v>150</v>
      </c>
      <c r="D33" s="361">
        <v>70</v>
      </c>
      <c r="E33" s="361">
        <v>80</v>
      </c>
      <c r="F33" s="361">
        <v>36</v>
      </c>
      <c r="G33" s="361">
        <v>35</v>
      </c>
      <c r="H33" s="361">
        <v>70</v>
      </c>
      <c r="I33" s="361">
        <v>26</v>
      </c>
      <c r="J33" s="361">
        <v>44</v>
      </c>
      <c r="K33" s="361">
        <v>25</v>
      </c>
      <c r="L33" s="361">
        <v>24</v>
      </c>
      <c r="M33" s="361">
        <v>25</v>
      </c>
      <c r="N33" s="361">
        <v>6</v>
      </c>
      <c r="O33" s="361">
        <v>19</v>
      </c>
      <c r="P33" s="361">
        <v>4</v>
      </c>
      <c r="Q33" s="362">
        <v>9</v>
      </c>
      <c r="R33" s="361">
        <v>3</v>
      </c>
      <c r="S33" s="362">
        <v>3</v>
      </c>
      <c r="T33" s="361">
        <v>0</v>
      </c>
      <c r="U33" s="361">
        <v>3</v>
      </c>
      <c r="V33" s="361">
        <v>0</v>
      </c>
      <c r="W33" s="361">
        <v>8</v>
      </c>
      <c r="X33" s="361">
        <v>6</v>
      </c>
      <c r="Y33" s="362">
        <v>2</v>
      </c>
      <c r="Z33" s="361">
        <v>1</v>
      </c>
      <c r="AA33" s="361">
        <v>1</v>
      </c>
      <c r="AB33" s="361">
        <v>1</v>
      </c>
      <c r="AC33" s="362">
        <v>1</v>
      </c>
      <c r="AD33" s="362">
        <v>0</v>
      </c>
      <c r="AE33" s="361">
        <v>0</v>
      </c>
      <c r="AF33" s="361">
        <v>0</v>
      </c>
      <c r="AG33" s="356" t="s">
        <v>20</v>
      </c>
      <c r="AH33" s="350" t="s">
        <v>20</v>
      </c>
      <c r="AI33" s="361">
        <v>42</v>
      </c>
      <c r="AJ33" s="361">
        <v>28</v>
      </c>
      <c r="AK33" s="361">
        <v>14</v>
      </c>
      <c r="AL33" s="361">
        <v>3</v>
      </c>
      <c r="AM33" s="361">
        <v>1</v>
      </c>
      <c r="AN33" s="361">
        <v>0</v>
      </c>
      <c r="AO33" s="361">
        <v>0</v>
      </c>
      <c r="AP33" s="361">
        <v>0</v>
      </c>
      <c r="AQ33" s="361">
        <v>0</v>
      </c>
      <c r="AR33" s="362">
        <v>0</v>
      </c>
      <c r="AS33" s="361">
        <v>0</v>
      </c>
      <c r="AT33" s="361">
        <v>0</v>
      </c>
      <c r="AU33" s="361">
        <v>0</v>
      </c>
      <c r="AV33" s="361">
        <v>0</v>
      </c>
      <c r="AW33" s="361">
        <v>0</v>
      </c>
      <c r="AX33" s="361">
        <v>1</v>
      </c>
      <c r="AY33" s="361">
        <v>0</v>
      </c>
      <c r="AZ33" s="361">
        <v>1</v>
      </c>
      <c r="BA33" s="361">
        <v>0</v>
      </c>
      <c r="BB33" s="361">
        <v>0</v>
      </c>
      <c r="BC33" s="361">
        <v>0</v>
      </c>
      <c r="BD33" s="361">
        <v>0</v>
      </c>
      <c r="BE33" s="361">
        <v>0</v>
      </c>
      <c r="BF33" s="361">
        <v>0</v>
      </c>
      <c r="BG33" s="361">
        <v>0</v>
      </c>
      <c r="BH33" s="361">
        <v>0</v>
      </c>
      <c r="BI33" s="361">
        <v>0</v>
      </c>
      <c r="BJ33" s="362">
        <v>0</v>
      </c>
      <c r="BK33" s="361">
        <v>0</v>
      </c>
      <c r="BL33" s="361">
        <v>0</v>
      </c>
      <c r="BM33" s="361">
        <v>0</v>
      </c>
      <c r="BN33" s="361">
        <v>0</v>
      </c>
      <c r="BO33" s="361">
        <v>0</v>
      </c>
      <c r="BP33" s="361">
        <v>0</v>
      </c>
      <c r="BQ33" s="361">
        <v>0</v>
      </c>
      <c r="BR33" s="361">
        <v>0</v>
      </c>
      <c r="BS33" s="344">
        <v>46.7</v>
      </c>
      <c r="BT33" s="344">
        <v>28.7</v>
      </c>
      <c r="BU33" s="356" t="s">
        <v>20</v>
      </c>
    </row>
    <row r="34" spans="1:73" s="348" customFormat="1" ht="15" customHeight="1">
      <c r="A34" s="339">
        <v>1</v>
      </c>
      <c r="B34" s="350" t="s">
        <v>21</v>
      </c>
      <c r="C34" s="361">
        <v>42</v>
      </c>
      <c r="D34" s="361">
        <v>19</v>
      </c>
      <c r="E34" s="361">
        <v>23</v>
      </c>
      <c r="F34" s="361">
        <v>7</v>
      </c>
      <c r="G34" s="361">
        <v>10</v>
      </c>
      <c r="H34" s="361">
        <v>22</v>
      </c>
      <c r="I34" s="361">
        <v>10</v>
      </c>
      <c r="J34" s="361">
        <v>12</v>
      </c>
      <c r="K34" s="361">
        <v>5</v>
      </c>
      <c r="L34" s="361">
        <v>9</v>
      </c>
      <c r="M34" s="361">
        <v>10</v>
      </c>
      <c r="N34" s="361">
        <v>2</v>
      </c>
      <c r="O34" s="361">
        <v>8</v>
      </c>
      <c r="P34" s="361">
        <v>0</v>
      </c>
      <c r="Q34" s="362">
        <v>0</v>
      </c>
      <c r="R34" s="361">
        <v>0</v>
      </c>
      <c r="S34" s="362">
        <v>0</v>
      </c>
      <c r="T34" s="361">
        <v>0</v>
      </c>
      <c r="U34" s="361">
        <v>0</v>
      </c>
      <c r="V34" s="361">
        <v>0</v>
      </c>
      <c r="W34" s="361">
        <v>0</v>
      </c>
      <c r="X34" s="361">
        <v>0</v>
      </c>
      <c r="Y34" s="362">
        <v>0</v>
      </c>
      <c r="Z34" s="361">
        <v>0</v>
      </c>
      <c r="AA34" s="361">
        <v>0</v>
      </c>
      <c r="AB34" s="361">
        <v>0</v>
      </c>
      <c r="AC34" s="362">
        <v>0</v>
      </c>
      <c r="AD34" s="362">
        <v>0</v>
      </c>
      <c r="AE34" s="361">
        <v>0</v>
      </c>
      <c r="AF34" s="361">
        <v>0</v>
      </c>
      <c r="AG34" s="356" t="s">
        <v>21</v>
      </c>
      <c r="AH34" s="350" t="s">
        <v>21</v>
      </c>
      <c r="AI34" s="361">
        <v>10</v>
      </c>
      <c r="AJ34" s="361">
        <v>7</v>
      </c>
      <c r="AK34" s="361">
        <v>3</v>
      </c>
      <c r="AL34" s="361">
        <v>2</v>
      </c>
      <c r="AM34" s="361">
        <v>1</v>
      </c>
      <c r="AN34" s="361">
        <v>0</v>
      </c>
      <c r="AO34" s="361">
        <v>0</v>
      </c>
      <c r="AP34" s="361">
        <v>0</v>
      </c>
      <c r="AQ34" s="361">
        <v>0</v>
      </c>
      <c r="AR34" s="362">
        <v>0</v>
      </c>
      <c r="AS34" s="361">
        <v>0</v>
      </c>
      <c r="AT34" s="361">
        <v>0</v>
      </c>
      <c r="AU34" s="361">
        <v>0</v>
      </c>
      <c r="AV34" s="361">
        <v>0</v>
      </c>
      <c r="AW34" s="361">
        <v>0</v>
      </c>
      <c r="AX34" s="361">
        <v>0</v>
      </c>
      <c r="AY34" s="361">
        <v>0</v>
      </c>
      <c r="AZ34" s="361">
        <v>0</v>
      </c>
      <c r="BA34" s="361">
        <v>0</v>
      </c>
      <c r="BB34" s="361">
        <v>0</v>
      </c>
      <c r="BC34" s="361">
        <v>0</v>
      </c>
      <c r="BD34" s="361">
        <v>0</v>
      </c>
      <c r="BE34" s="361">
        <v>0</v>
      </c>
      <c r="BF34" s="361">
        <v>0</v>
      </c>
      <c r="BG34" s="361">
        <v>0</v>
      </c>
      <c r="BH34" s="361">
        <v>0</v>
      </c>
      <c r="BI34" s="361">
        <v>0</v>
      </c>
      <c r="BJ34" s="362">
        <v>0</v>
      </c>
      <c r="BK34" s="361">
        <v>0</v>
      </c>
      <c r="BL34" s="361">
        <v>0</v>
      </c>
      <c r="BM34" s="361">
        <v>0</v>
      </c>
      <c r="BN34" s="361">
        <v>0</v>
      </c>
      <c r="BO34" s="361">
        <v>0</v>
      </c>
      <c r="BP34" s="361">
        <v>0</v>
      </c>
      <c r="BQ34" s="361">
        <v>0</v>
      </c>
      <c r="BR34" s="361">
        <v>0</v>
      </c>
      <c r="BS34" s="344">
        <v>52.4</v>
      </c>
      <c r="BT34" s="344">
        <v>23.8</v>
      </c>
      <c r="BU34" s="356" t="s">
        <v>21</v>
      </c>
    </row>
    <row r="35" spans="1:73" s="348" customFormat="1" ht="15" customHeight="1">
      <c r="A35" s="339">
        <v>1</v>
      </c>
      <c r="B35" s="350" t="s">
        <v>22</v>
      </c>
      <c r="C35" s="361">
        <v>49</v>
      </c>
      <c r="D35" s="361">
        <v>29</v>
      </c>
      <c r="E35" s="361">
        <v>20</v>
      </c>
      <c r="F35" s="361">
        <v>10</v>
      </c>
      <c r="G35" s="361">
        <v>13</v>
      </c>
      <c r="H35" s="361">
        <v>23</v>
      </c>
      <c r="I35" s="361">
        <v>11</v>
      </c>
      <c r="J35" s="361">
        <v>12</v>
      </c>
      <c r="K35" s="361">
        <v>7</v>
      </c>
      <c r="L35" s="361">
        <v>9</v>
      </c>
      <c r="M35" s="361">
        <v>11</v>
      </c>
      <c r="N35" s="361">
        <v>6</v>
      </c>
      <c r="O35" s="361">
        <v>5</v>
      </c>
      <c r="P35" s="361">
        <v>2</v>
      </c>
      <c r="Q35" s="362">
        <v>4</v>
      </c>
      <c r="R35" s="361">
        <v>1</v>
      </c>
      <c r="S35" s="362">
        <v>1</v>
      </c>
      <c r="T35" s="361">
        <v>0</v>
      </c>
      <c r="U35" s="361">
        <v>1</v>
      </c>
      <c r="V35" s="361">
        <v>0</v>
      </c>
      <c r="W35" s="361">
        <v>3</v>
      </c>
      <c r="X35" s="361">
        <v>3</v>
      </c>
      <c r="Y35" s="362">
        <v>0</v>
      </c>
      <c r="Z35" s="361">
        <v>0</v>
      </c>
      <c r="AA35" s="361">
        <v>0</v>
      </c>
      <c r="AB35" s="361">
        <v>0</v>
      </c>
      <c r="AC35" s="362">
        <v>0</v>
      </c>
      <c r="AD35" s="362">
        <v>0</v>
      </c>
      <c r="AE35" s="361">
        <v>0</v>
      </c>
      <c r="AF35" s="361">
        <v>0</v>
      </c>
      <c r="AG35" s="356" t="s">
        <v>22</v>
      </c>
      <c r="AH35" s="350" t="s">
        <v>22</v>
      </c>
      <c r="AI35" s="361">
        <v>10</v>
      </c>
      <c r="AJ35" s="361">
        <v>7</v>
      </c>
      <c r="AK35" s="361">
        <v>3</v>
      </c>
      <c r="AL35" s="361">
        <v>0</v>
      </c>
      <c r="AM35" s="361">
        <v>0</v>
      </c>
      <c r="AN35" s="361">
        <v>0</v>
      </c>
      <c r="AO35" s="361">
        <v>0</v>
      </c>
      <c r="AP35" s="361">
        <v>0</v>
      </c>
      <c r="AQ35" s="361">
        <v>0</v>
      </c>
      <c r="AR35" s="362">
        <v>0</v>
      </c>
      <c r="AS35" s="361">
        <v>0</v>
      </c>
      <c r="AT35" s="361">
        <v>0</v>
      </c>
      <c r="AU35" s="361">
        <v>0</v>
      </c>
      <c r="AV35" s="361">
        <v>0</v>
      </c>
      <c r="AW35" s="361">
        <v>0</v>
      </c>
      <c r="AX35" s="361">
        <v>1</v>
      </c>
      <c r="AY35" s="361">
        <v>1</v>
      </c>
      <c r="AZ35" s="361">
        <v>0</v>
      </c>
      <c r="BA35" s="361">
        <v>0</v>
      </c>
      <c r="BB35" s="361">
        <v>0</v>
      </c>
      <c r="BC35" s="361">
        <v>0</v>
      </c>
      <c r="BD35" s="361">
        <v>0</v>
      </c>
      <c r="BE35" s="361">
        <v>0</v>
      </c>
      <c r="BF35" s="361">
        <v>0</v>
      </c>
      <c r="BG35" s="361">
        <v>0</v>
      </c>
      <c r="BH35" s="361">
        <v>0</v>
      </c>
      <c r="BI35" s="361">
        <v>0</v>
      </c>
      <c r="BJ35" s="362">
        <v>0</v>
      </c>
      <c r="BK35" s="361">
        <v>0</v>
      </c>
      <c r="BL35" s="361">
        <v>0</v>
      </c>
      <c r="BM35" s="361">
        <v>0</v>
      </c>
      <c r="BN35" s="361">
        <v>0</v>
      </c>
      <c r="BO35" s="361">
        <v>0</v>
      </c>
      <c r="BP35" s="361">
        <v>0</v>
      </c>
      <c r="BQ35" s="361">
        <v>0</v>
      </c>
      <c r="BR35" s="361">
        <v>0</v>
      </c>
      <c r="BS35" s="344">
        <v>46.9</v>
      </c>
      <c r="BT35" s="344">
        <v>20.399999999999999</v>
      </c>
      <c r="BU35" s="356" t="s">
        <v>22</v>
      </c>
    </row>
    <row r="36" spans="1:73" s="348" customFormat="1" ht="15" customHeight="1">
      <c r="A36" s="339">
        <v>1</v>
      </c>
      <c r="B36" s="350" t="s">
        <v>23</v>
      </c>
      <c r="C36" s="361">
        <v>55</v>
      </c>
      <c r="D36" s="361">
        <v>29</v>
      </c>
      <c r="E36" s="361">
        <v>26</v>
      </c>
      <c r="F36" s="361">
        <v>13</v>
      </c>
      <c r="G36" s="361">
        <v>9</v>
      </c>
      <c r="H36" s="361">
        <v>23</v>
      </c>
      <c r="I36" s="361">
        <v>14</v>
      </c>
      <c r="J36" s="361">
        <v>9</v>
      </c>
      <c r="K36" s="361">
        <v>11</v>
      </c>
      <c r="L36" s="361">
        <v>5</v>
      </c>
      <c r="M36" s="361">
        <v>17</v>
      </c>
      <c r="N36" s="361">
        <v>5</v>
      </c>
      <c r="O36" s="361">
        <v>12</v>
      </c>
      <c r="P36" s="361">
        <v>2</v>
      </c>
      <c r="Q36" s="362">
        <v>4</v>
      </c>
      <c r="R36" s="361">
        <v>0</v>
      </c>
      <c r="S36" s="362">
        <v>0</v>
      </c>
      <c r="T36" s="361">
        <v>0</v>
      </c>
      <c r="U36" s="361">
        <v>0</v>
      </c>
      <c r="V36" s="361">
        <v>0</v>
      </c>
      <c r="W36" s="361">
        <v>3</v>
      </c>
      <c r="X36" s="361">
        <v>2</v>
      </c>
      <c r="Y36" s="362">
        <v>1</v>
      </c>
      <c r="Z36" s="361">
        <v>0</v>
      </c>
      <c r="AA36" s="361">
        <v>0</v>
      </c>
      <c r="AB36" s="361">
        <v>0</v>
      </c>
      <c r="AC36" s="362">
        <v>0</v>
      </c>
      <c r="AD36" s="362">
        <v>0</v>
      </c>
      <c r="AE36" s="361">
        <v>0</v>
      </c>
      <c r="AF36" s="361">
        <v>0</v>
      </c>
      <c r="AG36" s="356" t="s">
        <v>23</v>
      </c>
      <c r="AH36" s="350" t="s">
        <v>23</v>
      </c>
      <c r="AI36" s="361">
        <v>12</v>
      </c>
      <c r="AJ36" s="361">
        <v>8</v>
      </c>
      <c r="AK36" s="361">
        <v>4</v>
      </c>
      <c r="AL36" s="361">
        <v>0</v>
      </c>
      <c r="AM36" s="361">
        <v>0</v>
      </c>
      <c r="AN36" s="361">
        <v>0</v>
      </c>
      <c r="AO36" s="361">
        <v>0</v>
      </c>
      <c r="AP36" s="361">
        <v>0</v>
      </c>
      <c r="AQ36" s="361">
        <v>0</v>
      </c>
      <c r="AR36" s="362">
        <v>0</v>
      </c>
      <c r="AS36" s="361">
        <v>0</v>
      </c>
      <c r="AT36" s="361">
        <v>0</v>
      </c>
      <c r="AU36" s="361">
        <v>0</v>
      </c>
      <c r="AV36" s="361">
        <v>0</v>
      </c>
      <c r="AW36" s="361">
        <v>0</v>
      </c>
      <c r="AX36" s="361">
        <v>0</v>
      </c>
      <c r="AY36" s="361">
        <v>0</v>
      </c>
      <c r="AZ36" s="361">
        <v>0</v>
      </c>
      <c r="BA36" s="361">
        <v>0</v>
      </c>
      <c r="BB36" s="361">
        <v>0</v>
      </c>
      <c r="BC36" s="361">
        <v>0</v>
      </c>
      <c r="BD36" s="361">
        <v>0</v>
      </c>
      <c r="BE36" s="361">
        <v>0</v>
      </c>
      <c r="BF36" s="361">
        <v>0</v>
      </c>
      <c r="BG36" s="361">
        <v>0</v>
      </c>
      <c r="BH36" s="361">
        <v>0</v>
      </c>
      <c r="BI36" s="361">
        <v>0</v>
      </c>
      <c r="BJ36" s="362">
        <v>0</v>
      </c>
      <c r="BK36" s="361">
        <v>0</v>
      </c>
      <c r="BL36" s="361">
        <v>0</v>
      </c>
      <c r="BM36" s="361">
        <v>0</v>
      </c>
      <c r="BN36" s="361">
        <v>0</v>
      </c>
      <c r="BO36" s="361">
        <v>0</v>
      </c>
      <c r="BP36" s="361">
        <v>0</v>
      </c>
      <c r="BQ36" s="361">
        <v>0</v>
      </c>
      <c r="BR36" s="361">
        <v>0</v>
      </c>
      <c r="BS36" s="344">
        <v>41.8</v>
      </c>
      <c r="BT36" s="344">
        <v>21.8</v>
      </c>
      <c r="BU36" s="356" t="s">
        <v>23</v>
      </c>
    </row>
    <row r="37" spans="1:73" s="348" customFormat="1" ht="15" customHeight="1">
      <c r="A37" s="339">
        <v>1</v>
      </c>
      <c r="B37" s="350" t="s">
        <v>24</v>
      </c>
      <c r="C37" s="361">
        <v>59</v>
      </c>
      <c r="D37" s="361">
        <v>30</v>
      </c>
      <c r="E37" s="361">
        <v>29</v>
      </c>
      <c r="F37" s="361">
        <v>12</v>
      </c>
      <c r="G37" s="361">
        <v>14</v>
      </c>
      <c r="H37" s="361">
        <v>22</v>
      </c>
      <c r="I37" s="361">
        <v>9</v>
      </c>
      <c r="J37" s="361">
        <v>13</v>
      </c>
      <c r="K37" s="361">
        <v>8</v>
      </c>
      <c r="L37" s="361">
        <v>9</v>
      </c>
      <c r="M37" s="361">
        <v>10</v>
      </c>
      <c r="N37" s="361">
        <v>4</v>
      </c>
      <c r="O37" s="361">
        <v>6</v>
      </c>
      <c r="P37" s="361">
        <v>2</v>
      </c>
      <c r="Q37" s="362">
        <v>4</v>
      </c>
      <c r="R37" s="361">
        <v>1</v>
      </c>
      <c r="S37" s="362">
        <v>1</v>
      </c>
      <c r="T37" s="361">
        <v>0</v>
      </c>
      <c r="U37" s="361">
        <v>1</v>
      </c>
      <c r="V37" s="361">
        <v>0</v>
      </c>
      <c r="W37" s="361">
        <v>3</v>
      </c>
      <c r="X37" s="361">
        <v>2</v>
      </c>
      <c r="Y37" s="362">
        <v>1</v>
      </c>
      <c r="Z37" s="361">
        <v>0</v>
      </c>
      <c r="AA37" s="361">
        <v>1</v>
      </c>
      <c r="AB37" s="361">
        <v>1</v>
      </c>
      <c r="AC37" s="362">
        <v>1</v>
      </c>
      <c r="AD37" s="362">
        <v>0</v>
      </c>
      <c r="AE37" s="361">
        <v>1</v>
      </c>
      <c r="AF37" s="361">
        <v>0</v>
      </c>
      <c r="AG37" s="356" t="s">
        <v>24</v>
      </c>
      <c r="AH37" s="350" t="s">
        <v>24</v>
      </c>
      <c r="AI37" s="361">
        <v>21</v>
      </c>
      <c r="AJ37" s="361">
        <v>13</v>
      </c>
      <c r="AK37" s="361">
        <v>8</v>
      </c>
      <c r="AL37" s="361">
        <v>0</v>
      </c>
      <c r="AM37" s="361">
        <v>0</v>
      </c>
      <c r="AN37" s="361">
        <v>0</v>
      </c>
      <c r="AO37" s="361">
        <v>0</v>
      </c>
      <c r="AP37" s="361">
        <v>0</v>
      </c>
      <c r="AQ37" s="361">
        <v>0</v>
      </c>
      <c r="AR37" s="362">
        <v>0</v>
      </c>
      <c r="AS37" s="361">
        <v>0</v>
      </c>
      <c r="AT37" s="361">
        <v>0</v>
      </c>
      <c r="AU37" s="361">
        <v>0</v>
      </c>
      <c r="AV37" s="361">
        <v>0</v>
      </c>
      <c r="AW37" s="361">
        <v>0</v>
      </c>
      <c r="AX37" s="361">
        <v>1</v>
      </c>
      <c r="AY37" s="361">
        <v>0</v>
      </c>
      <c r="AZ37" s="361">
        <v>1</v>
      </c>
      <c r="BA37" s="361">
        <v>0</v>
      </c>
      <c r="BB37" s="361">
        <v>0</v>
      </c>
      <c r="BC37" s="361">
        <v>0</v>
      </c>
      <c r="BD37" s="361">
        <v>0</v>
      </c>
      <c r="BE37" s="361">
        <v>0</v>
      </c>
      <c r="BF37" s="361">
        <v>0</v>
      </c>
      <c r="BG37" s="361">
        <v>0</v>
      </c>
      <c r="BH37" s="361">
        <v>0</v>
      </c>
      <c r="BI37" s="361">
        <v>0</v>
      </c>
      <c r="BJ37" s="362">
        <v>0</v>
      </c>
      <c r="BK37" s="361">
        <v>0</v>
      </c>
      <c r="BL37" s="361">
        <v>0</v>
      </c>
      <c r="BM37" s="361">
        <v>0</v>
      </c>
      <c r="BN37" s="361">
        <v>0</v>
      </c>
      <c r="BO37" s="361">
        <v>0</v>
      </c>
      <c r="BP37" s="361">
        <v>0</v>
      </c>
      <c r="BQ37" s="361">
        <v>0</v>
      </c>
      <c r="BR37" s="361">
        <v>0</v>
      </c>
      <c r="BS37" s="344">
        <v>37.299999999999997</v>
      </c>
      <c r="BT37" s="344">
        <v>37.299999999999997</v>
      </c>
      <c r="BU37" s="356" t="s">
        <v>24</v>
      </c>
    </row>
    <row r="38" spans="1:73" s="367" customFormat="1" ht="24.6" customHeight="1">
      <c r="A38" s="363">
        <v>2</v>
      </c>
      <c r="B38" s="354" t="s">
        <v>25</v>
      </c>
      <c r="C38" s="364">
        <v>45</v>
      </c>
      <c r="D38" s="364">
        <v>27</v>
      </c>
      <c r="E38" s="364">
        <v>18</v>
      </c>
      <c r="F38" s="364">
        <v>10</v>
      </c>
      <c r="G38" s="364">
        <v>9</v>
      </c>
      <c r="H38" s="364">
        <v>18</v>
      </c>
      <c r="I38" s="364">
        <v>8</v>
      </c>
      <c r="J38" s="364">
        <v>10</v>
      </c>
      <c r="K38" s="364">
        <v>6</v>
      </c>
      <c r="L38" s="364">
        <v>5</v>
      </c>
      <c r="M38" s="364">
        <v>9</v>
      </c>
      <c r="N38" s="364">
        <v>5</v>
      </c>
      <c r="O38" s="364">
        <v>4</v>
      </c>
      <c r="P38" s="364">
        <v>2</v>
      </c>
      <c r="Q38" s="365">
        <v>4</v>
      </c>
      <c r="R38" s="364">
        <v>0</v>
      </c>
      <c r="S38" s="365">
        <v>0</v>
      </c>
      <c r="T38" s="364">
        <v>0</v>
      </c>
      <c r="U38" s="364">
        <v>0</v>
      </c>
      <c r="V38" s="364">
        <v>0</v>
      </c>
      <c r="W38" s="364">
        <v>1</v>
      </c>
      <c r="X38" s="364">
        <v>1</v>
      </c>
      <c r="Y38" s="365">
        <v>0</v>
      </c>
      <c r="Z38" s="364">
        <v>0</v>
      </c>
      <c r="AA38" s="364">
        <v>0</v>
      </c>
      <c r="AB38" s="364">
        <v>0</v>
      </c>
      <c r="AC38" s="365">
        <v>0</v>
      </c>
      <c r="AD38" s="365">
        <v>0</v>
      </c>
      <c r="AE38" s="364">
        <v>0</v>
      </c>
      <c r="AF38" s="364">
        <v>0</v>
      </c>
      <c r="AG38" s="357" t="s">
        <v>25</v>
      </c>
      <c r="AH38" s="354" t="s">
        <v>25</v>
      </c>
      <c r="AI38" s="364">
        <v>17</v>
      </c>
      <c r="AJ38" s="364">
        <v>13</v>
      </c>
      <c r="AK38" s="364">
        <v>4</v>
      </c>
      <c r="AL38" s="364">
        <v>2</v>
      </c>
      <c r="AM38" s="364">
        <v>0</v>
      </c>
      <c r="AN38" s="364">
        <v>0</v>
      </c>
      <c r="AO38" s="364">
        <v>0</v>
      </c>
      <c r="AP38" s="364">
        <v>0</v>
      </c>
      <c r="AQ38" s="364">
        <v>0</v>
      </c>
      <c r="AR38" s="365">
        <v>0</v>
      </c>
      <c r="AS38" s="364">
        <v>0</v>
      </c>
      <c r="AT38" s="364">
        <v>0</v>
      </c>
      <c r="AU38" s="364">
        <v>0</v>
      </c>
      <c r="AV38" s="364">
        <v>0</v>
      </c>
      <c r="AW38" s="364">
        <v>0</v>
      </c>
      <c r="AX38" s="364">
        <v>0</v>
      </c>
      <c r="AY38" s="364">
        <v>0</v>
      </c>
      <c r="AZ38" s="364">
        <v>0</v>
      </c>
      <c r="BA38" s="364">
        <v>0</v>
      </c>
      <c r="BB38" s="364">
        <v>0</v>
      </c>
      <c r="BC38" s="364">
        <v>0</v>
      </c>
      <c r="BD38" s="364">
        <v>0</v>
      </c>
      <c r="BE38" s="364">
        <v>0</v>
      </c>
      <c r="BF38" s="364">
        <v>0</v>
      </c>
      <c r="BG38" s="364">
        <v>0</v>
      </c>
      <c r="BH38" s="364">
        <v>0</v>
      </c>
      <c r="BI38" s="364">
        <v>0</v>
      </c>
      <c r="BJ38" s="365">
        <v>0</v>
      </c>
      <c r="BK38" s="364">
        <v>0</v>
      </c>
      <c r="BL38" s="364">
        <v>0</v>
      </c>
      <c r="BM38" s="364">
        <v>0</v>
      </c>
      <c r="BN38" s="364">
        <v>0</v>
      </c>
      <c r="BO38" s="364">
        <v>0</v>
      </c>
      <c r="BP38" s="364">
        <v>0</v>
      </c>
      <c r="BQ38" s="364">
        <v>0</v>
      </c>
      <c r="BR38" s="364">
        <v>0</v>
      </c>
      <c r="BS38" s="366">
        <v>40</v>
      </c>
      <c r="BT38" s="366">
        <v>37.799999999999997</v>
      </c>
      <c r="BU38" s="357" t="s">
        <v>25</v>
      </c>
    </row>
    <row r="39" spans="1:73" s="348" customFormat="1" ht="15" customHeight="1">
      <c r="A39" s="339">
        <v>2</v>
      </c>
      <c r="B39" s="350" t="s">
        <v>26</v>
      </c>
      <c r="C39" s="361">
        <v>73</v>
      </c>
      <c r="D39" s="361">
        <v>43</v>
      </c>
      <c r="E39" s="361">
        <v>30</v>
      </c>
      <c r="F39" s="361">
        <v>24</v>
      </c>
      <c r="G39" s="361">
        <v>19</v>
      </c>
      <c r="H39" s="361">
        <v>28</v>
      </c>
      <c r="I39" s="361">
        <v>17</v>
      </c>
      <c r="J39" s="361">
        <v>11</v>
      </c>
      <c r="K39" s="361">
        <v>13</v>
      </c>
      <c r="L39" s="361">
        <v>9</v>
      </c>
      <c r="M39" s="361">
        <v>25</v>
      </c>
      <c r="N39" s="361">
        <v>10</v>
      </c>
      <c r="O39" s="361">
        <v>15</v>
      </c>
      <c r="P39" s="361">
        <v>7</v>
      </c>
      <c r="Q39" s="362">
        <v>10</v>
      </c>
      <c r="R39" s="361">
        <v>0</v>
      </c>
      <c r="S39" s="362">
        <v>0</v>
      </c>
      <c r="T39" s="361">
        <v>0</v>
      </c>
      <c r="U39" s="361">
        <v>0</v>
      </c>
      <c r="V39" s="361">
        <v>0</v>
      </c>
      <c r="W39" s="361">
        <v>2</v>
      </c>
      <c r="X39" s="361">
        <v>1</v>
      </c>
      <c r="Y39" s="362">
        <v>1</v>
      </c>
      <c r="Z39" s="361">
        <v>0</v>
      </c>
      <c r="AA39" s="361">
        <v>0</v>
      </c>
      <c r="AB39" s="361">
        <v>1</v>
      </c>
      <c r="AC39" s="362">
        <v>1</v>
      </c>
      <c r="AD39" s="362">
        <v>0</v>
      </c>
      <c r="AE39" s="361">
        <v>0</v>
      </c>
      <c r="AF39" s="361">
        <v>0</v>
      </c>
      <c r="AG39" s="356" t="s">
        <v>26</v>
      </c>
      <c r="AH39" s="350" t="s">
        <v>26</v>
      </c>
      <c r="AI39" s="361">
        <v>17</v>
      </c>
      <c r="AJ39" s="361">
        <v>14</v>
      </c>
      <c r="AK39" s="361">
        <v>3</v>
      </c>
      <c r="AL39" s="361">
        <v>4</v>
      </c>
      <c r="AM39" s="361">
        <v>0</v>
      </c>
      <c r="AN39" s="361">
        <v>0</v>
      </c>
      <c r="AO39" s="361">
        <v>0</v>
      </c>
      <c r="AP39" s="361">
        <v>0</v>
      </c>
      <c r="AQ39" s="361">
        <v>0</v>
      </c>
      <c r="AR39" s="362">
        <v>0</v>
      </c>
      <c r="AS39" s="361">
        <v>0</v>
      </c>
      <c r="AT39" s="361">
        <v>0</v>
      </c>
      <c r="AU39" s="361">
        <v>0</v>
      </c>
      <c r="AV39" s="361">
        <v>0</v>
      </c>
      <c r="AW39" s="361">
        <v>0</v>
      </c>
      <c r="AX39" s="361">
        <v>0</v>
      </c>
      <c r="AY39" s="361">
        <v>0</v>
      </c>
      <c r="AZ39" s="361">
        <v>0</v>
      </c>
      <c r="BA39" s="361">
        <v>0</v>
      </c>
      <c r="BB39" s="361">
        <v>0</v>
      </c>
      <c r="BC39" s="361">
        <v>0</v>
      </c>
      <c r="BD39" s="361">
        <v>0</v>
      </c>
      <c r="BE39" s="361">
        <v>0</v>
      </c>
      <c r="BF39" s="361">
        <v>0</v>
      </c>
      <c r="BG39" s="361">
        <v>0</v>
      </c>
      <c r="BH39" s="361">
        <v>0</v>
      </c>
      <c r="BI39" s="361">
        <v>0</v>
      </c>
      <c r="BJ39" s="362">
        <v>0</v>
      </c>
      <c r="BK39" s="361">
        <v>0</v>
      </c>
      <c r="BL39" s="361">
        <v>0</v>
      </c>
      <c r="BM39" s="361">
        <v>0</v>
      </c>
      <c r="BN39" s="361">
        <v>0</v>
      </c>
      <c r="BO39" s="361">
        <v>0</v>
      </c>
      <c r="BP39" s="361">
        <v>0</v>
      </c>
      <c r="BQ39" s="361">
        <v>0</v>
      </c>
      <c r="BR39" s="361">
        <v>0</v>
      </c>
      <c r="BS39" s="344">
        <v>38.4</v>
      </c>
      <c r="BT39" s="344">
        <v>24.7</v>
      </c>
      <c r="BU39" s="356" t="s">
        <v>26</v>
      </c>
    </row>
    <row r="40" spans="1:73" s="348" customFormat="1" ht="15" customHeight="1">
      <c r="A40" s="339">
        <v>2</v>
      </c>
      <c r="B40" s="350" t="s">
        <v>27</v>
      </c>
      <c r="C40" s="361">
        <v>39</v>
      </c>
      <c r="D40" s="361">
        <v>20</v>
      </c>
      <c r="E40" s="361">
        <v>19</v>
      </c>
      <c r="F40" s="361">
        <v>9</v>
      </c>
      <c r="G40" s="361">
        <v>12</v>
      </c>
      <c r="H40" s="361">
        <v>14</v>
      </c>
      <c r="I40" s="361">
        <v>6</v>
      </c>
      <c r="J40" s="361">
        <v>8</v>
      </c>
      <c r="K40" s="361">
        <v>3</v>
      </c>
      <c r="L40" s="361">
        <v>6</v>
      </c>
      <c r="M40" s="361">
        <v>14</v>
      </c>
      <c r="N40" s="361">
        <v>6</v>
      </c>
      <c r="O40" s="361">
        <v>8</v>
      </c>
      <c r="P40" s="361">
        <v>4</v>
      </c>
      <c r="Q40" s="362">
        <v>4</v>
      </c>
      <c r="R40" s="361">
        <v>0</v>
      </c>
      <c r="S40" s="362">
        <v>0</v>
      </c>
      <c r="T40" s="361">
        <v>0</v>
      </c>
      <c r="U40" s="361">
        <v>0</v>
      </c>
      <c r="V40" s="361">
        <v>0</v>
      </c>
      <c r="W40" s="361">
        <v>1</v>
      </c>
      <c r="X40" s="361">
        <v>1</v>
      </c>
      <c r="Y40" s="362">
        <v>0</v>
      </c>
      <c r="Z40" s="361">
        <v>1</v>
      </c>
      <c r="AA40" s="361">
        <v>0</v>
      </c>
      <c r="AB40" s="361">
        <v>0</v>
      </c>
      <c r="AC40" s="362">
        <v>0</v>
      </c>
      <c r="AD40" s="362">
        <v>0</v>
      </c>
      <c r="AE40" s="361">
        <v>0</v>
      </c>
      <c r="AF40" s="361">
        <v>0</v>
      </c>
      <c r="AG40" s="356" t="s">
        <v>27</v>
      </c>
      <c r="AH40" s="350" t="s">
        <v>27</v>
      </c>
      <c r="AI40" s="361">
        <v>10</v>
      </c>
      <c r="AJ40" s="361">
        <v>7</v>
      </c>
      <c r="AK40" s="361">
        <v>3</v>
      </c>
      <c r="AL40" s="361">
        <v>1</v>
      </c>
      <c r="AM40" s="361">
        <v>2</v>
      </c>
      <c r="AN40" s="361">
        <v>0</v>
      </c>
      <c r="AO40" s="361">
        <v>0</v>
      </c>
      <c r="AP40" s="361">
        <v>0</v>
      </c>
      <c r="AQ40" s="361">
        <v>0</v>
      </c>
      <c r="AR40" s="362">
        <v>0</v>
      </c>
      <c r="AS40" s="361">
        <v>0</v>
      </c>
      <c r="AT40" s="361">
        <v>0</v>
      </c>
      <c r="AU40" s="361">
        <v>0</v>
      </c>
      <c r="AV40" s="361">
        <v>0</v>
      </c>
      <c r="AW40" s="361">
        <v>0</v>
      </c>
      <c r="AX40" s="361">
        <v>0</v>
      </c>
      <c r="AY40" s="361">
        <v>0</v>
      </c>
      <c r="AZ40" s="361">
        <v>0</v>
      </c>
      <c r="BA40" s="361">
        <v>0</v>
      </c>
      <c r="BB40" s="361">
        <v>0</v>
      </c>
      <c r="BC40" s="361">
        <v>0</v>
      </c>
      <c r="BD40" s="361">
        <v>0</v>
      </c>
      <c r="BE40" s="361">
        <v>0</v>
      </c>
      <c r="BF40" s="361">
        <v>0</v>
      </c>
      <c r="BG40" s="361">
        <v>0</v>
      </c>
      <c r="BH40" s="361">
        <v>0</v>
      </c>
      <c r="BI40" s="361">
        <v>0</v>
      </c>
      <c r="BJ40" s="362">
        <v>0</v>
      </c>
      <c r="BK40" s="361">
        <v>0</v>
      </c>
      <c r="BL40" s="361">
        <v>0</v>
      </c>
      <c r="BM40" s="361">
        <v>0</v>
      </c>
      <c r="BN40" s="361">
        <v>0</v>
      </c>
      <c r="BO40" s="361">
        <v>0</v>
      </c>
      <c r="BP40" s="361">
        <v>0</v>
      </c>
      <c r="BQ40" s="361">
        <v>0</v>
      </c>
      <c r="BR40" s="361">
        <v>0</v>
      </c>
      <c r="BS40" s="344">
        <v>35.9</v>
      </c>
      <c r="BT40" s="344">
        <v>25.6</v>
      </c>
      <c r="BU40" s="356" t="s">
        <v>27</v>
      </c>
    </row>
    <row r="41" spans="1:73" s="348" customFormat="1" ht="15" customHeight="1">
      <c r="A41" s="339">
        <v>2</v>
      </c>
      <c r="B41" s="350" t="s">
        <v>28</v>
      </c>
      <c r="C41" s="361">
        <v>66</v>
      </c>
      <c r="D41" s="361">
        <v>30</v>
      </c>
      <c r="E41" s="361">
        <v>36</v>
      </c>
      <c r="F41" s="361">
        <v>13</v>
      </c>
      <c r="G41" s="361">
        <v>22</v>
      </c>
      <c r="H41" s="361">
        <v>24</v>
      </c>
      <c r="I41" s="361">
        <v>6</v>
      </c>
      <c r="J41" s="361">
        <v>18</v>
      </c>
      <c r="K41" s="361">
        <v>5</v>
      </c>
      <c r="L41" s="361">
        <v>11</v>
      </c>
      <c r="M41" s="361">
        <v>21</v>
      </c>
      <c r="N41" s="361">
        <v>9</v>
      </c>
      <c r="O41" s="361">
        <v>12</v>
      </c>
      <c r="P41" s="361">
        <v>4</v>
      </c>
      <c r="Q41" s="362">
        <v>8</v>
      </c>
      <c r="R41" s="361">
        <v>2</v>
      </c>
      <c r="S41" s="362">
        <v>2</v>
      </c>
      <c r="T41" s="361">
        <v>0</v>
      </c>
      <c r="U41" s="361">
        <v>2</v>
      </c>
      <c r="V41" s="361">
        <v>0</v>
      </c>
      <c r="W41" s="361">
        <v>1</v>
      </c>
      <c r="X41" s="361">
        <v>1</v>
      </c>
      <c r="Y41" s="362">
        <v>0</v>
      </c>
      <c r="Z41" s="361">
        <v>0</v>
      </c>
      <c r="AA41" s="361">
        <v>0</v>
      </c>
      <c r="AB41" s="361">
        <v>0</v>
      </c>
      <c r="AC41" s="362">
        <v>0</v>
      </c>
      <c r="AD41" s="362">
        <v>0</v>
      </c>
      <c r="AE41" s="361">
        <v>0</v>
      </c>
      <c r="AF41" s="361">
        <v>0</v>
      </c>
      <c r="AG41" s="356" t="s">
        <v>28</v>
      </c>
      <c r="AH41" s="350" t="s">
        <v>28</v>
      </c>
      <c r="AI41" s="361">
        <v>18</v>
      </c>
      <c r="AJ41" s="361">
        <v>12</v>
      </c>
      <c r="AK41" s="361">
        <v>6</v>
      </c>
      <c r="AL41" s="361">
        <v>2</v>
      </c>
      <c r="AM41" s="361">
        <v>3</v>
      </c>
      <c r="AN41" s="361">
        <v>0</v>
      </c>
      <c r="AO41" s="361">
        <v>0</v>
      </c>
      <c r="AP41" s="361">
        <v>0</v>
      </c>
      <c r="AQ41" s="361">
        <v>0</v>
      </c>
      <c r="AR41" s="362">
        <v>0</v>
      </c>
      <c r="AS41" s="361">
        <v>0</v>
      </c>
      <c r="AT41" s="361">
        <v>0</v>
      </c>
      <c r="AU41" s="361">
        <v>0</v>
      </c>
      <c r="AV41" s="361">
        <v>0</v>
      </c>
      <c r="AW41" s="361">
        <v>0</v>
      </c>
      <c r="AX41" s="361">
        <v>0</v>
      </c>
      <c r="AY41" s="361">
        <v>0</v>
      </c>
      <c r="AZ41" s="361">
        <v>0</v>
      </c>
      <c r="BA41" s="361">
        <v>0</v>
      </c>
      <c r="BB41" s="361">
        <v>0</v>
      </c>
      <c r="BC41" s="361">
        <v>0</v>
      </c>
      <c r="BD41" s="361">
        <v>0</v>
      </c>
      <c r="BE41" s="361">
        <v>0</v>
      </c>
      <c r="BF41" s="361">
        <v>0</v>
      </c>
      <c r="BG41" s="361">
        <v>0</v>
      </c>
      <c r="BH41" s="361">
        <v>0</v>
      </c>
      <c r="BI41" s="361">
        <v>0</v>
      </c>
      <c r="BJ41" s="362">
        <v>0</v>
      </c>
      <c r="BK41" s="361">
        <v>0</v>
      </c>
      <c r="BL41" s="361">
        <v>0</v>
      </c>
      <c r="BM41" s="361">
        <v>0</v>
      </c>
      <c r="BN41" s="361">
        <v>0</v>
      </c>
      <c r="BO41" s="361">
        <v>0</v>
      </c>
      <c r="BP41" s="361">
        <v>0</v>
      </c>
      <c r="BQ41" s="361">
        <v>0</v>
      </c>
      <c r="BR41" s="361">
        <v>0</v>
      </c>
      <c r="BS41" s="344">
        <v>36.4</v>
      </c>
      <c r="BT41" s="344">
        <v>27.3</v>
      </c>
      <c r="BU41" s="356" t="s">
        <v>28</v>
      </c>
    </row>
    <row r="42" spans="1:73" s="348" customFormat="1" ht="15" customHeight="1">
      <c r="A42" s="339">
        <v>2</v>
      </c>
      <c r="B42" s="350" t="s">
        <v>29</v>
      </c>
      <c r="C42" s="361">
        <v>31</v>
      </c>
      <c r="D42" s="361">
        <v>19</v>
      </c>
      <c r="E42" s="361">
        <v>12</v>
      </c>
      <c r="F42" s="361">
        <v>9</v>
      </c>
      <c r="G42" s="361">
        <v>6</v>
      </c>
      <c r="H42" s="361">
        <v>10</v>
      </c>
      <c r="I42" s="361">
        <v>6</v>
      </c>
      <c r="J42" s="361">
        <v>4</v>
      </c>
      <c r="K42" s="361">
        <v>5</v>
      </c>
      <c r="L42" s="361">
        <v>3</v>
      </c>
      <c r="M42" s="361">
        <v>11</v>
      </c>
      <c r="N42" s="361">
        <v>8</v>
      </c>
      <c r="O42" s="361">
        <v>3</v>
      </c>
      <c r="P42" s="361">
        <v>3</v>
      </c>
      <c r="Q42" s="362">
        <v>2</v>
      </c>
      <c r="R42" s="361">
        <v>0</v>
      </c>
      <c r="S42" s="362">
        <v>0</v>
      </c>
      <c r="T42" s="361">
        <v>0</v>
      </c>
      <c r="U42" s="361">
        <v>0</v>
      </c>
      <c r="V42" s="361">
        <v>0</v>
      </c>
      <c r="W42" s="361">
        <v>2</v>
      </c>
      <c r="X42" s="361">
        <v>2</v>
      </c>
      <c r="Y42" s="362">
        <v>0</v>
      </c>
      <c r="Z42" s="361">
        <v>1</v>
      </c>
      <c r="AA42" s="361">
        <v>0</v>
      </c>
      <c r="AB42" s="361">
        <v>0</v>
      </c>
      <c r="AC42" s="362">
        <v>0</v>
      </c>
      <c r="AD42" s="362">
        <v>0</v>
      </c>
      <c r="AE42" s="361">
        <v>0</v>
      </c>
      <c r="AF42" s="361">
        <v>0</v>
      </c>
      <c r="AG42" s="356" t="s">
        <v>29</v>
      </c>
      <c r="AH42" s="350" t="s">
        <v>29</v>
      </c>
      <c r="AI42" s="361">
        <v>8</v>
      </c>
      <c r="AJ42" s="361">
        <v>3</v>
      </c>
      <c r="AK42" s="361">
        <v>5</v>
      </c>
      <c r="AL42" s="361">
        <v>0</v>
      </c>
      <c r="AM42" s="361">
        <v>1</v>
      </c>
      <c r="AN42" s="361">
        <v>0</v>
      </c>
      <c r="AO42" s="361">
        <v>0</v>
      </c>
      <c r="AP42" s="361">
        <v>0</v>
      </c>
      <c r="AQ42" s="361">
        <v>0</v>
      </c>
      <c r="AR42" s="362">
        <v>0</v>
      </c>
      <c r="AS42" s="361">
        <v>0</v>
      </c>
      <c r="AT42" s="361">
        <v>0</v>
      </c>
      <c r="AU42" s="361">
        <v>0</v>
      </c>
      <c r="AV42" s="361">
        <v>0</v>
      </c>
      <c r="AW42" s="361">
        <v>0</v>
      </c>
      <c r="AX42" s="361">
        <v>0</v>
      </c>
      <c r="AY42" s="361">
        <v>0</v>
      </c>
      <c r="AZ42" s="361">
        <v>0</v>
      </c>
      <c r="BA42" s="361">
        <v>0</v>
      </c>
      <c r="BB42" s="361">
        <v>0</v>
      </c>
      <c r="BC42" s="361">
        <v>0</v>
      </c>
      <c r="BD42" s="361">
        <v>0</v>
      </c>
      <c r="BE42" s="361">
        <v>0</v>
      </c>
      <c r="BF42" s="361">
        <v>0</v>
      </c>
      <c r="BG42" s="361">
        <v>0</v>
      </c>
      <c r="BH42" s="361">
        <v>0</v>
      </c>
      <c r="BI42" s="361">
        <v>0</v>
      </c>
      <c r="BJ42" s="362">
        <v>0</v>
      </c>
      <c r="BK42" s="361">
        <v>0</v>
      </c>
      <c r="BL42" s="361">
        <v>0</v>
      </c>
      <c r="BM42" s="361">
        <v>0</v>
      </c>
      <c r="BN42" s="361">
        <v>0</v>
      </c>
      <c r="BO42" s="361">
        <v>0</v>
      </c>
      <c r="BP42" s="361">
        <v>0</v>
      </c>
      <c r="BQ42" s="361">
        <v>0</v>
      </c>
      <c r="BR42" s="361">
        <v>0</v>
      </c>
      <c r="BS42" s="344">
        <v>32.299999999999997</v>
      </c>
      <c r="BT42" s="344">
        <v>25.8</v>
      </c>
      <c r="BU42" s="356" t="s">
        <v>29</v>
      </c>
    </row>
    <row r="43" spans="1:73" s="348" customFormat="1" ht="15" customHeight="1">
      <c r="A43" s="339">
        <v>2</v>
      </c>
      <c r="B43" s="350" t="s">
        <v>30</v>
      </c>
      <c r="C43" s="361">
        <v>42</v>
      </c>
      <c r="D43" s="361">
        <v>18</v>
      </c>
      <c r="E43" s="361">
        <v>24</v>
      </c>
      <c r="F43" s="361">
        <v>7</v>
      </c>
      <c r="G43" s="361">
        <v>19</v>
      </c>
      <c r="H43" s="361">
        <v>19</v>
      </c>
      <c r="I43" s="361">
        <v>6</v>
      </c>
      <c r="J43" s="361">
        <v>13</v>
      </c>
      <c r="K43" s="361">
        <v>4</v>
      </c>
      <c r="L43" s="361">
        <v>12</v>
      </c>
      <c r="M43" s="361">
        <v>12</v>
      </c>
      <c r="N43" s="361">
        <v>4</v>
      </c>
      <c r="O43" s="361">
        <v>8</v>
      </c>
      <c r="P43" s="361">
        <v>1</v>
      </c>
      <c r="Q43" s="362">
        <v>6</v>
      </c>
      <c r="R43" s="361">
        <v>0</v>
      </c>
      <c r="S43" s="362">
        <v>0</v>
      </c>
      <c r="T43" s="361">
        <v>0</v>
      </c>
      <c r="U43" s="361">
        <v>0</v>
      </c>
      <c r="V43" s="361">
        <v>0</v>
      </c>
      <c r="W43" s="361">
        <v>0</v>
      </c>
      <c r="X43" s="361">
        <v>0</v>
      </c>
      <c r="Y43" s="362">
        <v>0</v>
      </c>
      <c r="Z43" s="361">
        <v>0</v>
      </c>
      <c r="AA43" s="361">
        <v>0</v>
      </c>
      <c r="AB43" s="361">
        <v>1</v>
      </c>
      <c r="AC43" s="362">
        <v>0</v>
      </c>
      <c r="AD43" s="362">
        <v>1</v>
      </c>
      <c r="AE43" s="361">
        <v>0</v>
      </c>
      <c r="AF43" s="361">
        <v>0</v>
      </c>
      <c r="AG43" s="356" t="s">
        <v>30</v>
      </c>
      <c r="AH43" s="350" t="s">
        <v>30</v>
      </c>
      <c r="AI43" s="361">
        <v>10</v>
      </c>
      <c r="AJ43" s="361">
        <v>8</v>
      </c>
      <c r="AK43" s="361">
        <v>2</v>
      </c>
      <c r="AL43" s="361">
        <v>2</v>
      </c>
      <c r="AM43" s="361">
        <v>1</v>
      </c>
      <c r="AN43" s="361">
        <v>0</v>
      </c>
      <c r="AO43" s="361">
        <v>0</v>
      </c>
      <c r="AP43" s="361">
        <v>0</v>
      </c>
      <c r="AQ43" s="361">
        <v>0</v>
      </c>
      <c r="AR43" s="362">
        <v>0</v>
      </c>
      <c r="AS43" s="361">
        <v>0</v>
      </c>
      <c r="AT43" s="361">
        <v>0</v>
      </c>
      <c r="AU43" s="361">
        <v>0</v>
      </c>
      <c r="AV43" s="361">
        <v>0</v>
      </c>
      <c r="AW43" s="361">
        <v>0</v>
      </c>
      <c r="AX43" s="361">
        <v>0</v>
      </c>
      <c r="AY43" s="361">
        <v>0</v>
      </c>
      <c r="AZ43" s="361">
        <v>0</v>
      </c>
      <c r="BA43" s="361">
        <v>0</v>
      </c>
      <c r="BB43" s="361">
        <v>0</v>
      </c>
      <c r="BC43" s="361">
        <v>0</v>
      </c>
      <c r="BD43" s="361">
        <v>0</v>
      </c>
      <c r="BE43" s="361">
        <v>0</v>
      </c>
      <c r="BF43" s="361">
        <v>0</v>
      </c>
      <c r="BG43" s="361">
        <v>0</v>
      </c>
      <c r="BH43" s="361">
        <v>0</v>
      </c>
      <c r="BI43" s="361">
        <v>0</v>
      </c>
      <c r="BJ43" s="362">
        <v>0</v>
      </c>
      <c r="BK43" s="361">
        <v>0</v>
      </c>
      <c r="BL43" s="361">
        <v>0</v>
      </c>
      <c r="BM43" s="361">
        <v>0</v>
      </c>
      <c r="BN43" s="361">
        <v>0</v>
      </c>
      <c r="BO43" s="361">
        <v>0</v>
      </c>
      <c r="BP43" s="361">
        <v>0</v>
      </c>
      <c r="BQ43" s="361">
        <v>0</v>
      </c>
      <c r="BR43" s="361">
        <v>0</v>
      </c>
      <c r="BS43" s="344">
        <v>45.2</v>
      </c>
      <c r="BT43" s="344">
        <v>26.2</v>
      </c>
      <c r="BU43" s="356" t="s">
        <v>30</v>
      </c>
    </row>
    <row r="44" spans="1:73" s="348" customFormat="1" ht="15" customHeight="1">
      <c r="A44" s="339">
        <v>2</v>
      </c>
      <c r="B44" s="350" t="s">
        <v>31</v>
      </c>
      <c r="C44" s="361">
        <v>35</v>
      </c>
      <c r="D44" s="361">
        <v>18</v>
      </c>
      <c r="E44" s="361">
        <v>17</v>
      </c>
      <c r="F44" s="361">
        <v>10</v>
      </c>
      <c r="G44" s="361">
        <v>8</v>
      </c>
      <c r="H44" s="361">
        <v>11</v>
      </c>
      <c r="I44" s="361">
        <v>8</v>
      </c>
      <c r="J44" s="361">
        <v>3</v>
      </c>
      <c r="K44" s="361">
        <v>6</v>
      </c>
      <c r="L44" s="361">
        <v>1</v>
      </c>
      <c r="M44" s="361">
        <v>11</v>
      </c>
      <c r="N44" s="361">
        <v>5</v>
      </c>
      <c r="O44" s="361">
        <v>6</v>
      </c>
      <c r="P44" s="361">
        <v>2</v>
      </c>
      <c r="Q44" s="362">
        <v>4</v>
      </c>
      <c r="R44" s="361">
        <v>0</v>
      </c>
      <c r="S44" s="362">
        <v>0</v>
      </c>
      <c r="T44" s="361">
        <v>0</v>
      </c>
      <c r="U44" s="361">
        <v>0</v>
      </c>
      <c r="V44" s="361">
        <v>0</v>
      </c>
      <c r="W44" s="361">
        <v>0</v>
      </c>
      <c r="X44" s="361">
        <v>0</v>
      </c>
      <c r="Y44" s="362">
        <v>0</v>
      </c>
      <c r="Z44" s="361">
        <v>0</v>
      </c>
      <c r="AA44" s="361">
        <v>0</v>
      </c>
      <c r="AB44" s="361">
        <v>0</v>
      </c>
      <c r="AC44" s="362">
        <v>0</v>
      </c>
      <c r="AD44" s="362">
        <v>0</v>
      </c>
      <c r="AE44" s="361">
        <v>0</v>
      </c>
      <c r="AF44" s="361">
        <v>0</v>
      </c>
      <c r="AG44" s="356" t="s">
        <v>31</v>
      </c>
      <c r="AH44" s="350" t="s">
        <v>31</v>
      </c>
      <c r="AI44" s="361">
        <v>12</v>
      </c>
      <c r="AJ44" s="361">
        <v>5</v>
      </c>
      <c r="AK44" s="361">
        <v>7</v>
      </c>
      <c r="AL44" s="361">
        <v>2</v>
      </c>
      <c r="AM44" s="361">
        <v>3</v>
      </c>
      <c r="AN44" s="361">
        <v>0</v>
      </c>
      <c r="AO44" s="361">
        <v>0</v>
      </c>
      <c r="AP44" s="361">
        <v>0</v>
      </c>
      <c r="AQ44" s="361">
        <v>0</v>
      </c>
      <c r="AR44" s="362">
        <v>0</v>
      </c>
      <c r="AS44" s="361">
        <v>1</v>
      </c>
      <c r="AT44" s="361">
        <v>0</v>
      </c>
      <c r="AU44" s="361">
        <v>1</v>
      </c>
      <c r="AV44" s="361">
        <v>0</v>
      </c>
      <c r="AW44" s="361">
        <v>0</v>
      </c>
      <c r="AX44" s="361">
        <v>0</v>
      </c>
      <c r="AY44" s="361">
        <v>0</v>
      </c>
      <c r="AZ44" s="361">
        <v>0</v>
      </c>
      <c r="BA44" s="361">
        <v>0</v>
      </c>
      <c r="BB44" s="361">
        <v>0</v>
      </c>
      <c r="BC44" s="361">
        <v>0</v>
      </c>
      <c r="BD44" s="361">
        <v>0</v>
      </c>
      <c r="BE44" s="361">
        <v>0</v>
      </c>
      <c r="BF44" s="361">
        <v>0</v>
      </c>
      <c r="BG44" s="361">
        <v>0</v>
      </c>
      <c r="BH44" s="361">
        <v>0</v>
      </c>
      <c r="BI44" s="361">
        <v>0</v>
      </c>
      <c r="BJ44" s="362">
        <v>0</v>
      </c>
      <c r="BK44" s="361">
        <v>0</v>
      </c>
      <c r="BL44" s="361">
        <v>0</v>
      </c>
      <c r="BM44" s="361">
        <v>0</v>
      </c>
      <c r="BN44" s="361">
        <v>0</v>
      </c>
      <c r="BO44" s="361">
        <v>0</v>
      </c>
      <c r="BP44" s="361">
        <v>0</v>
      </c>
      <c r="BQ44" s="361">
        <v>0</v>
      </c>
      <c r="BR44" s="361">
        <v>0</v>
      </c>
      <c r="BS44" s="344">
        <v>31.4</v>
      </c>
      <c r="BT44" s="344">
        <v>34.299999999999997</v>
      </c>
      <c r="BU44" s="356" t="s">
        <v>31</v>
      </c>
    </row>
    <row r="45" spans="1:73" s="367" customFormat="1" ht="24.6" customHeight="1">
      <c r="A45" s="363">
        <v>3</v>
      </c>
      <c r="B45" s="354" t="s">
        <v>32</v>
      </c>
      <c r="C45" s="364">
        <v>199</v>
      </c>
      <c r="D45" s="365">
        <v>99</v>
      </c>
      <c r="E45" s="365">
        <v>100</v>
      </c>
      <c r="F45" s="365">
        <v>45</v>
      </c>
      <c r="G45" s="365">
        <v>31</v>
      </c>
      <c r="H45" s="365">
        <v>88</v>
      </c>
      <c r="I45" s="365">
        <v>42</v>
      </c>
      <c r="J45" s="365">
        <v>46</v>
      </c>
      <c r="K45" s="365">
        <v>27</v>
      </c>
      <c r="L45" s="364">
        <v>23</v>
      </c>
      <c r="M45" s="365">
        <v>35</v>
      </c>
      <c r="N45" s="365">
        <v>16</v>
      </c>
      <c r="O45" s="365">
        <v>19</v>
      </c>
      <c r="P45" s="365">
        <v>9</v>
      </c>
      <c r="Q45" s="365">
        <v>5</v>
      </c>
      <c r="R45" s="365">
        <v>4</v>
      </c>
      <c r="S45" s="365">
        <v>2</v>
      </c>
      <c r="T45" s="365">
        <v>2</v>
      </c>
      <c r="U45" s="365">
        <v>2</v>
      </c>
      <c r="V45" s="365">
        <v>1</v>
      </c>
      <c r="W45" s="365">
        <v>3</v>
      </c>
      <c r="X45" s="365">
        <v>2</v>
      </c>
      <c r="Y45" s="365">
        <v>1</v>
      </c>
      <c r="Z45" s="365">
        <v>0</v>
      </c>
      <c r="AA45" s="365">
        <v>0</v>
      </c>
      <c r="AB45" s="365">
        <v>1</v>
      </c>
      <c r="AC45" s="365">
        <v>0</v>
      </c>
      <c r="AD45" s="365">
        <v>1</v>
      </c>
      <c r="AE45" s="365">
        <v>0</v>
      </c>
      <c r="AF45" s="364">
        <v>0</v>
      </c>
      <c r="AG45" s="357" t="s">
        <v>32</v>
      </c>
      <c r="AH45" s="354" t="s">
        <v>32</v>
      </c>
      <c r="AI45" s="365">
        <v>64</v>
      </c>
      <c r="AJ45" s="365">
        <v>35</v>
      </c>
      <c r="AK45" s="365">
        <v>29</v>
      </c>
      <c r="AL45" s="365">
        <v>7</v>
      </c>
      <c r="AM45" s="365">
        <v>2</v>
      </c>
      <c r="AN45" s="365">
        <v>0</v>
      </c>
      <c r="AO45" s="365">
        <v>0</v>
      </c>
      <c r="AP45" s="365">
        <v>0</v>
      </c>
      <c r="AQ45" s="365">
        <v>0</v>
      </c>
      <c r="AR45" s="365">
        <v>0</v>
      </c>
      <c r="AS45" s="365">
        <v>0</v>
      </c>
      <c r="AT45" s="365">
        <v>0</v>
      </c>
      <c r="AU45" s="365">
        <v>0</v>
      </c>
      <c r="AV45" s="365">
        <v>0</v>
      </c>
      <c r="AW45" s="365">
        <v>0</v>
      </c>
      <c r="AX45" s="364">
        <v>4</v>
      </c>
      <c r="AY45" s="365">
        <v>2</v>
      </c>
      <c r="AZ45" s="364">
        <v>2</v>
      </c>
      <c r="BA45" s="365">
        <v>0</v>
      </c>
      <c r="BB45" s="365">
        <v>0</v>
      </c>
      <c r="BC45" s="365">
        <v>0</v>
      </c>
      <c r="BD45" s="365">
        <v>0</v>
      </c>
      <c r="BE45" s="364">
        <v>0</v>
      </c>
      <c r="BF45" s="365">
        <v>0</v>
      </c>
      <c r="BG45" s="364">
        <v>0</v>
      </c>
      <c r="BH45" s="365">
        <v>0</v>
      </c>
      <c r="BI45" s="365">
        <v>0</v>
      </c>
      <c r="BJ45" s="365">
        <v>0</v>
      </c>
      <c r="BK45" s="365">
        <v>0</v>
      </c>
      <c r="BL45" s="365">
        <v>0</v>
      </c>
      <c r="BM45" s="365">
        <v>0</v>
      </c>
      <c r="BN45" s="365">
        <v>0</v>
      </c>
      <c r="BO45" s="365">
        <v>0</v>
      </c>
      <c r="BP45" s="365">
        <v>0</v>
      </c>
      <c r="BQ45" s="365">
        <v>0</v>
      </c>
      <c r="BR45" s="365">
        <v>0</v>
      </c>
      <c r="BS45" s="368">
        <v>44.2</v>
      </c>
      <c r="BT45" s="366">
        <v>32.700000000000003</v>
      </c>
      <c r="BU45" s="357" t="s">
        <v>32</v>
      </c>
    </row>
    <row r="46" spans="1:73" s="348" customFormat="1" ht="15" customHeight="1">
      <c r="A46" s="339">
        <v>3</v>
      </c>
      <c r="B46" s="350" t="s">
        <v>33</v>
      </c>
      <c r="C46" s="361">
        <v>107</v>
      </c>
      <c r="D46" s="362">
        <v>57</v>
      </c>
      <c r="E46" s="362">
        <v>50</v>
      </c>
      <c r="F46" s="362">
        <v>34</v>
      </c>
      <c r="G46" s="362">
        <v>27</v>
      </c>
      <c r="H46" s="362">
        <v>44</v>
      </c>
      <c r="I46" s="362">
        <v>24</v>
      </c>
      <c r="J46" s="362">
        <v>20</v>
      </c>
      <c r="K46" s="362">
        <v>23</v>
      </c>
      <c r="L46" s="361">
        <v>16</v>
      </c>
      <c r="M46" s="362">
        <v>17</v>
      </c>
      <c r="N46" s="362">
        <v>10</v>
      </c>
      <c r="O46" s="362">
        <v>7</v>
      </c>
      <c r="P46" s="362">
        <v>6</v>
      </c>
      <c r="Q46" s="362">
        <v>5</v>
      </c>
      <c r="R46" s="362">
        <v>7</v>
      </c>
      <c r="S46" s="362">
        <v>2</v>
      </c>
      <c r="T46" s="362">
        <v>5</v>
      </c>
      <c r="U46" s="362">
        <v>2</v>
      </c>
      <c r="V46" s="362">
        <v>2</v>
      </c>
      <c r="W46" s="362">
        <v>2</v>
      </c>
      <c r="X46" s="362">
        <v>2</v>
      </c>
      <c r="Y46" s="362">
        <v>0</v>
      </c>
      <c r="Z46" s="362">
        <v>0</v>
      </c>
      <c r="AA46" s="362">
        <v>0</v>
      </c>
      <c r="AB46" s="362">
        <v>0</v>
      </c>
      <c r="AC46" s="362">
        <v>0</v>
      </c>
      <c r="AD46" s="362">
        <v>0</v>
      </c>
      <c r="AE46" s="362">
        <v>0</v>
      </c>
      <c r="AF46" s="361">
        <v>0</v>
      </c>
      <c r="AG46" s="356" t="s">
        <v>33</v>
      </c>
      <c r="AH46" s="350" t="s">
        <v>33</v>
      </c>
      <c r="AI46" s="362">
        <v>36</v>
      </c>
      <c r="AJ46" s="362">
        <v>18</v>
      </c>
      <c r="AK46" s="362">
        <v>18</v>
      </c>
      <c r="AL46" s="362">
        <v>3</v>
      </c>
      <c r="AM46" s="362">
        <v>4</v>
      </c>
      <c r="AN46" s="362">
        <v>0</v>
      </c>
      <c r="AO46" s="362">
        <v>0</v>
      </c>
      <c r="AP46" s="362">
        <v>0</v>
      </c>
      <c r="AQ46" s="362">
        <v>0</v>
      </c>
      <c r="AR46" s="362">
        <v>0</v>
      </c>
      <c r="AS46" s="362">
        <v>0</v>
      </c>
      <c r="AT46" s="362">
        <v>0</v>
      </c>
      <c r="AU46" s="362">
        <v>0</v>
      </c>
      <c r="AV46" s="362">
        <v>0</v>
      </c>
      <c r="AW46" s="362">
        <v>0</v>
      </c>
      <c r="AX46" s="361">
        <v>1</v>
      </c>
      <c r="AY46" s="362">
        <v>1</v>
      </c>
      <c r="AZ46" s="361">
        <v>0</v>
      </c>
      <c r="BA46" s="362">
        <v>0</v>
      </c>
      <c r="BB46" s="362">
        <v>0</v>
      </c>
      <c r="BC46" s="362">
        <v>0</v>
      </c>
      <c r="BD46" s="362">
        <v>0</v>
      </c>
      <c r="BE46" s="361">
        <v>0</v>
      </c>
      <c r="BF46" s="362">
        <v>0</v>
      </c>
      <c r="BG46" s="361">
        <v>0</v>
      </c>
      <c r="BH46" s="362">
        <v>0</v>
      </c>
      <c r="BI46" s="362">
        <v>0</v>
      </c>
      <c r="BJ46" s="362">
        <v>0</v>
      </c>
      <c r="BK46" s="362">
        <v>0</v>
      </c>
      <c r="BL46" s="362">
        <v>0</v>
      </c>
      <c r="BM46" s="362">
        <v>0</v>
      </c>
      <c r="BN46" s="362">
        <v>0</v>
      </c>
      <c r="BO46" s="362">
        <v>0</v>
      </c>
      <c r="BP46" s="362">
        <v>0</v>
      </c>
      <c r="BQ46" s="362">
        <v>0</v>
      </c>
      <c r="BR46" s="362">
        <v>0</v>
      </c>
      <c r="BS46" s="369">
        <v>41.1</v>
      </c>
      <c r="BT46" s="344">
        <v>33.6</v>
      </c>
      <c r="BU46" s="356" t="s">
        <v>33</v>
      </c>
    </row>
    <row r="47" spans="1:73" s="348" customFormat="1" ht="15" customHeight="1">
      <c r="A47" s="339">
        <v>3</v>
      </c>
      <c r="B47" s="350" t="s">
        <v>34</v>
      </c>
      <c r="C47" s="361">
        <v>70</v>
      </c>
      <c r="D47" s="362">
        <v>37</v>
      </c>
      <c r="E47" s="362">
        <v>33</v>
      </c>
      <c r="F47" s="362">
        <v>21</v>
      </c>
      <c r="G47" s="362">
        <v>22</v>
      </c>
      <c r="H47" s="362">
        <v>33</v>
      </c>
      <c r="I47" s="362">
        <v>16</v>
      </c>
      <c r="J47" s="362">
        <v>17</v>
      </c>
      <c r="K47" s="362">
        <v>14</v>
      </c>
      <c r="L47" s="361">
        <v>12</v>
      </c>
      <c r="M47" s="362">
        <v>14</v>
      </c>
      <c r="N47" s="362">
        <v>7</v>
      </c>
      <c r="O47" s="362">
        <v>7</v>
      </c>
      <c r="P47" s="362">
        <v>7</v>
      </c>
      <c r="Q47" s="362">
        <v>6</v>
      </c>
      <c r="R47" s="362">
        <v>2</v>
      </c>
      <c r="S47" s="362">
        <v>0</v>
      </c>
      <c r="T47" s="362">
        <v>2</v>
      </c>
      <c r="U47" s="362">
        <v>0</v>
      </c>
      <c r="V47" s="362">
        <v>2</v>
      </c>
      <c r="W47" s="362">
        <v>2</v>
      </c>
      <c r="X47" s="362">
        <v>1</v>
      </c>
      <c r="Y47" s="362">
        <v>1</v>
      </c>
      <c r="Z47" s="362">
        <v>0</v>
      </c>
      <c r="AA47" s="362">
        <v>0</v>
      </c>
      <c r="AB47" s="362">
        <v>0</v>
      </c>
      <c r="AC47" s="362">
        <v>0</v>
      </c>
      <c r="AD47" s="362">
        <v>0</v>
      </c>
      <c r="AE47" s="362">
        <v>0</v>
      </c>
      <c r="AF47" s="361">
        <v>0</v>
      </c>
      <c r="AG47" s="356" t="s">
        <v>34</v>
      </c>
      <c r="AH47" s="350" t="s">
        <v>34</v>
      </c>
      <c r="AI47" s="362">
        <v>17</v>
      </c>
      <c r="AJ47" s="362">
        <v>12</v>
      </c>
      <c r="AK47" s="362">
        <v>5</v>
      </c>
      <c r="AL47" s="362">
        <v>0</v>
      </c>
      <c r="AM47" s="362">
        <v>2</v>
      </c>
      <c r="AN47" s="362">
        <v>0</v>
      </c>
      <c r="AO47" s="362">
        <v>0</v>
      </c>
      <c r="AP47" s="362">
        <v>0</v>
      </c>
      <c r="AQ47" s="362">
        <v>0</v>
      </c>
      <c r="AR47" s="362">
        <v>0</v>
      </c>
      <c r="AS47" s="362">
        <v>0</v>
      </c>
      <c r="AT47" s="362">
        <v>0</v>
      </c>
      <c r="AU47" s="362">
        <v>0</v>
      </c>
      <c r="AV47" s="362">
        <v>0</v>
      </c>
      <c r="AW47" s="362">
        <v>0</v>
      </c>
      <c r="AX47" s="361">
        <v>2</v>
      </c>
      <c r="AY47" s="362">
        <v>1</v>
      </c>
      <c r="AZ47" s="361">
        <v>1</v>
      </c>
      <c r="BA47" s="362">
        <v>0</v>
      </c>
      <c r="BB47" s="362">
        <v>0</v>
      </c>
      <c r="BC47" s="362">
        <v>0</v>
      </c>
      <c r="BD47" s="362">
        <v>0</v>
      </c>
      <c r="BE47" s="361">
        <v>0</v>
      </c>
      <c r="BF47" s="362">
        <v>0</v>
      </c>
      <c r="BG47" s="361">
        <v>0</v>
      </c>
      <c r="BH47" s="362">
        <v>0</v>
      </c>
      <c r="BI47" s="362">
        <v>0</v>
      </c>
      <c r="BJ47" s="362">
        <v>0</v>
      </c>
      <c r="BK47" s="362">
        <v>0</v>
      </c>
      <c r="BL47" s="362">
        <v>0</v>
      </c>
      <c r="BM47" s="362">
        <v>0</v>
      </c>
      <c r="BN47" s="362">
        <v>0</v>
      </c>
      <c r="BO47" s="362">
        <v>0</v>
      </c>
      <c r="BP47" s="362">
        <v>0</v>
      </c>
      <c r="BQ47" s="362">
        <v>0</v>
      </c>
      <c r="BR47" s="362">
        <v>0</v>
      </c>
      <c r="BS47" s="369">
        <v>47.1</v>
      </c>
      <c r="BT47" s="344">
        <v>24.3</v>
      </c>
      <c r="BU47" s="356" t="s">
        <v>34</v>
      </c>
    </row>
    <row r="48" spans="1:73" s="348" customFormat="1" ht="15" customHeight="1">
      <c r="A48" s="339">
        <v>3</v>
      </c>
      <c r="B48" s="350" t="s">
        <v>35</v>
      </c>
      <c r="C48" s="361">
        <v>118</v>
      </c>
      <c r="D48" s="362">
        <v>63</v>
      </c>
      <c r="E48" s="362">
        <v>55</v>
      </c>
      <c r="F48" s="362">
        <v>33</v>
      </c>
      <c r="G48" s="362">
        <v>32</v>
      </c>
      <c r="H48" s="362">
        <v>64</v>
      </c>
      <c r="I48" s="362">
        <v>34</v>
      </c>
      <c r="J48" s="362">
        <v>30</v>
      </c>
      <c r="K48" s="362">
        <v>24</v>
      </c>
      <c r="L48" s="361">
        <v>22</v>
      </c>
      <c r="M48" s="362">
        <v>20</v>
      </c>
      <c r="N48" s="362">
        <v>6</v>
      </c>
      <c r="O48" s="362">
        <v>14</v>
      </c>
      <c r="P48" s="362">
        <v>4</v>
      </c>
      <c r="Q48" s="362">
        <v>8</v>
      </c>
      <c r="R48" s="362">
        <v>2</v>
      </c>
      <c r="S48" s="362">
        <v>1</v>
      </c>
      <c r="T48" s="362">
        <v>1</v>
      </c>
      <c r="U48" s="362">
        <v>1</v>
      </c>
      <c r="V48" s="362">
        <v>1</v>
      </c>
      <c r="W48" s="362">
        <v>2</v>
      </c>
      <c r="X48" s="362">
        <v>2</v>
      </c>
      <c r="Y48" s="362">
        <v>0</v>
      </c>
      <c r="Z48" s="362">
        <v>0</v>
      </c>
      <c r="AA48" s="362">
        <v>0</v>
      </c>
      <c r="AB48" s="362">
        <v>0</v>
      </c>
      <c r="AC48" s="362">
        <v>0</v>
      </c>
      <c r="AD48" s="362">
        <v>0</v>
      </c>
      <c r="AE48" s="362">
        <v>0</v>
      </c>
      <c r="AF48" s="361">
        <v>0</v>
      </c>
      <c r="AG48" s="356" t="s">
        <v>35</v>
      </c>
      <c r="AH48" s="350" t="s">
        <v>35</v>
      </c>
      <c r="AI48" s="362">
        <v>29</v>
      </c>
      <c r="AJ48" s="362">
        <v>20</v>
      </c>
      <c r="AK48" s="362">
        <v>9</v>
      </c>
      <c r="AL48" s="362">
        <v>4</v>
      </c>
      <c r="AM48" s="362">
        <v>0</v>
      </c>
      <c r="AN48" s="362">
        <v>1</v>
      </c>
      <c r="AO48" s="362">
        <v>0</v>
      </c>
      <c r="AP48" s="362">
        <v>1</v>
      </c>
      <c r="AQ48" s="362">
        <v>0</v>
      </c>
      <c r="AR48" s="362">
        <v>1</v>
      </c>
      <c r="AS48" s="362">
        <v>0</v>
      </c>
      <c r="AT48" s="362">
        <v>0</v>
      </c>
      <c r="AU48" s="362">
        <v>0</v>
      </c>
      <c r="AV48" s="362">
        <v>0</v>
      </c>
      <c r="AW48" s="362">
        <v>0</v>
      </c>
      <c r="AX48" s="361">
        <v>0</v>
      </c>
      <c r="AY48" s="362">
        <v>0</v>
      </c>
      <c r="AZ48" s="361">
        <v>0</v>
      </c>
      <c r="BA48" s="362">
        <v>0</v>
      </c>
      <c r="BB48" s="362">
        <v>0</v>
      </c>
      <c r="BC48" s="362">
        <v>0</v>
      </c>
      <c r="BD48" s="362">
        <v>0</v>
      </c>
      <c r="BE48" s="361">
        <v>0</v>
      </c>
      <c r="BF48" s="362">
        <v>0</v>
      </c>
      <c r="BG48" s="361">
        <v>0</v>
      </c>
      <c r="BH48" s="362">
        <v>0</v>
      </c>
      <c r="BI48" s="362">
        <v>0</v>
      </c>
      <c r="BJ48" s="362">
        <v>0</v>
      </c>
      <c r="BK48" s="362">
        <v>0</v>
      </c>
      <c r="BL48" s="362">
        <v>0</v>
      </c>
      <c r="BM48" s="362">
        <v>0</v>
      </c>
      <c r="BN48" s="362">
        <v>1</v>
      </c>
      <c r="BO48" s="362">
        <v>0</v>
      </c>
      <c r="BP48" s="362">
        <v>1</v>
      </c>
      <c r="BQ48" s="362">
        <v>0</v>
      </c>
      <c r="BR48" s="362">
        <v>1</v>
      </c>
      <c r="BS48" s="369">
        <v>54.2</v>
      </c>
      <c r="BT48" s="344">
        <v>25.4</v>
      </c>
      <c r="BU48" s="356" t="s">
        <v>35</v>
      </c>
    </row>
    <row r="49" spans="1:73" s="348" customFormat="1" ht="15" customHeight="1">
      <c r="A49" s="339">
        <v>3</v>
      </c>
      <c r="B49" s="350" t="s">
        <v>36</v>
      </c>
      <c r="C49" s="361">
        <v>46</v>
      </c>
      <c r="D49" s="362">
        <v>25</v>
      </c>
      <c r="E49" s="362">
        <v>21</v>
      </c>
      <c r="F49" s="362">
        <v>12</v>
      </c>
      <c r="G49" s="362">
        <v>16</v>
      </c>
      <c r="H49" s="362">
        <v>22</v>
      </c>
      <c r="I49" s="362">
        <v>11</v>
      </c>
      <c r="J49" s="362">
        <v>11</v>
      </c>
      <c r="K49" s="362">
        <v>8</v>
      </c>
      <c r="L49" s="361">
        <v>8</v>
      </c>
      <c r="M49" s="362">
        <v>9</v>
      </c>
      <c r="N49" s="362">
        <v>4</v>
      </c>
      <c r="O49" s="362">
        <v>5</v>
      </c>
      <c r="P49" s="362">
        <v>1</v>
      </c>
      <c r="Q49" s="362">
        <v>4</v>
      </c>
      <c r="R49" s="362">
        <v>3</v>
      </c>
      <c r="S49" s="362">
        <v>2</v>
      </c>
      <c r="T49" s="362">
        <v>1</v>
      </c>
      <c r="U49" s="362">
        <v>2</v>
      </c>
      <c r="V49" s="362">
        <v>1</v>
      </c>
      <c r="W49" s="362">
        <v>1</v>
      </c>
      <c r="X49" s="362">
        <v>1</v>
      </c>
      <c r="Y49" s="362">
        <v>0</v>
      </c>
      <c r="Z49" s="362">
        <v>0</v>
      </c>
      <c r="AA49" s="362">
        <v>0</v>
      </c>
      <c r="AB49" s="362">
        <v>0</v>
      </c>
      <c r="AC49" s="362">
        <v>0</v>
      </c>
      <c r="AD49" s="362">
        <v>0</v>
      </c>
      <c r="AE49" s="362">
        <v>0</v>
      </c>
      <c r="AF49" s="361">
        <v>0</v>
      </c>
      <c r="AG49" s="356" t="s">
        <v>36</v>
      </c>
      <c r="AH49" s="350" t="s">
        <v>36</v>
      </c>
      <c r="AI49" s="362">
        <v>10</v>
      </c>
      <c r="AJ49" s="362">
        <v>6</v>
      </c>
      <c r="AK49" s="362">
        <v>4</v>
      </c>
      <c r="AL49" s="362">
        <v>1</v>
      </c>
      <c r="AM49" s="362">
        <v>3</v>
      </c>
      <c r="AN49" s="362">
        <v>0</v>
      </c>
      <c r="AO49" s="362">
        <v>0</v>
      </c>
      <c r="AP49" s="362">
        <v>0</v>
      </c>
      <c r="AQ49" s="362">
        <v>0</v>
      </c>
      <c r="AR49" s="362">
        <v>0</v>
      </c>
      <c r="AS49" s="362">
        <v>0</v>
      </c>
      <c r="AT49" s="362">
        <v>0</v>
      </c>
      <c r="AU49" s="362">
        <v>0</v>
      </c>
      <c r="AV49" s="362">
        <v>0</v>
      </c>
      <c r="AW49" s="362">
        <v>0</v>
      </c>
      <c r="AX49" s="361">
        <v>1</v>
      </c>
      <c r="AY49" s="362">
        <v>1</v>
      </c>
      <c r="AZ49" s="361">
        <v>0</v>
      </c>
      <c r="BA49" s="362">
        <v>0</v>
      </c>
      <c r="BB49" s="362">
        <v>0</v>
      </c>
      <c r="BC49" s="362">
        <v>0</v>
      </c>
      <c r="BD49" s="362">
        <v>0</v>
      </c>
      <c r="BE49" s="361">
        <v>0</v>
      </c>
      <c r="BF49" s="362">
        <v>0</v>
      </c>
      <c r="BG49" s="361">
        <v>0</v>
      </c>
      <c r="BH49" s="362">
        <v>0</v>
      </c>
      <c r="BI49" s="362">
        <v>0</v>
      </c>
      <c r="BJ49" s="362">
        <v>0</v>
      </c>
      <c r="BK49" s="362">
        <v>0</v>
      </c>
      <c r="BL49" s="362">
        <v>0</v>
      </c>
      <c r="BM49" s="362">
        <v>0</v>
      </c>
      <c r="BN49" s="362">
        <v>0</v>
      </c>
      <c r="BO49" s="362">
        <v>0</v>
      </c>
      <c r="BP49" s="362">
        <v>0</v>
      </c>
      <c r="BQ49" s="362">
        <v>0</v>
      </c>
      <c r="BR49" s="362">
        <v>0</v>
      </c>
      <c r="BS49" s="369">
        <v>47.8</v>
      </c>
      <c r="BT49" s="344">
        <v>21.7</v>
      </c>
      <c r="BU49" s="356" t="s">
        <v>36</v>
      </c>
    </row>
    <row r="50" spans="1:73" s="367" customFormat="1" ht="24.6" customHeight="1">
      <c r="A50" s="363">
        <v>4</v>
      </c>
      <c r="B50" s="354" t="s">
        <v>37</v>
      </c>
      <c r="C50" s="364">
        <v>65</v>
      </c>
      <c r="D50" s="365">
        <v>34</v>
      </c>
      <c r="E50" s="365">
        <v>31</v>
      </c>
      <c r="F50" s="365">
        <v>16</v>
      </c>
      <c r="G50" s="365">
        <v>21</v>
      </c>
      <c r="H50" s="365">
        <v>25</v>
      </c>
      <c r="I50" s="365">
        <v>12</v>
      </c>
      <c r="J50" s="365">
        <v>13</v>
      </c>
      <c r="K50" s="365">
        <v>9</v>
      </c>
      <c r="L50" s="364">
        <v>12</v>
      </c>
      <c r="M50" s="365">
        <v>16</v>
      </c>
      <c r="N50" s="365">
        <v>8</v>
      </c>
      <c r="O50" s="365">
        <v>8</v>
      </c>
      <c r="P50" s="365">
        <v>6</v>
      </c>
      <c r="Q50" s="365">
        <v>6</v>
      </c>
      <c r="R50" s="365">
        <v>0</v>
      </c>
      <c r="S50" s="365">
        <v>0</v>
      </c>
      <c r="T50" s="365">
        <v>0</v>
      </c>
      <c r="U50" s="365">
        <v>0</v>
      </c>
      <c r="V50" s="365">
        <v>0</v>
      </c>
      <c r="W50" s="365">
        <v>1</v>
      </c>
      <c r="X50" s="365">
        <v>0</v>
      </c>
      <c r="Y50" s="365">
        <v>1</v>
      </c>
      <c r="Z50" s="365">
        <v>0</v>
      </c>
      <c r="AA50" s="365">
        <v>0</v>
      </c>
      <c r="AB50" s="365">
        <v>1</v>
      </c>
      <c r="AC50" s="365">
        <v>1</v>
      </c>
      <c r="AD50" s="365">
        <v>0</v>
      </c>
      <c r="AE50" s="365">
        <v>0</v>
      </c>
      <c r="AF50" s="364">
        <v>0</v>
      </c>
      <c r="AG50" s="357" t="s">
        <v>37</v>
      </c>
      <c r="AH50" s="354" t="s">
        <v>37</v>
      </c>
      <c r="AI50" s="365">
        <v>21</v>
      </c>
      <c r="AJ50" s="365">
        <v>12</v>
      </c>
      <c r="AK50" s="365">
        <v>9</v>
      </c>
      <c r="AL50" s="365">
        <v>1</v>
      </c>
      <c r="AM50" s="365">
        <v>3</v>
      </c>
      <c r="AN50" s="365">
        <v>0</v>
      </c>
      <c r="AO50" s="365">
        <v>0</v>
      </c>
      <c r="AP50" s="365">
        <v>0</v>
      </c>
      <c r="AQ50" s="365">
        <v>0</v>
      </c>
      <c r="AR50" s="365">
        <v>0</v>
      </c>
      <c r="AS50" s="365">
        <v>1</v>
      </c>
      <c r="AT50" s="365">
        <v>1</v>
      </c>
      <c r="AU50" s="365">
        <v>0</v>
      </c>
      <c r="AV50" s="365">
        <v>0</v>
      </c>
      <c r="AW50" s="365">
        <v>0</v>
      </c>
      <c r="AX50" s="364">
        <v>0</v>
      </c>
      <c r="AY50" s="365">
        <v>0</v>
      </c>
      <c r="AZ50" s="364">
        <v>0</v>
      </c>
      <c r="BA50" s="365">
        <v>0</v>
      </c>
      <c r="BB50" s="365">
        <v>0</v>
      </c>
      <c r="BC50" s="365">
        <v>0</v>
      </c>
      <c r="BD50" s="365">
        <v>1</v>
      </c>
      <c r="BE50" s="364">
        <v>1</v>
      </c>
      <c r="BF50" s="365">
        <v>0</v>
      </c>
      <c r="BG50" s="364">
        <v>0</v>
      </c>
      <c r="BH50" s="365">
        <v>0</v>
      </c>
      <c r="BI50" s="365">
        <v>0</v>
      </c>
      <c r="BJ50" s="365">
        <v>0</v>
      </c>
      <c r="BK50" s="365">
        <v>0</v>
      </c>
      <c r="BL50" s="365">
        <v>0</v>
      </c>
      <c r="BM50" s="365">
        <v>0</v>
      </c>
      <c r="BN50" s="365">
        <v>0</v>
      </c>
      <c r="BO50" s="365">
        <v>0</v>
      </c>
      <c r="BP50" s="365">
        <v>0</v>
      </c>
      <c r="BQ50" s="365">
        <v>0</v>
      </c>
      <c r="BR50" s="365">
        <v>0</v>
      </c>
      <c r="BS50" s="368">
        <v>38.5</v>
      </c>
      <c r="BT50" s="366">
        <v>35.4</v>
      </c>
      <c r="BU50" s="357" t="s">
        <v>37</v>
      </c>
    </row>
    <row r="51" spans="1:73" s="348" customFormat="1" ht="15" customHeight="1">
      <c r="A51" s="339">
        <v>4</v>
      </c>
      <c r="B51" s="350" t="s">
        <v>401</v>
      </c>
      <c r="C51" s="361">
        <v>172</v>
      </c>
      <c r="D51" s="362">
        <v>68</v>
      </c>
      <c r="E51" s="362">
        <v>104</v>
      </c>
      <c r="F51" s="362">
        <v>35</v>
      </c>
      <c r="G51" s="362">
        <v>63</v>
      </c>
      <c r="H51" s="362">
        <v>76</v>
      </c>
      <c r="I51" s="362">
        <v>27</v>
      </c>
      <c r="J51" s="362">
        <v>49</v>
      </c>
      <c r="K51" s="362">
        <v>18</v>
      </c>
      <c r="L51" s="361">
        <v>37</v>
      </c>
      <c r="M51" s="362">
        <v>29</v>
      </c>
      <c r="N51" s="362">
        <v>7</v>
      </c>
      <c r="O51" s="362">
        <v>22</v>
      </c>
      <c r="P51" s="362">
        <v>5</v>
      </c>
      <c r="Q51" s="362">
        <v>18</v>
      </c>
      <c r="R51" s="362">
        <v>1</v>
      </c>
      <c r="S51" s="362">
        <v>1</v>
      </c>
      <c r="T51" s="362">
        <v>0</v>
      </c>
      <c r="U51" s="362">
        <v>1</v>
      </c>
      <c r="V51" s="362">
        <v>0</v>
      </c>
      <c r="W51" s="362">
        <v>6</v>
      </c>
      <c r="X51" s="362">
        <v>6</v>
      </c>
      <c r="Y51" s="362">
        <v>0</v>
      </c>
      <c r="Z51" s="362">
        <v>1</v>
      </c>
      <c r="AA51" s="362">
        <v>0</v>
      </c>
      <c r="AB51" s="362">
        <v>0</v>
      </c>
      <c r="AC51" s="362">
        <v>0</v>
      </c>
      <c r="AD51" s="362">
        <v>0</v>
      </c>
      <c r="AE51" s="362">
        <v>0</v>
      </c>
      <c r="AF51" s="361">
        <v>0</v>
      </c>
      <c r="AG51" s="356" t="s">
        <v>401</v>
      </c>
      <c r="AH51" s="350" t="s">
        <v>401</v>
      </c>
      <c r="AI51" s="362">
        <v>59</v>
      </c>
      <c r="AJ51" s="362">
        <v>26</v>
      </c>
      <c r="AK51" s="362">
        <v>33</v>
      </c>
      <c r="AL51" s="362">
        <v>10</v>
      </c>
      <c r="AM51" s="362">
        <v>8</v>
      </c>
      <c r="AN51" s="362">
        <v>0</v>
      </c>
      <c r="AO51" s="362">
        <v>0</v>
      </c>
      <c r="AP51" s="362">
        <v>0</v>
      </c>
      <c r="AQ51" s="362">
        <v>0</v>
      </c>
      <c r="AR51" s="362">
        <v>0</v>
      </c>
      <c r="AS51" s="362">
        <v>0</v>
      </c>
      <c r="AT51" s="362">
        <v>0</v>
      </c>
      <c r="AU51" s="362">
        <v>0</v>
      </c>
      <c r="AV51" s="362">
        <v>0</v>
      </c>
      <c r="AW51" s="362">
        <v>0</v>
      </c>
      <c r="AX51" s="361">
        <v>1</v>
      </c>
      <c r="AY51" s="362">
        <v>1</v>
      </c>
      <c r="AZ51" s="361">
        <v>0</v>
      </c>
      <c r="BA51" s="362">
        <v>0</v>
      </c>
      <c r="BB51" s="362">
        <v>0</v>
      </c>
      <c r="BC51" s="362">
        <v>0</v>
      </c>
      <c r="BD51" s="362">
        <v>0</v>
      </c>
      <c r="BE51" s="361">
        <v>0</v>
      </c>
      <c r="BF51" s="362">
        <v>0</v>
      </c>
      <c r="BG51" s="361">
        <v>0</v>
      </c>
      <c r="BH51" s="362">
        <v>0</v>
      </c>
      <c r="BI51" s="362">
        <v>0</v>
      </c>
      <c r="BJ51" s="362">
        <v>0</v>
      </c>
      <c r="BK51" s="362">
        <v>0</v>
      </c>
      <c r="BL51" s="362">
        <v>0</v>
      </c>
      <c r="BM51" s="362">
        <v>0</v>
      </c>
      <c r="BN51" s="362">
        <v>0</v>
      </c>
      <c r="BO51" s="362">
        <v>0</v>
      </c>
      <c r="BP51" s="362">
        <v>0</v>
      </c>
      <c r="BQ51" s="362">
        <v>0</v>
      </c>
      <c r="BR51" s="362">
        <v>0</v>
      </c>
      <c r="BS51" s="369">
        <v>44.2</v>
      </c>
      <c r="BT51" s="344">
        <v>34.299999999999997</v>
      </c>
      <c r="BU51" s="356" t="s">
        <v>401</v>
      </c>
    </row>
    <row r="52" spans="1:73" s="348" customFormat="1" ht="15" customHeight="1">
      <c r="A52" s="339">
        <v>4</v>
      </c>
      <c r="B52" s="350" t="s">
        <v>38</v>
      </c>
      <c r="C52" s="361">
        <v>94</v>
      </c>
      <c r="D52" s="362">
        <v>46</v>
      </c>
      <c r="E52" s="362">
        <v>48</v>
      </c>
      <c r="F52" s="362">
        <v>26</v>
      </c>
      <c r="G52" s="362">
        <v>33</v>
      </c>
      <c r="H52" s="362">
        <v>50</v>
      </c>
      <c r="I52" s="362">
        <v>25</v>
      </c>
      <c r="J52" s="362">
        <v>25</v>
      </c>
      <c r="K52" s="362">
        <v>21</v>
      </c>
      <c r="L52" s="361">
        <v>18</v>
      </c>
      <c r="M52" s="362">
        <v>17</v>
      </c>
      <c r="N52" s="362">
        <v>5</v>
      </c>
      <c r="O52" s="362">
        <v>12</v>
      </c>
      <c r="P52" s="362">
        <v>3</v>
      </c>
      <c r="Q52" s="362">
        <v>11</v>
      </c>
      <c r="R52" s="362">
        <v>0</v>
      </c>
      <c r="S52" s="362">
        <v>0</v>
      </c>
      <c r="T52" s="362">
        <v>0</v>
      </c>
      <c r="U52" s="362">
        <v>0</v>
      </c>
      <c r="V52" s="362">
        <v>0</v>
      </c>
      <c r="W52" s="362">
        <v>1</v>
      </c>
      <c r="X52" s="362">
        <v>1</v>
      </c>
      <c r="Y52" s="362">
        <v>0</v>
      </c>
      <c r="Z52" s="362">
        <v>0</v>
      </c>
      <c r="AA52" s="362">
        <v>0</v>
      </c>
      <c r="AB52" s="362">
        <v>0</v>
      </c>
      <c r="AC52" s="362">
        <v>0</v>
      </c>
      <c r="AD52" s="362">
        <v>0</v>
      </c>
      <c r="AE52" s="362">
        <v>0</v>
      </c>
      <c r="AF52" s="361">
        <v>0</v>
      </c>
      <c r="AG52" s="356" t="s">
        <v>38</v>
      </c>
      <c r="AH52" s="350" t="s">
        <v>38</v>
      </c>
      <c r="AI52" s="362">
        <v>25</v>
      </c>
      <c r="AJ52" s="362">
        <v>14</v>
      </c>
      <c r="AK52" s="362">
        <v>11</v>
      </c>
      <c r="AL52" s="362">
        <v>2</v>
      </c>
      <c r="AM52" s="362">
        <v>4</v>
      </c>
      <c r="AN52" s="362">
        <v>0</v>
      </c>
      <c r="AO52" s="362">
        <v>0</v>
      </c>
      <c r="AP52" s="362">
        <v>0</v>
      </c>
      <c r="AQ52" s="362">
        <v>0</v>
      </c>
      <c r="AR52" s="362">
        <v>0</v>
      </c>
      <c r="AS52" s="362">
        <v>0</v>
      </c>
      <c r="AT52" s="362">
        <v>0</v>
      </c>
      <c r="AU52" s="362">
        <v>0</v>
      </c>
      <c r="AV52" s="362">
        <v>0</v>
      </c>
      <c r="AW52" s="362">
        <v>0</v>
      </c>
      <c r="AX52" s="361">
        <v>1</v>
      </c>
      <c r="AY52" s="362">
        <v>1</v>
      </c>
      <c r="AZ52" s="361">
        <v>0</v>
      </c>
      <c r="BA52" s="362">
        <v>0</v>
      </c>
      <c r="BB52" s="362">
        <v>0</v>
      </c>
      <c r="BC52" s="362">
        <v>0</v>
      </c>
      <c r="BD52" s="362">
        <v>0</v>
      </c>
      <c r="BE52" s="361">
        <v>0</v>
      </c>
      <c r="BF52" s="362">
        <v>0</v>
      </c>
      <c r="BG52" s="361">
        <v>0</v>
      </c>
      <c r="BH52" s="362">
        <v>0</v>
      </c>
      <c r="BI52" s="362">
        <v>0</v>
      </c>
      <c r="BJ52" s="362">
        <v>0</v>
      </c>
      <c r="BK52" s="362">
        <v>0</v>
      </c>
      <c r="BL52" s="362">
        <v>0</v>
      </c>
      <c r="BM52" s="362">
        <v>0</v>
      </c>
      <c r="BN52" s="362">
        <v>0</v>
      </c>
      <c r="BO52" s="362">
        <v>0</v>
      </c>
      <c r="BP52" s="362">
        <v>0</v>
      </c>
      <c r="BQ52" s="362">
        <v>0</v>
      </c>
      <c r="BR52" s="362">
        <v>0</v>
      </c>
      <c r="BS52" s="369">
        <v>53.2</v>
      </c>
      <c r="BT52" s="344">
        <v>26.6</v>
      </c>
      <c r="BU52" s="356" t="s">
        <v>38</v>
      </c>
    </row>
    <row r="53" spans="1:73" s="367" customFormat="1" ht="24.6" customHeight="1">
      <c r="A53" s="363"/>
      <c r="B53" s="351" t="s">
        <v>402</v>
      </c>
      <c r="C53" s="364">
        <v>8822</v>
      </c>
      <c r="D53" s="365">
        <v>4381</v>
      </c>
      <c r="E53" s="365">
        <v>4441</v>
      </c>
      <c r="F53" s="365">
        <v>2361</v>
      </c>
      <c r="G53" s="365">
        <v>2385</v>
      </c>
      <c r="H53" s="365">
        <v>4312</v>
      </c>
      <c r="I53" s="365">
        <v>2006</v>
      </c>
      <c r="J53" s="365">
        <v>2306</v>
      </c>
      <c r="K53" s="365">
        <v>1548</v>
      </c>
      <c r="L53" s="364">
        <v>1569</v>
      </c>
      <c r="M53" s="365">
        <v>1708</v>
      </c>
      <c r="N53" s="365">
        <v>681</v>
      </c>
      <c r="O53" s="365">
        <v>1027</v>
      </c>
      <c r="P53" s="365">
        <v>418</v>
      </c>
      <c r="Q53" s="365">
        <v>594</v>
      </c>
      <c r="R53" s="365">
        <v>204</v>
      </c>
      <c r="S53" s="365">
        <v>127</v>
      </c>
      <c r="T53" s="365">
        <v>77</v>
      </c>
      <c r="U53" s="365">
        <v>108</v>
      </c>
      <c r="V53" s="365">
        <v>59</v>
      </c>
      <c r="W53" s="365">
        <v>207</v>
      </c>
      <c r="X53" s="365">
        <v>174</v>
      </c>
      <c r="Y53" s="365">
        <v>33</v>
      </c>
      <c r="Z53" s="365">
        <v>12</v>
      </c>
      <c r="AA53" s="365">
        <v>3</v>
      </c>
      <c r="AB53" s="365">
        <v>22</v>
      </c>
      <c r="AC53" s="365">
        <v>12</v>
      </c>
      <c r="AD53" s="365">
        <v>10</v>
      </c>
      <c r="AE53" s="365">
        <v>1</v>
      </c>
      <c r="AF53" s="364">
        <v>1</v>
      </c>
      <c r="AG53" s="358" t="s">
        <v>402</v>
      </c>
      <c r="AH53" s="351" t="s">
        <v>402</v>
      </c>
      <c r="AI53" s="365">
        <v>2222</v>
      </c>
      <c r="AJ53" s="365">
        <v>1294</v>
      </c>
      <c r="AK53" s="365">
        <v>928</v>
      </c>
      <c r="AL53" s="365">
        <v>272</v>
      </c>
      <c r="AM53" s="365">
        <v>155</v>
      </c>
      <c r="AN53" s="365">
        <v>9</v>
      </c>
      <c r="AO53" s="365">
        <v>3</v>
      </c>
      <c r="AP53" s="365">
        <v>6</v>
      </c>
      <c r="AQ53" s="365">
        <v>2</v>
      </c>
      <c r="AR53" s="365">
        <v>4</v>
      </c>
      <c r="AS53" s="365">
        <v>3</v>
      </c>
      <c r="AT53" s="365">
        <v>2</v>
      </c>
      <c r="AU53" s="365">
        <v>1</v>
      </c>
      <c r="AV53" s="365">
        <v>0</v>
      </c>
      <c r="AW53" s="365">
        <v>0</v>
      </c>
      <c r="AX53" s="364">
        <v>135</v>
      </c>
      <c r="AY53" s="365">
        <v>82</v>
      </c>
      <c r="AZ53" s="364">
        <v>53</v>
      </c>
      <c r="BA53" s="365">
        <v>0</v>
      </c>
      <c r="BB53" s="365">
        <v>0</v>
      </c>
      <c r="BC53" s="365">
        <v>0</v>
      </c>
      <c r="BD53" s="365">
        <v>1</v>
      </c>
      <c r="BE53" s="364">
        <v>1</v>
      </c>
      <c r="BF53" s="365">
        <v>0</v>
      </c>
      <c r="BG53" s="364">
        <v>0</v>
      </c>
      <c r="BH53" s="365">
        <v>0</v>
      </c>
      <c r="BI53" s="365">
        <v>0</v>
      </c>
      <c r="BJ53" s="365">
        <v>0</v>
      </c>
      <c r="BK53" s="365">
        <v>0</v>
      </c>
      <c r="BL53" s="365">
        <v>0</v>
      </c>
      <c r="BM53" s="365">
        <v>0</v>
      </c>
      <c r="BN53" s="365">
        <v>8</v>
      </c>
      <c r="BO53" s="365">
        <v>3</v>
      </c>
      <c r="BP53" s="365">
        <v>5</v>
      </c>
      <c r="BQ53" s="365">
        <v>2</v>
      </c>
      <c r="BR53" s="365">
        <v>4</v>
      </c>
      <c r="BS53" s="368">
        <v>48.9</v>
      </c>
      <c r="BT53" s="368">
        <v>25.5</v>
      </c>
      <c r="BU53" s="358" t="s">
        <v>402</v>
      </c>
    </row>
    <row r="54" spans="1:73" s="367" customFormat="1" ht="24.6" customHeight="1">
      <c r="A54" s="363"/>
      <c r="B54" s="351" t="s">
        <v>403</v>
      </c>
      <c r="C54" s="370">
        <v>176</v>
      </c>
      <c r="D54" s="371">
        <v>151</v>
      </c>
      <c r="E54" s="371">
        <v>25</v>
      </c>
      <c r="F54" s="371">
        <v>144</v>
      </c>
      <c r="G54" s="371">
        <v>22</v>
      </c>
      <c r="H54" s="371">
        <v>138</v>
      </c>
      <c r="I54" s="371">
        <v>122</v>
      </c>
      <c r="J54" s="371">
        <v>16</v>
      </c>
      <c r="K54" s="371">
        <v>119</v>
      </c>
      <c r="L54" s="371">
        <v>15</v>
      </c>
      <c r="M54" s="371">
        <v>18</v>
      </c>
      <c r="N54" s="371">
        <v>14</v>
      </c>
      <c r="O54" s="371">
        <v>4</v>
      </c>
      <c r="P54" s="371">
        <v>14</v>
      </c>
      <c r="Q54" s="371">
        <v>4</v>
      </c>
      <c r="R54" s="371">
        <v>0</v>
      </c>
      <c r="S54" s="371">
        <v>0</v>
      </c>
      <c r="T54" s="371">
        <v>0</v>
      </c>
      <c r="U54" s="371">
        <v>0</v>
      </c>
      <c r="V54" s="371">
        <v>0</v>
      </c>
      <c r="W54" s="371">
        <v>0</v>
      </c>
      <c r="X54" s="371">
        <v>0</v>
      </c>
      <c r="Y54" s="371">
        <v>0</v>
      </c>
      <c r="Z54" s="371">
        <v>0</v>
      </c>
      <c r="AA54" s="371">
        <v>0</v>
      </c>
      <c r="AB54" s="371">
        <v>1</v>
      </c>
      <c r="AC54" s="371">
        <v>0</v>
      </c>
      <c r="AD54" s="371">
        <v>1</v>
      </c>
      <c r="AE54" s="371">
        <v>0</v>
      </c>
      <c r="AF54" s="371">
        <v>1</v>
      </c>
      <c r="AG54" s="359" t="s">
        <v>403</v>
      </c>
      <c r="AH54" s="351" t="s">
        <v>403</v>
      </c>
      <c r="AI54" s="371">
        <v>13</v>
      </c>
      <c r="AJ54" s="371">
        <v>11</v>
      </c>
      <c r="AK54" s="371">
        <v>2</v>
      </c>
      <c r="AL54" s="371">
        <v>10</v>
      </c>
      <c r="AM54" s="371">
        <v>2</v>
      </c>
      <c r="AN54" s="371">
        <v>2</v>
      </c>
      <c r="AO54" s="371">
        <v>2</v>
      </c>
      <c r="AP54" s="371">
        <v>0</v>
      </c>
      <c r="AQ54" s="371">
        <v>1</v>
      </c>
      <c r="AR54" s="371">
        <v>0</v>
      </c>
      <c r="AS54" s="371">
        <v>0</v>
      </c>
      <c r="AT54" s="371">
        <v>0</v>
      </c>
      <c r="AU54" s="371">
        <v>0</v>
      </c>
      <c r="AV54" s="371">
        <v>0</v>
      </c>
      <c r="AW54" s="371">
        <v>0</v>
      </c>
      <c r="AX54" s="371">
        <v>4</v>
      </c>
      <c r="AY54" s="371">
        <v>2</v>
      </c>
      <c r="AZ54" s="371">
        <v>2</v>
      </c>
      <c r="BA54" s="371">
        <v>0</v>
      </c>
      <c r="BB54" s="371">
        <v>0</v>
      </c>
      <c r="BC54" s="371">
        <v>0</v>
      </c>
      <c r="BD54" s="371">
        <v>0</v>
      </c>
      <c r="BE54" s="371">
        <v>0</v>
      </c>
      <c r="BF54" s="371">
        <v>0</v>
      </c>
      <c r="BG54" s="371">
        <v>0</v>
      </c>
      <c r="BH54" s="371">
        <v>0</v>
      </c>
      <c r="BI54" s="371">
        <v>0</v>
      </c>
      <c r="BJ54" s="371">
        <v>0</v>
      </c>
      <c r="BK54" s="371">
        <v>0</v>
      </c>
      <c r="BL54" s="371">
        <v>0</v>
      </c>
      <c r="BM54" s="371">
        <v>0</v>
      </c>
      <c r="BN54" s="371">
        <v>2</v>
      </c>
      <c r="BO54" s="371">
        <v>2</v>
      </c>
      <c r="BP54" s="371">
        <v>0</v>
      </c>
      <c r="BQ54" s="371">
        <v>1</v>
      </c>
      <c r="BR54" s="371">
        <v>0</v>
      </c>
      <c r="BS54" s="372">
        <v>78.400000000000006</v>
      </c>
      <c r="BT54" s="372">
        <v>9.1</v>
      </c>
      <c r="BU54" s="359" t="s">
        <v>403</v>
      </c>
    </row>
    <row r="55" spans="1:73" s="348" customFormat="1" ht="15" customHeight="1">
      <c r="A55" s="339"/>
      <c r="B55" s="410"/>
      <c r="C55" s="348" t="s">
        <v>470</v>
      </c>
      <c r="AG55" s="353"/>
      <c r="AH55" s="353"/>
      <c r="BU55" s="353"/>
    </row>
    <row r="56" spans="1:73" s="348" customFormat="1" ht="15" customHeight="1">
      <c r="A56" s="339"/>
      <c r="B56" s="347"/>
      <c r="C56" s="161"/>
      <c r="D56" s="161"/>
      <c r="E56" s="161"/>
      <c r="F56" s="161"/>
      <c r="G56" s="161"/>
      <c r="H56" s="161"/>
      <c r="AG56" s="373"/>
      <c r="AH56" s="373"/>
      <c r="BU56" s="373"/>
    </row>
  </sheetData>
  <mergeCells count="80">
    <mergeCell ref="BQ6:BR6"/>
    <mergeCell ref="BJ6:BJ7"/>
    <mergeCell ref="BK6:BK7"/>
    <mergeCell ref="BL6:BM6"/>
    <mergeCell ref="BN6:BN7"/>
    <mergeCell ref="BO6:BO7"/>
    <mergeCell ref="W6:W7"/>
    <mergeCell ref="X6:X7"/>
    <mergeCell ref="Y6:Y7"/>
    <mergeCell ref="Z6:AA6"/>
    <mergeCell ref="BP6:BP7"/>
    <mergeCell ref="P6:Q6"/>
    <mergeCell ref="R6:R7"/>
    <mergeCell ref="S6:S7"/>
    <mergeCell ref="T6:T7"/>
    <mergeCell ref="U6:V6"/>
    <mergeCell ref="BU2:BU7"/>
    <mergeCell ref="AB3:AF5"/>
    <mergeCell ref="AI3:AR3"/>
    <mergeCell ref="AS3:AW5"/>
    <mergeCell ref="BD3:BM3"/>
    <mergeCell ref="BN3:BR5"/>
    <mergeCell ref="AI4:AM5"/>
    <mergeCell ref="AN4:AR4"/>
    <mergeCell ref="BD4:BH5"/>
    <mergeCell ref="BI4:BM5"/>
    <mergeCell ref="AN5:AR5"/>
    <mergeCell ref="AB6:AB7"/>
    <mergeCell ref="AC6:AC7"/>
    <mergeCell ref="AD6:AD7"/>
    <mergeCell ref="AE6:AF6"/>
    <mergeCell ref="AI6:AI7"/>
    <mergeCell ref="AX2:AZ5"/>
    <mergeCell ref="BA2:BC5"/>
    <mergeCell ref="BD2:BR2"/>
    <mergeCell ref="BS2:BS7"/>
    <mergeCell ref="BT2:BT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H6"/>
    <mergeCell ref="BI6:BI7"/>
    <mergeCell ref="W2:AA5"/>
    <mergeCell ref="AB2:AF2"/>
    <mergeCell ref="AG2:AG7"/>
    <mergeCell ref="AH2:AH7"/>
    <mergeCell ref="AI2:AW2"/>
    <mergeCell ref="AJ6:AJ7"/>
    <mergeCell ref="AK6:AK7"/>
    <mergeCell ref="AL6:AM6"/>
    <mergeCell ref="AN6:AN7"/>
    <mergeCell ref="AO6:AO7"/>
    <mergeCell ref="AP6:AP7"/>
    <mergeCell ref="AQ6:AR6"/>
    <mergeCell ref="AS6:AS7"/>
    <mergeCell ref="AT6:AT7"/>
    <mergeCell ref="AU6:AU7"/>
    <mergeCell ref="AV6:AW6"/>
    <mergeCell ref="H2:L5"/>
    <mergeCell ref="M2:Q5"/>
    <mergeCell ref="R2:V5"/>
    <mergeCell ref="B2:B7"/>
    <mergeCell ref="C2:G5"/>
    <mergeCell ref="C6:C7"/>
    <mergeCell ref="D6:D7"/>
    <mergeCell ref="E6:E7"/>
    <mergeCell ref="F6:G6"/>
    <mergeCell ref="H6:H7"/>
    <mergeCell ref="I6:I7"/>
    <mergeCell ref="J6:J7"/>
    <mergeCell ref="K6:L6"/>
    <mergeCell ref="M6:M7"/>
    <mergeCell ref="N6:N7"/>
    <mergeCell ref="O6:O7"/>
  </mergeCells>
  <phoneticPr fontId="16"/>
  <conditionalFormatting sqref="BW7:BX53">
    <cfRule type="cellIs" dxfId="6" priority="3" stopIfTrue="1" operator="between">
      <formula>"NG"</formula>
      <formula>"NG"</formula>
    </cfRule>
  </conditionalFormatting>
  <conditionalFormatting sqref="BF7:BT8 BF12:BT53 BS9:BT10">
    <cfRule type="cellIs" dxfId="5" priority="4" stopIfTrue="1" operator="between">
      <formula>"あわず"</formula>
      <formula>"あわず"</formula>
    </cfRule>
  </conditionalFormatting>
  <conditionalFormatting sqref="BV7:BV53">
    <cfRule type="cellIs" dxfId="4" priority="2" stopIfTrue="1" operator="between">
      <formula>"あわず"</formula>
      <formula>"あわず"</formula>
    </cfRule>
  </conditionalFormatting>
  <conditionalFormatting sqref="BF11:BT11">
    <cfRule type="cellIs" dxfId="3" priority="1" stopIfTrue="1" operator="between">
      <formula>"あわず"</formula>
      <formula>"あわず"</formula>
    </cfRule>
  </conditionalFormatting>
  <pageMargins left="0.47244094488188981" right="0.47244094488188981" top="0.59055118110236227" bottom="0.39370078740157483" header="0.39370078740157483" footer="0.19685039370078741"/>
  <pageSetup paperSize="9" scale="95" firstPageNumber="110" orientation="portrait" useFirstPageNumber="1" r:id="rId1"/>
  <headerFooter alignWithMargins="0">
    <oddFooter>&amp;C&amp;"ＭＳ Ｐゴシック,標準"- &amp;P -</oddFooter>
  </headerFooter>
  <colBreaks count="1" manualBreakCount="1">
    <brk id="5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A50"/>
  <sheetViews>
    <sheetView zoomScaleNormal="100" workbookViewId="0"/>
  </sheetViews>
  <sheetFormatPr defaultRowHeight="20.100000000000001" customHeight="1"/>
  <cols>
    <col min="1" max="1" width="9.625" style="55" customWidth="1"/>
    <col min="2" max="8" width="6" style="55" bestFit="1" customWidth="1"/>
    <col min="9" max="9" width="5.25" style="55" customWidth="1"/>
    <col min="10" max="10" width="6" style="55" bestFit="1" customWidth="1"/>
    <col min="11" max="12" width="4" style="55" customWidth="1"/>
    <col min="13" max="13" width="3.625" style="55" customWidth="1"/>
    <col min="14" max="15" width="4" style="55" customWidth="1"/>
    <col min="16" max="19" width="3.625" style="55" customWidth="1"/>
    <col min="20" max="22" width="5.75" style="55" customWidth="1"/>
    <col min="23" max="16384" width="9" style="55"/>
  </cols>
  <sheetData>
    <row r="1" spans="1:27" s="64" customFormat="1" ht="15.75" customHeight="1">
      <c r="A1" s="164" t="s">
        <v>373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165" t="s">
        <v>91</v>
      </c>
    </row>
    <row r="2" spans="1:27" s="64" customFormat="1" ht="15" customHeight="1">
      <c r="A2" s="478" t="s">
        <v>388</v>
      </c>
      <c r="B2" s="481" t="s">
        <v>414</v>
      </c>
      <c r="C2" s="482"/>
      <c r="D2" s="482"/>
      <c r="E2" s="481" t="s">
        <v>130</v>
      </c>
      <c r="F2" s="482"/>
      <c r="G2" s="482"/>
      <c r="H2" s="487" t="s">
        <v>390</v>
      </c>
      <c r="I2" s="488"/>
      <c r="J2" s="488"/>
      <c r="K2" s="487" t="s">
        <v>411</v>
      </c>
      <c r="L2" s="488"/>
      <c r="M2" s="488"/>
      <c r="N2" s="487" t="s">
        <v>135</v>
      </c>
      <c r="O2" s="488"/>
      <c r="P2" s="488"/>
      <c r="Q2" s="493" t="s">
        <v>440</v>
      </c>
      <c r="R2" s="494"/>
      <c r="S2" s="494"/>
      <c r="T2" s="494"/>
      <c r="U2" s="494"/>
      <c r="V2" s="494"/>
      <c r="AA2" s="65"/>
    </row>
    <row r="3" spans="1:27" s="64" customFormat="1" ht="15" customHeight="1">
      <c r="A3" s="479"/>
      <c r="B3" s="483"/>
      <c r="C3" s="484"/>
      <c r="D3" s="484"/>
      <c r="E3" s="483"/>
      <c r="F3" s="484"/>
      <c r="G3" s="484"/>
      <c r="H3" s="489"/>
      <c r="I3" s="490"/>
      <c r="J3" s="490"/>
      <c r="K3" s="489"/>
      <c r="L3" s="490"/>
      <c r="M3" s="490"/>
      <c r="N3" s="489"/>
      <c r="O3" s="490"/>
      <c r="P3" s="490"/>
      <c r="Q3" s="504" t="s">
        <v>394</v>
      </c>
      <c r="R3" s="504"/>
      <c r="S3" s="504"/>
      <c r="T3" s="493" t="s">
        <v>395</v>
      </c>
      <c r="U3" s="494"/>
      <c r="V3" s="494"/>
      <c r="AA3" s="65"/>
    </row>
    <row r="4" spans="1:27" ht="15" customHeight="1">
      <c r="A4" s="479"/>
      <c r="B4" s="483"/>
      <c r="C4" s="484"/>
      <c r="D4" s="484"/>
      <c r="E4" s="483"/>
      <c r="F4" s="484"/>
      <c r="G4" s="484"/>
      <c r="H4" s="489"/>
      <c r="I4" s="490"/>
      <c r="J4" s="490"/>
      <c r="K4" s="489"/>
      <c r="L4" s="490"/>
      <c r="M4" s="490"/>
      <c r="N4" s="489"/>
      <c r="O4" s="490"/>
      <c r="P4" s="490"/>
      <c r="Q4" s="504"/>
      <c r="R4" s="504"/>
      <c r="S4" s="504"/>
      <c r="T4" s="481" t="s">
        <v>398</v>
      </c>
      <c r="U4" s="482"/>
      <c r="V4" s="482"/>
    </row>
    <row r="5" spans="1:27" ht="15" customHeight="1">
      <c r="A5" s="479"/>
      <c r="B5" s="485"/>
      <c r="C5" s="486"/>
      <c r="D5" s="486"/>
      <c r="E5" s="485"/>
      <c r="F5" s="486"/>
      <c r="G5" s="486"/>
      <c r="H5" s="491"/>
      <c r="I5" s="492"/>
      <c r="J5" s="492"/>
      <c r="K5" s="491"/>
      <c r="L5" s="492"/>
      <c r="M5" s="492"/>
      <c r="N5" s="491"/>
      <c r="O5" s="492"/>
      <c r="P5" s="492"/>
      <c r="Q5" s="504"/>
      <c r="R5" s="504"/>
      <c r="S5" s="504"/>
      <c r="T5" s="485"/>
      <c r="U5" s="486"/>
      <c r="V5" s="486"/>
    </row>
    <row r="6" spans="1:27" ht="15" customHeight="1">
      <c r="A6" s="480"/>
      <c r="B6" s="338" t="s">
        <v>39</v>
      </c>
      <c r="C6" s="338" t="s">
        <v>40</v>
      </c>
      <c r="D6" s="338" t="s">
        <v>41</v>
      </c>
      <c r="E6" s="338" t="s">
        <v>39</v>
      </c>
      <c r="F6" s="338" t="s">
        <v>40</v>
      </c>
      <c r="G6" s="338" t="s">
        <v>41</v>
      </c>
      <c r="H6" s="338" t="s">
        <v>39</v>
      </c>
      <c r="I6" s="338" t="s">
        <v>40</v>
      </c>
      <c r="J6" s="338" t="s">
        <v>41</v>
      </c>
      <c r="K6" s="338" t="s">
        <v>39</v>
      </c>
      <c r="L6" s="338" t="s">
        <v>40</v>
      </c>
      <c r="M6" s="338" t="s">
        <v>41</v>
      </c>
      <c r="N6" s="338" t="s">
        <v>39</v>
      </c>
      <c r="O6" s="338" t="s">
        <v>40</v>
      </c>
      <c r="P6" s="375" t="s">
        <v>41</v>
      </c>
      <c r="Q6" s="338" t="s">
        <v>39</v>
      </c>
      <c r="R6" s="338" t="s">
        <v>40</v>
      </c>
      <c r="S6" s="338" t="s">
        <v>41</v>
      </c>
      <c r="T6" s="338" t="s">
        <v>39</v>
      </c>
      <c r="U6" s="338" t="s">
        <v>40</v>
      </c>
      <c r="V6" s="338" t="s">
        <v>41</v>
      </c>
    </row>
    <row r="7" spans="1:27" ht="15" customHeight="1">
      <c r="A7" s="166" t="s">
        <v>39</v>
      </c>
      <c r="B7" s="52">
        <v>8998</v>
      </c>
      <c r="C7" s="52">
        <v>4532</v>
      </c>
      <c r="D7" s="52">
        <v>4466</v>
      </c>
      <c r="E7" s="52">
        <v>4450</v>
      </c>
      <c r="F7" s="52">
        <v>2128</v>
      </c>
      <c r="G7" s="52">
        <v>2322</v>
      </c>
      <c r="H7" s="52">
        <v>1726</v>
      </c>
      <c r="I7" s="52">
        <v>695</v>
      </c>
      <c r="J7" s="52">
        <v>1031</v>
      </c>
      <c r="K7" s="52">
        <v>204</v>
      </c>
      <c r="L7" s="52">
        <v>127</v>
      </c>
      <c r="M7" s="52">
        <v>77</v>
      </c>
      <c r="N7" s="52">
        <v>207</v>
      </c>
      <c r="O7" s="52">
        <v>174</v>
      </c>
      <c r="P7" s="52">
        <v>33</v>
      </c>
      <c r="Q7" s="52">
        <v>23</v>
      </c>
      <c r="R7" s="52">
        <v>12</v>
      </c>
      <c r="S7" s="52">
        <v>11</v>
      </c>
      <c r="T7" s="52">
        <v>2235</v>
      </c>
      <c r="U7" s="52">
        <v>1305</v>
      </c>
      <c r="V7" s="52">
        <v>930</v>
      </c>
    </row>
    <row r="8" spans="1:27" ht="15" customHeight="1">
      <c r="A8" s="167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7" ht="15" customHeight="1">
      <c r="A9" s="167" t="s">
        <v>201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7" ht="15" customHeight="1">
      <c r="A10" s="168" t="s">
        <v>39</v>
      </c>
      <c r="B10" s="52">
        <v>8927</v>
      </c>
      <c r="C10" s="52">
        <v>4491</v>
      </c>
      <c r="D10" s="52">
        <v>4436</v>
      </c>
      <c r="E10" s="52">
        <v>4440</v>
      </c>
      <c r="F10" s="52">
        <v>2123</v>
      </c>
      <c r="G10" s="52">
        <v>2317</v>
      </c>
      <c r="H10" s="52">
        <v>1708</v>
      </c>
      <c r="I10" s="52">
        <v>685</v>
      </c>
      <c r="J10" s="52">
        <v>1023</v>
      </c>
      <c r="K10" s="52">
        <v>204</v>
      </c>
      <c r="L10" s="52">
        <v>127</v>
      </c>
      <c r="M10" s="52">
        <v>77</v>
      </c>
      <c r="N10" s="52">
        <v>205</v>
      </c>
      <c r="O10" s="52">
        <v>172</v>
      </c>
      <c r="P10" s="52">
        <v>33</v>
      </c>
      <c r="Q10" s="52">
        <v>23</v>
      </c>
      <c r="R10" s="52">
        <v>12</v>
      </c>
      <c r="S10" s="52">
        <v>11</v>
      </c>
      <c r="T10" s="52">
        <v>2204</v>
      </c>
      <c r="U10" s="52">
        <v>1289</v>
      </c>
      <c r="V10" s="52">
        <v>915</v>
      </c>
    </row>
    <row r="11" spans="1:27" ht="15" customHeight="1">
      <c r="A11" s="168" t="s">
        <v>42</v>
      </c>
      <c r="B11" s="52">
        <v>5353</v>
      </c>
      <c r="C11" s="52">
        <v>2462</v>
      </c>
      <c r="D11" s="52">
        <v>2891</v>
      </c>
      <c r="E11" s="52">
        <v>3360</v>
      </c>
      <c r="F11" s="52">
        <v>1533</v>
      </c>
      <c r="G11" s="52">
        <v>1827</v>
      </c>
      <c r="H11" s="52">
        <v>1034</v>
      </c>
      <c r="I11" s="52">
        <v>379</v>
      </c>
      <c r="J11" s="52">
        <v>655</v>
      </c>
      <c r="K11" s="52">
        <v>151</v>
      </c>
      <c r="L11" s="52">
        <v>100</v>
      </c>
      <c r="M11" s="52">
        <v>51</v>
      </c>
      <c r="N11" s="52">
        <v>53</v>
      </c>
      <c r="O11" s="52">
        <v>38</v>
      </c>
      <c r="P11" s="52">
        <v>15</v>
      </c>
      <c r="Q11" s="52">
        <v>9</v>
      </c>
      <c r="R11" s="52">
        <v>3</v>
      </c>
      <c r="S11" s="52">
        <v>6</v>
      </c>
      <c r="T11" s="52">
        <v>649</v>
      </c>
      <c r="U11" s="52">
        <v>354</v>
      </c>
      <c r="V11" s="52">
        <v>295</v>
      </c>
    </row>
    <row r="12" spans="1:27" ht="15" customHeight="1">
      <c r="A12" s="168" t="s">
        <v>43</v>
      </c>
      <c r="B12" s="52">
        <v>278</v>
      </c>
      <c r="C12" s="52">
        <v>121</v>
      </c>
      <c r="D12" s="52">
        <v>157</v>
      </c>
      <c r="E12" s="52">
        <v>45</v>
      </c>
      <c r="F12" s="52">
        <v>27</v>
      </c>
      <c r="G12" s="52">
        <v>18</v>
      </c>
      <c r="H12" s="52">
        <v>50</v>
      </c>
      <c r="I12" s="52">
        <v>19</v>
      </c>
      <c r="J12" s="52">
        <v>31</v>
      </c>
      <c r="K12" s="52">
        <v>17</v>
      </c>
      <c r="L12" s="52">
        <v>4</v>
      </c>
      <c r="M12" s="52">
        <v>13</v>
      </c>
      <c r="N12" s="52">
        <v>18</v>
      </c>
      <c r="O12" s="52">
        <v>12</v>
      </c>
      <c r="P12" s="52">
        <v>6</v>
      </c>
      <c r="Q12" s="52">
        <v>3</v>
      </c>
      <c r="R12" s="52">
        <v>1</v>
      </c>
      <c r="S12" s="52">
        <v>2</v>
      </c>
      <c r="T12" s="52">
        <v>139</v>
      </c>
      <c r="U12" s="52">
        <v>54</v>
      </c>
      <c r="V12" s="52">
        <v>85</v>
      </c>
    </row>
    <row r="13" spans="1:27" ht="15" customHeight="1">
      <c r="A13" s="168" t="s">
        <v>44</v>
      </c>
      <c r="B13" s="52">
        <v>1358</v>
      </c>
      <c r="C13" s="52">
        <v>1161</v>
      </c>
      <c r="D13" s="52">
        <v>197</v>
      </c>
      <c r="E13" s="52">
        <v>250</v>
      </c>
      <c r="F13" s="52">
        <v>222</v>
      </c>
      <c r="G13" s="52">
        <v>28</v>
      </c>
      <c r="H13" s="52">
        <v>189</v>
      </c>
      <c r="I13" s="52">
        <v>151</v>
      </c>
      <c r="J13" s="52">
        <v>38</v>
      </c>
      <c r="K13" s="52">
        <v>3</v>
      </c>
      <c r="L13" s="52">
        <v>2</v>
      </c>
      <c r="M13" s="52">
        <v>1</v>
      </c>
      <c r="N13" s="52">
        <v>101</v>
      </c>
      <c r="O13" s="52">
        <v>94</v>
      </c>
      <c r="P13" s="52">
        <v>7</v>
      </c>
      <c r="Q13" s="52">
        <v>7</v>
      </c>
      <c r="R13" s="52">
        <v>5</v>
      </c>
      <c r="S13" s="52">
        <v>2</v>
      </c>
      <c r="T13" s="52">
        <v>795</v>
      </c>
      <c r="U13" s="52">
        <v>675</v>
      </c>
      <c r="V13" s="52">
        <v>120</v>
      </c>
    </row>
    <row r="14" spans="1:27" ht="15" customHeight="1">
      <c r="A14" s="168" t="s">
        <v>45</v>
      </c>
      <c r="B14" s="52">
        <v>625</v>
      </c>
      <c r="C14" s="52">
        <v>201</v>
      </c>
      <c r="D14" s="52">
        <v>424</v>
      </c>
      <c r="E14" s="52">
        <v>206</v>
      </c>
      <c r="F14" s="52">
        <v>84</v>
      </c>
      <c r="G14" s="52">
        <v>122</v>
      </c>
      <c r="H14" s="52">
        <v>172</v>
      </c>
      <c r="I14" s="52">
        <v>48</v>
      </c>
      <c r="J14" s="52">
        <v>124</v>
      </c>
      <c r="K14" s="52">
        <v>1</v>
      </c>
      <c r="L14" s="52">
        <v>1</v>
      </c>
      <c r="M14" s="52">
        <v>0</v>
      </c>
      <c r="N14" s="52">
        <v>8</v>
      </c>
      <c r="O14" s="52">
        <v>5</v>
      </c>
      <c r="P14" s="52">
        <v>3</v>
      </c>
      <c r="Q14" s="52">
        <v>2</v>
      </c>
      <c r="R14" s="52">
        <v>1</v>
      </c>
      <c r="S14" s="52">
        <v>1</v>
      </c>
      <c r="T14" s="52">
        <v>229</v>
      </c>
      <c r="U14" s="52">
        <v>59</v>
      </c>
      <c r="V14" s="52">
        <v>170</v>
      </c>
    </row>
    <row r="15" spans="1:27" ht="15" customHeight="1">
      <c r="A15" s="168" t="s">
        <v>46</v>
      </c>
      <c r="B15" s="52">
        <v>25</v>
      </c>
      <c r="C15" s="52">
        <v>20</v>
      </c>
      <c r="D15" s="52">
        <v>5</v>
      </c>
      <c r="E15" s="52">
        <v>0</v>
      </c>
      <c r="F15" s="52">
        <v>0</v>
      </c>
      <c r="G15" s="52">
        <v>0</v>
      </c>
      <c r="H15" s="52">
        <v>5</v>
      </c>
      <c r="I15" s="52">
        <v>4</v>
      </c>
      <c r="J15" s="52">
        <v>1</v>
      </c>
      <c r="K15" s="52">
        <v>0</v>
      </c>
      <c r="L15" s="52">
        <v>0</v>
      </c>
      <c r="M15" s="52">
        <v>0</v>
      </c>
      <c r="N15" s="52">
        <v>5</v>
      </c>
      <c r="O15" s="52">
        <v>5</v>
      </c>
      <c r="P15" s="52">
        <v>0</v>
      </c>
      <c r="Q15" s="52">
        <v>0</v>
      </c>
      <c r="R15" s="52">
        <v>0</v>
      </c>
      <c r="S15" s="52">
        <v>0</v>
      </c>
      <c r="T15" s="52">
        <v>14</v>
      </c>
      <c r="U15" s="52">
        <v>10</v>
      </c>
      <c r="V15" s="52">
        <v>4</v>
      </c>
    </row>
    <row r="16" spans="1:27" ht="15" customHeight="1">
      <c r="A16" s="168" t="s">
        <v>47</v>
      </c>
      <c r="B16" s="52">
        <v>194</v>
      </c>
      <c r="C16" s="52">
        <v>46</v>
      </c>
      <c r="D16" s="52">
        <v>148</v>
      </c>
      <c r="E16" s="52">
        <v>37</v>
      </c>
      <c r="F16" s="52">
        <v>7</v>
      </c>
      <c r="G16" s="52">
        <v>30</v>
      </c>
      <c r="H16" s="52">
        <v>48</v>
      </c>
      <c r="I16" s="52">
        <v>8</v>
      </c>
      <c r="J16" s="52">
        <v>40</v>
      </c>
      <c r="K16" s="52">
        <v>1</v>
      </c>
      <c r="L16" s="52">
        <v>0</v>
      </c>
      <c r="M16" s="52">
        <v>1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104</v>
      </c>
      <c r="U16" s="52">
        <v>30</v>
      </c>
      <c r="V16" s="52">
        <v>74</v>
      </c>
    </row>
    <row r="17" spans="1:22" ht="15" customHeight="1">
      <c r="A17" s="168" t="s">
        <v>48</v>
      </c>
      <c r="B17" s="52">
        <v>38</v>
      </c>
      <c r="C17" s="52">
        <v>1</v>
      </c>
      <c r="D17" s="52">
        <v>37</v>
      </c>
      <c r="E17" s="52">
        <v>37</v>
      </c>
      <c r="F17" s="52">
        <v>1</v>
      </c>
      <c r="G17" s="52">
        <v>36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>
      <c r="A18" s="168" t="s">
        <v>177</v>
      </c>
      <c r="B18" s="52">
        <v>40</v>
      </c>
      <c r="C18" s="52">
        <v>28</v>
      </c>
      <c r="D18" s="52">
        <v>12</v>
      </c>
      <c r="E18" s="52">
        <v>21</v>
      </c>
      <c r="F18" s="52">
        <v>16</v>
      </c>
      <c r="G18" s="52">
        <v>5</v>
      </c>
      <c r="H18" s="52">
        <v>6</v>
      </c>
      <c r="I18" s="52">
        <v>5</v>
      </c>
      <c r="J18" s="52">
        <v>1</v>
      </c>
      <c r="K18" s="52">
        <v>0</v>
      </c>
      <c r="L18" s="52">
        <v>0</v>
      </c>
      <c r="M18" s="52">
        <v>0</v>
      </c>
      <c r="N18" s="52">
        <v>4</v>
      </c>
      <c r="O18" s="52">
        <v>4</v>
      </c>
      <c r="P18" s="52">
        <v>0</v>
      </c>
      <c r="Q18" s="52">
        <v>0</v>
      </c>
      <c r="R18" s="52">
        <v>0</v>
      </c>
      <c r="S18" s="52">
        <v>0</v>
      </c>
      <c r="T18" s="52">
        <v>9</v>
      </c>
      <c r="U18" s="52">
        <v>3</v>
      </c>
      <c r="V18" s="52">
        <v>6</v>
      </c>
    </row>
    <row r="19" spans="1:22" ht="15" customHeight="1">
      <c r="A19" s="168" t="s">
        <v>178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>
      <c r="A20" s="168" t="s">
        <v>49</v>
      </c>
      <c r="B20" s="52">
        <v>414</v>
      </c>
      <c r="C20" s="52">
        <v>238</v>
      </c>
      <c r="D20" s="52">
        <v>176</v>
      </c>
      <c r="E20" s="52">
        <v>342</v>
      </c>
      <c r="F20" s="52">
        <v>194</v>
      </c>
      <c r="G20" s="52">
        <v>148</v>
      </c>
      <c r="H20" s="52">
        <v>24</v>
      </c>
      <c r="I20" s="52">
        <v>14</v>
      </c>
      <c r="J20" s="52">
        <v>10</v>
      </c>
      <c r="K20" s="52">
        <v>31</v>
      </c>
      <c r="L20" s="52">
        <v>20</v>
      </c>
      <c r="M20" s="52">
        <v>11</v>
      </c>
      <c r="N20" s="52">
        <v>3</v>
      </c>
      <c r="O20" s="52">
        <v>2</v>
      </c>
      <c r="P20" s="52">
        <v>1</v>
      </c>
      <c r="Q20" s="52">
        <v>0</v>
      </c>
      <c r="R20" s="52">
        <v>0</v>
      </c>
      <c r="S20" s="52">
        <v>0</v>
      </c>
      <c r="T20" s="52">
        <v>11</v>
      </c>
      <c r="U20" s="52">
        <v>7</v>
      </c>
      <c r="V20" s="52">
        <v>4</v>
      </c>
    </row>
    <row r="21" spans="1:22" ht="15" customHeight="1">
      <c r="A21" s="168" t="s">
        <v>350</v>
      </c>
      <c r="B21" s="52">
        <v>602</v>
      </c>
      <c r="C21" s="52">
        <v>213</v>
      </c>
      <c r="D21" s="52">
        <v>389</v>
      </c>
      <c r="E21" s="52">
        <v>142</v>
      </c>
      <c r="F21" s="52">
        <v>39</v>
      </c>
      <c r="G21" s="52">
        <v>103</v>
      </c>
      <c r="H21" s="52">
        <v>180</v>
      </c>
      <c r="I21" s="52">
        <v>57</v>
      </c>
      <c r="J21" s="52">
        <v>123</v>
      </c>
      <c r="K21" s="52">
        <v>0</v>
      </c>
      <c r="L21" s="52">
        <v>0</v>
      </c>
      <c r="M21" s="52">
        <v>0</v>
      </c>
      <c r="N21" s="52">
        <v>13</v>
      </c>
      <c r="O21" s="52">
        <v>12</v>
      </c>
      <c r="P21" s="52">
        <v>1</v>
      </c>
      <c r="Q21" s="52">
        <v>2</v>
      </c>
      <c r="R21" s="52">
        <v>2</v>
      </c>
      <c r="S21" s="52">
        <v>0</v>
      </c>
      <c r="T21" s="52">
        <v>254</v>
      </c>
      <c r="U21" s="52">
        <v>97</v>
      </c>
      <c r="V21" s="52">
        <v>157</v>
      </c>
    </row>
    <row r="22" spans="1:22" ht="45" customHeight="1">
      <c r="A22" s="277" t="s">
        <v>316</v>
      </c>
      <c r="B22" s="236">
        <v>71</v>
      </c>
      <c r="C22" s="236">
        <v>41</v>
      </c>
      <c r="D22" s="236">
        <v>30</v>
      </c>
      <c r="E22" s="236">
        <v>10</v>
      </c>
      <c r="F22" s="236">
        <v>5</v>
      </c>
      <c r="G22" s="236">
        <v>5</v>
      </c>
      <c r="H22" s="236">
        <v>18</v>
      </c>
      <c r="I22" s="236">
        <v>10</v>
      </c>
      <c r="J22" s="236">
        <v>8</v>
      </c>
      <c r="K22" s="236">
        <v>0</v>
      </c>
      <c r="L22" s="236">
        <v>0</v>
      </c>
      <c r="M22" s="236">
        <v>0</v>
      </c>
      <c r="N22" s="236">
        <v>2</v>
      </c>
      <c r="O22" s="236">
        <v>2</v>
      </c>
      <c r="P22" s="236">
        <v>0</v>
      </c>
      <c r="Q22" s="236">
        <v>0</v>
      </c>
      <c r="R22" s="236">
        <v>0</v>
      </c>
      <c r="S22" s="236">
        <v>0</v>
      </c>
      <c r="T22" s="236">
        <v>31</v>
      </c>
      <c r="U22" s="236">
        <v>16</v>
      </c>
      <c r="V22" s="236">
        <v>15</v>
      </c>
    </row>
    <row r="23" spans="1:22" ht="15" customHeight="1">
      <c r="A23" s="168" t="s">
        <v>42</v>
      </c>
      <c r="B23" s="321">
        <v>56</v>
      </c>
      <c r="C23" s="321">
        <v>34</v>
      </c>
      <c r="D23" s="321">
        <v>22</v>
      </c>
      <c r="E23" s="321">
        <v>6</v>
      </c>
      <c r="F23" s="321">
        <v>4</v>
      </c>
      <c r="G23" s="321">
        <v>2</v>
      </c>
      <c r="H23" s="321">
        <v>17</v>
      </c>
      <c r="I23" s="321">
        <v>10</v>
      </c>
      <c r="J23" s="321">
        <v>7</v>
      </c>
      <c r="K23" s="321">
        <v>0</v>
      </c>
      <c r="L23" s="321">
        <v>0</v>
      </c>
      <c r="M23" s="321">
        <v>0</v>
      </c>
      <c r="N23" s="321">
        <v>2</v>
      </c>
      <c r="O23" s="321">
        <v>2</v>
      </c>
      <c r="P23" s="321">
        <v>0</v>
      </c>
      <c r="Q23" s="321">
        <v>0</v>
      </c>
      <c r="R23" s="321">
        <v>0</v>
      </c>
      <c r="S23" s="321">
        <v>0</v>
      </c>
      <c r="T23" s="321">
        <v>23</v>
      </c>
      <c r="U23" s="321">
        <v>12</v>
      </c>
      <c r="V23" s="321">
        <v>11</v>
      </c>
    </row>
    <row r="24" spans="1:22" ht="15" customHeight="1">
      <c r="A24" s="169" t="s">
        <v>44</v>
      </c>
      <c r="B24" s="322">
        <v>15</v>
      </c>
      <c r="C24" s="322">
        <v>7</v>
      </c>
      <c r="D24" s="322">
        <v>8</v>
      </c>
      <c r="E24" s="322">
        <v>4</v>
      </c>
      <c r="F24" s="322">
        <v>1</v>
      </c>
      <c r="G24" s="322">
        <v>3</v>
      </c>
      <c r="H24" s="322">
        <v>1</v>
      </c>
      <c r="I24" s="322">
        <v>0</v>
      </c>
      <c r="J24" s="322">
        <v>1</v>
      </c>
      <c r="K24" s="322">
        <v>0</v>
      </c>
      <c r="L24" s="322">
        <v>0</v>
      </c>
      <c r="M24" s="322">
        <v>0</v>
      </c>
      <c r="N24" s="322">
        <v>0</v>
      </c>
      <c r="O24" s="322">
        <v>0</v>
      </c>
      <c r="P24" s="322">
        <v>0</v>
      </c>
      <c r="Q24" s="322">
        <v>0</v>
      </c>
      <c r="R24" s="322">
        <v>0</v>
      </c>
      <c r="S24" s="322">
        <v>0</v>
      </c>
      <c r="T24" s="322">
        <v>8</v>
      </c>
      <c r="U24" s="322">
        <v>4</v>
      </c>
      <c r="V24" s="322">
        <v>4</v>
      </c>
    </row>
    <row r="25" spans="1:22" ht="15" customHeight="1">
      <c r="A25" s="310"/>
      <c r="B25" s="281"/>
      <c r="C25" s="52"/>
      <c r="D25" s="52"/>
      <c r="E25" s="52"/>
      <c r="F25" s="53"/>
      <c r="G25" s="53"/>
      <c r="H25" s="52"/>
      <c r="I25" s="53"/>
      <c r="J25" s="53"/>
      <c r="K25" s="52"/>
      <c r="L25" s="53"/>
      <c r="M25" s="53"/>
      <c r="N25" s="52"/>
      <c r="O25" s="53"/>
      <c r="P25" s="53"/>
      <c r="Q25" s="52"/>
      <c r="R25" s="53"/>
      <c r="S25" s="53"/>
    </row>
    <row r="26" spans="1:22" ht="15" customHeight="1">
      <c r="A26" s="170" t="s">
        <v>162</v>
      </c>
      <c r="B26" s="52"/>
      <c r="C26" s="52"/>
      <c r="D26" s="52"/>
      <c r="E26" s="52"/>
      <c r="F26" s="52"/>
      <c r="G26" s="165"/>
      <c r="H26" s="280"/>
      <c r="I26" s="52"/>
      <c r="J26" s="52"/>
      <c r="N26" s="52"/>
      <c r="O26" s="52"/>
      <c r="P26" s="52"/>
      <c r="Q26" s="52"/>
      <c r="R26" s="52"/>
      <c r="S26" s="52"/>
      <c r="U26" s="160" t="s">
        <v>203</v>
      </c>
      <c r="V26" s="160"/>
    </row>
    <row r="27" spans="1:22" ht="15" customHeight="1">
      <c r="A27" s="478" t="s">
        <v>388</v>
      </c>
      <c r="B27" s="493" t="s">
        <v>446</v>
      </c>
      <c r="C27" s="494"/>
      <c r="D27" s="494"/>
      <c r="E27" s="494"/>
      <c r="F27" s="494"/>
      <c r="G27" s="495"/>
      <c r="H27" s="487" t="s">
        <v>416</v>
      </c>
      <c r="I27" s="488"/>
      <c r="J27" s="496"/>
      <c r="K27" s="493" t="s">
        <v>393</v>
      </c>
      <c r="L27" s="494"/>
      <c r="M27" s="494"/>
      <c r="N27" s="494"/>
      <c r="O27" s="494"/>
      <c r="P27" s="494"/>
      <c r="Q27" s="494"/>
      <c r="R27" s="494"/>
      <c r="S27" s="494"/>
      <c r="T27" s="523" t="s">
        <v>204</v>
      </c>
      <c r="U27" s="525" t="s">
        <v>185</v>
      </c>
      <c r="V27" s="360"/>
    </row>
    <row r="28" spans="1:22" ht="15" customHeight="1">
      <c r="A28" s="479"/>
      <c r="B28" s="493" t="s">
        <v>415</v>
      </c>
      <c r="C28" s="494"/>
      <c r="D28" s="494"/>
      <c r="E28" s="505" t="s">
        <v>396</v>
      </c>
      <c r="F28" s="505"/>
      <c r="G28" s="505"/>
      <c r="H28" s="489"/>
      <c r="I28" s="490"/>
      <c r="J28" s="497"/>
      <c r="K28" s="493" t="s">
        <v>397</v>
      </c>
      <c r="L28" s="494"/>
      <c r="M28" s="494"/>
      <c r="N28" s="494"/>
      <c r="O28" s="494"/>
      <c r="P28" s="494"/>
      <c r="Q28" s="506" t="s">
        <v>443</v>
      </c>
      <c r="R28" s="507"/>
      <c r="S28" s="507"/>
      <c r="T28" s="523"/>
      <c r="U28" s="525"/>
      <c r="V28" s="360"/>
    </row>
    <row r="29" spans="1:22" ht="15" customHeight="1">
      <c r="A29" s="479"/>
      <c r="B29" s="481" t="s">
        <v>399</v>
      </c>
      <c r="C29" s="482"/>
      <c r="D29" s="482"/>
      <c r="E29" s="505"/>
      <c r="F29" s="505"/>
      <c r="G29" s="505"/>
      <c r="H29" s="489"/>
      <c r="I29" s="490"/>
      <c r="J29" s="497"/>
      <c r="K29" s="542" t="s">
        <v>408</v>
      </c>
      <c r="L29" s="543"/>
      <c r="M29" s="543"/>
      <c r="N29" s="512" t="s">
        <v>442</v>
      </c>
      <c r="O29" s="513"/>
      <c r="P29" s="513"/>
      <c r="Q29" s="508"/>
      <c r="R29" s="509"/>
      <c r="S29" s="509"/>
      <c r="T29" s="523"/>
      <c r="U29" s="525"/>
      <c r="V29" s="360"/>
    </row>
    <row r="30" spans="1:22" ht="15" customHeight="1">
      <c r="A30" s="479"/>
      <c r="B30" s="546" t="s">
        <v>441</v>
      </c>
      <c r="C30" s="547"/>
      <c r="D30" s="547"/>
      <c r="E30" s="505"/>
      <c r="F30" s="505"/>
      <c r="G30" s="505"/>
      <c r="H30" s="491"/>
      <c r="I30" s="492"/>
      <c r="J30" s="498"/>
      <c r="K30" s="544"/>
      <c r="L30" s="545"/>
      <c r="M30" s="545"/>
      <c r="N30" s="514"/>
      <c r="O30" s="515"/>
      <c r="P30" s="515"/>
      <c r="Q30" s="510"/>
      <c r="R30" s="511"/>
      <c r="S30" s="511"/>
      <c r="T30" s="523"/>
      <c r="U30" s="525"/>
      <c r="V30" s="360"/>
    </row>
    <row r="31" spans="1:22" ht="15" customHeight="1">
      <c r="A31" s="480"/>
      <c r="B31" s="338" t="s">
        <v>39</v>
      </c>
      <c r="C31" s="338" t="s">
        <v>40</v>
      </c>
      <c r="D31" s="338" t="s">
        <v>41</v>
      </c>
      <c r="E31" s="338" t="s">
        <v>39</v>
      </c>
      <c r="F31" s="338" t="s">
        <v>40</v>
      </c>
      <c r="G31" s="338" t="s">
        <v>400</v>
      </c>
      <c r="H31" s="338" t="s">
        <v>39</v>
      </c>
      <c r="I31" s="338" t="s">
        <v>40</v>
      </c>
      <c r="J31" s="338" t="s">
        <v>41</v>
      </c>
      <c r="K31" s="338" t="s">
        <v>39</v>
      </c>
      <c r="L31" s="338" t="s">
        <v>40</v>
      </c>
      <c r="M31" s="338" t="s">
        <v>41</v>
      </c>
      <c r="N31" s="338" t="s">
        <v>39</v>
      </c>
      <c r="O31" s="338" t="s">
        <v>40</v>
      </c>
      <c r="P31" s="338" t="s">
        <v>41</v>
      </c>
      <c r="Q31" s="338" t="s">
        <v>39</v>
      </c>
      <c r="R31" s="338" t="s">
        <v>40</v>
      </c>
      <c r="S31" s="338" t="s">
        <v>41</v>
      </c>
      <c r="T31" s="523"/>
      <c r="U31" s="525"/>
      <c r="V31" s="360"/>
    </row>
    <row r="32" spans="1:22" ht="15" customHeight="1">
      <c r="A32" s="166" t="s">
        <v>39</v>
      </c>
      <c r="B32" s="52">
        <v>11</v>
      </c>
      <c r="C32" s="52">
        <v>5</v>
      </c>
      <c r="D32" s="52">
        <v>6</v>
      </c>
      <c r="E32" s="52">
        <v>3</v>
      </c>
      <c r="F32" s="52">
        <v>2</v>
      </c>
      <c r="G32" s="52">
        <v>1</v>
      </c>
      <c r="H32" s="52">
        <v>139</v>
      </c>
      <c r="I32" s="52">
        <v>84</v>
      </c>
      <c r="J32" s="52">
        <v>55</v>
      </c>
      <c r="K32" s="52">
        <v>1</v>
      </c>
      <c r="L32" s="52">
        <v>1</v>
      </c>
      <c r="M32" s="52">
        <v>0</v>
      </c>
      <c r="N32" s="52">
        <v>0</v>
      </c>
      <c r="O32" s="52">
        <v>0</v>
      </c>
      <c r="P32" s="52">
        <v>0</v>
      </c>
      <c r="Q32" s="52">
        <v>10</v>
      </c>
      <c r="R32" s="52">
        <v>5</v>
      </c>
      <c r="S32" s="52">
        <v>5</v>
      </c>
      <c r="T32" s="56">
        <v>49.455434541009112</v>
      </c>
      <c r="U32" s="56">
        <v>25.216714825516782</v>
      </c>
      <c r="V32" s="56"/>
    </row>
    <row r="33" spans="1:22" ht="15" customHeight="1">
      <c r="A33" s="17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6"/>
      <c r="U33" s="56"/>
      <c r="V33" s="56"/>
    </row>
    <row r="34" spans="1:22" ht="15" customHeight="1">
      <c r="A34" s="167" t="s">
        <v>201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6"/>
      <c r="U34" s="56"/>
      <c r="V34" s="56"/>
    </row>
    <row r="35" spans="1:22" ht="15" customHeight="1">
      <c r="A35" s="168" t="s">
        <v>39</v>
      </c>
      <c r="B35" s="52">
        <v>11</v>
      </c>
      <c r="C35" s="52">
        <v>5</v>
      </c>
      <c r="D35" s="52">
        <v>6</v>
      </c>
      <c r="E35" s="52">
        <v>3</v>
      </c>
      <c r="F35" s="52">
        <v>2</v>
      </c>
      <c r="G35" s="52">
        <v>1</v>
      </c>
      <c r="H35" s="52">
        <v>129</v>
      </c>
      <c r="I35" s="52">
        <v>76</v>
      </c>
      <c r="J35" s="52">
        <v>53</v>
      </c>
      <c r="K35" s="52">
        <v>1</v>
      </c>
      <c r="L35" s="52">
        <v>1</v>
      </c>
      <c r="M35" s="52">
        <v>0</v>
      </c>
      <c r="N35" s="52">
        <v>0</v>
      </c>
      <c r="O35" s="52">
        <v>0</v>
      </c>
      <c r="P35" s="52">
        <v>0</v>
      </c>
      <c r="Q35" s="52">
        <v>10</v>
      </c>
      <c r="R35" s="52">
        <v>5</v>
      </c>
      <c r="S35" s="52">
        <v>5</v>
      </c>
      <c r="T35" s="56">
        <v>49.736753668645683</v>
      </c>
      <c r="U35" s="56">
        <v>25.070012322168701</v>
      </c>
      <c r="V35" s="56"/>
    </row>
    <row r="36" spans="1:22" ht="15" customHeight="1">
      <c r="A36" s="168" t="s">
        <v>42</v>
      </c>
      <c r="B36" s="52">
        <v>8</v>
      </c>
      <c r="C36" s="52">
        <v>3</v>
      </c>
      <c r="D36" s="52">
        <v>5</v>
      </c>
      <c r="E36" s="52">
        <v>1</v>
      </c>
      <c r="F36" s="52">
        <v>0</v>
      </c>
      <c r="G36" s="52">
        <v>1</v>
      </c>
      <c r="H36" s="52">
        <v>88</v>
      </c>
      <c r="I36" s="52">
        <v>52</v>
      </c>
      <c r="J36" s="52">
        <v>36</v>
      </c>
      <c r="K36" s="52">
        <v>1</v>
      </c>
      <c r="L36" s="52">
        <v>1</v>
      </c>
      <c r="M36" s="52">
        <v>0</v>
      </c>
      <c r="N36" s="52">
        <v>0</v>
      </c>
      <c r="O36" s="52">
        <v>0</v>
      </c>
      <c r="P36" s="52">
        <v>0</v>
      </c>
      <c r="Q36" s="52">
        <v>7</v>
      </c>
      <c r="R36" s="52">
        <v>3</v>
      </c>
      <c r="S36" s="52">
        <v>4</v>
      </c>
      <c r="T36" s="56">
        <v>62.7685410050439</v>
      </c>
      <c r="U36" s="56">
        <v>12.441621520642631</v>
      </c>
      <c r="V36" s="56"/>
    </row>
    <row r="37" spans="1:22" ht="15" customHeight="1">
      <c r="A37" s="168" t="s">
        <v>43</v>
      </c>
      <c r="B37" s="52">
        <v>1</v>
      </c>
      <c r="C37" s="52">
        <v>1</v>
      </c>
      <c r="D37" s="52">
        <v>0</v>
      </c>
      <c r="E37" s="52">
        <v>0</v>
      </c>
      <c r="F37" s="52">
        <v>0</v>
      </c>
      <c r="G37" s="52">
        <v>0</v>
      </c>
      <c r="H37" s="52">
        <v>5</v>
      </c>
      <c r="I37" s="52">
        <v>3</v>
      </c>
      <c r="J37" s="52">
        <v>2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1</v>
      </c>
      <c r="R37" s="52">
        <v>1</v>
      </c>
      <c r="S37" s="52">
        <v>0</v>
      </c>
      <c r="T37" s="56">
        <v>16.187050359712231</v>
      </c>
      <c r="U37" s="56">
        <v>51.438848920863308</v>
      </c>
      <c r="V37" s="56"/>
    </row>
    <row r="38" spans="1:22" ht="15" customHeight="1">
      <c r="A38" s="168" t="s">
        <v>44</v>
      </c>
      <c r="B38" s="52">
        <v>0</v>
      </c>
      <c r="C38" s="52">
        <v>0</v>
      </c>
      <c r="D38" s="52">
        <v>0</v>
      </c>
      <c r="E38" s="52">
        <v>1</v>
      </c>
      <c r="F38" s="52">
        <v>1</v>
      </c>
      <c r="G38" s="52">
        <v>0</v>
      </c>
      <c r="H38" s="52">
        <v>12</v>
      </c>
      <c r="I38" s="52">
        <v>11</v>
      </c>
      <c r="J38" s="52">
        <v>1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6">
        <v>18.40942562592047</v>
      </c>
      <c r="U38" s="56">
        <v>59.057437407952875</v>
      </c>
      <c r="V38" s="56"/>
    </row>
    <row r="39" spans="1:22" ht="15" customHeight="1">
      <c r="A39" s="168" t="s">
        <v>45</v>
      </c>
      <c r="B39" s="52"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7</v>
      </c>
      <c r="I39" s="52">
        <v>3</v>
      </c>
      <c r="J39" s="52">
        <v>4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6">
        <v>32.96</v>
      </c>
      <c r="U39" s="56">
        <v>36.96</v>
      </c>
      <c r="V39" s="56"/>
    </row>
    <row r="40" spans="1:22" ht="15" customHeight="1">
      <c r="A40" s="168" t="s">
        <v>46</v>
      </c>
      <c r="B40" s="52">
        <v>0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1</v>
      </c>
      <c r="I40" s="52">
        <v>1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6">
        <v>0</v>
      </c>
      <c r="U40" s="56">
        <v>56</v>
      </c>
      <c r="V40" s="56"/>
    </row>
    <row r="41" spans="1:22" ht="15" customHeight="1">
      <c r="A41" s="168" t="s">
        <v>47</v>
      </c>
      <c r="B41" s="52">
        <v>0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4</v>
      </c>
      <c r="I41" s="52">
        <v>1</v>
      </c>
      <c r="J41" s="52">
        <v>3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6">
        <v>19.072164948453608</v>
      </c>
      <c r="U41" s="56">
        <v>53.608247422680414</v>
      </c>
      <c r="V41" s="56"/>
    </row>
    <row r="42" spans="1:22" ht="15" customHeight="1">
      <c r="A42" s="168" t="s">
        <v>48</v>
      </c>
      <c r="B42" s="52">
        <v>0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1</v>
      </c>
      <c r="I42" s="52">
        <v>0</v>
      </c>
      <c r="J42" s="52">
        <v>1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6">
        <v>97.368421052631575</v>
      </c>
      <c r="U42" s="56">
        <v>0</v>
      </c>
      <c r="V42" s="56"/>
    </row>
    <row r="43" spans="1:22" ht="15" customHeight="1">
      <c r="A43" s="168" t="s">
        <v>177</v>
      </c>
      <c r="B43" s="52">
        <v>0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6">
        <v>52.5</v>
      </c>
      <c r="U43" s="56">
        <v>22.5</v>
      </c>
      <c r="V43" s="56"/>
    </row>
    <row r="44" spans="1:22" ht="15" customHeight="1">
      <c r="A44" s="168" t="s">
        <v>178</v>
      </c>
      <c r="B44" s="52">
        <v>0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6">
        <v>0</v>
      </c>
      <c r="U44" s="56">
        <v>0</v>
      </c>
      <c r="V44" s="56"/>
    </row>
    <row r="45" spans="1:22" ht="15" customHeight="1">
      <c r="A45" s="168" t="s">
        <v>49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3</v>
      </c>
      <c r="I45" s="52">
        <v>1</v>
      </c>
      <c r="J45" s="52">
        <v>2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6">
        <v>82.608695652173907</v>
      </c>
      <c r="U45" s="56">
        <v>2.6570048309178742</v>
      </c>
      <c r="V45" s="56"/>
    </row>
    <row r="46" spans="1:22" ht="15" customHeight="1">
      <c r="A46" s="168" t="s">
        <v>350</v>
      </c>
      <c r="B46" s="52">
        <v>2</v>
      </c>
      <c r="C46" s="52">
        <v>1</v>
      </c>
      <c r="D46" s="52">
        <v>1</v>
      </c>
      <c r="E46" s="52">
        <v>1</v>
      </c>
      <c r="F46" s="52">
        <v>1</v>
      </c>
      <c r="G46" s="52">
        <v>0</v>
      </c>
      <c r="H46" s="52">
        <v>8</v>
      </c>
      <c r="I46" s="52">
        <v>4</v>
      </c>
      <c r="J46" s="52">
        <v>4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2</v>
      </c>
      <c r="R46" s="52">
        <v>1</v>
      </c>
      <c r="S46" s="52">
        <v>1</v>
      </c>
      <c r="T46" s="56">
        <v>23.588039867109636</v>
      </c>
      <c r="U46" s="56">
        <v>42.857142857142854</v>
      </c>
      <c r="V46" s="56"/>
    </row>
    <row r="47" spans="1:22" ht="45" customHeight="1">
      <c r="A47" s="277" t="s">
        <v>316</v>
      </c>
      <c r="B47" s="278">
        <v>0</v>
      </c>
      <c r="C47" s="278">
        <v>0</v>
      </c>
      <c r="D47" s="278">
        <v>0</v>
      </c>
      <c r="E47" s="278">
        <v>0</v>
      </c>
      <c r="F47" s="278">
        <v>0</v>
      </c>
      <c r="G47" s="278">
        <v>0</v>
      </c>
      <c r="H47" s="278">
        <v>10</v>
      </c>
      <c r="I47" s="278">
        <v>8</v>
      </c>
      <c r="J47" s="278">
        <v>2</v>
      </c>
      <c r="K47" s="278">
        <v>0</v>
      </c>
      <c r="L47" s="278">
        <v>0</v>
      </c>
      <c r="M47" s="278">
        <v>0</v>
      </c>
      <c r="N47" s="278">
        <v>0</v>
      </c>
      <c r="O47" s="278">
        <v>0</v>
      </c>
      <c r="P47" s="278">
        <v>0</v>
      </c>
      <c r="Q47" s="278">
        <v>0</v>
      </c>
      <c r="R47" s="278">
        <v>0</v>
      </c>
      <c r="S47" s="278">
        <v>0</v>
      </c>
      <c r="T47" s="279">
        <v>14.084507042253522</v>
      </c>
      <c r="U47" s="279">
        <v>43.661971830985912</v>
      </c>
      <c r="V47" s="279"/>
    </row>
    <row r="48" spans="1:22" ht="15" customHeight="1">
      <c r="A48" s="168" t="s">
        <v>42</v>
      </c>
      <c r="B48" s="52"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8</v>
      </c>
      <c r="I48" s="52">
        <v>6</v>
      </c>
      <c r="J48" s="52">
        <v>2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6">
        <v>10.714285714285714</v>
      </c>
      <c r="U48" s="56">
        <v>41.071428571428569</v>
      </c>
      <c r="V48" s="56"/>
    </row>
    <row r="49" spans="1:22" ht="15" customHeight="1">
      <c r="A49" s="169" t="s">
        <v>44</v>
      </c>
      <c r="B49" s="162">
        <v>0</v>
      </c>
      <c r="C49" s="162">
        <v>0</v>
      </c>
      <c r="D49" s="162">
        <v>0</v>
      </c>
      <c r="E49" s="162">
        <v>0</v>
      </c>
      <c r="F49" s="162">
        <v>0</v>
      </c>
      <c r="G49" s="162">
        <v>0</v>
      </c>
      <c r="H49" s="162">
        <v>2</v>
      </c>
      <c r="I49" s="162">
        <v>2</v>
      </c>
      <c r="J49" s="162">
        <v>0</v>
      </c>
      <c r="K49" s="162">
        <v>0</v>
      </c>
      <c r="L49" s="162">
        <v>0</v>
      </c>
      <c r="M49" s="162">
        <v>0</v>
      </c>
      <c r="N49" s="162">
        <v>0</v>
      </c>
      <c r="O49" s="162">
        <v>0</v>
      </c>
      <c r="P49" s="162">
        <v>0</v>
      </c>
      <c r="Q49" s="162">
        <v>0</v>
      </c>
      <c r="R49" s="162">
        <v>0</v>
      </c>
      <c r="S49" s="162">
        <v>0</v>
      </c>
      <c r="T49" s="163">
        <v>26.666666666666668</v>
      </c>
      <c r="U49" s="163">
        <v>53.333333333333336</v>
      </c>
      <c r="V49" s="56"/>
    </row>
    <row r="50" spans="1:22" ht="15" customHeight="1"/>
  </sheetData>
  <mergeCells count="24">
    <mergeCell ref="U27:U31"/>
    <mergeCell ref="B28:D28"/>
    <mergeCell ref="E28:G30"/>
    <mergeCell ref="K28:P28"/>
    <mergeCell ref="Q28:S30"/>
    <mergeCell ref="B29:D29"/>
    <mergeCell ref="K29:M30"/>
    <mergeCell ref="N29:P30"/>
    <mergeCell ref="B30:D30"/>
    <mergeCell ref="A27:A31"/>
    <mergeCell ref="B27:G27"/>
    <mergeCell ref="H27:J30"/>
    <mergeCell ref="K27:S27"/>
    <mergeCell ref="T27:T31"/>
    <mergeCell ref="Q2:V2"/>
    <mergeCell ref="Q3:S5"/>
    <mergeCell ref="A2:A6"/>
    <mergeCell ref="B2:D5"/>
    <mergeCell ref="E2:G5"/>
    <mergeCell ref="H2:J5"/>
    <mergeCell ref="K2:M5"/>
    <mergeCell ref="N2:P5"/>
    <mergeCell ref="T3:V3"/>
    <mergeCell ref="T4:V5"/>
  </mergeCells>
  <phoneticPr fontId="16"/>
  <pageMargins left="0.47244094488188981" right="0.47244094488188981" top="0.59055118110236227" bottom="0.39370078740157483" header="0.39370078740157483" footer="0.19685039370078741"/>
  <pageSetup paperSize="9" scale="83" firstPageNumber="114" orientation="portrait" useFirstPageNumber="1" r:id="rId1"/>
  <headerFooter alignWithMargins="0">
    <oddFooter>&amp;C&amp;"ＭＳ Ｐゴシック,標準"-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計算　表81（義務卒後）  </vt:lpstr>
      <vt:lpstr>表77</vt:lpstr>
      <vt:lpstr>表78</vt:lpstr>
      <vt:lpstr>表79</vt:lpstr>
      <vt:lpstr>表80</vt:lpstr>
      <vt:lpstr>表81</vt:lpstr>
      <vt:lpstr>表82</vt:lpstr>
      <vt:lpstr>表83</vt:lpstr>
      <vt:lpstr>表84</vt:lpstr>
      <vt:lpstr>表85</vt:lpstr>
      <vt:lpstr>表86</vt:lpstr>
      <vt:lpstr>表87</vt:lpstr>
      <vt:lpstr>表88</vt:lpstr>
      <vt:lpstr>表89</vt:lpstr>
      <vt:lpstr>表90</vt:lpstr>
      <vt:lpstr>表91 92</vt:lpstr>
      <vt:lpstr>表93 94</vt:lpstr>
      <vt:lpstr>表95</vt:lpstr>
      <vt:lpstr>表96 97</vt:lpstr>
      <vt:lpstr>'計算　表81（義務卒後）  '!Print_Area</vt:lpstr>
      <vt:lpstr>表77!Print_Area</vt:lpstr>
      <vt:lpstr>表78!Print_Area</vt:lpstr>
      <vt:lpstr>表79!Print_Area</vt:lpstr>
      <vt:lpstr>表80!Print_Area</vt:lpstr>
      <vt:lpstr>表81!Print_Area</vt:lpstr>
      <vt:lpstr>表82!Print_Area</vt:lpstr>
      <vt:lpstr>表83!Print_Area</vt:lpstr>
      <vt:lpstr>表84!Print_Area</vt:lpstr>
      <vt:lpstr>表85!Print_Area</vt:lpstr>
      <vt:lpstr>表86!Print_Area</vt:lpstr>
      <vt:lpstr>表87!Print_Area</vt:lpstr>
      <vt:lpstr>表88!Print_Area</vt:lpstr>
      <vt:lpstr>表89!Print_Area</vt:lpstr>
      <vt:lpstr>表90!Print_Area</vt:lpstr>
      <vt:lpstr>'表91 92'!Print_Area</vt:lpstr>
      <vt:lpstr>'表93 94'!Print_Area</vt:lpstr>
      <vt:lpstr>表95!Print_Area</vt:lpstr>
      <vt:lpstr>'表96 97'!Print_Area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峯田博佳</cp:lastModifiedBy>
  <cp:lastPrinted>2023-02-06T04:26:15Z</cp:lastPrinted>
  <dcterms:created xsi:type="dcterms:W3CDTF">1997-11-10T03:07:40Z</dcterms:created>
  <dcterms:modified xsi:type="dcterms:W3CDTF">2023-03-17T05:05:20Z</dcterms:modified>
</cp:coreProperties>
</file>