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80"/>
  </bookViews>
  <sheets>
    <sheet name="付表表紙" sheetId="22" r:id="rId1"/>
    <sheet name="付表目次" sheetId="21" r:id="rId2"/>
    <sheet name="P40" sheetId="20" r:id="rId3"/>
    <sheet name="P41" sheetId="19" r:id="rId4"/>
    <sheet name="P42" sheetId="18" r:id="rId5"/>
    <sheet name="P43" sheetId="17" r:id="rId6"/>
    <sheet name="P44" sheetId="16" r:id="rId7"/>
    <sheet name="P45" sheetId="15" r:id="rId8"/>
    <sheet name="P46" sheetId="14" r:id="rId9"/>
    <sheet name="P47" sheetId="13" r:id="rId10"/>
    <sheet name="P48" sheetId="12" r:id="rId11"/>
    <sheet name="P49" sheetId="25" r:id="rId12"/>
    <sheet name="P50" sheetId="23" r:id="rId13"/>
    <sheet name="P51" sheetId="24" r:id="rId14"/>
    <sheet name="P52" sheetId="8" r:id="rId15"/>
    <sheet name="P53" sheetId="7" r:id="rId16"/>
    <sheet name="P54" sheetId="6" r:id="rId17"/>
    <sheet name="P55" sheetId="5" r:id="rId18"/>
    <sheet name="P56" sheetId="4" r:id="rId19"/>
    <sheet name="P57" sheetId="3" r:id="rId20"/>
  </sheets>
  <definedNames>
    <definedName name="a" localSheetId="3">#REF!</definedName>
    <definedName name="a" localSheetId="4">#REF!</definedName>
    <definedName name="a">#REF!</definedName>
    <definedName name="Excel_BuiltIn__FilterDatabase_1">"$#REF!.$C$3:$V$42"</definedName>
  </definedNames>
  <calcPr calcId="152511"/>
</workbook>
</file>

<file path=xl/calcChain.xml><?xml version="1.0" encoding="utf-8"?>
<calcChain xmlns="http://schemas.openxmlformats.org/spreadsheetml/2006/main">
  <c r="T29" i="24" l="1"/>
  <c r="T27" i="24"/>
  <c r="T26" i="24"/>
  <c r="T25" i="24"/>
  <c r="T24" i="24"/>
  <c r="T23" i="24"/>
  <c r="L22" i="24"/>
  <c r="T22" i="24" s="1"/>
  <c r="H22" i="24"/>
  <c r="T21" i="24"/>
  <c r="T20" i="24"/>
  <c r="T19" i="24"/>
  <c r="T18" i="24"/>
  <c r="P48" i="23" l="1"/>
  <c r="P47" i="23"/>
  <c r="P45" i="23"/>
  <c r="P44" i="23"/>
  <c r="P43" i="23"/>
  <c r="P42" i="23"/>
  <c r="P38" i="23"/>
  <c r="X24" i="23"/>
  <c r="X23" i="23"/>
  <c r="X21" i="23"/>
  <c r="X20" i="23"/>
  <c r="X19" i="23"/>
  <c r="X18" i="23"/>
  <c r="X17" i="23"/>
  <c r="X16" i="23"/>
  <c r="X15" i="23"/>
  <c r="X14" i="23"/>
  <c r="E17" i="20" l="1"/>
  <c r="B17" i="20"/>
  <c r="K41" i="19" l="1"/>
  <c r="J41" i="19"/>
  <c r="I41" i="19"/>
  <c r="H41" i="19"/>
  <c r="G41" i="19"/>
  <c r="F41" i="19"/>
  <c r="E41" i="19"/>
  <c r="D41" i="19"/>
  <c r="C41" i="19"/>
  <c r="B41" i="19"/>
  <c r="L41" i="19" s="1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L6" i="19"/>
  <c r="L5" i="19"/>
  <c r="L4" i="19"/>
  <c r="L3" i="19"/>
  <c r="K42" i="18" l="1"/>
  <c r="J42" i="18"/>
  <c r="I42" i="18"/>
  <c r="H42" i="18"/>
  <c r="G42" i="18"/>
  <c r="F42" i="18"/>
  <c r="E42" i="18"/>
  <c r="D42" i="18"/>
  <c r="C42" i="18"/>
  <c r="B42" i="18"/>
  <c r="L41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L4" i="18"/>
  <c r="L42" i="18" l="1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L4" i="17"/>
  <c r="E34" i="16" l="1"/>
  <c r="D34" i="16"/>
  <c r="U29" i="12" l="1"/>
  <c r="T29" i="12"/>
  <c r="D29" i="12"/>
  <c r="V29" i="12" s="1"/>
  <c r="B29" i="12"/>
  <c r="V28" i="12"/>
  <c r="U28" i="12"/>
  <c r="T28" i="12"/>
  <c r="S19" i="12"/>
  <c r="R19" i="12"/>
  <c r="Q19" i="12"/>
  <c r="V18" i="12"/>
  <c r="U18" i="12"/>
  <c r="T18" i="12"/>
  <c r="J36" i="8" l="1"/>
  <c r="J35" i="8"/>
  <c r="J34" i="8"/>
  <c r="J33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H52" i="7" l="1"/>
  <c r="H51" i="7"/>
  <c r="H50" i="7"/>
  <c r="D13" i="7"/>
  <c r="C13" i="7"/>
  <c r="E13" i="7" s="1"/>
  <c r="E6" i="7"/>
  <c r="E5" i="7"/>
  <c r="E4" i="7"/>
  <c r="E3" i="7"/>
</calcChain>
</file>

<file path=xl/sharedStrings.xml><?xml version="1.0" encoding="utf-8"?>
<sst xmlns="http://schemas.openxmlformats.org/spreadsheetml/2006/main" count="1628" uniqueCount="876">
  <si>
    <t>令　　和　　２　　年　　度</t>
    <rPh sb="0" eb="1">
      <t>レイ</t>
    </rPh>
    <rPh sb="3" eb="4">
      <t>ワ</t>
    </rPh>
    <rPh sb="9" eb="10">
      <t>ネン</t>
    </rPh>
    <rPh sb="12" eb="13">
      <t>ド</t>
    </rPh>
    <phoneticPr fontId="3"/>
  </si>
  <si>
    <t>山　形　県　の　水　産　付　表</t>
    <rPh sb="0" eb="1">
      <t>ヤマ</t>
    </rPh>
    <rPh sb="2" eb="3">
      <t>カタチ</t>
    </rPh>
    <rPh sb="4" eb="5">
      <t>ケン</t>
    </rPh>
    <rPh sb="8" eb="9">
      <t>ミズ</t>
    </rPh>
    <rPh sb="10" eb="11">
      <t>サン</t>
    </rPh>
    <rPh sb="12" eb="13">
      <t>ツキ</t>
    </rPh>
    <rPh sb="14" eb="15">
      <t>ヒョウ</t>
    </rPh>
    <phoneticPr fontId="3"/>
  </si>
  <si>
    <t>令　　和　　３　　年　　８　　月</t>
    <rPh sb="0" eb="1">
      <t>レイ</t>
    </rPh>
    <rPh sb="3" eb="4">
      <t>ワ</t>
    </rPh>
    <rPh sb="9" eb="10">
      <t>ネン</t>
    </rPh>
    <rPh sb="15" eb="16">
      <t>ガツ</t>
    </rPh>
    <phoneticPr fontId="3"/>
  </si>
  <si>
    <t>山　　形　　県</t>
    <rPh sb="0" eb="1">
      <t>ヤマ</t>
    </rPh>
    <rPh sb="3" eb="4">
      <t>カタチ</t>
    </rPh>
    <rPh sb="6" eb="7">
      <t>ケン</t>
    </rPh>
    <phoneticPr fontId="3"/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</si>
  <si>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</si>
  <si>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</si>
  <si>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</si>
  <si>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</si>
  <si>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</si>
  <si>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</si>
  <si>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color indexed="8"/>
        <rFont val="ＭＳ 明朝"/>
        <family val="1"/>
        <charset val="128"/>
      </rPr>
      <t>念珠関</t>
    </r>
    <phoneticPr fontId="11"/>
  </si>
  <si>
    <r>
      <rPr>
        <sz val="11"/>
        <color indexed="8"/>
        <rFont val="ＭＳ 明朝"/>
        <family val="1"/>
        <charset val="128"/>
      </rPr>
      <t>大岩川</t>
    </r>
    <phoneticPr fontId="11"/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</si>
  <si>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</si>
  <si>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11"/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</si>
  <si>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</si>
  <si>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</si>
  <si>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</si>
  <si>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11"/>
  </si>
  <si>
    <r>
      <rPr>
        <sz val="11"/>
        <rFont val="ＭＳ 明朝"/>
        <family val="1"/>
        <charset val="128"/>
      </rPr>
      <t>漁協単独</t>
    </r>
  </si>
  <si>
    <r>
      <rPr>
        <sz val="11"/>
        <color indexed="8"/>
        <rFont val="ＭＳ 明朝"/>
        <family val="1"/>
        <charset val="128"/>
      </rPr>
      <t>小岩川</t>
    </r>
    <phoneticPr fontId="11"/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</si>
  <si>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</si>
  <si>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</si>
  <si>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平元</t>
    </r>
    <phoneticPr fontId="11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</si>
  <si>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</si>
  <si>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</si>
  <si>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重油タンク</t>
    </r>
    <rPh sb="25" eb="27">
      <t>ジュウユ</t>
    </rPh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</si>
  <si>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</si>
  <si>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　田</t>
    </r>
    <phoneticPr fontId="11"/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</si>
  <si>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</si>
  <si>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11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</si>
  <si>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11"/>
  </si>
  <si>
    <r>
      <rPr>
        <sz val="11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</si>
  <si>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鼠ヶ関</t>
    </r>
    <phoneticPr fontId="11"/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</si>
  <si>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</si>
  <si>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</si>
  <si>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11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</si>
  <si>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  <phoneticPr fontId="11"/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</si>
  <si>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</si>
  <si>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鮮魚保管庫　２階見学デッキ</t>
    </r>
    <rPh sb="20" eb="22">
      <t>センギョ</t>
    </rPh>
    <rPh sb="22" eb="25">
      <t>ホカンコ</t>
    </rPh>
    <rPh sb="27" eb="28">
      <t>カイ</t>
    </rPh>
    <rPh sb="28" eb="30">
      <t>ケンガク</t>
    </rPh>
    <phoneticPr fontId="11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</si>
  <si>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11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</si>
  <si>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</si>
  <si>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11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</si>
  <si>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11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</si>
  <si>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11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</si>
  <si>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</si>
  <si>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11"/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</si>
  <si>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</si>
  <si>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</si>
  <si>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</si>
  <si>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11"/>
  </si>
  <si>
    <t xml:space="preserve"> </t>
    <phoneticPr fontId="11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</si>
  <si>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11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</si>
  <si>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</si>
  <si>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</si>
  <si>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</si>
  <si>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</si>
  <si>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</si>
  <si>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</si>
  <si>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11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</si>
  <si>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</si>
  <si>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</si>
  <si>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11"/>
  </si>
  <si>
    <t xml:space="preserve"> </t>
    <phoneticPr fontId="11"/>
  </si>
  <si>
    <t xml:space="preserve"> </t>
    <phoneticPr fontId="11"/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</si>
  <si>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</si>
  <si>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</si>
  <si>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rPr>
        <sz val="11"/>
        <rFont val="ＭＳ 明朝"/>
        <family val="1"/>
        <charset val="128"/>
      </rPr>
      <t>新農山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</si>
  <si>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</si>
  <si>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</si>
  <si>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</si>
  <si>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</si>
  <si>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</si>
  <si>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>2</t>
    </r>
    <r>
      <rPr>
        <sz val="11"/>
        <rFont val="ＭＳ 明朝"/>
        <family val="1"/>
        <charset val="128"/>
      </rPr>
      <t>次構改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</si>
  <si>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</si>
  <si>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</si>
  <si>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</si>
  <si>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</si>
  <si>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rPr>
        <sz val="11"/>
        <rFont val="ＭＳ 明朝"/>
        <family val="1"/>
        <charset val="128"/>
      </rPr>
      <t>活性化構改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</si>
  <si>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</si>
  <si>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rPr>
        <sz val="11"/>
        <rFont val="ＭＳ 明朝"/>
        <family val="1"/>
        <charset val="128"/>
      </rPr>
      <t>栽培漁業定着強化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</si>
  <si>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</si>
  <si>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</si>
  <si>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t>水強</t>
    <rPh sb="0" eb="1">
      <t>スイ</t>
    </rPh>
    <rPh sb="1" eb="2">
      <t>ツヨ</t>
    </rPh>
    <phoneticPr fontId="11"/>
  </si>
  <si>
    <t>　水産業競争力強化緊急施設整備事業</t>
    <rPh sb="1" eb="4">
      <t>スイサンギョウ</t>
    </rPh>
    <rPh sb="4" eb="7">
      <t>キョウソウリョク</t>
    </rPh>
    <rPh sb="7" eb="9">
      <t>キョウカ</t>
    </rPh>
    <rPh sb="9" eb="13">
      <t>キンキュウシセツ</t>
    </rPh>
    <rPh sb="13" eb="17">
      <t>セイビジギョウ</t>
    </rPh>
    <phoneticPr fontId="11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</si>
  <si>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</si>
  <si>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</si>
  <si>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設置年</t>
    </r>
    <phoneticPr fontId="11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</si>
  <si>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11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</si>
  <si>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11"/>
  </si>
  <si>
    <r>
      <rPr>
        <sz val="11"/>
        <rFont val="ＭＳ 明朝"/>
        <family val="1"/>
        <charset val="128"/>
      </rPr>
      <t>堅苔沢</t>
    </r>
    <phoneticPr fontId="11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</si>
  <si>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</si>
  <si>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11"/>
  </si>
  <si>
    <r>
      <rPr>
        <sz val="11"/>
        <rFont val="ＭＳ 明朝"/>
        <family val="1"/>
        <charset val="128"/>
      </rPr>
      <t>貯氷･冷蔵庫</t>
    </r>
    <phoneticPr fontId="11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</si>
  <si>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</si>
  <si>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11"/>
  </si>
  <si>
    <r>
      <rPr>
        <sz val="11"/>
        <rFont val="ＭＳ 明朝"/>
        <family val="1"/>
        <charset val="128"/>
      </rPr>
      <t>共同漁具倉庫（作業所）</t>
    </r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11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</si>
  <si>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 xml:space="preserve">(H28 </t>
    </r>
    <r>
      <rPr>
        <sz val="11"/>
        <rFont val="ＭＳ 明朝"/>
        <family val="1"/>
        <charset val="128"/>
      </rPr>
      <t>全面改修）</t>
    </r>
    <rPh sb="18" eb="20">
      <t>ゼンメン</t>
    </rPh>
    <rPh sb="20" eb="22">
      <t>カイシュウ</t>
    </rPh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</si>
  <si>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11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</si>
  <si>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</si>
  <si>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</si>
  <si>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11"/>
  </si>
  <si>
    <r>
      <t>100kl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㎡･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㎡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</si>
  <si>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11"/>
  </si>
  <si>
    <r>
      <rPr>
        <sz val="11"/>
        <rFont val="ＭＳ 明朝"/>
        <family val="1"/>
        <charset val="128"/>
      </rPr>
      <t>県単独</t>
    </r>
  </si>
  <si>
    <t>荷さばき施設</t>
    <rPh sb="0" eb="1">
      <t>ニ</t>
    </rPh>
    <rPh sb="4" eb="6">
      <t>シセツ</t>
    </rPh>
    <phoneticPr fontId="11"/>
  </si>
  <si>
    <r>
      <rPr>
        <sz val="11"/>
        <rFont val="ＭＳ 明朝"/>
        <family val="1"/>
        <charset val="128"/>
      </rPr>
      <t>鉄筋コンクリート平屋建　</t>
    </r>
    <r>
      <rPr>
        <sz val="11"/>
        <rFont val="Century"/>
        <family val="1"/>
      </rPr>
      <t>412.50</t>
    </r>
    <r>
      <rPr>
        <sz val="11"/>
        <rFont val="Segoe UI Symbol"/>
        <family val="1"/>
      </rPr>
      <t>㎡</t>
    </r>
    <phoneticPr fontId="11"/>
  </si>
  <si>
    <t>令１</t>
    <rPh sb="0" eb="1">
      <t>レイ</t>
    </rPh>
    <phoneticPr fontId="11"/>
  </si>
  <si>
    <t>水強</t>
    <rPh sb="0" eb="1">
      <t>スイ</t>
    </rPh>
    <rPh sb="1" eb="2">
      <t>ツヨシ</t>
    </rPh>
    <phoneticPr fontId="11"/>
  </si>
  <si>
    <r>
      <rPr>
        <sz val="11"/>
        <rFont val="ＭＳ 明朝"/>
        <family val="1"/>
        <charset val="128"/>
      </rPr>
      <t>小波渡</t>
    </r>
    <phoneticPr fontId="11"/>
  </si>
  <si>
    <r>
      <rPr>
        <sz val="11"/>
        <rFont val="ＭＳ 明朝"/>
        <family val="1"/>
        <charset val="128"/>
      </rPr>
      <t>漁船用捲揚施設</t>
    </r>
    <phoneticPr fontId="11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</si>
  <si>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</si>
  <si>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11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</si>
  <si>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11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</si>
  <si>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</si>
  <si>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</si>
  <si>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11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</si>
  <si>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11"/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</si>
  <si>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11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</si>
  <si>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11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</si>
  <si>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11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</si>
  <si>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11"/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</si>
  <si>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計量機室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キー式計量機</t>
    </r>
    <r>
      <rPr>
        <sz val="11"/>
        <rFont val="Century"/>
        <family val="1"/>
      </rPr>
      <t>36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11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</si>
  <si>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11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</si>
  <si>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</si>
  <si>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11"/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</si>
  <si>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</si>
  <si>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</si>
  <si>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</si>
  <si>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</si>
  <si>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11"/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</si>
  <si>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</si>
  <si>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</si>
  <si>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11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</si>
  <si>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</si>
  <si>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11"/>
  </si>
  <si>
    <t>給油施設</t>
    <phoneticPr fontId="11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</si>
  <si>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11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</si>
  <si>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</si>
  <si>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</si>
  <si>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</si>
  <si>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</si>
  <si>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</si>
  <si>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</si>
  <si>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</si>
  <si>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</si>
  <si>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</si>
  <si>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</si>
  <si>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</si>
  <si>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</si>
  <si>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</si>
  <si>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</si>
  <si>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</si>
  <si>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</si>
  <si>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11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</si>
  <si>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</si>
  <si>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</si>
  <si>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11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</si>
  <si>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</si>
  <si>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</si>
  <si>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</si>
  <si>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11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</si>
  <si>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</si>
  <si>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</si>
  <si>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</si>
  <si>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11"/>
  </si>
  <si>
    <r>
      <t>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Ph sb="26" eb="27">
      <t>フ</t>
    </rPh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</si>
  <si>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11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</si>
  <si>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</si>
  <si>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11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</si>
  <si>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</si>
  <si>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r>
      <t>150kl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</t>
    </r>
    <r>
      <rPr>
        <sz val="11"/>
        <rFont val="Century"/>
        <family val="1"/>
      </rPr>
      <t>31.5</t>
    </r>
    <r>
      <rPr>
        <sz val="11"/>
        <rFont val="ＭＳ 明朝"/>
        <family val="1"/>
        <charset val="128"/>
      </rPr>
      <t>㎡</t>
    </r>
    <phoneticPr fontId="11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</si>
  <si>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11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</si>
  <si>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11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</si>
  <si>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㎡（増設）</t>
    </r>
    <rPh sb="17" eb="19">
      <t>ゾウセツ</t>
    </rPh>
    <phoneticPr fontId="11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</si>
  <si>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</si>
  <si>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t>50kl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</si>
  <si>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</si>
  <si>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</si>
  <si>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</si>
  <si>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11"/>
  </si>
  <si>
    <r>
      <rPr>
        <sz val="11"/>
        <rFont val="ＭＳ 明朝"/>
        <family val="1"/>
        <charset val="128"/>
      </rPr>
      <t>中間育成施設</t>
    </r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</si>
  <si>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 xml:space="preserve">(10m×2.0m×0.8m) </t>
    </r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</si>
  <si>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11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</si>
  <si>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11"/>
  </si>
  <si>
    <r>
      <t xml:space="preserve">18  </t>
    </r>
    <r>
      <rPr>
        <sz val="12"/>
        <rFont val="ＭＳ 明朝"/>
        <family val="1"/>
        <charset val="128"/>
      </rPr>
      <t>山形県漁業協同組合共同利用施設一覧表</t>
    </r>
    <phoneticPr fontId="11"/>
  </si>
  <si>
    <r>
      <rPr>
        <sz val="12"/>
        <rFont val="ＭＳ 明朝"/>
        <family val="1"/>
        <charset val="128"/>
      </rPr>
      <t>令和3年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rPh sb="0" eb="2">
      <t>レイワ</t>
    </rPh>
    <phoneticPr fontId="11"/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</si>
  <si>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</si>
  <si>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t>漁具倉庫･作業所</t>
    <phoneticPr fontId="11"/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</si>
  <si>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</si>
  <si>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</si>
  <si>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  <phoneticPr fontId="11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</si>
  <si>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  10kl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</si>
  <si>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11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</si>
  <si>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</si>
  <si>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11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</si>
  <si>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11"/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</si>
  <si>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</si>
  <si>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</si>
  <si>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</si>
  <si>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</si>
  <si>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11"/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</si>
  <si>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</si>
  <si>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11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</si>
  <si>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11"/>
  </si>
  <si>
    <r>
      <rPr>
        <sz val="11"/>
        <rFont val="ＭＳ 明朝"/>
        <family val="1"/>
        <charset val="128"/>
      </rPr>
      <t>１階荷さばき所（市場面積</t>
    </r>
    <r>
      <rPr>
        <sz val="11"/>
        <rFont val="Century"/>
        <family val="1"/>
      </rPr>
      <t xml:space="preserve"> 686.96</t>
    </r>
    <r>
      <rPr>
        <sz val="11"/>
        <rFont val="ＭＳ 明朝"/>
        <family val="1"/>
        <charset val="128"/>
      </rPr>
      <t>㎡）２階・３階事務所他</t>
    </r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11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</si>
  <si>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</si>
  <si>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11"/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</si>
  <si>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11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</si>
  <si>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</si>
  <si>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</si>
  <si>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</si>
  <si>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</si>
  <si>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11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</si>
  <si>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11"/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</si>
  <si>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</si>
  <si>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11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</si>
  <si>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</si>
  <si>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11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</si>
  <si>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11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</si>
  <si>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11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</si>
  <si>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</si>
  <si>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11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</si>
  <si>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</si>
  <si>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</si>
  <si>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</si>
  <si>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鋼船</t>
    </r>
    <r>
      <rPr>
        <sz val="11"/>
        <rFont val="Century"/>
        <family val="1"/>
      </rPr>
      <t>75t(</t>
    </r>
    <r>
      <rPr>
        <sz val="11"/>
        <rFont val="ＭＳ 明朝"/>
        <family val="1"/>
        <charset val="128"/>
      </rPr>
      <t>ちとせ丸</t>
    </r>
    <r>
      <rPr>
        <sz val="11"/>
        <rFont val="Century"/>
        <family val="1"/>
      </rPr>
      <t>)</t>
    </r>
    <rPh sb="0" eb="1">
      <t>コウ</t>
    </rPh>
    <rPh sb="1" eb="2">
      <t>フネ</t>
    </rPh>
    <phoneticPr fontId="11"/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</si>
  <si>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</si>
  <si>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Segoe UI Symbol"/>
        <family val="1"/>
      </rPr>
      <t>㎡</t>
    </r>
    <r>
      <rPr>
        <sz val="11"/>
        <rFont val="Century"/>
        <family val="1"/>
      </rPr>
      <t xml:space="preserve">  </t>
    </r>
    <r>
      <rPr>
        <sz val="11"/>
        <rFont val="游ゴシック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游ゴシック"/>
        <family val="1"/>
        <charset val="128"/>
      </rPr>
      <t>凍結</t>
    </r>
    <r>
      <rPr>
        <sz val="11"/>
        <rFont val="Century"/>
        <family val="1"/>
      </rPr>
      <t>5t</t>
    </r>
    <phoneticPr fontId="11"/>
  </si>
  <si>
    <r>
      <rPr>
        <sz val="11"/>
        <rFont val="ＭＳ 明朝"/>
        <family val="1"/>
        <charset val="128"/>
      </rPr>
      <t>平元</t>
    </r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</si>
  <si>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>(10m×2m×0.8m)</t>
    </r>
    <r>
      <rPr>
        <sz val="11"/>
        <rFont val="ＭＳ 明朝"/>
        <family val="1"/>
        <charset val="128"/>
      </rPr>
      <t>機械室木造平屋建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11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</si>
  <si>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11"/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</si>
  <si>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</si>
  <si>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</si>
  <si>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11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</si>
  <si>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11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</si>
  <si>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11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</si>
  <si>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</si>
  <si>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)2</t>
    </r>
    <r>
      <rPr>
        <sz val="11"/>
        <rFont val="ＭＳ 明朝"/>
        <family val="1"/>
        <charset val="128"/>
      </rPr>
      <t>基</t>
    </r>
    <phoneticPr fontId="11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</si>
  <si>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11"/>
  </si>
  <si>
    <t>漁船用通信施設</t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</si>
  <si>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  <phoneticPr fontId="3"/>
  </si>
  <si>
    <r>
      <rPr>
        <sz val="12"/>
        <rFont val="ＭＳ 明朝"/>
        <family val="1"/>
        <charset val="128"/>
      </rPr>
      <t>１６　庄内浜文化伝道師マイスター・庄内浜文化伝道師の認定一覧表</t>
    </r>
    <phoneticPr fontId="11"/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</si>
  <si>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</si>
  <si>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</si>
  <si>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</si>
  <si>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</si>
  <si>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</si>
  <si>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</si>
  <si>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</si>
  <si>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</si>
  <si>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</si>
  <si>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</si>
  <si>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</si>
  <si>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</si>
  <si>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～令和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年度</t>
    </r>
    <rPh sb="5" eb="7">
      <t>レイワ</t>
    </rPh>
    <phoneticPr fontId="11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</si>
  <si>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</si>
  <si>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１７　庄内浜文化伝道師・伝道師マイスター活動実績一覧表</t>
    </r>
    <phoneticPr fontId="11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</si>
  <si>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</si>
  <si>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</si>
  <si>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県事業の講師（平成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：地魚料理教室、平成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庄内浜文化伝道師講座）</t>
    </r>
    <rPh sb="7" eb="9">
      <t>ヘイセイ</t>
    </rPh>
    <rPh sb="12" eb="13">
      <t>ジ</t>
    </rPh>
    <rPh sb="13" eb="14">
      <t>ザカナ</t>
    </rPh>
    <rPh sb="14" eb="16">
      <t>リョウリ</t>
    </rPh>
    <rPh sb="16" eb="18">
      <t>キョウシツ</t>
    </rPh>
    <rPh sb="19" eb="21">
      <t>ヘイセイ</t>
    </rPh>
    <rPh sb="25" eb="26">
      <t>ショウ</t>
    </rPh>
    <rPh sb="26" eb="27">
      <t>ナイ</t>
    </rPh>
    <rPh sb="27" eb="28">
      <t>ハマ</t>
    </rPh>
    <rPh sb="28" eb="30">
      <t>ブンカ</t>
    </rPh>
    <rPh sb="30" eb="32">
      <t>デンドウ</t>
    </rPh>
    <rPh sb="32" eb="33">
      <t>シ</t>
    </rPh>
    <rPh sb="33" eb="35">
      <t>コウザ</t>
    </rPh>
    <phoneticPr fontId="11"/>
  </si>
  <si>
    <r>
      <rPr>
        <sz val="12"/>
        <rFont val="ＭＳ 明朝"/>
        <family val="1"/>
        <charset val="128"/>
      </rPr>
      <t>市・町主催</t>
    </r>
    <r>
      <rPr>
        <sz val="12"/>
        <rFont val="Century"/>
        <family val="1"/>
      </rPr>
      <t xml:space="preserve">                             </t>
    </r>
    <r>
      <rPr>
        <sz val="12"/>
        <rFont val="ＭＳ 明朝"/>
        <family val="1"/>
        <charset val="128"/>
      </rPr>
      <t>料理教室の講師</t>
    </r>
    <phoneticPr fontId="11"/>
  </si>
  <si>
    <r>
      <rPr>
        <sz val="12"/>
        <rFont val="ＭＳ 明朝"/>
        <family val="1"/>
        <charset val="128"/>
      </rPr>
      <t>自主活動（町内会・保育園・福祉施設等）</t>
    </r>
    <r>
      <rPr>
        <sz val="12"/>
        <rFont val="Century"/>
        <family val="1"/>
      </rPr>
      <t xml:space="preserve">                        </t>
    </r>
    <r>
      <rPr>
        <sz val="12"/>
        <rFont val="ＭＳ 明朝"/>
        <family val="1"/>
        <charset val="128"/>
      </rPr>
      <t>料理教室講師、食育活動</t>
    </r>
    <phoneticPr fontId="11"/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</si>
  <si>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 xml:space="preserve">            </t>
    </r>
    <r>
      <rPr>
        <sz val="12"/>
        <rFont val="ＭＳ 明朝"/>
        <family val="1"/>
        <charset val="128"/>
      </rPr>
      <t>（料理教室）</t>
    </r>
    <phoneticPr fontId="11"/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</si>
  <si>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</si>
  <si>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</si>
  <si>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</si>
  <si>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</si>
  <si>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</si>
  <si>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</si>
  <si>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</si>
  <si>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</si>
  <si>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</si>
  <si>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</si>
  <si>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11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</si>
  <si>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</si>
  <si>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1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</si>
  <si>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年度</t>
    </r>
    <rPh sb="4" eb="6">
      <t>ネンド</t>
    </rPh>
    <phoneticPr fontId="11"/>
  </si>
  <si>
    <r>
      <rPr>
        <sz val="12"/>
        <rFont val="ＭＳ 明朝"/>
        <family val="1"/>
        <charset val="128"/>
      </rPr>
      <t>令和元年度</t>
    </r>
    <rPh sb="0" eb="2">
      <t>レイワ</t>
    </rPh>
    <rPh sb="2" eb="3">
      <t>ガン</t>
    </rPh>
    <rPh sb="3" eb="5">
      <t>ネンド</t>
    </rPh>
    <phoneticPr fontId="11"/>
  </si>
  <si>
    <r>
      <t>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11"/>
  </si>
  <si>
    <r>
      <rPr>
        <sz val="12"/>
        <rFont val="ＭＳ 明朝"/>
        <family val="1"/>
        <charset val="128"/>
      </rPr>
      <t>※お魚教室含む</t>
    </r>
    <rPh sb="2" eb="3">
      <t>サカナ</t>
    </rPh>
    <rPh sb="3" eb="5">
      <t>キョウシツ</t>
    </rPh>
    <rPh sb="5" eb="6">
      <t>フク</t>
    </rPh>
    <phoneticPr fontId="11"/>
  </si>
  <si>
    <t>１４　漁業種類別新規就業者数一覧表</t>
    <phoneticPr fontId="11"/>
  </si>
  <si>
    <r>
      <rPr>
        <sz val="11"/>
        <rFont val="ＭＳ 明朝"/>
        <family val="1"/>
        <charset val="128"/>
      </rPr>
      <t>単位：人</t>
    </r>
  </si>
  <si>
    <t>年</t>
    <phoneticPr fontId="11"/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</si>
  <si>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</si>
  <si>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</si>
  <si>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</si>
  <si>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</si>
  <si>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</si>
  <si>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</si>
  <si>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</si>
  <si>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</si>
  <si>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</si>
  <si>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</si>
  <si>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</si>
  <si>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</si>
  <si>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</si>
  <si>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</si>
  <si>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</si>
  <si>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t>H10</t>
    <phoneticPr fontId="11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</si>
  <si>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</si>
  <si>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</si>
  <si>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</si>
  <si>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</si>
  <si>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</si>
  <si>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</si>
  <si>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</si>
  <si>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</si>
  <si>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</si>
  <si>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</si>
  <si>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</si>
  <si>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</si>
  <si>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</si>
  <si>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</si>
  <si>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</si>
  <si>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</si>
  <si>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</si>
  <si>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</si>
  <si>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</si>
  <si>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</si>
  <si>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</si>
  <si>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R2</t>
    <phoneticPr fontId="11"/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</si>
  <si>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11"/>
  </si>
  <si>
    <r>
      <rPr>
        <sz val="12"/>
        <rFont val="ＭＳ 明朝"/>
        <family val="1"/>
        <charset val="128"/>
      </rPr>
      <t>１５　漁業就業・独立希望者漁業研修一覧表</t>
    </r>
    <phoneticPr fontId="11"/>
  </si>
  <si>
    <r>
      <rPr>
        <sz val="11"/>
        <rFont val="ＭＳ 明朝"/>
        <family val="1"/>
        <charset val="128"/>
      </rPr>
      <t>年（平成）</t>
    </r>
    <phoneticPr fontId="11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</si>
  <si>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</si>
  <si>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</si>
  <si>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</si>
  <si>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11"/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</si>
  <si>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</si>
  <si>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</si>
  <si>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11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</si>
  <si>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11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</si>
  <si>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</si>
  <si>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11"/>
  </si>
  <si>
    <t>-</t>
    <phoneticPr fontId="11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</si>
  <si>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11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</si>
  <si>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11"/>
  </si>
  <si>
    <t>-</t>
    <phoneticPr fontId="11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</si>
  <si>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11"/>
  </si>
  <si>
    <t>-</t>
    <phoneticPr fontId="11"/>
  </si>
  <si>
    <t>R2</t>
    <phoneticPr fontId="11"/>
  </si>
  <si>
    <t xml:space="preserve"> </t>
    <phoneticPr fontId="11"/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</si>
  <si>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</si>
  <si>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</si>
  <si>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</si>
  <si>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</si>
  <si>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</si>
  <si>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（旧温海町）</t>
    </r>
  </si>
  <si>
    <r>
      <rPr>
        <sz val="11"/>
        <rFont val="ＭＳ 明朝"/>
        <family val="1"/>
        <charset val="128"/>
      </rPr>
      <t>　有　償（全数中間育成　全長</t>
    </r>
    <r>
      <rPr>
        <sz val="11"/>
        <rFont val="Century"/>
        <family val="1"/>
      </rPr>
      <t>80mm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</si>
  <si>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　〃　（全数中間育成　平均全長</t>
    </r>
    <r>
      <rPr>
        <sz val="11"/>
        <rFont val="Century"/>
        <family val="1"/>
      </rPr>
      <t>76.9mm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</si>
  <si>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77.0mm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</si>
  <si>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65.5mm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</si>
  <si>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71.1mm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</si>
  <si>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72.2mm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</si>
  <si>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75.2mm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</si>
  <si>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74.8mm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</si>
  <si>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</si>
  <si>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89.0mm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</si>
  <si>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78.4mm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</si>
  <si>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</si>
  <si>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</si>
  <si>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88.8mm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</si>
  <si>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</si>
  <si>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93.4mm</t>
    </r>
    <r>
      <rPr>
        <sz val="11"/>
        <rFont val="ＭＳ 明朝"/>
        <family val="1"/>
        <charset val="128"/>
      </rPr>
      <t>）</t>
    </r>
    <phoneticPr fontId="11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</si>
  <si>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109.60mm</t>
    </r>
    <r>
      <rPr>
        <sz val="11"/>
        <rFont val="ＭＳ 明朝"/>
        <family val="1"/>
        <charset val="128"/>
      </rPr>
      <t>）</t>
    </r>
    <phoneticPr fontId="11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</si>
  <si>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79mm</t>
    </r>
    <r>
      <rPr>
        <sz val="11"/>
        <rFont val="ＭＳ 明朝"/>
        <family val="1"/>
        <charset val="128"/>
      </rPr>
      <t>）</t>
    </r>
    <phoneticPr fontId="11"/>
  </si>
  <si>
    <t>R1</t>
    <phoneticPr fontId="11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</si>
  <si>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39.9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96.9mm</t>
    </r>
    <r>
      <rPr>
        <sz val="11"/>
        <rFont val="ＭＳ 明朝"/>
        <family val="1"/>
        <charset val="128"/>
      </rPr>
      <t>）</t>
    </r>
    <phoneticPr fontId="11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</si>
  <si>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</si>
  <si>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</si>
  <si>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</si>
  <si>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</si>
  <si>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</si>
  <si>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</si>
  <si>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</si>
  <si>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</si>
  <si>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</si>
  <si>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t>H13</t>
    <phoneticPr fontId="11"/>
  </si>
  <si>
    <r>
      <rPr>
        <sz val="11"/>
        <rFont val="ＭＳ 明朝"/>
        <family val="1"/>
        <charset val="128"/>
      </rPr>
      <t>　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</si>
  <si>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</si>
  <si>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</si>
  <si>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</si>
  <si>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　〃　（全数山形県水産振興協会から購入　平均全長</t>
    </r>
    <r>
      <rPr>
        <sz val="11"/>
        <rFont val="Century"/>
        <family val="1"/>
      </rPr>
      <t>40.0mm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</si>
  <si>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</si>
  <si>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</si>
  <si>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</si>
  <si>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11"/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</si>
  <si>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11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</si>
  <si>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</si>
  <si>
    <r>
      <t>10</t>
    </r>
    <r>
      <rPr>
        <sz val="12"/>
        <color indexed="8"/>
        <rFont val="ＭＳ 明朝"/>
        <family val="1"/>
        <charset val="128"/>
      </rPr>
      <t>　さけ海中飼育放流事業実施一覧表</t>
    </r>
    <phoneticPr fontId="11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</si>
  <si>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</si>
  <si>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</si>
  <si>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</si>
  <si>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</si>
  <si>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</si>
  <si>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</si>
  <si>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t>山形県漁協</t>
    <phoneticPr fontId="11"/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</si>
  <si>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</si>
  <si>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</si>
  <si>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山形県漁協</t>
    </r>
    <phoneticPr fontId="11"/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</si>
  <si>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</si>
  <si>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</si>
  <si>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</si>
  <si>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</si>
  <si>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</si>
  <si>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</si>
  <si>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</si>
  <si>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</si>
  <si>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</si>
  <si>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</si>
  <si>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</si>
  <si>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</si>
  <si>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</si>
  <si>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</si>
  <si>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</si>
  <si>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rFont val="ＭＳ 明朝"/>
        <family val="1"/>
        <charset val="128"/>
      </rPr>
      <t>　　〃</t>
    </r>
  </si>
  <si>
    <r>
      <rPr>
        <sz val="11"/>
        <rFont val="ＭＳ 明朝"/>
        <family val="1"/>
        <charset val="128"/>
      </rPr>
      <t>株式会社　仁三郎</t>
    </r>
    <rPh sb="0" eb="4">
      <t>カブシキガイシャ</t>
    </rPh>
    <rPh sb="5" eb="8">
      <t>ニサブロウ</t>
    </rPh>
    <phoneticPr fontId="11"/>
  </si>
  <si>
    <t>〃</t>
  </si>
  <si>
    <t>　　〃</t>
  </si>
  <si>
    <t>９　さけ人工ふ化放流事業実施一覧表</t>
    <phoneticPr fontId="11"/>
  </si>
  <si>
    <t>水系</t>
    <phoneticPr fontId="11"/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</si>
  <si>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</si>
  <si>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</si>
  <si>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</si>
  <si>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</si>
  <si>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</si>
  <si>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</si>
  <si>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</si>
  <si>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t>項目</t>
    <phoneticPr fontId="11"/>
  </si>
  <si>
    <r>
      <rPr>
        <sz val="11"/>
        <color indexed="8"/>
        <rFont val="ＭＳ 明朝"/>
        <family val="1"/>
        <charset val="128"/>
      </rPr>
      <t>親　魚
採捕数
（尾）</t>
    </r>
  </si>
  <si>
    <t>採卵数
（千粒）</t>
    <phoneticPr fontId="11"/>
  </si>
  <si>
    <t>放流
尾数
（千尾）</t>
    <phoneticPr fontId="11"/>
  </si>
  <si>
    <t>採卵数
（千粒）</t>
    <phoneticPr fontId="11"/>
  </si>
  <si>
    <r>
      <rPr>
        <sz val="11"/>
        <color indexed="8"/>
        <rFont val="ＭＳ 明朝"/>
        <family val="1"/>
        <charset val="128"/>
      </rPr>
      <t>放流
尾数
（千尾）</t>
    </r>
  </si>
  <si>
    <r>
      <rPr>
        <sz val="11"/>
        <color indexed="8"/>
        <rFont val="ＭＳ 明朝"/>
        <family val="1"/>
        <charset val="128"/>
      </rPr>
      <t>採卵数
（千粒）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</si>
  <si>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</si>
  <si>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1"/>
        <color indexed="8"/>
        <rFont val="ＭＳ 明朝"/>
        <family val="1"/>
        <charset val="128"/>
      </rPr>
      <t>（注）　採卵数を上回る放流尾数は、卵、稚魚の移入による。</t>
    </r>
  </si>
  <si>
    <r>
      <t xml:space="preserve">8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11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</si>
  <si>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11"/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</si>
  <si>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</si>
  <si>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11"/>
  </si>
  <si>
    <r>
      <rPr>
        <sz val="11"/>
        <rFont val="ＭＳ 明朝"/>
        <family val="1"/>
        <charset val="128"/>
      </rPr>
      <t>事業量（個、基、隻）</t>
    </r>
  </si>
  <si>
    <r>
      <rPr>
        <sz val="11"/>
        <rFont val="ＭＳ 明朝"/>
        <family val="1"/>
        <charset val="128"/>
      </rPr>
      <t>面積
（㎡）</t>
    </r>
    <rPh sb="0" eb="2">
      <t>メンセキ</t>
    </rPh>
    <phoneticPr fontId="11"/>
  </si>
  <si>
    <r>
      <rPr>
        <sz val="11"/>
        <rFont val="ＭＳ 明朝"/>
        <family val="1"/>
        <charset val="128"/>
      </rPr>
      <t>事業費
（千円）</t>
    </r>
    <phoneticPr fontId="11"/>
  </si>
  <si>
    <r>
      <rPr>
        <sz val="11"/>
        <rFont val="ＭＳ 明朝"/>
        <family val="1"/>
        <charset val="128"/>
      </rPr>
      <t>県</t>
    </r>
    <rPh sb="0" eb="1">
      <t>ケン</t>
    </rPh>
    <phoneticPr fontId="11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</si>
  <si>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-15.8</t>
    </r>
    <r>
      <rPr>
        <sz val="11"/>
        <rFont val="ＭＳ 明朝"/>
        <family val="1"/>
        <charset val="128"/>
      </rPr>
      <t>ｔ</t>
    </r>
    <rPh sb="0" eb="1">
      <t>ロッ</t>
    </rPh>
    <phoneticPr fontId="11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</si>
  <si>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11"/>
  </si>
  <si>
    <r>
      <rPr>
        <sz val="11"/>
        <rFont val="ＭＳ 明朝"/>
        <family val="1"/>
        <charset val="128"/>
      </rPr>
      <t>中</t>
    </r>
    <rPh sb="0" eb="1">
      <t>ナカ</t>
    </rPh>
    <phoneticPr fontId="11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</si>
  <si>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11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</si>
  <si>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11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</si>
  <si>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11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</si>
  <si>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1.0×1.0</t>
    </r>
    <rPh sb="0" eb="1">
      <t>ロッ</t>
    </rPh>
    <phoneticPr fontId="11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</si>
  <si>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0.7×0.7</t>
    </r>
    <rPh sb="0" eb="1">
      <t>ロッ</t>
    </rPh>
    <phoneticPr fontId="11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</si>
  <si>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11"/>
  </si>
  <si>
    <r>
      <rPr>
        <sz val="11"/>
        <rFont val="ＭＳ 明朝"/>
        <family val="1"/>
        <charset val="128"/>
      </rPr>
      <t>投石（㎥）</t>
    </r>
    <rPh sb="0" eb="2">
      <t>トウセキ</t>
    </rPh>
    <phoneticPr fontId="11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</si>
  <si>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11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</si>
  <si>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-8t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0.8×0.8</t>
    </r>
    <rPh sb="0" eb="1">
      <t>ロッ</t>
    </rPh>
    <phoneticPr fontId="11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</si>
  <si>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11"/>
  </si>
  <si>
    <r>
      <rPr>
        <sz val="11"/>
        <rFont val="ＭＳ 明朝"/>
        <family val="1"/>
        <charset val="128"/>
      </rPr>
      <t>日</t>
    </r>
    <rPh sb="0" eb="1">
      <t>ビ</t>
    </rPh>
    <phoneticPr fontId="11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</si>
  <si>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0.4×0.4</t>
    </r>
    <rPh sb="0" eb="1">
      <t>ロッ</t>
    </rPh>
    <phoneticPr fontId="11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</si>
  <si>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11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</si>
  <si>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11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</si>
  <si>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11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</si>
  <si>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11"/>
  </si>
  <si>
    <r>
      <rPr>
        <sz val="11"/>
        <rFont val="ＭＳ 明朝"/>
        <family val="1"/>
        <charset val="128"/>
      </rPr>
      <t>由良</t>
    </r>
    <rPh sb="0" eb="2">
      <t>ユラ</t>
    </rPh>
    <phoneticPr fontId="11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</si>
  <si>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11"/>
  </si>
  <si>
    <t>BSI-5</t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</si>
  <si>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11"/>
  </si>
  <si>
    <t>KU-5</t>
  </si>
  <si>
    <r>
      <rPr>
        <sz val="11"/>
        <rFont val="ＭＳ 明朝"/>
        <family val="1"/>
        <charset val="128"/>
      </rPr>
      <t>飛島</t>
    </r>
    <rPh sb="0" eb="2">
      <t>トビシマ</t>
    </rPh>
    <phoneticPr fontId="11"/>
  </si>
  <si>
    <r>
      <t>SP-35-2</t>
    </r>
    <r>
      <rPr>
        <sz val="11"/>
        <rFont val="ＭＳ 明朝"/>
        <family val="1"/>
        <charset val="128"/>
      </rPr>
      <t>型</t>
    </r>
    <rPh sb="7" eb="8">
      <t>ガタ</t>
    </rPh>
    <phoneticPr fontId="11"/>
  </si>
  <si>
    <t>AK-5</t>
  </si>
  <si>
    <t>HK-5</t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</si>
  <si>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11"/>
  </si>
  <si>
    <r>
      <rPr>
        <sz val="11"/>
        <rFont val="ＭＳ 明朝"/>
        <family val="1"/>
        <charset val="128"/>
      </rPr>
      <t>元</t>
    </r>
    <rPh sb="0" eb="1">
      <t>ゲン</t>
    </rPh>
    <phoneticPr fontId="11"/>
  </si>
  <si>
    <r>
      <rPr>
        <sz val="11"/>
        <rFont val="ＭＳ 明朝"/>
        <family val="1"/>
        <charset val="128"/>
      </rPr>
      <t>温海</t>
    </r>
    <rPh sb="0" eb="2">
      <t>アツミ</t>
    </rPh>
    <phoneticPr fontId="11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</si>
  <si>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11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</si>
  <si>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11"/>
  </si>
  <si>
    <r>
      <rPr>
        <sz val="11"/>
        <rFont val="ＭＳ 明朝"/>
        <family val="1"/>
        <charset val="128"/>
      </rPr>
      <t>増殖溝（㎡）</t>
    </r>
    <rPh sb="0" eb="2">
      <t>ゾウショク</t>
    </rPh>
    <rPh sb="2" eb="3">
      <t>ミゾ</t>
    </rPh>
    <phoneticPr fontId="11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</si>
  <si>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11"/>
  </si>
  <si>
    <r>
      <rPr>
        <sz val="11"/>
        <rFont val="ＭＳ 明朝"/>
        <family val="1"/>
        <charset val="128"/>
      </rPr>
      <t>潜堤（㎡）</t>
    </r>
    <rPh sb="0" eb="1">
      <t>セン</t>
    </rPh>
    <rPh sb="1" eb="2">
      <t>テイ</t>
    </rPh>
    <phoneticPr fontId="11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</si>
  <si>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11"/>
  </si>
  <si>
    <r>
      <rPr>
        <sz val="11"/>
        <rFont val="ＭＳ 明朝"/>
        <family val="1"/>
        <charset val="128"/>
      </rPr>
      <t>稚貝保護施設（㎡）</t>
    </r>
    <rPh sb="0" eb="1">
      <t>チ</t>
    </rPh>
    <rPh sb="1" eb="2">
      <t>ガイ</t>
    </rPh>
    <rPh sb="2" eb="4">
      <t>ホゴ</t>
    </rPh>
    <rPh sb="4" eb="6">
      <t>シセツ</t>
    </rPh>
    <phoneticPr fontId="11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</si>
  <si>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11"/>
  </si>
  <si>
    <r>
      <rPr>
        <sz val="11"/>
        <rFont val="ＭＳ 明朝"/>
        <family val="1"/>
        <charset val="128"/>
      </rPr>
      <t>成貝礁（㎡）</t>
    </r>
    <rPh sb="0" eb="1">
      <t>セイ</t>
    </rPh>
    <rPh sb="1" eb="2">
      <t>ガイ</t>
    </rPh>
    <rPh sb="2" eb="3">
      <t>ショウ</t>
    </rPh>
    <phoneticPr fontId="11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</si>
  <si>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11"/>
  </si>
  <si>
    <r>
      <rPr>
        <sz val="11"/>
        <rFont val="ＭＳ 明朝"/>
        <family val="1"/>
        <charset val="128"/>
      </rPr>
      <t>酒田</t>
    </r>
    <rPh sb="0" eb="2">
      <t>サカタ</t>
    </rPh>
    <phoneticPr fontId="11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</si>
  <si>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</si>
  <si>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11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</si>
  <si>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</si>
  <si>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11"/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</si>
  <si>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</si>
  <si>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</si>
  <si>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）</t>
    </r>
    <phoneticPr fontId="11"/>
  </si>
  <si>
    <r>
      <rPr>
        <sz val="11"/>
        <rFont val="ＭＳ 明朝"/>
        <family val="1"/>
        <charset val="128"/>
      </rPr>
      <t>　六：六脚ブロック　　　中：中空三脚増殖ブロック（ネストン</t>
    </r>
    <r>
      <rPr>
        <sz val="11"/>
        <rFont val="Century"/>
        <family val="1"/>
      </rPr>
      <t>16</t>
    </r>
    <r>
      <rPr>
        <sz val="11"/>
        <rFont val="ＭＳ 明朝"/>
        <family val="1"/>
        <charset val="128"/>
      </rPr>
      <t>ｔ型）</t>
    </r>
    <rPh sb="1" eb="2">
      <t>ロク</t>
    </rPh>
    <rPh sb="3" eb="4">
      <t>ロッ</t>
    </rPh>
    <rPh sb="4" eb="5">
      <t>キャク</t>
    </rPh>
    <rPh sb="12" eb="13">
      <t>ナカ</t>
    </rPh>
    <rPh sb="14" eb="16">
      <t>チュウクウ</t>
    </rPh>
    <rPh sb="16" eb="18">
      <t>サンキャク</t>
    </rPh>
    <rPh sb="18" eb="20">
      <t>ゾウショク</t>
    </rPh>
    <rPh sb="32" eb="33">
      <t>ガタ</t>
    </rPh>
    <phoneticPr fontId="11"/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</si>
  <si>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11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</si>
  <si>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11"/>
  </si>
  <si>
    <r>
      <rPr>
        <sz val="11"/>
        <rFont val="ＭＳ 明朝"/>
        <family val="1"/>
        <charset val="128"/>
      </rPr>
      <t>十字礁</t>
    </r>
  </si>
  <si>
    <r>
      <rPr>
        <sz val="11"/>
        <color indexed="8"/>
        <rFont val="ＭＳ 明朝"/>
        <family val="1"/>
        <charset val="128"/>
      </rPr>
      <t>　日：日鐵式イワガキ増殖礁　　　Ｘ：エックスブロック</t>
    </r>
    <r>
      <rPr>
        <sz val="11"/>
        <color indexed="8"/>
        <rFont val="Century"/>
        <family val="1"/>
      </rPr>
      <t>9t</t>
    </r>
    <r>
      <rPr>
        <sz val="11"/>
        <color indexed="8"/>
        <rFont val="ＭＳ 明朝"/>
        <family val="1"/>
        <charset val="128"/>
      </rPr>
      <t>突起型</t>
    </r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11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</si>
  <si>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11"/>
  </si>
  <si>
    <r>
      <t>KS-3</t>
    </r>
    <r>
      <rPr>
        <sz val="11"/>
        <rFont val="ＭＳ 明朝"/>
        <family val="1"/>
        <charset val="128"/>
      </rPr>
      <t>型</t>
    </r>
  </si>
  <si>
    <r>
      <rPr>
        <sz val="11"/>
        <color indexed="8"/>
        <rFont val="ＭＳ 明朝"/>
        <family val="1"/>
        <charset val="128"/>
      </rPr>
      <t>　Ｈ：ホールブロック（孔なし）　　　Ｔ：テトラブロック</t>
    </r>
    <rPh sb="11" eb="12">
      <t>コウ</t>
    </rPh>
    <phoneticPr fontId="11"/>
  </si>
  <si>
    <r>
      <t>HK-3</t>
    </r>
    <r>
      <rPr>
        <sz val="11"/>
        <rFont val="ＭＳ 明朝"/>
        <family val="1"/>
        <charset val="128"/>
      </rPr>
      <t>型</t>
    </r>
  </si>
  <si>
    <r>
      <t>YM-3</t>
    </r>
    <r>
      <rPr>
        <sz val="11"/>
        <rFont val="ＭＳ 明朝"/>
        <family val="1"/>
        <charset val="128"/>
      </rPr>
      <t>型</t>
    </r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</si>
  <si>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11"/>
  </si>
  <si>
    <r>
      <t xml:space="preserve">7  </t>
    </r>
    <r>
      <rPr>
        <sz val="12"/>
        <rFont val="ＭＳ 明朝"/>
        <family val="1"/>
        <charset val="128"/>
      </rPr>
      <t>魚礁施設設置事業（事業主体：県）実施一覧表</t>
    </r>
    <phoneticPr fontId="11"/>
  </si>
  <si>
    <t>年度</t>
  </si>
  <si>
    <t>設置場所</t>
  </si>
  <si>
    <t>事業量（個、基、隻）</t>
  </si>
  <si>
    <t>事業費（千円）</t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</si>
  <si>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</si>
  <si>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t>山形県沖合</t>
  </si>
  <si>
    <t>由良沖</t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</si>
  <si>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11"/>
  </si>
  <si>
    <t>温海沖</t>
    <phoneticPr fontId="11"/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</si>
  <si>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11"/>
  </si>
  <si>
    <t>　豊浦沖</t>
    <phoneticPr fontId="11"/>
  </si>
  <si>
    <t>温海沖</t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</si>
  <si>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11"/>
  </si>
  <si>
    <r>
      <rPr>
        <sz val="11"/>
        <rFont val="ＭＳ 明朝"/>
        <family val="1"/>
        <charset val="128"/>
      </rPr>
      <t>船</t>
    </r>
    <phoneticPr fontId="11"/>
  </si>
  <si>
    <t>飛島沖</t>
  </si>
  <si>
    <r>
      <rPr>
        <sz val="11"/>
        <rFont val="ＭＳ 明朝"/>
        <family val="1"/>
        <charset val="128"/>
      </rPr>
      <t>Ｉ</t>
    </r>
    <phoneticPr fontId="11"/>
  </si>
  <si>
    <t>　吹浦沖</t>
    <phoneticPr fontId="11"/>
  </si>
  <si>
    <r>
      <rPr>
        <sz val="11"/>
        <rFont val="ＭＳ 明朝"/>
        <family val="1"/>
        <charset val="128"/>
      </rPr>
      <t>Ｊ</t>
    </r>
    <phoneticPr fontId="11"/>
  </si>
  <si>
    <t>堅苔沢沖</t>
  </si>
  <si>
    <r>
      <rPr>
        <sz val="11"/>
        <rFont val="ＭＳ 明朝"/>
        <family val="1"/>
        <charset val="128"/>
      </rPr>
      <t>Ｉ</t>
    </r>
    <phoneticPr fontId="11"/>
  </si>
  <si>
    <t>浜中沖</t>
  </si>
  <si>
    <t>早田沖</t>
  </si>
  <si>
    <t>元</t>
    <phoneticPr fontId="11"/>
  </si>
  <si>
    <t>吹浦沖</t>
  </si>
  <si>
    <t>豊浦沖</t>
  </si>
  <si>
    <t>酒田沖</t>
  </si>
  <si>
    <t>鼠ヶ関沖</t>
  </si>
  <si>
    <r>
      <rPr>
        <sz val="11"/>
        <rFont val="ＭＳ 明朝"/>
        <family val="1"/>
        <charset val="128"/>
      </rPr>
      <t>Ｓ</t>
    </r>
    <r>
      <rPr>
        <sz val="11"/>
        <rFont val="Century"/>
        <family val="1"/>
      </rPr>
      <t>45</t>
    </r>
    <r>
      <rPr>
        <sz val="11"/>
        <rFont val="ＭＳ 明朝"/>
        <family val="1"/>
        <charset val="128"/>
      </rPr>
      <t>年までは径</t>
    </r>
    <r>
      <rPr>
        <sz val="11"/>
        <rFont val="Century"/>
        <family val="1"/>
      </rPr>
      <t>1m×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1m</t>
    </r>
    <r>
      <rPr>
        <sz val="11"/>
        <rFont val="ＭＳ 明朝"/>
        <family val="1"/>
        <charset val="128"/>
      </rPr>
      <t>、Ｓ</t>
    </r>
    <r>
      <rPr>
        <sz val="11"/>
        <rFont val="Century"/>
        <family val="1"/>
      </rPr>
      <t>46</t>
    </r>
    <r>
      <rPr>
        <sz val="11"/>
        <rFont val="ＭＳ 明朝"/>
        <family val="1"/>
        <charset val="128"/>
      </rPr>
      <t>年以降は径</t>
    </r>
    <r>
      <rPr>
        <sz val="11"/>
        <rFont val="Century"/>
        <family val="1"/>
      </rPr>
      <t>1.8m×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1.8m</t>
    </r>
    <r>
      <rPr>
        <sz val="11"/>
        <rFont val="ＭＳ 明朝"/>
        <family val="1"/>
        <charset val="128"/>
      </rPr>
      <t>の円筒型コンクリートブロックである。但し、
　船：沈船魚礁　　　Ｊ：ＪＭＣ鋼製魚礁　　　　Ｆ：ＦＰ魚礁
　Ａ：ＡＴ魚礁　　　Ｉ：鋼製魚礁Ｉ－２ＳＮ型</t>
    </r>
    <phoneticPr fontId="11"/>
  </si>
  <si>
    <t>加茂沖</t>
  </si>
  <si>
    <t>五十川沖</t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</si>
  <si>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phoneticPr fontId="11"/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</si>
  <si>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</si>
  <si>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t>小岩川沖</t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</si>
  <si>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-5.00</t>
    </r>
    <phoneticPr fontId="11"/>
  </si>
  <si>
    <r>
      <rPr>
        <sz val="11"/>
        <rFont val="ＭＳ 明朝"/>
        <family val="1"/>
        <charset val="128"/>
      </rPr>
      <t>Ａ</t>
    </r>
    <phoneticPr fontId="11"/>
  </si>
  <si>
    <t>つづき</t>
  </si>
  <si>
    <t>事業主体</t>
  </si>
  <si>
    <t>実施場所</t>
  </si>
  <si>
    <t>事業量（個・基）</t>
  </si>
  <si>
    <t>温海町</t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</si>
  <si>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</si>
  <si>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t>酒田市</t>
  </si>
  <si>
    <t>十里塚沖</t>
  </si>
  <si>
    <t>遊佐町</t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</si>
  <si>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</si>
  <si>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t>鶴岡市</t>
  </si>
  <si>
    <t>　〃</t>
  </si>
  <si>
    <t>湯ノ田</t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</si>
  <si>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</si>
  <si>
    <t>勝浦沖</t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</si>
  <si>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</si>
  <si>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t>大岩川沖</t>
  </si>
  <si>
    <t>中村沖</t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</si>
  <si>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</si>
  <si>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  <phoneticPr fontId="11"/>
  </si>
  <si>
    <t>法木沖</t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</si>
  <si>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</si>
  <si>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</si>
  <si>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t>温海町</t>
    <phoneticPr fontId="11"/>
  </si>
  <si>
    <t>暮坪沖</t>
    <phoneticPr fontId="11"/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</si>
  <si>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</si>
  <si>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</si>
  <si>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r>
      <rPr>
        <sz val="11"/>
        <color indexed="8"/>
        <rFont val="ＭＳ 明朝"/>
        <family val="1"/>
        <charset val="128"/>
      </rPr>
      <t>計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</si>
  <si>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</si>
  <si>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11"/>
  </si>
  <si>
    <t>（注１）</t>
  </si>
  <si>
    <t>Ｓ45年まで径1m、高さ1m、Ｓ46年以降は径1.8m、高さ1.8mの円筒型コンクリートブロックである。
但し、 ジ：ジャンボ魚礁　　Ｆ：ＦＰ魚礁　　エ：エースロック魚礁
　　　 サ：サブ魚礁　    　十：十字魚礁　　タ：タートル魚礁
　　　 Ａ：ＡＴ魚礁　　　</t>
    <phoneticPr fontId="11"/>
  </si>
  <si>
    <t>（注２）</t>
  </si>
  <si>
    <t>平成13年度から並型という名称はなくなったが、市町営魚礁施設として記載する。</t>
  </si>
  <si>
    <t>（注３）</t>
  </si>
  <si>
    <t>鶴岡市は、間伐材魚礁を平成18年度に豊浦沖へ5基、成19年度は豊浦沖へ3基、小岩川沖へ3基、平成20年度は堅苔沢沖へ3基、鈴沖へ3基、平成21年度は堅苔沢沖へ5基、平成22年度は五十川沖・堅苔沢沖へ12基、平成23年度は鈴沖・堅苔沢沖へ12基を試験的に継続して設置している。</t>
  </si>
  <si>
    <r>
      <rPr>
        <sz val="12"/>
        <color indexed="8"/>
        <rFont val="Century"/>
        <family val="1"/>
      </rPr>
      <t>5</t>
    </r>
    <r>
      <rPr>
        <sz val="12"/>
        <color indexed="8"/>
        <rFont val="ＭＳ 明朝"/>
        <family val="1"/>
        <charset val="128"/>
      </rPr>
      <t>　築磯事業実施一覧表</t>
    </r>
    <phoneticPr fontId="11"/>
  </si>
  <si>
    <r>
      <t>6</t>
    </r>
    <r>
      <rPr>
        <sz val="12"/>
        <color indexed="8"/>
        <rFont val="ＭＳ 明朝"/>
        <family val="1"/>
        <charset val="128"/>
      </rPr>
      <t>　並型魚礁設置事業実施一覧表</t>
    </r>
    <phoneticPr fontId="11"/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</si>
  <si>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</si>
  <si>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</si>
  <si>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事業量（㎡）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</si>
  <si>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</si>
  <si>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事業量（個・基）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</si>
  <si>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</si>
  <si>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</si>
  <si>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</si>
  <si>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</si>
  <si>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</si>
  <si>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</si>
  <si>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鼠ヶ関（弁天島）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</si>
  <si>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</si>
  <si>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</si>
  <si>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</si>
  <si>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小岩川（境沢）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</si>
  <si>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</si>
  <si>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</si>
  <si>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</si>
  <si>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rPr>
        <sz val="11"/>
        <color indexed="8"/>
        <rFont val="ＭＳ 明朝"/>
        <family val="1"/>
        <charset val="128"/>
      </rPr>
      <t>由良（楮）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</si>
  <si>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</si>
  <si>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小岩川（巌）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</si>
  <si>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</si>
  <si>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</si>
  <si>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茂（弁慶沢）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</si>
  <si>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</si>
  <si>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</si>
  <si>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大岩川（白岩）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</si>
  <si>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</si>
  <si>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</si>
  <si>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rPr>
        <sz val="11"/>
        <color indexed="8"/>
        <rFont val="ＭＳ 明朝"/>
        <family val="1"/>
        <charset val="128"/>
      </rPr>
      <t>今　泉（八東島）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</si>
  <si>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</si>
  <si>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小岩川（深澗）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</si>
  <si>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</si>
  <si>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</si>
  <si>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田（横枕）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</si>
  <si>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</si>
  <si>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五十川（平島）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</si>
  <si>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</si>
  <si>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</si>
  <si>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</si>
  <si>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</si>
  <si>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</si>
  <si>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</si>
  <si>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</si>
  <si>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</si>
  <si>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</si>
  <si>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</si>
  <si>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</si>
  <si>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</si>
  <si>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</si>
  <si>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</si>
  <si>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</si>
  <si>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</si>
  <si>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</si>
  <si>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</si>
  <si>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</si>
  <si>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t>（庄内総合支庁水産振興課）</t>
    <rPh sb="9" eb="11">
      <t>シンコウ</t>
    </rPh>
    <phoneticPr fontId="11"/>
  </si>
  <si>
    <r>
      <rPr>
        <sz val="11"/>
        <rFont val="ＭＳ 明朝"/>
        <family val="1"/>
        <charset val="128"/>
      </rPr>
      <t>４　年次別魚種別平均単価</t>
    </r>
    <phoneticPr fontId="11"/>
  </si>
  <si>
    <r>
      <rPr>
        <sz val="11"/>
        <rFont val="ＭＳ 明朝"/>
        <family val="1"/>
        <charset val="128"/>
      </rPr>
      <t>単位：円／ｋｇ</t>
    </r>
    <rPh sb="0" eb="2">
      <t>タンイ</t>
    </rPh>
    <rPh sb="3" eb="4">
      <t>エン</t>
    </rPh>
    <phoneticPr fontId="11"/>
  </si>
  <si>
    <r>
      <rPr>
        <sz val="11"/>
        <rFont val="ＭＳ 明朝"/>
        <family val="1"/>
        <charset val="128"/>
      </rPr>
      <t>魚種　＼　年</t>
    </r>
    <rPh sb="0" eb="2">
      <t>ギョシュ</t>
    </rPh>
    <rPh sb="5" eb="6">
      <t>ネン</t>
    </rPh>
    <phoneticPr fontId="11"/>
  </si>
  <si>
    <r>
      <rPr>
        <sz val="11"/>
        <rFont val="ＭＳ 明朝"/>
        <family val="1"/>
        <charset val="128"/>
      </rPr>
      <t>２３年</t>
    </r>
  </si>
  <si>
    <r>
      <rPr>
        <sz val="11"/>
        <rFont val="ＭＳ 明朝"/>
        <family val="1"/>
        <charset val="128"/>
      </rPr>
      <t>２４年</t>
    </r>
  </si>
  <si>
    <r>
      <rPr>
        <sz val="11"/>
        <rFont val="ＭＳ 明朝"/>
        <family val="1"/>
        <charset val="128"/>
      </rPr>
      <t>２５年</t>
    </r>
  </si>
  <si>
    <r>
      <rPr>
        <sz val="11"/>
        <rFont val="ＭＳ 明朝"/>
        <family val="1"/>
        <charset val="128"/>
      </rPr>
      <t>２６年</t>
    </r>
  </si>
  <si>
    <r>
      <rPr>
        <sz val="11"/>
        <rFont val="ＭＳ 明朝"/>
        <family val="1"/>
        <charset val="128"/>
      </rPr>
      <t>２７年</t>
    </r>
  </si>
  <si>
    <r>
      <rPr>
        <sz val="11"/>
        <rFont val="ＭＳ 明朝"/>
        <family val="1"/>
        <charset val="128"/>
      </rPr>
      <t>２８年</t>
    </r>
  </si>
  <si>
    <r>
      <rPr>
        <sz val="11"/>
        <rFont val="ＭＳ 明朝"/>
        <family val="1"/>
        <charset val="128"/>
      </rPr>
      <t>２９年</t>
    </r>
    <phoneticPr fontId="29"/>
  </si>
  <si>
    <r>
      <rPr>
        <sz val="11"/>
        <rFont val="ＭＳ 明朝"/>
        <family val="1"/>
        <charset val="128"/>
      </rPr>
      <t>３０年</t>
    </r>
  </si>
  <si>
    <r>
      <rPr>
        <sz val="11"/>
        <rFont val="ＭＳ 明朝"/>
        <family val="1"/>
        <charset val="128"/>
      </rPr>
      <t>元年</t>
    </r>
  </si>
  <si>
    <r>
      <rPr>
        <sz val="11"/>
        <rFont val="ＭＳ 明朝"/>
        <family val="1"/>
        <charset val="128"/>
      </rPr>
      <t>２年</t>
    </r>
  </si>
  <si>
    <r>
      <rPr>
        <sz val="11"/>
        <rFont val="ＭＳ 明朝"/>
        <family val="1"/>
        <charset val="128"/>
      </rPr>
      <t>１０ヵ年平均</t>
    </r>
    <rPh sb="3" eb="4">
      <t>ネン</t>
    </rPh>
    <rPh sb="4" eb="6">
      <t>ヘイキン</t>
    </rPh>
    <phoneticPr fontId="11"/>
  </si>
  <si>
    <r>
      <rPr>
        <sz val="11"/>
        <rFont val="ＭＳ 明朝"/>
        <family val="1"/>
        <charset val="128"/>
      </rPr>
      <t>さけ・ます</t>
    </r>
    <phoneticPr fontId="11"/>
  </si>
  <si>
    <r>
      <rPr>
        <sz val="11"/>
        <rFont val="ＭＳ 明朝"/>
        <family val="1"/>
        <charset val="128"/>
      </rPr>
      <t>たい類</t>
    </r>
    <rPh sb="2" eb="3">
      <t>ルイ</t>
    </rPh>
    <phoneticPr fontId="11"/>
  </si>
  <si>
    <r>
      <rPr>
        <sz val="11"/>
        <rFont val="ＭＳ 明朝"/>
        <family val="1"/>
        <charset val="128"/>
      </rPr>
      <t>まがれい</t>
    </r>
    <phoneticPr fontId="11"/>
  </si>
  <si>
    <r>
      <rPr>
        <sz val="11"/>
        <rFont val="ＭＳ 明朝"/>
        <family val="1"/>
        <charset val="128"/>
      </rPr>
      <t>その他のかれい</t>
    </r>
    <rPh sb="2" eb="3">
      <t>タ</t>
    </rPh>
    <phoneticPr fontId="11"/>
  </si>
  <si>
    <r>
      <rPr>
        <sz val="11"/>
        <rFont val="ＭＳ 明朝"/>
        <family val="1"/>
        <charset val="128"/>
      </rPr>
      <t>ひらめ</t>
    </r>
    <phoneticPr fontId="11"/>
  </si>
  <si>
    <r>
      <rPr>
        <sz val="11"/>
        <rFont val="ＭＳ 明朝"/>
        <family val="1"/>
        <charset val="128"/>
      </rPr>
      <t>にぎす</t>
    </r>
    <phoneticPr fontId="11"/>
  </si>
  <si>
    <r>
      <rPr>
        <sz val="11"/>
        <rFont val="ＭＳ 明朝"/>
        <family val="1"/>
        <charset val="128"/>
      </rPr>
      <t>たら</t>
    </r>
    <phoneticPr fontId="11"/>
  </si>
  <si>
    <r>
      <rPr>
        <sz val="11"/>
        <rFont val="ＭＳ 明朝"/>
        <family val="1"/>
        <charset val="128"/>
      </rPr>
      <t>すけとうだら</t>
    </r>
    <phoneticPr fontId="11"/>
  </si>
  <si>
    <r>
      <rPr>
        <sz val="11"/>
        <rFont val="ＭＳ 明朝"/>
        <family val="1"/>
        <charset val="128"/>
      </rPr>
      <t>ほっけ</t>
    </r>
    <phoneticPr fontId="11"/>
  </si>
  <si>
    <r>
      <rPr>
        <sz val="11"/>
        <rFont val="ＭＳ 明朝"/>
        <family val="1"/>
        <charset val="128"/>
      </rPr>
      <t>さめ類</t>
    </r>
    <rPh sb="2" eb="3">
      <t>ルイ</t>
    </rPh>
    <phoneticPr fontId="11"/>
  </si>
  <si>
    <r>
      <rPr>
        <sz val="11"/>
        <rFont val="ＭＳ 明朝"/>
        <family val="1"/>
        <charset val="128"/>
      </rPr>
      <t>はたはた</t>
    </r>
    <phoneticPr fontId="11"/>
  </si>
  <si>
    <r>
      <rPr>
        <sz val="11"/>
        <rFont val="ＭＳ 明朝"/>
        <family val="1"/>
        <charset val="128"/>
      </rPr>
      <t>あんこう</t>
    </r>
    <phoneticPr fontId="11"/>
  </si>
  <si>
    <r>
      <rPr>
        <sz val="11"/>
        <rFont val="ＭＳ 明朝"/>
        <family val="1"/>
        <charset val="128"/>
      </rPr>
      <t>いわし</t>
    </r>
    <phoneticPr fontId="11"/>
  </si>
  <si>
    <r>
      <rPr>
        <sz val="11"/>
        <rFont val="ＭＳ 明朝"/>
        <family val="1"/>
        <charset val="128"/>
      </rPr>
      <t>ぶり・いなだ</t>
    </r>
    <phoneticPr fontId="11"/>
  </si>
  <si>
    <r>
      <rPr>
        <sz val="11"/>
        <rFont val="ＭＳ 明朝"/>
        <family val="1"/>
        <charset val="128"/>
      </rPr>
      <t>めばる類</t>
    </r>
    <rPh sb="3" eb="4">
      <t>ルイ</t>
    </rPh>
    <phoneticPr fontId="11"/>
  </si>
  <si>
    <r>
      <rPr>
        <sz val="11"/>
        <rFont val="ＭＳ 明朝"/>
        <family val="1"/>
        <charset val="128"/>
      </rPr>
      <t>きす</t>
    </r>
    <phoneticPr fontId="11"/>
  </si>
  <si>
    <r>
      <rPr>
        <sz val="11"/>
        <rFont val="ＭＳ 明朝"/>
        <family val="1"/>
        <charset val="128"/>
      </rPr>
      <t>かながしら類</t>
    </r>
    <rPh sb="5" eb="6">
      <t>ルイ</t>
    </rPh>
    <phoneticPr fontId="11"/>
  </si>
  <si>
    <r>
      <rPr>
        <sz val="11"/>
        <rFont val="ＭＳ 明朝"/>
        <family val="1"/>
        <charset val="128"/>
      </rPr>
      <t>あじ</t>
    </r>
    <phoneticPr fontId="11"/>
  </si>
  <si>
    <r>
      <rPr>
        <sz val="11"/>
        <rFont val="ＭＳ 明朝"/>
        <family val="1"/>
        <charset val="128"/>
      </rPr>
      <t>まぐろ類</t>
    </r>
    <rPh sb="3" eb="4">
      <t>ルイ</t>
    </rPh>
    <phoneticPr fontId="11"/>
  </si>
  <si>
    <r>
      <rPr>
        <sz val="11"/>
        <rFont val="ＭＳ 明朝"/>
        <family val="1"/>
        <charset val="128"/>
      </rPr>
      <t>さわら</t>
    </r>
    <phoneticPr fontId="11"/>
  </si>
  <si>
    <r>
      <rPr>
        <sz val="11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11"/>
  </si>
  <si>
    <r>
      <rPr>
        <sz val="11"/>
        <rFont val="ＭＳ 明朝"/>
        <family val="1"/>
        <charset val="128"/>
      </rPr>
      <t>するめいか</t>
    </r>
    <phoneticPr fontId="11"/>
  </si>
  <si>
    <r>
      <rPr>
        <sz val="11"/>
        <rFont val="ＭＳ 明朝"/>
        <family val="1"/>
        <charset val="128"/>
      </rPr>
      <t>やりいか</t>
    </r>
    <phoneticPr fontId="11"/>
  </si>
  <si>
    <r>
      <rPr>
        <sz val="1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11"/>
  </si>
  <si>
    <r>
      <rPr>
        <sz val="11"/>
        <rFont val="ＭＳ 明朝"/>
        <family val="1"/>
        <charset val="128"/>
      </rPr>
      <t>くるまえび</t>
    </r>
    <phoneticPr fontId="11"/>
  </si>
  <si>
    <r>
      <rPr>
        <sz val="11"/>
        <rFont val="ＭＳ 明朝"/>
        <family val="1"/>
        <charset val="128"/>
      </rPr>
      <t>ほっこくあかえび</t>
    </r>
    <phoneticPr fontId="11"/>
  </si>
  <si>
    <r>
      <rPr>
        <sz val="11"/>
        <rFont val="ＭＳ 明朝"/>
        <family val="1"/>
        <charset val="128"/>
      </rPr>
      <t>その他のえび</t>
    </r>
    <rPh sb="2" eb="3">
      <t>タ</t>
    </rPh>
    <phoneticPr fontId="11"/>
  </si>
  <si>
    <r>
      <rPr>
        <sz val="11"/>
        <rFont val="ＭＳ 明朝"/>
        <family val="1"/>
        <charset val="128"/>
      </rPr>
      <t>ずわいがに</t>
    </r>
    <phoneticPr fontId="11"/>
  </si>
  <si>
    <r>
      <rPr>
        <sz val="11"/>
        <rFont val="ＭＳ 明朝"/>
        <family val="1"/>
        <charset val="128"/>
      </rPr>
      <t>べにずわい</t>
    </r>
    <phoneticPr fontId="11"/>
  </si>
  <si>
    <r>
      <rPr>
        <sz val="11"/>
        <rFont val="ＭＳ 明朝"/>
        <family val="1"/>
        <charset val="128"/>
      </rPr>
      <t>がざみ</t>
    </r>
    <phoneticPr fontId="11"/>
  </si>
  <si>
    <r>
      <rPr>
        <sz val="11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11"/>
  </si>
  <si>
    <r>
      <rPr>
        <sz val="11"/>
        <rFont val="ＭＳ 明朝"/>
        <family val="1"/>
        <charset val="128"/>
      </rPr>
      <t>あわび</t>
    </r>
    <phoneticPr fontId="11"/>
  </si>
  <si>
    <r>
      <rPr>
        <sz val="11"/>
        <rFont val="ＭＳ 明朝"/>
        <family val="1"/>
        <charset val="128"/>
      </rPr>
      <t>さざえ</t>
    </r>
    <phoneticPr fontId="11"/>
  </si>
  <si>
    <r>
      <rPr>
        <sz val="11"/>
        <rFont val="ＭＳ 明朝"/>
        <family val="1"/>
        <charset val="128"/>
      </rPr>
      <t>いわがき</t>
    </r>
    <phoneticPr fontId="11"/>
  </si>
  <si>
    <r>
      <rPr>
        <sz val="11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11"/>
  </si>
  <si>
    <r>
      <rPr>
        <sz val="11"/>
        <rFont val="ＭＳ 明朝"/>
        <family val="1"/>
        <charset val="128"/>
      </rPr>
      <t>わかめ</t>
    </r>
    <phoneticPr fontId="11"/>
  </si>
  <si>
    <r>
      <rPr>
        <sz val="11"/>
        <rFont val="ＭＳ 明朝"/>
        <family val="1"/>
        <charset val="128"/>
      </rPr>
      <t>生のり</t>
    </r>
    <rPh sb="0" eb="1">
      <t>ナマ</t>
    </rPh>
    <phoneticPr fontId="11"/>
  </si>
  <si>
    <r>
      <rPr>
        <sz val="11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11"/>
  </si>
  <si>
    <r>
      <rPr>
        <sz val="11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11"/>
  </si>
  <si>
    <r>
      <t>(</t>
    </r>
    <r>
      <rPr>
        <sz val="11"/>
        <rFont val="ＭＳ 明朝"/>
        <family val="1"/>
        <charset val="128"/>
      </rPr>
      <t>　漁協統計　）</t>
    </r>
  </si>
  <si>
    <r>
      <rPr>
        <sz val="11"/>
        <rFont val="ＭＳ 明朝"/>
        <family val="1"/>
        <charset val="128"/>
      </rPr>
      <t>３　年次別魚種別生産額</t>
    </r>
    <phoneticPr fontId="11"/>
  </si>
  <si>
    <r>
      <rPr>
        <sz val="11"/>
        <rFont val="ＭＳ 明朝"/>
        <family val="1"/>
        <charset val="128"/>
      </rPr>
      <t>単位：千円</t>
    </r>
    <rPh sb="0" eb="2">
      <t>タンイ</t>
    </rPh>
    <rPh sb="3" eb="5">
      <t>センエン</t>
    </rPh>
    <phoneticPr fontId="11"/>
  </si>
  <si>
    <r>
      <rPr>
        <sz val="11"/>
        <rFont val="ＭＳ 明朝"/>
        <family val="1"/>
        <charset val="128"/>
      </rPr>
      <t>２９年</t>
    </r>
  </si>
  <si>
    <r>
      <rPr>
        <sz val="11"/>
        <rFont val="ＭＳ 明朝"/>
        <family val="1"/>
        <charset val="128"/>
      </rPr>
      <t>元年</t>
    </r>
    <phoneticPr fontId="29"/>
  </si>
  <si>
    <r>
      <rPr>
        <sz val="11"/>
        <rFont val="ＭＳ 明朝"/>
        <family val="1"/>
        <charset val="128"/>
      </rPr>
      <t>さけ・ます</t>
    </r>
    <phoneticPr fontId="11"/>
  </si>
  <si>
    <r>
      <rPr>
        <sz val="11"/>
        <rFont val="ＭＳ 明朝"/>
        <family val="1"/>
        <charset val="128"/>
      </rPr>
      <t>まがれい</t>
    </r>
    <phoneticPr fontId="11"/>
  </si>
  <si>
    <r>
      <rPr>
        <sz val="11"/>
        <rFont val="ＭＳ 明朝"/>
        <family val="1"/>
        <charset val="128"/>
      </rPr>
      <t>ひらめ</t>
    </r>
    <phoneticPr fontId="11"/>
  </si>
  <si>
    <r>
      <rPr>
        <sz val="11"/>
        <rFont val="ＭＳ 明朝"/>
        <family val="1"/>
        <charset val="128"/>
      </rPr>
      <t>にぎす</t>
    </r>
    <phoneticPr fontId="11"/>
  </si>
  <si>
    <r>
      <rPr>
        <sz val="11"/>
        <rFont val="ＭＳ 明朝"/>
        <family val="1"/>
        <charset val="128"/>
      </rPr>
      <t>たら</t>
    </r>
    <phoneticPr fontId="11"/>
  </si>
  <si>
    <r>
      <rPr>
        <sz val="11"/>
        <rFont val="ＭＳ 明朝"/>
        <family val="1"/>
        <charset val="128"/>
      </rPr>
      <t>すけとうだら</t>
    </r>
    <phoneticPr fontId="11"/>
  </si>
  <si>
    <r>
      <rPr>
        <sz val="11"/>
        <rFont val="ＭＳ 明朝"/>
        <family val="1"/>
        <charset val="128"/>
      </rPr>
      <t>ほっけ</t>
    </r>
    <phoneticPr fontId="11"/>
  </si>
  <si>
    <r>
      <rPr>
        <sz val="11"/>
        <rFont val="ＭＳ 明朝"/>
        <family val="1"/>
        <charset val="128"/>
      </rPr>
      <t>はたはた</t>
    </r>
    <phoneticPr fontId="11"/>
  </si>
  <si>
    <r>
      <rPr>
        <sz val="11"/>
        <rFont val="ＭＳ 明朝"/>
        <family val="1"/>
        <charset val="128"/>
      </rPr>
      <t>あんこう</t>
    </r>
    <phoneticPr fontId="11"/>
  </si>
  <si>
    <r>
      <rPr>
        <sz val="11"/>
        <rFont val="ＭＳ 明朝"/>
        <family val="1"/>
        <charset val="128"/>
      </rPr>
      <t>いわし</t>
    </r>
    <phoneticPr fontId="11"/>
  </si>
  <si>
    <r>
      <rPr>
        <sz val="11"/>
        <rFont val="ＭＳ 明朝"/>
        <family val="1"/>
        <charset val="128"/>
      </rPr>
      <t>ぶり・いなだ</t>
    </r>
    <phoneticPr fontId="11"/>
  </si>
  <si>
    <r>
      <rPr>
        <sz val="11"/>
        <rFont val="ＭＳ 明朝"/>
        <family val="1"/>
        <charset val="128"/>
      </rPr>
      <t>きす</t>
    </r>
    <phoneticPr fontId="11"/>
  </si>
  <si>
    <r>
      <rPr>
        <sz val="11"/>
        <rFont val="ＭＳ 明朝"/>
        <family val="1"/>
        <charset val="128"/>
      </rPr>
      <t>あじ</t>
    </r>
    <phoneticPr fontId="11"/>
  </si>
  <si>
    <r>
      <rPr>
        <sz val="11"/>
        <rFont val="ＭＳ 明朝"/>
        <family val="1"/>
        <charset val="128"/>
      </rPr>
      <t>さわら</t>
    </r>
    <phoneticPr fontId="11"/>
  </si>
  <si>
    <r>
      <rPr>
        <sz val="11"/>
        <rFont val="ＭＳ 明朝"/>
        <family val="1"/>
        <charset val="128"/>
      </rPr>
      <t>するめいか</t>
    </r>
    <phoneticPr fontId="11"/>
  </si>
  <si>
    <r>
      <rPr>
        <sz val="11"/>
        <rFont val="ＭＳ 明朝"/>
        <family val="1"/>
        <charset val="128"/>
      </rPr>
      <t>やりいか</t>
    </r>
    <phoneticPr fontId="11"/>
  </si>
  <si>
    <r>
      <rPr>
        <sz val="11"/>
        <rFont val="ＭＳ 明朝"/>
        <family val="1"/>
        <charset val="128"/>
      </rPr>
      <t>くるまえび</t>
    </r>
    <phoneticPr fontId="11"/>
  </si>
  <si>
    <r>
      <rPr>
        <sz val="11"/>
        <rFont val="ＭＳ 明朝"/>
        <family val="1"/>
        <charset val="128"/>
      </rPr>
      <t>ほっこくあかえび</t>
    </r>
    <phoneticPr fontId="11"/>
  </si>
  <si>
    <r>
      <rPr>
        <sz val="11"/>
        <rFont val="ＭＳ 明朝"/>
        <family val="1"/>
        <charset val="128"/>
      </rPr>
      <t>ずわいがに</t>
    </r>
    <phoneticPr fontId="11"/>
  </si>
  <si>
    <r>
      <rPr>
        <sz val="11"/>
        <rFont val="ＭＳ 明朝"/>
        <family val="1"/>
        <charset val="128"/>
      </rPr>
      <t>べにずわい</t>
    </r>
    <phoneticPr fontId="11"/>
  </si>
  <si>
    <r>
      <rPr>
        <sz val="11"/>
        <rFont val="ＭＳ 明朝"/>
        <family val="1"/>
        <charset val="128"/>
      </rPr>
      <t>がざみ</t>
    </r>
    <phoneticPr fontId="11"/>
  </si>
  <si>
    <r>
      <rPr>
        <sz val="11"/>
        <rFont val="ＭＳ 明朝"/>
        <family val="1"/>
        <charset val="128"/>
      </rPr>
      <t>あわび</t>
    </r>
    <phoneticPr fontId="11"/>
  </si>
  <si>
    <r>
      <rPr>
        <sz val="11"/>
        <rFont val="ＭＳ 明朝"/>
        <family val="1"/>
        <charset val="128"/>
      </rPr>
      <t>さざえ</t>
    </r>
    <phoneticPr fontId="11"/>
  </si>
  <si>
    <r>
      <rPr>
        <sz val="11"/>
        <rFont val="ＭＳ 明朝"/>
        <family val="1"/>
        <charset val="128"/>
      </rPr>
      <t>いわがき</t>
    </r>
    <phoneticPr fontId="11"/>
  </si>
  <si>
    <r>
      <rPr>
        <sz val="11"/>
        <rFont val="ＭＳ 明朝"/>
        <family val="1"/>
        <charset val="128"/>
      </rPr>
      <t>わかめ</t>
    </r>
    <phoneticPr fontId="11"/>
  </si>
  <si>
    <r>
      <rPr>
        <sz val="11"/>
        <rFont val="ＭＳ 明朝"/>
        <family val="1"/>
        <charset val="128"/>
      </rPr>
      <t>２　年次別魚種別漁獲量</t>
    </r>
    <phoneticPr fontId="11"/>
  </si>
  <si>
    <r>
      <rPr>
        <sz val="11"/>
        <rFont val="ＭＳ 明朝"/>
        <family val="1"/>
        <charset val="128"/>
      </rPr>
      <t>単位：㎏</t>
    </r>
  </si>
  <si>
    <r>
      <rPr>
        <sz val="11"/>
        <rFont val="ＭＳ 明朝"/>
        <family val="1"/>
        <charset val="128"/>
      </rPr>
      <t>２６年</t>
    </r>
    <rPh sb="2" eb="3">
      <t>ネン</t>
    </rPh>
    <phoneticPr fontId="11"/>
  </si>
  <si>
    <t>元年</t>
    <rPh sb="0" eb="1">
      <t>モト</t>
    </rPh>
    <phoneticPr fontId="11"/>
  </si>
  <si>
    <t>２年</t>
    <phoneticPr fontId="11"/>
  </si>
  <si>
    <r>
      <rPr>
        <sz val="11"/>
        <rFont val="ＭＳ 明朝"/>
        <family val="1"/>
        <charset val="128"/>
      </rPr>
      <t>さけ・ます</t>
    </r>
    <phoneticPr fontId="11"/>
  </si>
  <si>
    <r>
      <rPr>
        <sz val="11"/>
        <rFont val="ＭＳ 明朝"/>
        <family val="1"/>
        <charset val="128"/>
      </rPr>
      <t>まがれい</t>
    </r>
    <phoneticPr fontId="11"/>
  </si>
  <si>
    <r>
      <rPr>
        <sz val="11"/>
        <rFont val="ＭＳ 明朝"/>
        <family val="1"/>
        <charset val="128"/>
      </rPr>
      <t>ひらめ</t>
    </r>
    <phoneticPr fontId="11"/>
  </si>
  <si>
    <r>
      <rPr>
        <sz val="11"/>
        <rFont val="ＭＳ 明朝"/>
        <family val="1"/>
        <charset val="128"/>
      </rPr>
      <t>にぎす</t>
    </r>
    <phoneticPr fontId="11"/>
  </si>
  <si>
    <r>
      <rPr>
        <sz val="11"/>
        <rFont val="ＭＳ 明朝"/>
        <family val="1"/>
        <charset val="128"/>
      </rPr>
      <t>たら</t>
    </r>
    <phoneticPr fontId="11"/>
  </si>
  <si>
    <r>
      <rPr>
        <sz val="11"/>
        <rFont val="ＭＳ 明朝"/>
        <family val="1"/>
        <charset val="128"/>
      </rPr>
      <t>すけとうだら</t>
    </r>
    <phoneticPr fontId="11"/>
  </si>
  <si>
    <r>
      <rPr>
        <sz val="11"/>
        <rFont val="ＭＳ 明朝"/>
        <family val="1"/>
        <charset val="128"/>
      </rPr>
      <t>ほっけ</t>
    </r>
    <phoneticPr fontId="11"/>
  </si>
  <si>
    <r>
      <rPr>
        <sz val="11"/>
        <rFont val="ＭＳ 明朝"/>
        <family val="1"/>
        <charset val="128"/>
      </rPr>
      <t>はたはた</t>
    </r>
    <phoneticPr fontId="11"/>
  </si>
  <si>
    <r>
      <rPr>
        <sz val="11"/>
        <rFont val="ＭＳ 明朝"/>
        <family val="1"/>
        <charset val="128"/>
      </rPr>
      <t>あんこう</t>
    </r>
    <phoneticPr fontId="11"/>
  </si>
  <si>
    <r>
      <rPr>
        <sz val="11"/>
        <rFont val="ＭＳ 明朝"/>
        <family val="1"/>
        <charset val="128"/>
      </rPr>
      <t>いわし</t>
    </r>
    <phoneticPr fontId="11"/>
  </si>
  <si>
    <r>
      <rPr>
        <sz val="11"/>
        <rFont val="ＭＳ 明朝"/>
        <family val="1"/>
        <charset val="128"/>
      </rPr>
      <t>ぶり・いなだ</t>
    </r>
    <phoneticPr fontId="11"/>
  </si>
  <si>
    <r>
      <rPr>
        <sz val="11"/>
        <rFont val="ＭＳ 明朝"/>
        <family val="1"/>
        <charset val="128"/>
      </rPr>
      <t>きす</t>
    </r>
    <phoneticPr fontId="11"/>
  </si>
  <si>
    <r>
      <rPr>
        <sz val="11"/>
        <rFont val="ＭＳ 明朝"/>
        <family val="1"/>
        <charset val="128"/>
      </rPr>
      <t>あじ</t>
    </r>
    <phoneticPr fontId="11"/>
  </si>
  <si>
    <r>
      <rPr>
        <sz val="11"/>
        <rFont val="ＭＳ 明朝"/>
        <family val="1"/>
        <charset val="128"/>
      </rPr>
      <t>さわら</t>
    </r>
    <phoneticPr fontId="11"/>
  </si>
  <si>
    <r>
      <rPr>
        <sz val="11"/>
        <rFont val="ＭＳ 明朝"/>
        <family val="1"/>
        <charset val="128"/>
      </rPr>
      <t>するめいか</t>
    </r>
    <phoneticPr fontId="11"/>
  </si>
  <si>
    <r>
      <rPr>
        <sz val="11"/>
        <rFont val="ＭＳ 明朝"/>
        <family val="1"/>
        <charset val="128"/>
      </rPr>
      <t>やりいか</t>
    </r>
    <phoneticPr fontId="11"/>
  </si>
  <si>
    <r>
      <rPr>
        <sz val="11"/>
        <rFont val="ＭＳ 明朝"/>
        <family val="1"/>
        <charset val="128"/>
      </rPr>
      <t>くるまえび</t>
    </r>
    <phoneticPr fontId="11"/>
  </si>
  <si>
    <r>
      <rPr>
        <sz val="11"/>
        <rFont val="ＭＳ 明朝"/>
        <family val="1"/>
        <charset val="128"/>
      </rPr>
      <t>ほっこくあかえび</t>
    </r>
    <phoneticPr fontId="11"/>
  </si>
  <si>
    <r>
      <rPr>
        <sz val="11"/>
        <rFont val="ＭＳ 明朝"/>
        <family val="1"/>
        <charset val="128"/>
      </rPr>
      <t>ずわいがに</t>
    </r>
    <phoneticPr fontId="11"/>
  </si>
  <si>
    <r>
      <rPr>
        <sz val="11"/>
        <rFont val="ＭＳ 明朝"/>
        <family val="1"/>
        <charset val="128"/>
      </rPr>
      <t>べにずわい</t>
    </r>
    <phoneticPr fontId="11"/>
  </si>
  <si>
    <r>
      <rPr>
        <sz val="11"/>
        <rFont val="ＭＳ 明朝"/>
        <family val="1"/>
        <charset val="128"/>
      </rPr>
      <t>がざみ</t>
    </r>
    <phoneticPr fontId="11"/>
  </si>
  <si>
    <r>
      <rPr>
        <sz val="11"/>
        <rFont val="ＭＳ 明朝"/>
        <family val="1"/>
        <charset val="128"/>
      </rPr>
      <t>あわび</t>
    </r>
    <phoneticPr fontId="11"/>
  </si>
  <si>
    <r>
      <rPr>
        <sz val="11"/>
        <rFont val="ＭＳ 明朝"/>
        <family val="1"/>
        <charset val="128"/>
      </rPr>
      <t>さざえ</t>
    </r>
    <phoneticPr fontId="11"/>
  </si>
  <si>
    <r>
      <rPr>
        <sz val="11"/>
        <rFont val="ＭＳ 明朝"/>
        <family val="1"/>
        <charset val="128"/>
      </rPr>
      <t>いわがき</t>
    </r>
    <phoneticPr fontId="11"/>
  </si>
  <si>
    <r>
      <rPr>
        <sz val="11"/>
        <rFont val="ＭＳ 明朝"/>
        <family val="1"/>
        <charset val="128"/>
      </rPr>
      <t>わかめ</t>
    </r>
    <phoneticPr fontId="11"/>
  </si>
  <si>
    <r>
      <rPr>
        <sz val="12"/>
        <color indexed="8"/>
        <rFont val="ＭＳ 明朝"/>
        <family val="1"/>
        <charset val="128"/>
      </rPr>
      <t>１　年次別漁業経営体数</t>
    </r>
    <phoneticPr fontId="11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</si>
  <si>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</si>
  <si>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</si>
  <si>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</si>
  <si>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11"/>
  </si>
  <si>
    <r>
      <rPr>
        <sz val="11"/>
        <color indexed="8"/>
        <rFont val="ＭＳ 明朝"/>
        <family val="1"/>
        <charset val="128"/>
      </rPr>
      <t>無動力</t>
    </r>
    <phoneticPr fontId="11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</si>
  <si>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</si>
  <si>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</si>
  <si>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11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</si>
  <si>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</si>
  <si>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11"/>
  </si>
  <si>
    <r>
      <t xml:space="preserve">  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11"/>
  </si>
  <si>
    <r>
      <t xml:space="preserve">  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11"/>
  </si>
  <si>
    <r>
      <t xml:space="preserve"> 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11"/>
  </si>
  <si>
    <r>
      <t xml:space="preserve"> 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11"/>
  </si>
  <si>
    <r>
      <t xml:space="preserve"> 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11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</si>
  <si>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</si>
  <si>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</si>
  <si>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</si>
  <si>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7</t>
    </r>
    <rPh sb="0" eb="2">
      <t>ヘイセイ</t>
    </rPh>
    <phoneticPr fontId="11"/>
  </si>
  <si>
    <t>―</t>
  </si>
  <si>
    <t>30</t>
    <phoneticPr fontId="11"/>
  </si>
  <si>
    <t>（農林水産統計）</t>
    <phoneticPr fontId="11"/>
  </si>
  <si>
    <r>
      <rPr>
        <sz val="12"/>
        <color indexed="8"/>
        <rFont val="ＭＳ 明朝"/>
        <family val="1"/>
        <charset val="128"/>
      </rPr>
      <t>　　海面漁業就業者数</t>
    </r>
    <phoneticPr fontId="11"/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</si>
  <si>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</si>
  <si>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</si>
  <si>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</si>
  <si>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</si>
  <si>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</si>
  <si>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</si>
  <si>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</si>
  <si>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</si>
  <si>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</si>
  <si>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</si>
  <si>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4</t>
    </r>
    <rPh sb="0" eb="2">
      <t>ヘイセイ</t>
    </rPh>
    <phoneticPr fontId="11"/>
  </si>
  <si>
    <t>30</t>
    <phoneticPr fontId="11"/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</si>
  <si>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11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</si>
  <si>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</si>
  <si>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</si>
  <si>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t>付　　　　表　　　　目　　　　次　</t>
    <rPh sb="0" eb="1">
      <t>ツキ</t>
    </rPh>
    <rPh sb="5" eb="6">
      <t>ヒョウ</t>
    </rPh>
    <rPh sb="10" eb="11">
      <t>メ</t>
    </rPh>
    <rPh sb="15" eb="16">
      <t>ツギ</t>
    </rPh>
    <phoneticPr fontId="3"/>
  </si>
  <si>
    <r>
      <t xml:space="preserve">1  </t>
    </r>
    <r>
      <rPr>
        <sz val="12"/>
        <color theme="1"/>
        <rFont val="ＭＳ 明朝"/>
        <family val="1"/>
        <charset val="128"/>
      </rPr>
      <t>年次別漁業経営体数､海面漁業就業者数････････････････････････････････････････････････</t>
    </r>
    <phoneticPr fontId="3"/>
  </si>
  <si>
    <r>
      <t xml:space="preserve">2  </t>
    </r>
    <r>
      <rPr>
        <sz val="12"/>
        <color theme="1"/>
        <rFont val="ＭＳ 明朝"/>
        <family val="1"/>
        <charset val="128"/>
      </rPr>
      <t>年次別魚種別漁獲量･･････････････････････････････････････････････････････････</t>
    </r>
  </si>
  <si>
    <r>
      <t xml:space="preserve">3  </t>
    </r>
    <r>
      <rPr>
        <sz val="12"/>
        <color theme="1"/>
        <rFont val="ＭＳ 明朝"/>
        <family val="1"/>
        <charset val="128"/>
      </rPr>
      <t>年次別魚種別生産額･･････････････････････････････････････････････････････････</t>
    </r>
    <phoneticPr fontId="3"/>
  </si>
  <si>
    <r>
      <t xml:space="preserve">4  </t>
    </r>
    <r>
      <rPr>
        <sz val="12"/>
        <color theme="1"/>
        <rFont val="ＭＳ 明朝"/>
        <family val="1"/>
        <charset val="128"/>
      </rPr>
      <t>年次別魚種別平均単価･･････････････････････････････････････････････････････</t>
    </r>
    <phoneticPr fontId="3"/>
  </si>
  <si>
    <r>
      <t xml:space="preserve">5  </t>
    </r>
    <r>
      <rPr>
        <sz val="12"/>
        <color theme="1"/>
        <rFont val="ＭＳ 明朝"/>
        <family val="1"/>
        <charset val="128"/>
      </rPr>
      <t>築磯事業実施一覧表･･････････････････････････････････････････････････････････</t>
    </r>
    <phoneticPr fontId="3"/>
  </si>
  <si>
    <r>
      <t xml:space="preserve">6  </t>
    </r>
    <r>
      <rPr>
        <sz val="12"/>
        <color theme="1"/>
        <rFont val="ＭＳ 明朝"/>
        <family val="1"/>
        <charset val="128"/>
      </rPr>
      <t>並型魚礁設置事業実施一覧表･･･････････････････････････････････････････････････････････････</t>
    </r>
    <phoneticPr fontId="3"/>
  </si>
  <si>
    <t>44~45</t>
    <phoneticPr fontId="3"/>
  </si>
  <si>
    <r>
      <t xml:space="preserve">7  </t>
    </r>
    <r>
      <rPr>
        <sz val="12"/>
        <color theme="1"/>
        <rFont val="ＭＳ 明朝"/>
        <family val="1"/>
        <charset val="128"/>
      </rPr>
      <t>魚礁施設設置事業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事業主体</t>
    </r>
    <r>
      <rPr>
        <sz val="12"/>
        <color theme="1"/>
        <rFont val="Century"/>
        <family val="1"/>
      </rPr>
      <t>:</t>
    </r>
    <r>
      <rPr>
        <sz val="12"/>
        <color theme="1"/>
        <rFont val="ＭＳ 明朝"/>
        <family val="1"/>
        <charset val="128"/>
      </rPr>
      <t>県</t>
    </r>
    <r>
      <rPr>
        <sz val="12"/>
        <color theme="1"/>
        <rFont val="Century"/>
        <family val="1"/>
      </rPr>
      <t>)</t>
    </r>
    <r>
      <rPr>
        <sz val="12"/>
        <color theme="1"/>
        <rFont val="ＭＳ 明朝"/>
        <family val="1"/>
        <charset val="128"/>
      </rPr>
      <t>実施一覧表･･･････････････････････････････････････････････････</t>
    </r>
    <phoneticPr fontId="3"/>
  </si>
  <si>
    <r>
      <t xml:space="preserve">8  </t>
    </r>
    <r>
      <rPr>
        <sz val="12"/>
        <color theme="1"/>
        <rFont val="ＭＳ 明朝"/>
        <family val="1"/>
        <charset val="128"/>
      </rPr>
      <t>増殖礁施設設置事業実施一覧表･･･････････････････････････････････････････････････････････</t>
    </r>
    <phoneticPr fontId="3"/>
  </si>
  <si>
    <r>
      <t xml:space="preserve">9  </t>
    </r>
    <r>
      <rPr>
        <sz val="12"/>
        <color theme="1"/>
        <rFont val="ＭＳ 明朝"/>
        <family val="1"/>
        <charset val="128"/>
      </rPr>
      <t>さけ人工ふ化放流事業実施一覧表･･････････････････････････････････････</t>
    </r>
    <phoneticPr fontId="3"/>
  </si>
  <si>
    <r>
      <t xml:space="preserve">10  </t>
    </r>
    <r>
      <rPr>
        <sz val="12"/>
        <color theme="1"/>
        <rFont val="ＭＳ 明朝"/>
        <family val="1"/>
        <charset val="128"/>
      </rPr>
      <t>さけ海中飼育放流事業実施一覧表･･････････････････････････････････････</t>
    </r>
  </si>
  <si>
    <r>
      <t xml:space="preserve">11  </t>
    </r>
    <r>
      <rPr>
        <sz val="12"/>
        <color theme="1"/>
        <rFont val="ＭＳ 明朝"/>
        <family val="1"/>
        <charset val="128"/>
      </rPr>
      <t>あわび放流事業実施一覧表････････････････････････････････････････････</t>
    </r>
    <phoneticPr fontId="3"/>
  </si>
  <si>
    <r>
      <t xml:space="preserve">12  </t>
    </r>
    <r>
      <rPr>
        <sz val="12"/>
        <color theme="1"/>
        <rFont val="ＭＳ 明朝"/>
        <family val="1"/>
        <charset val="128"/>
      </rPr>
      <t>くるまえび放流事業実施一覧表････････････････････････････････････････</t>
    </r>
    <phoneticPr fontId="3"/>
  </si>
  <si>
    <r>
      <t xml:space="preserve">13  </t>
    </r>
    <r>
      <rPr>
        <sz val="12"/>
        <color theme="1"/>
        <rFont val="ＭＳ 明朝"/>
        <family val="1"/>
        <charset val="128"/>
      </rPr>
      <t>ひらめ放流事業実施一覧表････････････････････････････････････････････</t>
    </r>
    <phoneticPr fontId="3"/>
  </si>
  <si>
    <r>
      <t xml:space="preserve">14  </t>
    </r>
    <r>
      <rPr>
        <sz val="12"/>
        <color theme="1"/>
        <rFont val="ＭＳ 明朝"/>
        <family val="1"/>
        <charset val="128"/>
      </rPr>
      <t>漁業種類別新規就業者数一覧表････････････････････････････････････････</t>
    </r>
    <phoneticPr fontId="3"/>
  </si>
  <si>
    <r>
      <t xml:space="preserve">15  </t>
    </r>
    <r>
      <rPr>
        <sz val="12"/>
        <color theme="1"/>
        <rFont val="ＭＳ 明朝"/>
        <family val="1"/>
        <charset val="128"/>
      </rPr>
      <t>漁業就業･独立希望者漁業研修一覧表･･･････････････････････････････････</t>
    </r>
    <phoneticPr fontId="3"/>
  </si>
  <si>
    <r>
      <t xml:space="preserve">16  </t>
    </r>
    <r>
      <rPr>
        <sz val="12"/>
        <color theme="1"/>
        <rFont val="ＭＳ 明朝"/>
        <family val="1"/>
        <charset val="128"/>
      </rPr>
      <t>庄内浜文化伝道師･伝道師ﾏｲｽﾀ－の認定一覧表･･･････････････････････････</t>
    </r>
    <phoneticPr fontId="3"/>
  </si>
  <si>
    <r>
      <t xml:space="preserve">17  </t>
    </r>
    <r>
      <rPr>
        <sz val="12"/>
        <color theme="1"/>
        <rFont val="ＭＳ 明朝"/>
        <family val="1"/>
        <charset val="128"/>
      </rPr>
      <t>庄内浜文化伝道師･伝道師ﾏｲｽﾀ－活動実績一覧表･････････････････････････</t>
    </r>
    <phoneticPr fontId="3"/>
  </si>
  <si>
    <r>
      <t xml:space="preserve">18  </t>
    </r>
    <r>
      <rPr>
        <sz val="12"/>
        <color theme="1"/>
        <rFont val="ＭＳ 明朝"/>
        <family val="1"/>
        <charset val="128"/>
      </rPr>
      <t>山形県漁業協同組合共同利用施設一覧表････････････････････････････････</t>
    </r>
    <phoneticPr fontId="3"/>
  </si>
  <si>
    <t>54~57</t>
    <phoneticPr fontId="3"/>
  </si>
  <si>
    <r>
      <rPr>
        <sz val="11"/>
        <rFont val="ＭＳ 明朝"/>
        <family val="1"/>
        <charset val="128"/>
      </rPr>
      <t>アワビ</t>
    </r>
    <phoneticPr fontId="11"/>
  </si>
  <si>
    <r>
      <rPr>
        <sz val="11"/>
        <rFont val="ＭＳ 明朝"/>
        <family val="1"/>
        <charset val="128"/>
      </rPr>
      <t>イワガキ</t>
    </r>
    <phoneticPr fontId="11"/>
  </si>
  <si>
    <r>
      <rPr>
        <sz val="11"/>
        <rFont val="ＭＳ 明朝"/>
        <family val="1"/>
        <charset val="128"/>
      </rPr>
      <t>ＦＲＰ蛇籠</t>
    </r>
    <rPh sb="3" eb="4">
      <t>ジャ</t>
    </rPh>
    <rPh sb="4" eb="5">
      <t>カゴ</t>
    </rPh>
    <phoneticPr fontId="11"/>
  </si>
  <si>
    <r>
      <rPr>
        <sz val="11"/>
        <rFont val="ＭＳ 明朝"/>
        <family val="1"/>
        <charset val="128"/>
      </rPr>
      <t>ヤリイカ</t>
    </r>
    <phoneticPr fontId="11"/>
  </si>
  <si>
    <r>
      <t>FC-</t>
    </r>
    <r>
      <rPr>
        <sz val="11"/>
        <rFont val="ＭＳ 明朝"/>
        <family val="1"/>
        <charset val="128"/>
      </rPr>
      <t>Ⅱ型</t>
    </r>
    <phoneticPr fontId="11"/>
  </si>
  <si>
    <r>
      <t>HK-</t>
    </r>
    <r>
      <rPr>
        <sz val="11"/>
        <rFont val="ＭＳ 明朝"/>
        <family val="1"/>
        <charset val="128"/>
      </rPr>
      <t>Ⅲ型</t>
    </r>
    <phoneticPr fontId="11"/>
  </si>
  <si>
    <r>
      <t>FC-</t>
    </r>
    <r>
      <rPr>
        <sz val="11"/>
        <rFont val="ＭＳ 明朝"/>
        <family val="1"/>
        <charset val="128"/>
      </rPr>
      <t>Ⅲ型</t>
    </r>
    <phoneticPr fontId="11"/>
  </si>
  <si>
    <r>
      <rPr>
        <sz val="11"/>
        <rFont val="ＭＳ 明朝"/>
        <family val="1"/>
        <charset val="128"/>
      </rPr>
      <t>Ｘ</t>
    </r>
    <phoneticPr fontId="11"/>
  </si>
  <si>
    <r>
      <rPr>
        <sz val="11"/>
        <rFont val="ＭＳ 明朝"/>
        <family val="1"/>
        <charset val="128"/>
      </rPr>
      <t>ヤリイカ</t>
    </r>
    <phoneticPr fontId="11"/>
  </si>
  <si>
    <r>
      <t>FC-</t>
    </r>
    <r>
      <rPr>
        <sz val="11"/>
        <rFont val="ＭＳ 明朝"/>
        <family val="1"/>
        <charset val="128"/>
      </rPr>
      <t>Ⅲ型</t>
    </r>
    <phoneticPr fontId="11"/>
  </si>
  <si>
    <r>
      <rPr>
        <sz val="11"/>
        <rFont val="ＭＳ 明朝"/>
        <family val="1"/>
        <charset val="128"/>
      </rPr>
      <t>ウスメバル</t>
    </r>
    <phoneticPr fontId="11"/>
  </si>
  <si>
    <r>
      <t>FP3.25</t>
    </r>
    <r>
      <rPr>
        <sz val="11"/>
        <rFont val="ＭＳ 明朝"/>
        <family val="1"/>
        <charset val="128"/>
      </rPr>
      <t>型</t>
    </r>
    <phoneticPr fontId="11"/>
  </si>
  <si>
    <r>
      <rPr>
        <sz val="11"/>
        <rFont val="ＭＳ 明朝"/>
        <family val="1"/>
        <charset val="128"/>
      </rPr>
      <t>ス</t>
    </r>
    <phoneticPr fontId="11"/>
  </si>
  <si>
    <r>
      <rPr>
        <sz val="11"/>
        <rFont val="ＭＳ 明朝"/>
        <family val="1"/>
        <charset val="128"/>
      </rPr>
      <t>ヤリイカ</t>
    </r>
    <phoneticPr fontId="11"/>
  </si>
  <si>
    <r>
      <t>FC-</t>
    </r>
    <r>
      <rPr>
        <sz val="11"/>
        <rFont val="ＭＳ 明朝"/>
        <family val="1"/>
        <charset val="128"/>
      </rPr>
      <t>Ⅲ型</t>
    </r>
    <phoneticPr fontId="11"/>
  </si>
  <si>
    <r>
      <rPr>
        <sz val="11"/>
        <rFont val="ＭＳ 明朝"/>
        <family val="1"/>
        <charset val="128"/>
      </rPr>
      <t>タイ</t>
    </r>
    <phoneticPr fontId="11"/>
  </si>
  <si>
    <r>
      <rPr>
        <sz val="11"/>
        <rFont val="ＭＳ 明朝"/>
        <family val="1"/>
        <charset val="128"/>
      </rPr>
      <t>ヒラメ</t>
    </r>
    <phoneticPr fontId="11"/>
  </si>
  <si>
    <r>
      <rPr>
        <sz val="11"/>
        <rFont val="ＭＳ 明朝"/>
        <family val="1"/>
        <charset val="128"/>
      </rPr>
      <t>　Ｍ：マルチリーフ　　　ス：スリースターリーフ</t>
    </r>
    <phoneticPr fontId="11"/>
  </si>
  <si>
    <r>
      <rPr>
        <sz val="11"/>
        <color indexed="8"/>
        <rFont val="ＭＳ 明朝"/>
        <family val="1"/>
        <charset val="128"/>
      </rPr>
      <t>　シ：シークロスリーフ</t>
    </r>
    <phoneticPr fontId="11"/>
  </si>
  <si>
    <r>
      <rPr>
        <sz val="11"/>
        <rFont val="ＭＳ 明朝"/>
        <family val="1"/>
        <charset val="128"/>
      </rPr>
      <t>タートルＢ</t>
    </r>
    <phoneticPr fontId="11"/>
  </si>
  <si>
    <r>
      <rPr>
        <sz val="11"/>
        <rFont val="ＭＳ 明朝"/>
        <family val="1"/>
        <charset val="128"/>
      </rPr>
      <t>イワガキ</t>
    </r>
    <phoneticPr fontId="3"/>
  </si>
  <si>
    <r>
      <rPr>
        <sz val="11"/>
        <rFont val="ＭＳ 明朝"/>
        <family val="1"/>
        <charset val="128"/>
      </rPr>
      <t>吹浦地先外</t>
    </r>
    <rPh sb="0" eb="2">
      <t>フクラ</t>
    </rPh>
    <rPh sb="2" eb="4">
      <t>チサキ</t>
    </rPh>
    <rPh sb="4" eb="5">
      <t>ホカ</t>
    </rPh>
    <phoneticPr fontId="11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</si>
  <si>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11"/>
  </si>
  <si>
    <r>
      <rPr>
        <sz val="11"/>
        <rFont val="ＭＳ 明朝"/>
        <family val="1"/>
        <charset val="128"/>
      </rPr>
      <t>Ｍ</t>
    </r>
    <r>
      <rPr>
        <sz val="11"/>
        <rFont val="Century"/>
        <family val="1"/>
      </rPr>
      <t>-2.50</t>
    </r>
    <phoneticPr fontId="11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</si>
  <si>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11"/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</si>
  <si>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  <phoneticPr fontId="11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</si>
  <si>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11"/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</si>
  <si>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11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</si>
  <si>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11"/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</si>
  <si>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phoneticPr fontId="11"/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</si>
  <si>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phoneticPr fontId="11"/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</si>
  <si>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</t>
    </r>
    <r>
      <rPr>
        <sz val="11"/>
        <color indexed="8"/>
        <rFont val="ＭＳ 明朝"/>
        <family val="1"/>
        <charset val="128"/>
      </rPr>
      <t>の事業費には設計委託費用も含む。</t>
    </r>
    <rPh sb="5" eb="8">
      <t>ジギョウヒ</t>
    </rPh>
    <rPh sb="10" eb="12">
      <t>セッケイ</t>
    </rPh>
    <rPh sb="12" eb="14">
      <t>イタク</t>
    </rPh>
    <rPh sb="14" eb="16">
      <t>ヒヨウ</t>
    </rPh>
    <rPh sb="17" eb="18">
      <t>フク</t>
    </rPh>
    <phoneticPr fontId="11"/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</si>
  <si>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11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</si>
  <si>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  <phoneticPr fontId="11"/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</si>
  <si>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  <phoneticPr fontId="11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</si>
  <si>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11"/>
  </si>
  <si>
    <r>
      <rPr>
        <sz val="11"/>
        <rFont val="ＭＳ 明朝"/>
        <family val="1"/>
        <charset val="128"/>
      </rPr>
      <t>Ｈ</t>
    </r>
    <r>
      <rPr>
        <sz val="11"/>
        <rFont val="Century"/>
        <family val="1"/>
      </rPr>
      <t>-20t</t>
    </r>
    <phoneticPr fontId="11"/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</si>
  <si>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</t>
    </r>
    <phoneticPr fontId="11"/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</si>
  <si>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r>
      <rPr>
        <sz val="11"/>
        <color theme="1"/>
        <rFont val="ＭＳ Ｐゴシック"/>
        <family val="2"/>
        <charset val="128"/>
        <scheme val="minor"/>
      </rPr>
      <t/>
    </r>
    <phoneticPr fontId="11"/>
  </si>
  <si>
    <r>
      <rPr>
        <sz val="11"/>
        <rFont val="ＭＳ 明朝"/>
        <family val="1"/>
        <charset val="128"/>
      </rPr>
      <t>台型Ⅱ</t>
    </r>
    <r>
      <rPr>
        <sz val="11"/>
        <rFont val="Century"/>
        <family val="1"/>
      </rPr>
      <t>-B</t>
    </r>
    <phoneticPr fontId="11"/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</si>
  <si>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11"/>
  </si>
  <si>
    <r>
      <rPr>
        <sz val="12"/>
        <rFont val="ＭＳ 明朝"/>
        <family val="1"/>
        <charset val="128"/>
      </rPr>
      <t>１２　くるまえび放流事業実施一覧表</t>
    </r>
    <phoneticPr fontId="11"/>
  </si>
  <si>
    <r>
      <rPr>
        <sz val="12"/>
        <rFont val="ＭＳ 明朝"/>
        <family val="1"/>
        <charset val="128"/>
      </rPr>
      <t>１１　あわび放流事業実施一覧表</t>
    </r>
    <phoneticPr fontId="11"/>
  </si>
  <si>
    <r>
      <rPr>
        <sz val="11"/>
        <rFont val="ＭＳ 明朝"/>
        <family val="1"/>
        <charset val="128"/>
      </rPr>
      <t>　　地区名</t>
    </r>
    <phoneticPr fontId="11"/>
  </si>
  <si>
    <r>
      <rPr>
        <sz val="11"/>
        <rFont val="ＭＳ 明朝"/>
        <family val="1"/>
        <charset val="128"/>
      </rPr>
      <t>　有　償（殻長</t>
    </r>
    <r>
      <rPr>
        <sz val="11"/>
        <rFont val="Century"/>
        <family val="1"/>
      </rPr>
      <t>25</t>
    </r>
    <r>
      <rPr>
        <sz val="11"/>
        <rFont val="ＭＳ 明朝"/>
        <family val="1"/>
        <charset val="128"/>
      </rPr>
      <t>㎜以上）</t>
    </r>
    <rPh sb="1" eb="2">
      <t>ユウ</t>
    </rPh>
    <rPh sb="3" eb="4">
      <t>ショウ</t>
    </rPh>
    <rPh sb="5" eb="7">
      <t>カクチョウ</t>
    </rPh>
    <rPh sb="10" eb="12">
      <t>イジョウ</t>
    </rPh>
    <phoneticPr fontId="11"/>
  </si>
  <si>
    <r>
      <rPr>
        <sz val="11"/>
        <rFont val="ＭＳ 明朝"/>
        <family val="1"/>
        <charset val="128"/>
      </rPr>
      <t>　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）、</t>
    </r>
    <r>
      <rPr>
        <sz val="11"/>
        <rFont val="Century"/>
        <family val="1"/>
      </rPr>
      <t>R2</t>
    </r>
    <r>
      <rPr>
        <sz val="11"/>
        <rFont val="ＭＳ 明朝"/>
        <family val="1"/>
        <charset val="128"/>
      </rPr>
      <t>年度前倒し分を含む</t>
    </r>
    <rPh sb="16" eb="18">
      <t>ネンド</t>
    </rPh>
    <rPh sb="18" eb="20">
      <t>マエダオ</t>
    </rPh>
    <rPh sb="21" eb="22">
      <t>ブン</t>
    </rPh>
    <rPh sb="23" eb="24">
      <t>フク</t>
    </rPh>
    <phoneticPr fontId="11"/>
  </si>
  <si>
    <r>
      <rPr>
        <sz val="11"/>
        <rFont val="ＭＳ 明朝"/>
        <family val="1"/>
        <charset val="128"/>
      </rPr>
      <t>　　　　市町名</t>
    </r>
    <phoneticPr fontId="11"/>
  </si>
  <si>
    <t>H13</t>
    <phoneticPr fontId="11"/>
  </si>
  <si>
    <r>
      <rPr>
        <sz val="11"/>
        <rFont val="ＭＳ 明朝"/>
        <family val="1"/>
        <charset val="128"/>
      </rPr>
      <t>有　償（　　　〃　　　平均全長</t>
    </r>
    <r>
      <rPr>
        <sz val="11"/>
        <rFont val="Century"/>
        <family val="1"/>
      </rPr>
      <t>34.7mm</t>
    </r>
    <r>
      <rPr>
        <sz val="11"/>
        <rFont val="ＭＳ 明朝"/>
        <family val="1"/>
        <charset val="128"/>
      </rPr>
      <t>）</t>
    </r>
    <rPh sb="0" eb="1">
      <t>ユウ</t>
    </rPh>
    <rPh sb="2" eb="3">
      <t>ショウ</t>
    </rPh>
    <phoneticPr fontId="11"/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</si>
  <si>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29.8mm</t>
    </r>
    <r>
      <rPr>
        <sz val="11"/>
        <rFont val="ＭＳ 明朝"/>
        <family val="1"/>
        <charset val="128"/>
      </rPr>
      <t>）</t>
    </r>
    <phoneticPr fontId="11"/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</si>
  <si>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35.3mm</t>
    </r>
    <r>
      <rPr>
        <sz val="11"/>
        <rFont val="ＭＳ 明朝"/>
        <family val="1"/>
        <charset val="128"/>
      </rPr>
      <t>）</t>
    </r>
    <phoneticPr fontId="11"/>
  </si>
  <si>
    <r>
      <rPr>
        <sz val="12"/>
        <rFont val="ＭＳ 明朝"/>
        <family val="1"/>
        <charset val="128"/>
      </rPr>
      <t>１３　ひらめ放流事業実施一覧表</t>
    </r>
    <phoneticPr fontId="11"/>
  </si>
  <si>
    <r>
      <rPr>
        <sz val="11"/>
        <rFont val="ＭＳ 明朝"/>
        <family val="1"/>
        <charset val="128"/>
      </rPr>
      <t>市町名</t>
    </r>
    <phoneticPr fontId="11"/>
  </si>
  <si>
    <r>
      <rPr>
        <sz val="11"/>
        <rFont val="ＭＳ 明朝"/>
        <family val="1"/>
        <charset val="128"/>
      </rPr>
      <t>遊佐町</t>
    </r>
    <phoneticPr fontId="11"/>
  </si>
  <si>
    <t>H8</t>
    <phoneticPr fontId="11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</si>
  <si>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94.02mm</t>
    </r>
    <r>
      <rPr>
        <sz val="11"/>
        <rFont val="ＭＳ 明朝"/>
        <family val="1"/>
        <charset val="128"/>
      </rPr>
      <t>）</t>
    </r>
    <phoneticPr fontId="11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</si>
  <si>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76.40mm</t>
    </r>
    <r>
      <rPr>
        <sz val="11"/>
        <rFont val="ＭＳ 明朝"/>
        <family val="1"/>
        <charset val="128"/>
      </rPr>
      <t>）</t>
    </r>
    <phoneticPr fontId="11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</si>
  <si>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80.80mm</t>
    </r>
    <r>
      <rPr>
        <sz val="11"/>
        <rFont val="ＭＳ 明朝"/>
        <family val="1"/>
        <charset val="128"/>
      </rPr>
      <t>）</t>
    </r>
    <phoneticPr fontId="11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</si>
  <si>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68.07mm</t>
    </r>
    <r>
      <rPr>
        <sz val="11"/>
        <rFont val="ＭＳ 明朝"/>
        <family val="1"/>
        <charset val="128"/>
      </rPr>
      <t>）</t>
    </r>
    <phoneticPr fontId="11"/>
  </si>
  <si>
    <t>R1</t>
    <phoneticPr fontId="11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</si>
  <si>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66.6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85.4mm</t>
    </r>
    <r>
      <rPr>
        <sz val="11"/>
        <rFont val="ＭＳ 明朝"/>
        <family val="1"/>
        <charset val="128"/>
      </rPr>
      <t>）</t>
    </r>
    <phoneticPr fontId="11"/>
  </si>
  <si>
    <r>
      <rPr>
        <sz val="11"/>
        <rFont val="ＭＳ 明朝"/>
        <family val="1"/>
        <charset val="128"/>
      </rPr>
      <t>〃</t>
    </r>
    <phoneticPr fontId="11"/>
  </si>
  <si>
    <r>
      <rPr>
        <sz val="11"/>
        <rFont val="ＭＳ 明朝"/>
        <family val="1"/>
        <charset val="128"/>
      </rPr>
      <t>　　〃</t>
    </r>
    <phoneticPr fontId="11"/>
  </si>
  <si>
    <r>
      <rPr>
        <sz val="11"/>
        <color indexed="8"/>
        <rFont val="ＭＳ 明朝"/>
        <family val="1"/>
        <charset val="128"/>
      </rPr>
      <t>〃</t>
    </r>
    <phoneticPr fontId="11"/>
  </si>
  <si>
    <r>
      <rPr>
        <sz val="11"/>
        <rFont val="ＭＳ 明朝"/>
        <family val="1"/>
        <charset val="128"/>
      </rPr>
      <t>〃</t>
    </r>
    <phoneticPr fontId="11"/>
  </si>
  <si>
    <r>
      <rPr>
        <sz val="11"/>
        <rFont val="ＭＳ 明朝"/>
        <family val="1"/>
        <charset val="128"/>
      </rPr>
      <t>　　〃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</si>
</sst>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.0\ "/>
    <numFmt numFmtId="179" formatCode="#,##0\ "/>
    <numFmt numFmtId="180" formatCode="#,##0.0\ "/>
    <numFmt numFmtId="181" formatCode="0_);[Red]\(0\)"/>
    <numFmt numFmtId="182" formatCode="#,##0\ ;[Red]\(#,##0\)"/>
    <numFmt numFmtId="183" formatCode="0.0%"/>
  </numFmts>
  <fonts count="3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2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8"/>
      <color theme="1"/>
      <name val="Century"/>
      <family val="1"/>
    </font>
    <font>
      <b/>
      <sz val="3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  <charset val="128"/>
    </font>
    <font>
      <sz val="11"/>
      <name val="Segoe UI Symbol"/>
      <family val="1"/>
    </font>
    <font>
      <sz val="12"/>
      <name val="Century"/>
      <family val="1"/>
    </font>
    <font>
      <sz val="12"/>
      <name val="ＭＳ 明朝"/>
      <family val="1"/>
      <charset val="128"/>
    </font>
    <font>
      <sz val="12"/>
      <name val="Century"/>
      <family val="1"/>
      <charset val="128"/>
    </font>
    <font>
      <sz val="12"/>
      <color indexed="8"/>
      <name val="Century"/>
      <family val="1"/>
    </font>
    <font>
      <sz val="11"/>
      <name val="游ゴシック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rgb="FFFF0000"/>
      <name val="Century"/>
      <family val="1"/>
    </font>
    <font>
      <sz val="11"/>
      <color rgb="FFFF0000"/>
      <name val="Century"/>
      <family val="1"/>
    </font>
    <font>
      <sz val="10"/>
      <color indexed="8"/>
      <name val="ＭＳ 明朝"/>
      <family val="1"/>
      <charset val="128"/>
    </font>
    <font>
      <sz val="10"/>
      <color indexed="8"/>
      <name val="Century"/>
      <family val="1"/>
    </font>
    <font>
      <sz val="11"/>
      <color theme="1"/>
      <name val="Century"/>
      <family val="1"/>
    </font>
    <font>
      <sz val="11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Century"/>
      <family val="1"/>
    </font>
    <font>
      <sz val="10"/>
      <color theme="1"/>
      <name val="Century"/>
      <family val="1"/>
    </font>
    <font>
      <sz val="14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>
      <alignment vertical="center"/>
    </xf>
    <xf numFmtId="38" fontId="6" fillId="0" borderId="0" applyFill="0" applyBorder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321">
    <xf numFmtId="0" fontId="0" fillId="0" borderId="0" xfId="0"/>
    <xf numFmtId="0" fontId="4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justify" vertical="center"/>
    </xf>
    <xf numFmtId="0" fontId="9" fillId="0" borderId="0" xfId="1" applyFont="1" applyAlignment="1">
      <alignment horizontal="justify" vertical="center" indent="1"/>
    </xf>
    <xf numFmtId="0" fontId="9" fillId="0" borderId="11" xfId="1" applyFont="1" applyBorder="1">
      <alignment vertical="center"/>
    </xf>
    <xf numFmtId="0" fontId="9" fillId="0" borderId="0" xfId="1" applyFont="1" applyAlignment="1">
      <alignment horizontal="right" vertical="center"/>
    </xf>
    <xf numFmtId="0" fontId="9" fillId="0" borderId="12" xfId="1" applyFont="1" applyBorder="1" applyAlignment="1">
      <alignment horizontal="justify" vertical="center"/>
    </xf>
    <xf numFmtId="0" fontId="9" fillId="0" borderId="0" xfId="1" applyFont="1">
      <alignment vertical="center"/>
    </xf>
    <xf numFmtId="0" fontId="7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justify" vertical="center"/>
    </xf>
    <xf numFmtId="0" fontId="9" fillId="0" borderId="7" xfId="1" applyFont="1" applyBorder="1" applyAlignment="1">
      <alignment horizontal="right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justify" vertical="center"/>
    </xf>
    <xf numFmtId="0" fontId="9" fillId="0" borderId="16" xfId="1" applyFont="1" applyBorder="1" applyAlignment="1">
      <alignment horizontal="justify" vertical="center" indent="1"/>
    </xf>
    <xf numFmtId="0" fontId="9" fillId="0" borderId="17" xfId="1" applyFont="1" applyBorder="1">
      <alignment vertical="center"/>
    </xf>
    <xf numFmtId="0" fontId="9" fillId="0" borderId="16" xfId="1" applyFont="1" applyBorder="1" applyAlignment="1">
      <alignment horizontal="right" vertical="center"/>
    </xf>
    <xf numFmtId="0" fontId="9" fillId="0" borderId="17" xfId="1" applyFont="1" applyBorder="1" applyAlignment="1">
      <alignment horizontal="right" vertical="center"/>
    </xf>
    <xf numFmtId="0" fontId="9" fillId="0" borderId="18" xfId="1" applyFont="1" applyBorder="1" applyAlignment="1">
      <alignment horizontal="justify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justify" vertical="center"/>
    </xf>
    <xf numFmtId="0" fontId="12" fillId="0" borderId="0" xfId="1" applyFont="1">
      <alignment vertical="center"/>
    </xf>
    <xf numFmtId="0" fontId="7" fillId="0" borderId="0" xfId="1" applyFont="1">
      <alignment vertical="center"/>
    </xf>
    <xf numFmtId="0" fontId="9" fillId="0" borderId="1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9" fillId="0" borderId="7" xfId="1" applyFont="1" applyBorder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7" xfId="1" applyFont="1" applyBorder="1" applyAlignment="1">
      <alignment horizontal="justify" vertical="center" indent="1"/>
    </xf>
    <xf numFmtId="0" fontId="13" fillId="0" borderId="11" xfId="1" applyFont="1" applyBorder="1">
      <alignment vertical="center"/>
    </xf>
    <xf numFmtId="0" fontId="12" fillId="0" borderId="0" xfId="1" applyFont="1" applyAlignment="1">
      <alignment horizontal="right" vertical="center"/>
    </xf>
    <xf numFmtId="0" fontId="12" fillId="0" borderId="12" xfId="1" applyFont="1" applyBorder="1" applyAlignment="1">
      <alignment horizontal="justify" vertical="center"/>
    </xf>
    <xf numFmtId="0" fontId="9" fillId="0" borderId="12" xfId="1" applyFont="1" applyBorder="1">
      <alignment vertical="center"/>
    </xf>
    <xf numFmtId="0" fontId="9" fillId="0" borderId="19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21" xfId="1" applyFont="1" applyBorder="1">
      <alignment vertical="center"/>
    </xf>
    <xf numFmtId="0" fontId="9" fillId="0" borderId="22" xfId="1" applyFont="1" applyBorder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2" xfId="1" applyFont="1" applyBorder="1" applyAlignment="1">
      <alignment horizontal="justify" vertical="center" indent="1"/>
    </xf>
    <xf numFmtId="0" fontId="9" fillId="0" borderId="23" xfId="1" applyFont="1" applyBorder="1">
      <alignment vertical="center"/>
    </xf>
    <xf numFmtId="0" fontId="9" fillId="0" borderId="3" xfId="1" applyFont="1" applyBorder="1" applyAlignment="1">
      <alignment horizontal="right" vertical="center"/>
    </xf>
    <xf numFmtId="0" fontId="9" fillId="0" borderId="2" xfId="1" applyFont="1" applyBorder="1" applyAlignment="1">
      <alignment horizontal="justify" vertical="center"/>
    </xf>
    <xf numFmtId="0" fontId="9" fillId="0" borderId="24" xfId="1" applyFont="1" applyBorder="1">
      <alignment vertical="center"/>
    </xf>
    <xf numFmtId="0" fontId="9" fillId="0" borderId="25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4" xfId="1" applyFont="1" applyBorder="1" applyAlignment="1">
      <alignment horizontal="justify" vertical="center" indent="1"/>
    </xf>
    <xf numFmtId="0" fontId="9" fillId="0" borderId="26" xfId="1" applyFont="1" applyBorder="1">
      <alignment vertical="center"/>
    </xf>
    <xf numFmtId="0" fontId="9" fillId="0" borderId="20" xfId="1" applyFont="1" applyBorder="1" applyAlignment="1">
      <alignment horizontal="right" vertical="center"/>
    </xf>
    <xf numFmtId="0" fontId="9" fillId="0" borderId="25" xfId="1" applyFont="1" applyBorder="1" applyAlignment="1">
      <alignment horizontal="justify" vertical="center"/>
    </xf>
    <xf numFmtId="0" fontId="9" fillId="0" borderId="22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/>
    </xf>
    <xf numFmtId="0" fontId="9" fillId="0" borderId="11" xfId="1" applyFont="1" applyBorder="1" applyAlignment="1">
      <alignment horizontal="justify" vertical="center"/>
    </xf>
    <xf numFmtId="0" fontId="9" fillId="0" borderId="29" xfId="1" applyFont="1" applyBorder="1" applyAlignment="1">
      <alignment horizontal="right" vertical="center"/>
    </xf>
    <xf numFmtId="0" fontId="9" fillId="0" borderId="30" xfId="1" applyFont="1" applyBorder="1" applyAlignment="1">
      <alignment horizontal="justify" vertical="center"/>
    </xf>
    <xf numFmtId="0" fontId="10" fillId="0" borderId="11" xfId="1" applyFont="1" applyBorder="1" applyAlignment="1">
      <alignment horizontal="justify" vertical="center"/>
    </xf>
    <xf numFmtId="0" fontId="7" fillId="0" borderId="31" xfId="1" applyFont="1" applyBorder="1">
      <alignment vertical="center"/>
    </xf>
    <xf numFmtId="0" fontId="7" fillId="0" borderId="32" xfId="1" applyFont="1" applyBorder="1">
      <alignment vertical="center"/>
    </xf>
    <xf numFmtId="0" fontId="9" fillId="0" borderId="25" xfId="1" applyFont="1" applyBorder="1">
      <alignment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justify" vertical="center"/>
    </xf>
    <xf numFmtId="0" fontId="9" fillId="0" borderId="3" xfId="1" applyFont="1" applyBorder="1" applyAlignment="1">
      <alignment horizontal="justify" vertical="center" indent="1"/>
    </xf>
    <xf numFmtId="0" fontId="9" fillId="0" borderId="33" xfId="1" applyFont="1" applyBorder="1" applyAlignment="1">
      <alignment horizontal="right" vertical="center"/>
    </xf>
    <xf numFmtId="0" fontId="9" fillId="0" borderId="34" xfId="1" applyFont="1" applyBorder="1" applyAlignment="1">
      <alignment horizontal="justify" vertical="center"/>
    </xf>
    <xf numFmtId="0" fontId="9" fillId="0" borderId="24" xfId="1" applyFont="1" applyBorder="1" applyAlignment="1">
      <alignment horizontal="center" vertical="center"/>
    </xf>
    <xf numFmtId="0" fontId="9" fillId="0" borderId="26" xfId="1" applyFont="1" applyBorder="1" applyAlignment="1">
      <alignment horizontal="justify" vertical="center"/>
    </xf>
    <xf numFmtId="0" fontId="9" fillId="0" borderId="20" xfId="1" applyFont="1" applyBorder="1" applyAlignment="1">
      <alignment horizontal="justify" vertical="center" indent="1"/>
    </xf>
    <xf numFmtId="0" fontId="9" fillId="0" borderId="35" xfId="1" applyFont="1" applyBorder="1" applyAlignment="1">
      <alignment horizontal="right" vertical="center"/>
    </xf>
    <xf numFmtId="0" fontId="9" fillId="0" borderId="36" xfId="1" applyFont="1" applyBorder="1" applyAlignment="1">
      <alignment horizontal="justify" vertical="center"/>
    </xf>
    <xf numFmtId="0" fontId="9" fillId="0" borderId="30" xfId="1" applyFont="1" applyBorder="1" applyAlignment="1">
      <alignment vertical="center" shrinkToFit="1"/>
    </xf>
    <xf numFmtId="0" fontId="15" fillId="0" borderId="0" xfId="1" applyFont="1">
      <alignment vertical="center"/>
    </xf>
    <xf numFmtId="0" fontId="18" fillId="0" borderId="0" xfId="1" applyFont="1">
      <alignment vertical="center"/>
    </xf>
    <xf numFmtId="0" fontId="9" fillId="0" borderId="11" xfId="1" applyFont="1" applyBorder="1" applyAlignment="1">
      <alignment horizontal="right" vertical="center"/>
    </xf>
    <xf numFmtId="0" fontId="9" fillId="0" borderId="20" xfId="1" applyFont="1" applyBorder="1">
      <alignment vertical="center"/>
    </xf>
    <xf numFmtId="0" fontId="9" fillId="0" borderId="24" xfId="1" applyFont="1" applyBorder="1" applyAlignment="1">
      <alignment horizontal="right" vertical="center"/>
    </xf>
    <xf numFmtId="0" fontId="9" fillId="0" borderId="26" xfId="1" applyFont="1" applyBorder="1" applyAlignment="1">
      <alignment horizontal="right" vertical="center"/>
    </xf>
    <xf numFmtId="0" fontId="13" fillId="0" borderId="0" xfId="1" applyFont="1">
      <alignment vertical="center"/>
    </xf>
    <xf numFmtId="0" fontId="9" fillId="0" borderId="11" xfId="1" applyFont="1" applyBorder="1" applyAlignment="1">
      <alignment vertical="center" shrinkToFit="1"/>
    </xf>
    <xf numFmtId="0" fontId="9" fillId="0" borderId="37" xfId="1" applyFont="1" applyBorder="1">
      <alignment vertical="center"/>
    </xf>
    <xf numFmtId="0" fontId="9" fillId="0" borderId="38" xfId="1" applyFont="1" applyBorder="1">
      <alignment vertical="center"/>
    </xf>
    <xf numFmtId="0" fontId="9" fillId="0" borderId="37" xfId="1" applyFont="1" applyBorder="1" applyAlignment="1">
      <alignment horizontal="center" vertical="center"/>
    </xf>
    <xf numFmtId="0" fontId="9" fillId="0" borderId="39" xfId="1" applyFont="1" applyBorder="1" applyAlignment="1">
      <alignment horizontal="justify" vertical="center"/>
    </xf>
    <xf numFmtId="0" fontId="9" fillId="0" borderId="40" xfId="1" applyFont="1" applyBorder="1" applyAlignment="1">
      <alignment horizontal="justify" vertical="center" indent="1"/>
    </xf>
    <xf numFmtId="0" fontId="9" fillId="0" borderId="40" xfId="1" applyFont="1" applyBorder="1">
      <alignment vertical="center"/>
    </xf>
    <xf numFmtId="0" fontId="9" fillId="0" borderId="37" xfId="1" applyFont="1" applyBorder="1" applyAlignment="1">
      <alignment horizontal="right" vertical="center"/>
    </xf>
    <xf numFmtId="0" fontId="9" fillId="0" borderId="39" xfId="1" applyFont="1" applyBorder="1" applyAlignment="1">
      <alignment horizontal="right" vertical="center"/>
    </xf>
    <xf numFmtId="0" fontId="9" fillId="0" borderId="0" xfId="1" applyFont="1" applyBorder="1">
      <alignment vertical="center"/>
    </xf>
    <xf numFmtId="0" fontId="9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176" fontId="15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41" xfId="1" applyFont="1" applyBorder="1" applyAlignment="1">
      <alignment horizontal="center" vertical="center"/>
    </xf>
    <xf numFmtId="0" fontId="9" fillId="0" borderId="41" xfId="1" applyFont="1" applyBorder="1">
      <alignment vertical="center"/>
    </xf>
    <xf numFmtId="0" fontId="20" fillId="0" borderId="0" xfId="1" applyFont="1" applyBorder="1" applyAlignment="1">
      <alignment vertical="center" shrinkToFit="1"/>
    </xf>
    <xf numFmtId="0" fontId="20" fillId="0" borderId="0" xfId="1" applyFont="1" applyBorder="1" applyAlignment="1">
      <alignment horizontal="center" vertical="center" shrinkToFit="1"/>
    </xf>
    <xf numFmtId="0" fontId="7" fillId="0" borderId="41" xfId="1" applyFont="1" applyBorder="1" applyAlignment="1">
      <alignment horizontal="center" vertical="center" shrinkToFit="1"/>
    </xf>
    <xf numFmtId="0" fontId="7" fillId="0" borderId="41" xfId="1" applyFont="1" applyBorder="1">
      <alignment vertical="center"/>
    </xf>
    <xf numFmtId="0" fontId="7" fillId="0" borderId="41" xfId="1" applyFont="1" applyBorder="1" applyAlignment="1">
      <alignment horizontal="right" vertical="center"/>
    </xf>
    <xf numFmtId="0" fontId="15" fillId="0" borderId="0" xfId="1" applyFont="1" applyFill="1" applyAlignment="1">
      <alignment horizontal="right"/>
    </xf>
    <xf numFmtId="0" fontId="9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7" fillId="0" borderId="0" xfId="1" applyFont="1" applyFill="1">
      <alignment vertical="center"/>
    </xf>
    <xf numFmtId="179" fontId="9" fillId="0" borderId="0" xfId="1" applyNumberFormat="1" applyFont="1" applyFill="1">
      <alignment vertical="center"/>
    </xf>
    <xf numFmtId="0" fontId="7" fillId="0" borderId="0" xfId="1" applyFont="1" applyAlignment="1">
      <alignment horizontal="right"/>
    </xf>
    <xf numFmtId="0" fontId="23" fillId="0" borderId="0" xfId="1" applyFont="1">
      <alignment vertical="center"/>
    </xf>
    <xf numFmtId="0" fontId="24" fillId="0" borderId="0" xfId="1" applyFont="1" applyFill="1">
      <alignment vertical="center"/>
    </xf>
    <xf numFmtId="0" fontId="9" fillId="0" borderId="19" xfId="1" applyFont="1" applyBorder="1" applyAlignment="1">
      <alignment horizontal="right" vertical="center"/>
    </xf>
    <xf numFmtId="0" fontId="9" fillId="0" borderId="0" xfId="1" applyFont="1" applyAlignment="1">
      <alignment vertical="top"/>
    </xf>
    <xf numFmtId="0" fontId="10" fillId="0" borderId="0" xfId="1" applyFont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 shrinkToFit="1"/>
    </xf>
    <xf numFmtId="0" fontId="7" fillId="0" borderId="0" xfId="1" applyFont="1" applyBorder="1">
      <alignment vertical="center"/>
    </xf>
    <xf numFmtId="0" fontId="8" fillId="0" borderId="41" xfId="1" applyFont="1" applyBorder="1" applyAlignment="1">
      <alignment horizontal="justify" vertical="center" wrapText="1"/>
    </xf>
    <xf numFmtId="0" fontId="8" fillId="0" borderId="41" xfId="1" applyFont="1" applyBorder="1" applyAlignment="1">
      <alignment horizontal="justify" vertical="center"/>
    </xf>
    <xf numFmtId="0" fontId="7" fillId="0" borderId="41" xfId="1" applyFont="1" applyBorder="1" applyAlignment="1">
      <alignment horizontal="center" vertical="center"/>
    </xf>
    <xf numFmtId="182" fontId="7" fillId="0" borderId="41" xfId="1" applyNumberFormat="1" applyFont="1" applyBorder="1">
      <alignment vertical="center"/>
    </xf>
    <xf numFmtId="179" fontId="7" fillId="0" borderId="41" xfId="1" applyNumberFormat="1" applyFont="1" applyBorder="1">
      <alignment vertical="center"/>
    </xf>
    <xf numFmtId="0" fontId="7" fillId="0" borderId="41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right" vertical="center" wrapText="1"/>
    </xf>
    <xf numFmtId="179" fontId="7" fillId="0" borderId="41" xfId="1" applyNumberFormat="1" applyFont="1" applyBorder="1" applyAlignment="1">
      <alignment vertical="center" wrapText="1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horizontal="center" vertical="top"/>
    </xf>
    <xf numFmtId="0" fontId="8" fillId="0" borderId="0" xfId="1" applyFont="1" applyAlignment="1">
      <alignment vertical="top" wrapText="1"/>
    </xf>
    <xf numFmtId="3" fontId="7" fillId="0" borderId="41" xfId="1" applyNumberFormat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41" xfId="1" applyFont="1" applyBorder="1" applyAlignment="1">
      <alignment horizontal="justify" vertical="center" wrapText="1"/>
    </xf>
    <xf numFmtId="3" fontId="7" fillId="0" borderId="41" xfId="1" applyNumberFormat="1" applyFont="1" applyBorder="1" applyAlignment="1">
      <alignment horizontal="right" vertical="center"/>
    </xf>
    <xf numFmtId="0" fontId="7" fillId="0" borderId="41" xfId="1" applyFont="1" applyBorder="1" applyAlignment="1">
      <alignment horizontal="justify" vertical="center" shrinkToFit="1"/>
    </xf>
    <xf numFmtId="0" fontId="7" fillId="0" borderId="41" xfId="1" applyFont="1" applyBorder="1" applyAlignment="1">
      <alignment horizontal="justify" vertical="center"/>
    </xf>
    <xf numFmtId="37" fontId="9" fillId="0" borderId="41" xfId="1" applyNumberFormat="1" applyFont="1" applyBorder="1">
      <alignment vertical="center"/>
    </xf>
    <xf numFmtId="183" fontId="9" fillId="0" borderId="0" xfId="3" applyNumberFormat="1" applyFont="1">
      <alignment vertical="center"/>
    </xf>
    <xf numFmtId="37" fontId="9" fillId="0" borderId="41" xfId="1" applyNumberFormat="1" applyFont="1" applyFill="1" applyBorder="1">
      <alignment vertical="center"/>
    </xf>
    <xf numFmtId="37" fontId="9" fillId="2" borderId="41" xfId="1" applyNumberFormat="1" applyFont="1" applyFill="1" applyBorder="1">
      <alignment vertical="center"/>
    </xf>
    <xf numFmtId="0" fontId="10" fillId="0" borderId="4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37" fontId="9" fillId="0" borderId="0" xfId="1" applyNumberFormat="1" applyFont="1" applyBorder="1">
      <alignment vertical="center"/>
    </xf>
    <xf numFmtId="49" fontId="7" fillId="0" borderId="41" xfId="1" applyNumberFormat="1" applyFont="1" applyBorder="1" applyAlignment="1">
      <alignment horizontal="center" vertical="center"/>
    </xf>
    <xf numFmtId="0" fontId="26" fillId="0" borderId="41" xfId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9" fillId="0" borderId="0" xfId="1" applyFont="1">
      <alignment vertical="center"/>
    </xf>
    <xf numFmtId="0" fontId="7" fillId="0" borderId="0" xfId="1" applyFont="1" applyFill="1">
      <alignment vertical="center"/>
    </xf>
    <xf numFmtId="0" fontId="15" fillId="0" borderId="0" xfId="1" applyFont="1" applyFill="1">
      <alignment vertical="center"/>
    </xf>
    <xf numFmtId="3" fontId="7" fillId="0" borderId="41" xfId="1" applyNumberFormat="1" applyFont="1" applyBorder="1">
      <alignment vertical="center"/>
    </xf>
    <xf numFmtId="0" fontId="7" fillId="0" borderId="41" xfId="1" applyFont="1" applyBorder="1">
      <alignment vertical="center"/>
    </xf>
    <xf numFmtId="0" fontId="9" fillId="0" borderId="41" xfId="1" applyFont="1" applyFill="1" applyBorder="1" applyAlignment="1">
      <alignment horizontal="center" vertical="center"/>
    </xf>
    <xf numFmtId="0" fontId="9" fillId="0" borderId="41" xfId="1" applyFont="1" applyBorder="1" applyAlignment="1">
      <alignment horizontal="right" vertical="center"/>
    </xf>
    <xf numFmtId="0" fontId="9" fillId="0" borderId="41" xfId="1" applyFont="1" applyBorder="1" applyAlignment="1">
      <alignment horizontal="center" vertical="center"/>
    </xf>
    <xf numFmtId="0" fontId="9" fillId="0" borderId="41" xfId="1" applyFont="1" applyBorder="1">
      <alignment vertical="center"/>
    </xf>
    <xf numFmtId="0" fontId="9" fillId="0" borderId="41" xfId="1" applyFont="1" applyBorder="1" applyAlignment="1">
      <alignment horizontal="center" vertical="center" wrapText="1"/>
    </xf>
    <xf numFmtId="0" fontId="9" fillId="0" borderId="41" xfId="1" applyFont="1" applyFill="1" applyBorder="1">
      <alignment vertical="center"/>
    </xf>
    <xf numFmtId="0" fontId="10" fillId="0" borderId="41" xfId="1" applyFont="1" applyBorder="1" applyAlignment="1">
      <alignment horizontal="justify" vertical="center" indent="1"/>
    </xf>
    <xf numFmtId="3" fontId="9" fillId="0" borderId="41" xfId="1" applyNumberFormat="1" applyFont="1" applyBorder="1">
      <alignment vertical="center"/>
    </xf>
    <xf numFmtId="3" fontId="9" fillId="0" borderId="41" xfId="1" applyNumberFormat="1" applyFont="1" applyBorder="1" applyAlignment="1">
      <alignment horizontal="right" vertical="center"/>
    </xf>
    <xf numFmtId="182" fontId="9" fillId="0" borderId="41" xfId="1" applyNumberFormat="1" applyFont="1" applyBorder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179" fontId="9" fillId="0" borderId="41" xfId="1" applyNumberFormat="1" applyFont="1" applyBorder="1">
      <alignment vertical="center"/>
    </xf>
    <xf numFmtId="0" fontId="9" fillId="0" borderId="41" xfId="1" applyFont="1" applyBorder="1" applyAlignment="1">
      <alignment vertical="center" wrapText="1"/>
    </xf>
    <xf numFmtId="0" fontId="9" fillId="0" borderId="41" xfId="1" applyFont="1" applyBorder="1" applyAlignment="1">
      <alignment horizontal="justify" vertical="center"/>
    </xf>
    <xf numFmtId="0" fontId="25" fillId="0" borderId="22" xfId="1" applyFont="1" applyFill="1" applyBorder="1" applyAlignment="1">
      <alignment horizontal="right" vertical="center"/>
    </xf>
    <xf numFmtId="0" fontId="25" fillId="0" borderId="7" xfId="1" applyFont="1" applyFill="1" applyBorder="1" applyAlignment="1">
      <alignment horizontal="center" vertical="center"/>
    </xf>
    <xf numFmtId="3" fontId="7" fillId="0" borderId="41" xfId="1" applyNumberFormat="1" applyFont="1" applyFill="1" applyBorder="1">
      <alignment vertical="center"/>
    </xf>
    <xf numFmtId="0" fontId="26" fillId="0" borderId="7" xfId="1" applyFont="1" applyFill="1" applyBorder="1">
      <alignment vertical="center"/>
    </xf>
    <xf numFmtId="0" fontId="7" fillId="0" borderId="41" xfId="1" applyFont="1" applyFill="1" applyBorder="1" applyAlignment="1">
      <alignment horizontal="center" vertical="center"/>
    </xf>
    <xf numFmtId="3" fontId="9" fillId="0" borderId="41" xfId="1" applyNumberFormat="1" applyFont="1" applyFill="1" applyBorder="1">
      <alignment vertical="center"/>
    </xf>
    <xf numFmtId="181" fontId="9" fillId="0" borderId="41" xfId="1" applyNumberFormat="1" applyFont="1" applyFill="1" applyBorder="1" applyAlignment="1">
      <alignment horizontal="center" vertical="center"/>
    </xf>
    <xf numFmtId="177" fontId="27" fillId="0" borderId="41" xfId="1" applyNumberFormat="1" applyFont="1" applyFill="1" applyBorder="1">
      <alignment vertical="center"/>
    </xf>
    <xf numFmtId="177" fontId="9" fillId="0" borderId="41" xfId="1" applyNumberFormat="1" applyFont="1" applyFill="1" applyBorder="1">
      <alignment vertical="center"/>
    </xf>
    <xf numFmtId="0" fontId="7" fillId="0" borderId="41" xfId="1" applyFont="1" applyBorder="1" applyAlignment="1">
      <alignment horizontal="justify" vertical="center" indent="1"/>
    </xf>
    <xf numFmtId="0" fontId="9" fillId="0" borderId="0" xfId="1" applyFont="1" applyFill="1" applyBorder="1" applyAlignment="1">
      <alignment horizontal="center" vertical="center"/>
    </xf>
    <xf numFmtId="179" fontId="9" fillId="0" borderId="0" xfId="1" applyNumberFormat="1" applyFont="1" applyFill="1" applyBorder="1">
      <alignment vertical="center"/>
    </xf>
    <xf numFmtId="0" fontId="15" fillId="0" borderId="41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/>
    </xf>
    <xf numFmtId="176" fontId="15" fillId="0" borderId="41" xfId="1" applyNumberFormat="1" applyFont="1" applyBorder="1">
      <alignment vertical="center"/>
    </xf>
    <xf numFmtId="176" fontId="15" fillId="0" borderId="41" xfId="1" applyNumberFormat="1" applyFont="1" applyBorder="1" applyAlignment="1">
      <alignment horizontal="right" vertical="center"/>
    </xf>
    <xf numFmtId="176" fontId="15" fillId="0" borderId="41" xfId="1" applyNumberFormat="1" applyFont="1" applyFill="1" applyBorder="1" applyAlignment="1">
      <alignment horizontal="right" vertical="center"/>
    </xf>
    <xf numFmtId="177" fontId="15" fillId="0" borderId="41" xfId="1" applyNumberFormat="1" applyFont="1" applyBorder="1" applyAlignment="1">
      <alignment horizontal="right" vertical="center"/>
    </xf>
    <xf numFmtId="177" fontId="15" fillId="0" borderId="41" xfId="1" applyNumberFormat="1" applyFont="1" applyBorder="1">
      <alignment vertical="center"/>
    </xf>
    <xf numFmtId="177" fontId="15" fillId="0" borderId="41" xfId="2" applyNumberFormat="1" applyFont="1" applyBorder="1">
      <alignment vertical="center"/>
    </xf>
    <xf numFmtId="0" fontId="7" fillId="0" borderId="41" xfId="1" applyFont="1" applyBorder="1" applyAlignment="1">
      <alignment horizontal="center" vertical="center"/>
    </xf>
    <xf numFmtId="0" fontId="7" fillId="0" borderId="41" xfId="1" applyFont="1" applyBorder="1">
      <alignment vertical="center"/>
    </xf>
    <xf numFmtId="0" fontId="7" fillId="0" borderId="41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7" fillId="0" borderId="0" xfId="1" applyFont="1">
      <alignment vertical="center"/>
    </xf>
    <xf numFmtId="0" fontId="7" fillId="0" borderId="41" xfId="1" applyFont="1" applyBorder="1" applyAlignment="1">
      <alignment horizontal="right" vertical="center"/>
    </xf>
    <xf numFmtId="0" fontId="9" fillId="0" borderId="41" xfId="1" applyFont="1" applyBorder="1" applyAlignment="1">
      <alignment horizontal="center" vertical="center"/>
    </xf>
    <xf numFmtId="0" fontId="9" fillId="0" borderId="41" xfId="1" applyFont="1" applyBorder="1">
      <alignment vertical="center"/>
    </xf>
    <xf numFmtId="0" fontId="9" fillId="0" borderId="41" xfId="1" applyFont="1" applyBorder="1" applyAlignment="1">
      <alignment horizontal="right" vertical="center"/>
    </xf>
    <xf numFmtId="0" fontId="7" fillId="0" borderId="4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41" xfId="1" applyFont="1" applyBorder="1" applyAlignment="1">
      <alignment vertical="center"/>
    </xf>
    <xf numFmtId="0" fontId="6" fillId="0" borderId="41" xfId="1" applyBorder="1" applyAlignment="1">
      <alignment vertical="center"/>
    </xf>
    <xf numFmtId="0" fontId="7" fillId="0" borderId="41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7" fillId="0" borderId="0" xfId="1" applyFont="1" applyBorder="1" applyAlignment="1"/>
    <xf numFmtId="0" fontId="7" fillId="0" borderId="41" xfId="1" applyFont="1" applyBorder="1" applyAlignment="1">
      <alignment horizontal="center" vertical="center"/>
    </xf>
    <xf numFmtId="3" fontId="7" fillId="0" borderId="41" xfId="1" applyNumberFormat="1" applyFont="1" applyBorder="1">
      <alignment vertical="center"/>
    </xf>
    <xf numFmtId="3" fontId="7" fillId="0" borderId="41" xfId="1" applyNumberFormat="1" applyFont="1" applyBorder="1" applyAlignment="1">
      <alignment vertical="center"/>
    </xf>
    <xf numFmtId="0" fontId="18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/>
    </xf>
    <xf numFmtId="0" fontId="7" fillId="0" borderId="41" xfId="1" applyFont="1" applyBorder="1" applyAlignment="1">
      <alignment horizontal="center" vertical="center" wrapText="1"/>
    </xf>
    <xf numFmtId="0" fontId="7" fillId="0" borderId="41" xfId="1" applyFont="1" applyBorder="1">
      <alignment vertical="center"/>
    </xf>
    <xf numFmtId="0" fontId="9" fillId="0" borderId="40" xfId="1" applyFont="1" applyBorder="1" applyAlignment="1">
      <alignment horizontal="right" vertical="center"/>
    </xf>
    <xf numFmtId="0" fontId="7" fillId="0" borderId="41" xfId="1" applyFont="1" applyBorder="1" applyAlignment="1">
      <alignment horizontal="justify" vertical="center"/>
    </xf>
    <xf numFmtId="0" fontId="8" fillId="0" borderId="0" xfId="1" applyFont="1" applyBorder="1" applyAlignment="1">
      <alignment horizontal="right" vertical="center"/>
    </xf>
    <xf numFmtId="0" fontId="22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horizontal="left" vertical="top" wrapText="1" shrinkToFit="1"/>
    </xf>
    <xf numFmtId="0" fontId="8" fillId="0" borderId="0" xfId="1" applyFont="1">
      <alignment vertical="center"/>
    </xf>
    <xf numFmtId="0" fontId="9" fillId="0" borderId="41" xfId="1" applyFont="1" applyBorder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10" fillId="0" borderId="41" xfId="1" applyFont="1" applyBorder="1" applyAlignment="1">
      <alignment horizontal="center" vertical="center"/>
    </xf>
    <xf numFmtId="0" fontId="9" fillId="0" borderId="0" xfId="1" applyFont="1" applyAlignment="1">
      <alignment vertical="top" wrapText="1"/>
    </xf>
    <xf numFmtId="182" fontId="9" fillId="0" borderId="41" xfId="1" applyNumberFormat="1" applyFont="1" applyBorder="1">
      <alignment vertical="center"/>
    </xf>
    <xf numFmtId="0" fontId="10" fillId="0" borderId="41" xfId="1" applyFont="1" applyBorder="1">
      <alignment vertical="center"/>
    </xf>
    <xf numFmtId="0" fontId="10" fillId="0" borderId="41" xfId="1" applyFont="1" applyBorder="1" applyAlignment="1">
      <alignment horizontal="justify" vertical="center" indent="1"/>
    </xf>
    <xf numFmtId="0" fontId="10" fillId="0" borderId="41" xfId="1" applyFont="1" applyBorder="1" applyAlignment="1">
      <alignment horizontal="justify" vertical="center"/>
    </xf>
    <xf numFmtId="0" fontId="9" fillId="0" borderId="41" xfId="1" applyFont="1" applyBorder="1" applyAlignment="1">
      <alignment vertical="center" wrapText="1"/>
    </xf>
    <xf numFmtId="0" fontId="9" fillId="0" borderId="41" xfId="1" applyFont="1" applyBorder="1">
      <alignment vertical="center"/>
    </xf>
    <xf numFmtId="3" fontId="9" fillId="0" borderId="41" xfId="1" applyNumberFormat="1" applyFont="1" applyBorder="1">
      <alignment vertical="center"/>
    </xf>
    <xf numFmtId="0" fontId="9" fillId="0" borderId="41" xfId="1" applyFont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 wrapText="1"/>
    </xf>
    <xf numFmtId="0" fontId="8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8" fillId="0" borderId="41" xfId="1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left" vertical="center"/>
    </xf>
    <xf numFmtId="0" fontId="9" fillId="0" borderId="37" xfId="1" applyFont="1" applyFill="1" applyBorder="1" applyAlignment="1">
      <alignment horizontal="left" vertical="center"/>
    </xf>
    <xf numFmtId="0" fontId="15" fillId="0" borderId="0" xfId="1" applyFont="1" applyFill="1">
      <alignment vertical="center"/>
    </xf>
    <xf numFmtId="0" fontId="9" fillId="0" borderId="42" xfId="1" applyFont="1" applyFill="1" applyBorder="1">
      <alignment vertical="center"/>
    </xf>
    <xf numFmtId="0" fontId="9" fillId="0" borderId="22" xfId="1" applyFont="1" applyFill="1" applyBorder="1">
      <alignment vertical="center"/>
    </xf>
    <xf numFmtId="0" fontId="9" fillId="0" borderId="41" xfId="1" applyFont="1" applyFill="1" applyBorder="1" applyAlignment="1">
      <alignment horizontal="center" vertical="center" wrapText="1"/>
    </xf>
    <xf numFmtId="179" fontId="9" fillId="0" borderId="41" xfId="1" applyNumberFormat="1" applyFont="1" applyFill="1" applyBorder="1">
      <alignment vertical="center"/>
    </xf>
    <xf numFmtId="179" fontId="9" fillId="0" borderId="41" xfId="1" applyNumberFormat="1" applyFont="1" applyFill="1" applyBorder="1" applyAlignment="1">
      <alignment horizontal="right" vertical="center"/>
    </xf>
    <xf numFmtId="179" fontId="9" fillId="0" borderId="41" xfId="1" applyNumberFormat="1" applyFont="1" applyFill="1" applyBorder="1" applyAlignment="1">
      <alignment vertical="center"/>
    </xf>
    <xf numFmtId="0" fontId="15" fillId="0" borderId="20" xfId="1" applyFont="1" applyFill="1" applyBorder="1">
      <alignment vertical="center"/>
    </xf>
    <xf numFmtId="0" fontId="15" fillId="0" borderId="0" xfId="1" applyFont="1" applyFill="1" applyBorder="1">
      <alignment vertical="center"/>
    </xf>
    <xf numFmtId="180" fontId="9" fillId="0" borderId="41" xfId="1" applyNumberFormat="1" applyFont="1" applyFill="1" applyBorder="1" applyAlignment="1">
      <alignment horizontal="left" vertical="center"/>
    </xf>
    <xf numFmtId="180" fontId="9" fillId="0" borderId="41" xfId="1" applyNumberFormat="1" applyFont="1" applyFill="1" applyBorder="1" applyAlignment="1">
      <alignment horizontal="right" vertical="center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44" xfId="1" applyFont="1" applyFill="1" applyBorder="1" applyAlignment="1">
      <alignment horizontal="center" vertical="top" shrinkToFit="1"/>
    </xf>
    <xf numFmtId="0" fontId="9" fillId="0" borderId="41" xfId="1" applyFont="1" applyFill="1" applyBorder="1" applyAlignment="1">
      <alignment horizontal="center"/>
    </xf>
    <xf numFmtId="0" fontId="9" fillId="0" borderId="41" xfId="1" applyFont="1" applyFill="1" applyBorder="1" applyAlignment="1">
      <alignment horizontal="left" vertical="center"/>
    </xf>
    <xf numFmtId="0" fontId="9" fillId="0" borderId="42" xfId="1" applyFont="1" applyFill="1" applyBorder="1" applyAlignment="1">
      <alignment horizontal="right" vertical="center"/>
    </xf>
    <xf numFmtId="0" fontId="9" fillId="0" borderId="22" xfId="1" applyFont="1" applyFill="1" applyBorder="1" applyAlignment="1">
      <alignment horizontal="right" vertical="center"/>
    </xf>
    <xf numFmtId="0" fontId="9" fillId="0" borderId="44" xfId="1" applyFont="1" applyFill="1" applyBorder="1" applyAlignment="1">
      <alignment horizontal="center" shrinkToFit="1"/>
    </xf>
    <xf numFmtId="0" fontId="9" fillId="0" borderId="41" xfId="1" applyFont="1" applyFill="1" applyBorder="1">
      <alignment vertical="center"/>
    </xf>
    <xf numFmtId="178" fontId="9" fillId="0" borderId="41" xfId="1" applyNumberFormat="1" applyFont="1" applyFill="1" applyBorder="1">
      <alignment vertical="center"/>
    </xf>
    <xf numFmtId="0" fontId="9" fillId="0" borderId="46" xfId="1" applyFont="1" applyFill="1" applyBorder="1" applyAlignment="1">
      <alignment horizontal="center" vertical="top" shrinkToFit="1"/>
    </xf>
    <xf numFmtId="178" fontId="9" fillId="0" borderId="41" xfId="1" applyNumberFormat="1" applyFont="1" applyFill="1" applyBorder="1" applyAlignment="1">
      <alignment horizontal="right" vertical="center"/>
    </xf>
    <xf numFmtId="0" fontId="9" fillId="0" borderId="41" xfId="1" applyFont="1" applyBorder="1" applyAlignment="1">
      <alignment horizontal="right" vertical="center"/>
    </xf>
    <xf numFmtId="0" fontId="9" fillId="0" borderId="41" xfId="1" applyFont="1" applyBorder="1" applyAlignment="1">
      <alignment horizontal="left" vertical="center" shrinkToFit="1"/>
    </xf>
    <xf numFmtId="0" fontId="9" fillId="0" borderId="41" xfId="1" applyFont="1" applyBorder="1" applyAlignment="1">
      <alignment horizontal="left" vertical="center"/>
    </xf>
    <xf numFmtId="0" fontId="7" fillId="0" borderId="41" xfId="1" applyFont="1" applyBorder="1" applyAlignment="1">
      <alignment horizontal="center" vertical="center" shrinkToFit="1"/>
    </xf>
    <xf numFmtId="0" fontId="15" fillId="0" borderId="0" xfId="1" applyFont="1" applyAlignment="1">
      <alignment horizontal="left" vertical="center"/>
    </xf>
    <xf numFmtId="0" fontId="20" fillId="0" borderId="0" xfId="1" applyFont="1" applyBorder="1" applyAlignment="1">
      <alignment horizontal="center" vertical="center" shrinkToFit="1"/>
    </xf>
    <xf numFmtId="0" fontId="16" fillId="0" borderId="0" xfId="1" applyFont="1" applyAlignment="1">
      <alignment horizontal="left" vertical="center"/>
    </xf>
    <xf numFmtId="0" fontId="10" fillId="0" borderId="41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left" vertical="center"/>
    </xf>
    <xf numFmtId="0" fontId="17" fillId="0" borderId="20" xfId="1" applyFont="1" applyBorder="1" applyAlignment="1">
      <alignment horizontal="right"/>
    </xf>
    <xf numFmtId="0" fontId="15" fillId="0" borderId="20" xfId="1" applyFont="1" applyBorder="1" applyAlignment="1">
      <alignment horizontal="right"/>
    </xf>
    <xf numFmtId="0" fontId="9" fillId="0" borderId="6" xfId="1" applyFont="1" applyBorder="1" applyAlignment="1">
      <alignment horizontal="center" vertical="center" shrinkToFit="1"/>
    </xf>
    <xf numFmtId="0" fontId="9" fillId="0" borderId="27" xfId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0" fontId="9" fillId="0" borderId="3" xfId="1" applyFont="1" applyBorder="1" applyAlignment="1">
      <alignment horizontal="justify" vertical="center"/>
    </xf>
    <xf numFmtId="0" fontId="9" fillId="0" borderId="0" xfId="1" applyFont="1" applyAlignment="1">
      <alignment horizontal="justify" vertical="center"/>
    </xf>
    <xf numFmtId="0" fontId="9" fillId="0" borderId="20" xfId="1" applyFont="1" applyBorder="1" applyAlignment="1">
      <alignment horizontal="justify" vertical="center"/>
    </xf>
    <xf numFmtId="0" fontId="9" fillId="0" borderId="11" xfId="1" applyFont="1" applyBorder="1" applyAlignment="1">
      <alignment horizontal="justify" vertical="center"/>
    </xf>
    <xf numFmtId="0" fontId="12" fillId="0" borderId="0" xfId="1" applyFont="1" applyAlignment="1">
      <alignment horizontal="justify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3</xdr:row>
      <xdr:rowOff>226220</xdr:rowOff>
    </xdr:from>
    <xdr:to>
      <xdr:col>1</xdr:col>
      <xdr:colOff>11906</xdr:colOff>
      <xdr:row>4</xdr:row>
      <xdr:rowOff>142875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CFD1652A-AD64-4538-AB84-B606F8CCBC4A}"/>
            </a:ext>
          </a:extLst>
        </xdr:cNvPr>
        <xdr:cNvSpPr>
          <a:spLocks noChangeShapeType="1"/>
        </xdr:cNvSpPr>
      </xdr:nvSpPr>
      <xdr:spPr bwMode="auto">
        <a:xfrm>
          <a:off x="11907" y="1207295"/>
          <a:ext cx="676274" cy="29765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285750</xdr:rowOff>
    </xdr:from>
    <xdr:to>
      <xdr:col>1</xdr:col>
      <xdr:colOff>11907</xdr:colOff>
      <xdr:row>5</xdr:row>
      <xdr:rowOff>202405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6AC30FB8-82A1-40A2-926D-8F3C83898C32}"/>
            </a:ext>
          </a:extLst>
        </xdr:cNvPr>
        <xdr:cNvSpPr>
          <a:spLocks noChangeShapeType="1"/>
        </xdr:cNvSpPr>
      </xdr:nvSpPr>
      <xdr:spPr bwMode="auto">
        <a:xfrm>
          <a:off x="0" y="1647825"/>
          <a:ext cx="688182" cy="29765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581025"/>
          <a:ext cx="819150" cy="4095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333375</xdr:colOff>
      <xdr:row>27</xdr:row>
      <xdr:rowOff>238125</xdr:rowOff>
    </xdr:to>
    <xdr:sp macro="" textlink="">
      <xdr:nvSpPr>
        <xdr:cNvPr id="3" name="Line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6153150"/>
          <a:ext cx="1152525" cy="4191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3</xdr:col>
      <xdr:colOff>9525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952500" cy="4572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11</xdr:row>
      <xdr:rowOff>114300</xdr:rowOff>
    </xdr:from>
    <xdr:to>
      <xdr:col>4</xdr:col>
      <xdr:colOff>1085849</xdr:colOff>
      <xdr:row>12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xmlns="" id="{7D6CDCB4-9A4E-4120-AA4C-83BBA19328DB}"/>
            </a:ext>
          </a:extLst>
        </xdr:cNvPr>
        <xdr:cNvSpPr>
          <a:spLocks noChangeArrowheads="1"/>
        </xdr:cNvSpPr>
      </xdr:nvSpPr>
      <xdr:spPr bwMode="auto">
        <a:xfrm>
          <a:off x="2371724" y="3200400"/>
          <a:ext cx="981075" cy="352425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5"/>
  <sheetViews>
    <sheetView tabSelected="1" view="pageLayout" zoomScaleNormal="100" workbookViewId="0"/>
  </sheetViews>
  <sheetFormatPr defaultRowHeight="34.5"/>
  <cols>
    <col min="1" max="16384" width="9" style="1"/>
  </cols>
  <sheetData>
    <row r="4" spans="1:13" ht="33.75" customHeight="1">
      <c r="A4" s="215" t="s">
        <v>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</row>
    <row r="7" spans="1:13" ht="55.5" customHeight="1">
      <c r="A7" s="216" t="s">
        <v>1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</row>
    <row r="10" spans="1:13" ht="32.25" customHeight="1">
      <c r="A10" s="215" t="s">
        <v>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</row>
    <row r="13" spans="1:13" ht="32.25" customHeight="1">
      <c r="A13" s="215" t="s">
        <v>3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</row>
    <row r="14" spans="1:13" ht="32.25" customHeight="1"/>
    <row r="15" spans="1:13" ht="32.25" customHeight="1"/>
  </sheetData>
  <mergeCells count="4">
    <mergeCell ref="A4:M4"/>
    <mergeCell ref="A7:M7"/>
    <mergeCell ref="A10:M10"/>
    <mergeCell ref="A13:M13"/>
  </mergeCells>
  <phoneticPr fontId="3"/>
  <pageMargins left="0.78740157480314965" right="0.19685039370078741" top="0.19685039370078741" bottom="0.39370078740157483" header="0.31496062992125984" footer="0.31496062992125984"/>
  <pageSetup paperSize="9" orientation="landscape" horizontalDpi="4294967292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6"/>
  <sheetViews>
    <sheetView view="pageLayout" topLeftCell="A10" zoomScaleNormal="80" zoomScaleSheetLayoutView="70" workbookViewId="0"/>
  </sheetViews>
  <sheetFormatPr defaultRowHeight="14.25"/>
  <cols>
    <col min="1" max="1" width="7.5" style="161" customWidth="1"/>
    <col min="2" max="2" width="8.625" style="161" customWidth="1"/>
    <col min="3" max="3" width="13" style="161" customWidth="1"/>
    <col min="4" max="4" width="10.75" style="161" customWidth="1"/>
    <col min="5" max="5" width="20.625" style="161" customWidth="1"/>
    <col min="6" max="6" width="8.625" style="161" customWidth="1"/>
    <col min="7" max="7" width="11.125" style="161" customWidth="1"/>
    <col min="8" max="8" width="10.75" style="161" customWidth="1"/>
    <col min="9" max="9" width="4.875" style="161" customWidth="1"/>
    <col min="10" max="10" width="7.25" style="161" customWidth="1"/>
    <col min="11" max="11" width="6.625" style="161" customWidth="1"/>
    <col min="12" max="12" width="13" style="161" customWidth="1"/>
    <col min="13" max="13" width="10.75" style="161" customWidth="1"/>
    <col min="14" max="14" width="12.5" style="161" customWidth="1"/>
    <col min="15" max="15" width="8.625" style="161" customWidth="1"/>
    <col min="16" max="16" width="11.125" style="161" customWidth="1"/>
    <col min="17" max="17" width="10.75" style="161" customWidth="1"/>
    <col min="18" max="16384" width="9" style="161"/>
  </cols>
  <sheetData>
    <row r="2" spans="1:17" s="163" customFormat="1" ht="21" customHeight="1">
      <c r="A2" s="84" t="s">
        <v>437</v>
      </c>
      <c r="B2" s="84"/>
      <c r="C2" s="84"/>
      <c r="D2" s="84"/>
      <c r="E2" s="84"/>
      <c r="F2" s="84"/>
      <c r="G2" s="84"/>
      <c r="H2" s="84"/>
      <c r="I2" s="84"/>
      <c r="J2" s="161"/>
      <c r="K2" s="161"/>
      <c r="L2" s="161"/>
      <c r="M2" s="161"/>
      <c r="N2" s="161"/>
      <c r="O2" s="84"/>
    </row>
    <row r="3" spans="1:17" s="162" customFormat="1" ht="41.25" customHeight="1">
      <c r="A3" s="171" t="s">
        <v>346</v>
      </c>
      <c r="B3" s="173" t="s">
        <v>438</v>
      </c>
      <c r="C3" s="171" t="s">
        <v>439</v>
      </c>
      <c r="D3" s="171" t="s">
        <v>440</v>
      </c>
      <c r="E3" s="243" t="s">
        <v>441</v>
      </c>
      <c r="F3" s="243"/>
      <c r="G3" s="173" t="s">
        <v>442</v>
      </c>
      <c r="H3" s="173" t="s">
        <v>443</v>
      </c>
      <c r="I3" s="7"/>
      <c r="J3" s="171" t="s">
        <v>346</v>
      </c>
      <c r="K3" s="173" t="s">
        <v>438</v>
      </c>
      <c r="L3" s="171" t="s">
        <v>439</v>
      </c>
      <c r="M3" s="171" t="s">
        <v>440</v>
      </c>
      <c r="N3" s="243" t="s">
        <v>441</v>
      </c>
      <c r="O3" s="243"/>
      <c r="P3" s="173" t="s">
        <v>442</v>
      </c>
      <c r="Q3" s="173" t="s">
        <v>443</v>
      </c>
    </row>
    <row r="4" spans="1:17" ht="21" customHeight="1">
      <c r="A4" s="243">
        <v>53</v>
      </c>
      <c r="B4" s="243" t="s">
        <v>444</v>
      </c>
      <c r="C4" s="252" t="s">
        <v>473</v>
      </c>
      <c r="D4" s="243" t="s">
        <v>810</v>
      </c>
      <c r="E4" s="172" t="s">
        <v>445</v>
      </c>
      <c r="F4" s="172">
        <v>91</v>
      </c>
      <c r="G4" s="252">
        <v>8000</v>
      </c>
      <c r="H4" s="253">
        <v>40000</v>
      </c>
      <c r="I4" s="164"/>
      <c r="J4" s="243">
        <v>9</v>
      </c>
      <c r="K4" s="243" t="s">
        <v>444</v>
      </c>
      <c r="L4" s="252" t="s">
        <v>446</v>
      </c>
      <c r="M4" s="243" t="s">
        <v>811</v>
      </c>
      <c r="N4" s="251" t="s">
        <v>447</v>
      </c>
      <c r="O4" s="253">
        <v>85</v>
      </c>
      <c r="P4" s="253">
        <v>3262</v>
      </c>
      <c r="Q4" s="253">
        <v>50000</v>
      </c>
    </row>
    <row r="5" spans="1:17" ht="21" customHeight="1">
      <c r="A5" s="243"/>
      <c r="B5" s="243"/>
      <c r="C5" s="252"/>
      <c r="D5" s="243"/>
      <c r="E5" s="172" t="s">
        <v>448</v>
      </c>
      <c r="F5" s="172">
        <v>10</v>
      </c>
      <c r="G5" s="252"/>
      <c r="H5" s="253"/>
      <c r="I5" s="164"/>
      <c r="J5" s="243"/>
      <c r="K5" s="243"/>
      <c r="L5" s="252"/>
      <c r="M5" s="243"/>
      <c r="N5" s="251"/>
      <c r="O5" s="253"/>
      <c r="P5" s="253"/>
      <c r="Q5" s="253"/>
    </row>
    <row r="6" spans="1:17" ht="21" customHeight="1">
      <c r="A6" s="243"/>
      <c r="B6" s="243"/>
      <c r="C6" s="252"/>
      <c r="D6" s="243"/>
      <c r="E6" s="172" t="s">
        <v>812</v>
      </c>
      <c r="F6" s="172">
        <v>149</v>
      </c>
      <c r="G6" s="252"/>
      <c r="H6" s="253"/>
      <c r="I6" s="164"/>
      <c r="J6" s="243" t="s">
        <v>832</v>
      </c>
      <c r="K6" s="243" t="s">
        <v>444</v>
      </c>
      <c r="L6" s="251" t="s">
        <v>449</v>
      </c>
      <c r="M6" s="243" t="s">
        <v>813</v>
      </c>
      <c r="N6" s="172" t="s">
        <v>814</v>
      </c>
      <c r="O6" s="172">
        <v>448</v>
      </c>
      <c r="P6" s="253">
        <v>360000</v>
      </c>
      <c r="Q6" s="253">
        <v>875400</v>
      </c>
    </row>
    <row r="7" spans="1:17" ht="21" customHeight="1">
      <c r="A7" s="243">
        <v>54</v>
      </c>
      <c r="B7" s="243" t="s">
        <v>444</v>
      </c>
      <c r="C7" s="252" t="s">
        <v>450</v>
      </c>
      <c r="D7" s="243" t="s">
        <v>810</v>
      </c>
      <c r="E7" s="172" t="s">
        <v>451</v>
      </c>
      <c r="F7" s="176">
        <v>51</v>
      </c>
      <c r="G7" s="253">
        <v>10000</v>
      </c>
      <c r="H7" s="253">
        <v>40000</v>
      </c>
      <c r="I7" s="164"/>
      <c r="J7" s="243"/>
      <c r="K7" s="243"/>
      <c r="L7" s="251"/>
      <c r="M7" s="243"/>
      <c r="N7" s="172" t="s">
        <v>815</v>
      </c>
      <c r="O7" s="172">
        <v>280</v>
      </c>
      <c r="P7" s="253"/>
      <c r="Q7" s="253"/>
    </row>
    <row r="8" spans="1:17" ht="21" customHeight="1">
      <c r="A8" s="243"/>
      <c r="B8" s="243"/>
      <c r="C8" s="252"/>
      <c r="D8" s="243"/>
      <c r="E8" s="172" t="s">
        <v>452</v>
      </c>
      <c r="F8" s="176">
        <v>50</v>
      </c>
      <c r="G8" s="253"/>
      <c r="H8" s="253"/>
      <c r="I8" s="164"/>
      <c r="J8" s="243">
        <v>12</v>
      </c>
      <c r="K8" s="243" t="s">
        <v>444</v>
      </c>
      <c r="L8" s="251" t="s">
        <v>453</v>
      </c>
      <c r="M8" s="243" t="s">
        <v>813</v>
      </c>
      <c r="N8" s="172" t="s">
        <v>816</v>
      </c>
      <c r="O8" s="172">
        <v>58</v>
      </c>
      <c r="P8" s="253">
        <v>24000</v>
      </c>
      <c r="Q8" s="253">
        <v>95600</v>
      </c>
    </row>
    <row r="9" spans="1:17" ht="21" customHeight="1">
      <c r="A9" s="243"/>
      <c r="B9" s="243"/>
      <c r="C9" s="252"/>
      <c r="D9" s="243"/>
      <c r="E9" s="172" t="s">
        <v>454</v>
      </c>
      <c r="F9" s="176">
        <v>4106</v>
      </c>
      <c r="G9" s="253"/>
      <c r="H9" s="253"/>
      <c r="I9" s="164"/>
      <c r="J9" s="243"/>
      <c r="K9" s="243"/>
      <c r="L9" s="251"/>
      <c r="M9" s="243"/>
      <c r="N9" s="182" t="s">
        <v>835</v>
      </c>
      <c r="O9" s="172">
        <v>6</v>
      </c>
      <c r="P9" s="253"/>
      <c r="Q9" s="253"/>
    </row>
    <row r="10" spans="1:17" ht="21" customHeight="1">
      <c r="A10" s="243">
        <v>55</v>
      </c>
      <c r="B10" s="243" t="s">
        <v>444</v>
      </c>
      <c r="C10" s="252" t="s">
        <v>455</v>
      </c>
      <c r="D10" s="243" t="s">
        <v>810</v>
      </c>
      <c r="E10" s="172" t="s">
        <v>456</v>
      </c>
      <c r="F10" s="176">
        <v>52</v>
      </c>
      <c r="G10" s="253">
        <v>9200</v>
      </c>
      <c r="H10" s="253">
        <v>40000</v>
      </c>
      <c r="I10" s="164"/>
      <c r="J10" s="171">
        <v>12</v>
      </c>
      <c r="K10" s="171" t="s">
        <v>444</v>
      </c>
      <c r="L10" s="172" t="s">
        <v>457</v>
      </c>
      <c r="M10" s="171" t="s">
        <v>811</v>
      </c>
      <c r="N10" s="172" t="s">
        <v>458</v>
      </c>
      <c r="O10" s="176">
        <v>38</v>
      </c>
      <c r="P10" s="176">
        <v>4000</v>
      </c>
      <c r="Q10" s="176">
        <v>46830</v>
      </c>
    </row>
    <row r="11" spans="1:17" ht="21" customHeight="1">
      <c r="A11" s="243"/>
      <c r="B11" s="243"/>
      <c r="C11" s="252"/>
      <c r="D11" s="243"/>
      <c r="E11" s="172" t="s">
        <v>459</v>
      </c>
      <c r="F11" s="176">
        <v>772</v>
      </c>
      <c r="G11" s="253"/>
      <c r="H11" s="253"/>
      <c r="I11" s="164"/>
      <c r="J11" s="243">
        <v>13</v>
      </c>
      <c r="K11" s="243" t="s">
        <v>444</v>
      </c>
      <c r="L11" s="252" t="s">
        <v>460</v>
      </c>
      <c r="M11" s="243" t="s">
        <v>811</v>
      </c>
      <c r="N11" s="172" t="s">
        <v>817</v>
      </c>
      <c r="O11" s="176">
        <v>138</v>
      </c>
      <c r="P11" s="253">
        <v>6000</v>
      </c>
      <c r="Q11" s="253">
        <v>51000</v>
      </c>
    </row>
    <row r="12" spans="1:17" ht="21" customHeight="1">
      <c r="A12" s="243"/>
      <c r="B12" s="243"/>
      <c r="C12" s="252"/>
      <c r="D12" s="243"/>
      <c r="E12" s="172" t="s">
        <v>454</v>
      </c>
      <c r="F12" s="176">
        <v>1300</v>
      </c>
      <c r="G12" s="253"/>
      <c r="H12" s="253"/>
      <c r="I12" s="164"/>
      <c r="J12" s="243"/>
      <c r="K12" s="243"/>
      <c r="L12" s="252"/>
      <c r="M12" s="243"/>
      <c r="N12" s="172" t="s">
        <v>454</v>
      </c>
      <c r="O12" s="176">
        <v>1000</v>
      </c>
      <c r="P12" s="253"/>
      <c r="Q12" s="253"/>
    </row>
    <row r="13" spans="1:17" ht="21" customHeight="1">
      <c r="A13" s="243">
        <v>58</v>
      </c>
      <c r="B13" s="243" t="s">
        <v>444</v>
      </c>
      <c r="C13" s="252" t="s">
        <v>461</v>
      </c>
      <c r="D13" s="243" t="s">
        <v>810</v>
      </c>
      <c r="E13" s="172" t="s">
        <v>462</v>
      </c>
      <c r="F13" s="253">
        <v>160</v>
      </c>
      <c r="G13" s="253">
        <v>11250</v>
      </c>
      <c r="H13" s="253">
        <v>38815</v>
      </c>
      <c r="I13" s="164"/>
      <c r="J13" s="171">
        <v>14</v>
      </c>
      <c r="K13" s="171" t="s">
        <v>444</v>
      </c>
      <c r="L13" s="172" t="s">
        <v>461</v>
      </c>
      <c r="M13" s="171" t="s">
        <v>811</v>
      </c>
      <c r="N13" s="172" t="s">
        <v>833</v>
      </c>
      <c r="O13" s="176">
        <v>82</v>
      </c>
      <c r="P13" s="176">
        <v>11000</v>
      </c>
      <c r="Q13" s="176">
        <v>47000</v>
      </c>
    </row>
    <row r="14" spans="1:17" ht="21" customHeight="1">
      <c r="A14" s="243"/>
      <c r="B14" s="243"/>
      <c r="C14" s="252"/>
      <c r="D14" s="243"/>
      <c r="E14" s="172" t="s">
        <v>463</v>
      </c>
      <c r="F14" s="253"/>
      <c r="G14" s="253"/>
      <c r="H14" s="253"/>
      <c r="I14" s="164"/>
      <c r="J14" s="243" t="s">
        <v>834</v>
      </c>
      <c r="K14" s="243" t="s">
        <v>444</v>
      </c>
      <c r="L14" s="251" t="s">
        <v>464</v>
      </c>
      <c r="M14" s="243" t="s">
        <v>818</v>
      </c>
      <c r="N14" s="172" t="s">
        <v>819</v>
      </c>
      <c r="O14" s="172">
        <v>122</v>
      </c>
      <c r="P14" s="253">
        <v>50000</v>
      </c>
      <c r="Q14" s="253">
        <v>189354</v>
      </c>
    </row>
    <row r="15" spans="1:17" ht="21" customHeight="1">
      <c r="A15" s="243"/>
      <c r="B15" s="243"/>
      <c r="C15" s="252"/>
      <c r="D15" s="243"/>
      <c r="E15" s="172" t="s">
        <v>454</v>
      </c>
      <c r="F15" s="176">
        <v>1209</v>
      </c>
      <c r="G15" s="253"/>
      <c r="H15" s="253"/>
      <c r="I15" s="164"/>
      <c r="J15" s="243"/>
      <c r="K15" s="243"/>
      <c r="L15" s="252"/>
      <c r="M15" s="243"/>
      <c r="N15" s="182" t="s">
        <v>844</v>
      </c>
      <c r="O15" s="172">
        <v>12</v>
      </c>
      <c r="P15" s="253"/>
      <c r="Q15" s="253"/>
    </row>
    <row r="16" spans="1:17" ht="21" customHeight="1">
      <c r="A16" s="243" t="s">
        <v>836</v>
      </c>
      <c r="B16" s="243" t="s">
        <v>444</v>
      </c>
      <c r="C16" s="251" t="s">
        <v>465</v>
      </c>
      <c r="D16" s="243" t="s">
        <v>813</v>
      </c>
      <c r="E16" s="172" t="s">
        <v>466</v>
      </c>
      <c r="F16" s="172">
        <v>120</v>
      </c>
      <c r="G16" s="253">
        <v>365000</v>
      </c>
      <c r="H16" s="253">
        <v>530390</v>
      </c>
      <c r="I16" s="164"/>
      <c r="J16" s="171">
        <v>15</v>
      </c>
      <c r="K16" s="171" t="s">
        <v>444</v>
      </c>
      <c r="L16" s="172" t="s">
        <v>467</v>
      </c>
      <c r="M16" s="171" t="s">
        <v>811</v>
      </c>
      <c r="N16" s="172" t="s">
        <v>833</v>
      </c>
      <c r="O16" s="176">
        <v>75</v>
      </c>
      <c r="P16" s="176">
        <v>15000</v>
      </c>
      <c r="Q16" s="176">
        <v>47740</v>
      </c>
    </row>
    <row r="17" spans="1:17" ht="21" customHeight="1">
      <c r="A17" s="243"/>
      <c r="B17" s="243"/>
      <c r="C17" s="252"/>
      <c r="D17" s="243"/>
      <c r="E17" s="172" t="s">
        <v>468</v>
      </c>
      <c r="F17" s="172">
        <v>240</v>
      </c>
      <c r="G17" s="253"/>
      <c r="H17" s="253"/>
      <c r="I17" s="164"/>
      <c r="J17" s="243" t="s">
        <v>837</v>
      </c>
      <c r="K17" s="243" t="s">
        <v>444</v>
      </c>
      <c r="L17" s="251" t="s">
        <v>469</v>
      </c>
      <c r="M17" s="243" t="s">
        <v>820</v>
      </c>
      <c r="N17" s="172" t="s">
        <v>470</v>
      </c>
      <c r="O17" s="172">
        <v>8</v>
      </c>
      <c r="P17" s="253">
        <v>1004800</v>
      </c>
      <c r="Q17" s="253">
        <v>496993</v>
      </c>
    </row>
    <row r="18" spans="1:17" ht="21" customHeight="1">
      <c r="A18" s="243"/>
      <c r="B18" s="243"/>
      <c r="C18" s="252"/>
      <c r="D18" s="243"/>
      <c r="E18" s="172" t="s">
        <v>471</v>
      </c>
      <c r="F18" s="172">
        <v>360</v>
      </c>
      <c r="G18" s="253"/>
      <c r="H18" s="253"/>
      <c r="I18" s="164"/>
      <c r="J18" s="243"/>
      <c r="K18" s="243"/>
      <c r="L18" s="252"/>
      <c r="M18" s="243"/>
      <c r="N18" s="172" t="s">
        <v>821</v>
      </c>
      <c r="O18" s="172">
        <v>128</v>
      </c>
      <c r="P18" s="253"/>
      <c r="Q18" s="253"/>
    </row>
    <row r="19" spans="1:17" ht="21" customHeight="1">
      <c r="A19" s="243"/>
      <c r="B19" s="243"/>
      <c r="C19" s="252"/>
      <c r="D19" s="243"/>
      <c r="E19" s="172" t="s">
        <v>472</v>
      </c>
      <c r="F19" s="172">
        <v>180</v>
      </c>
      <c r="G19" s="253"/>
      <c r="H19" s="253"/>
      <c r="I19" s="164"/>
      <c r="J19" s="171">
        <v>16</v>
      </c>
      <c r="K19" s="171" t="s">
        <v>444</v>
      </c>
      <c r="L19" s="183" t="s">
        <v>473</v>
      </c>
      <c r="M19" s="171" t="s">
        <v>811</v>
      </c>
      <c r="N19" s="172" t="s">
        <v>822</v>
      </c>
      <c r="O19" s="176">
        <v>57</v>
      </c>
      <c r="P19" s="176">
        <v>5862</v>
      </c>
      <c r="Q19" s="176">
        <v>49400</v>
      </c>
    </row>
    <row r="20" spans="1:17" ht="21" customHeight="1">
      <c r="A20" s="171" t="s">
        <v>474</v>
      </c>
      <c r="B20" s="171" t="s">
        <v>444</v>
      </c>
      <c r="C20" s="172" t="s">
        <v>473</v>
      </c>
      <c r="D20" s="171" t="s">
        <v>810</v>
      </c>
      <c r="E20" s="172" t="s">
        <v>454</v>
      </c>
      <c r="F20" s="176">
        <v>7076</v>
      </c>
      <c r="G20" s="176">
        <v>9435</v>
      </c>
      <c r="H20" s="176">
        <v>50000</v>
      </c>
      <c r="I20" s="164"/>
      <c r="J20" s="171" t="s">
        <v>845</v>
      </c>
      <c r="K20" s="171" t="s">
        <v>444</v>
      </c>
      <c r="L20" s="183" t="s">
        <v>475</v>
      </c>
      <c r="M20" s="171" t="s">
        <v>823</v>
      </c>
      <c r="N20" s="172" t="s">
        <v>824</v>
      </c>
      <c r="O20" s="172">
        <v>132</v>
      </c>
      <c r="P20" s="176">
        <v>50000</v>
      </c>
      <c r="Q20" s="176">
        <v>149000</v>
      </c>
    </row>
    <row r="21" spans="1:17" ht="21" customHeight="1">
      <c r="A21" s="243" t="s">
        <v>476</v>
      </c>
      <c r="B21" s="243" t="s">
        <v>444</v>
      </c>
      <c r="C21" s="251" t="s">
        <v>477</v>
      </c>
      <c r="D21" s="254" t="s">
        <v>810</v>
      </c>
      <c r="E21" s="172" t="s">
        <v>478</v>
      </c>
      <c r="F21" s="176">
        <v>14060</v>
      </c>
      <c r="G21" s="253">
        <v>27527</v>
      </c>
      <c r="H21" s="243"/>
      <c r="I21" s="164"/>
      <c r="J21" s="171">
        <v>22</v>
      </c>
      <c r="K21" s="171" t="s">
        <v>444</v>
      </c>
      <c r="L21" s="172" t="s">
        <v>479</v>
      </c>
      <c r="M21" s="171" t="s">
        <v>811</v>
      </c>
      <c r="N21" s="172" t="s">
        <v>833</v>
      </c>
      <c r="O21" s="170">
        <v>70</v>
      </c>
      <c r="P21" s="177">
        <v>6000</v>
      </c>
      <c r="Q21" s="176">
        <v>42000</v>
      </c>
    </row>
    <row r="22" spans="1:17" ht="21" customHeight="1">
      <c r="A22" s="243"/>
      <c r="B22" s="243"/>
      <c r="C22" s="252"/>
      <c r="D22" s="254"/>
      <c r="E22" s="172" t="s">
        <v>480</v>
      </c>
      <c r="F22" s="176">
        <v>1458</v>
      </c>
      <c r="G22" s="253"/>
      <c r="H22" s="243"/>
      <c r="I22" s="164"/>
      <c r="J22" s="243">
        <v>23</v>
      </c>
      <c r="K22" s="243" t="s">
        <v>444</v>
      </c>
      <c r="L22" s="172" t="s">
        <v>481</v>
      </c>
      <c r="M22" s="243" t="s">
        <v>811</v>
      </c>
      <c r="N22" s="172" t="s">
        <v>833</v>
      </c>
      <c r="O22" s="170">
        <v>113</v>
      </c>
      <c r="P22" s="177"/>
      <c r="Q22" s="176">
        <v>43108</v>
      </c>
    </row>
    <row r="23" spans="1:17" ht="21" customHeight="1">
      <c r="A23" s="243"/>
      <c r="B23" s="243"/>
      <c r="C23" s="252"/>
      <c r="D23" s="254"/>
      <c r="E23" s="172" t="s">
        <v>482</v>
      </c>
      <c r="F23" s="176">
        <v>10113</v>
      </c>
      <c r="G23" s="253"/>
      <c r="H23" s="243"/>
      <c r="I23" s="164"/>
      <c r="J23" s="243"/>
      <c r="K23" s="243"/>
      <c r="L23" s="172" t="s">
        <v>483</v>
      </c>
      <c r="M23" s="243"/>
      <c r="N23" s="172" t="s">
        <v>846</v>
      </c>
      <c r="O23" s="170">
        <v>113</v>
      </c>
      <c r="P23" s="177"/>
      <c r="Q23" s="176">
        <v>43838</v>
      </c>
    </row>
    <row r="24" spans="1:17" ht="21" customHeight="1">
      <c r="A24" s="243"/>
      <c r="B24" s="243"/>
      <c r="C24" s="252"/>
      <c r="D24" s="254"/>
      <c r="E24" s="172" t="s">
        <v>484</v>
      </c>
      <c r="F24" s="176">
        <v>1895</v>
      </c>
      <c r="G24" s="253"/>
      <c r="H24" s="243"/>
      <c r="I24" s="164"/>
      <c r="J24" s="171">
        <v>24</v>
      </c>
      <c r="K24" s="171" t="s">
        <v>444</v>
      </c>
      <c r="L24" s="172" t="s">
        <v>485</v>
      </c>
      <c r="M24" s="171" t="s">
        <v>811</v>
      </c>
      <c r="N24" s="172" t="s">
        <v>833</v>
      </c>
      <c r="O24" s="170">
        <v>70</v>
      </c>
      <c r="P24" s="177">
        <v>6000</v>
      </c>
      <c r="Q24" s="176">
        <v>50100</v>
      </c>
    </row>
    <row r="25" spans="1:17" ht="21" customHeight="1">
      <c r="A25" s="243" t="s">
        <v>838</v>
      </c>
      <c r="B25" s="243" t="s">
        <v>444</v>
      </c>
      <c r="C25" s="251" t="s">
        <v>486</v>
      </c>
      <c r="D25" s="254" t="s">
        <v>825</v>
      </c>
      <c r="E25" s="172" t="s">
        <v>487</v>
      </c>
      <c r="F25" s="172">
        <v>504</v>
      </c>
      <c r="G25" s="253">
        <v>9610000</v>
      </c>
      <c r="H25" s="253">
        <v>1377969</v>
      </c>
      <c r="I25" s="164"/>
      <c r="J25" s="171">
        <v>25</v>
      </c>
      <c r="K25" s="171" t="s">
        <v>444</v>
      </c>
      <c r="L25" s="172" t="s">
        <v>488</v>
      </c>
      <c r="M25" s="171" t="s">
        <v>811</v>
      </c>
      <c r="N25" s="172" t="s">
        <v>833</v>
      </c>
      <c r="O25" s="170">
        <v>70</v>
      </c>
      <c r="P25" s="177">
        <v>6000</v>
      </c>
      <c r="Q25" s="176">
        <v>50000</v>
      </c>
    </row>
    <row r="26" spans="1:17" ht="21" customHeight="1">
      <c r="A26" s="243"/>
      <c r="B26" s="243"/>
      <c r="C26" s="252"/>
      <c r="D26" s="254"/>
      <c r="E26" s="172" t="s">
        <v>489</v>
      </c>
      <c r="F26" s="172">
        <v>416</v>
      </c>
      <c r="G26" s="253"/>
      <c r="H26" s="253"/>
      <c r="I26" s="164"/>
      <c r="J26" s="171">
        <v>26</v>
      </c>
      <c r="K26" s="171" t="s">
        <v>444</v>
      </c>
      <c r="L26" s="172" t="s">
        <v>490</v>
      </c>
      <c r="M26" s="171" t="s">
        <v>811</v>
      </c>
      <c r="N26" s="172" t="s">
        <v>839</v>
      </c>
      <c r="O26" s="170">
        <v>103</v>
      </c>
      <c r="P26" s="177">
        <v>6000</v>
      </c>
      <c r="Q26" s="176">
        <v>41000</v>
      </c>
    </row>
    <row r="27" spans="1:17" ht="21.75" customHeight="1">
      <c r="A27" s="243"/>
      <c r="B27" s="243"/>
      <c r="C27" s="252"/>
      <c r="D27" s="254"/>
      <c r="E27" s="172" t="s">
        <v>491</v>
      </c>
      <c r="F27" s="172">
        <v>1008</v>
      </c>
      <c r="G27" s="253"/>
      <c r="H27" s="253"/>
      <c r="I27" s="164"/>
      <c r="J27" s="171" t="s">
        <v>847</v>
      </c>
      <c r="K27" s="173" t="s">
        <v>444</v>
      </c>
      <c r="L27" s="182" t="s">
        <v>831</v>
      </c>
      <c r="M27" s="173" t="s">
        <v>830</v>
      </c>
      <c r="N27" s="172" t="s">
        <v>848</v>
      </c>
      <c r="O27" s="168">
        <v>142</v>
      </c>
      <c r="P27" s="167">
        <v>6000</v>
      </c>
      <c r="Q27" s="167">
        <v>144000</v>
      </c>
    </row>
    <row r="28" spans="1:17" ht="21" customHeight="1">
      <c r="A28" s="243"/>
      <c r="B28" s="243"/>
      <c r="C28" s="252"/>
      <c r="D28" s="254"/>
      <c r="E28" s="172" t="s">
        <v>492</v>
      </c>
      <c r="F28" s="172">
        <v>328</v>
      </c>
      <c r="G28" s="253"/>
      <c r="H28" s="253"/>
      <c r="J28" s="122" t="s">
        <v>493</v>
      </c>
      <c r="K28" s="164" t="s">
        <v>494</v>
      </c>
      <c r="L28" s="123"/>
      <c r="M28" s="123"/>
      <c r="N28" s="123"/>
      <c r="O28" s="123"/>
      <c r="P28" s="123"/>
      <c r="Q28" s="123"/>
    </row>
    <row r="29" spans="1:17" ht="21" customHeight="1">
      <c r="A29" s="243" t="s">
        <v>495</v>
      </c>
      <c r="B29" s="243" t="s">
        <v>444</v>
      </c>
      <c r="C29" s="251" t="s">
        <v>496</v>
      </c>
      <c r="D29" s="254" t="s">
        <v>826</v>
      </c>
      <c r="E29" s="172" t="s">
        <v>497</v>
      </c>
      <c r="F29" s="172">
        <v>578</v>
      </c>
      <c r="G29" s="253">
        <v>1000000</v>
      </c>
      <c r="H29" s="253">
        <v>639747</v>
      </c>
      <c r="I29" s="164"/>
      <c r="J29" s="7"/>
      <c r="K29" s="161" t="s">
        <v>498</v>
      </c>
      <c r="L29" s="123"/>
      <c r="M29" s="123"/>
      <c r="N29" s="123"/>
      <c r="O29" s="123"/>
      <c r="P29" s="123"/>
      <c r="Q29" s="123"/>
    </row>
    <row r="30" spans="1:17" ht="21" customHeight="1">
      <c r="A30" s="243"/>
      <c r="B30" s="243"/>
      <c r="C30" s="252"/>
      <c r="D30" s="254"/>
      <c r="E30" s="172" t="s">
        <v>849</v>
      </c>
      <c r="F30" s="172">
        <v>578</v>
      </c>
      <c r="G30" s="253"/>
      <c r="H30" s="253"/>
      <c r="I30" s="164"/>
      <c r="J30" s="164"/>
      <c r="K30" s="164" t="s">
        <v>827</v>
      </c>
      <c r="L30" s="123"/>
      <c r="M30" s="123"/>
      <c r="N30" s="123"/>
      <c r="O30" s="123"/>
      <c r="P30" s="123"/>
      <c r="Q30" s="123"/>
    </row>
    <row r="31" spans="1:17" ht="21" customHeight="1">
      <c r="A31" s="243" t="s">
        <v>850</v>
      </c>
      <c r="B31" s="243" t="s">
        <v>444</v>
      </c>
      <c r="C31" s="251" t="s">
        <v>499</v>
      </c>
      <c r="D31" s="243" t="s">
        <v>813</v>
      </c>
      <c r="E31" s="172" t="s">
        <v>500</v>
      </c>
      <c r="F31" s="172">
        <v>342</v>
      </c>
      <c r="G31" s="253">
        <v>400000</v>
      </c>
      <c r="H31" s="253">
        <v>729022</v>
      </c>
      <c r="I31" s="164"/>
      <c r="K31" s="161" t="s">
        <v>501</v>
      </c>
    </row>
    <row r="32" spans="1:17" ht="21" customHeight="1">
      <c r="A32" s="243"/>
      <c r="B32" s="243"/>
      <c r="C32" s="252"/>
      <c r="D32" s="243"/>
      <c r="E32" s="172" t="s">
        <v>502</v>
      </c>
      <c r="F32" s="172">
        <v>210</v>
      </c>
      <c r="G32" s="253"/>
      <c r="H32" s="253"/>
      <c r="I32" s="164"/>
      <c r="K32" s="161" t="s">
        <v>828</v>
      </c>
    </row>
    <row r="33" spans="1:11" ht="21" customHeight="1">
      <c r="A33" s="243"/>
      <c r="B33" s="243"/>
      <c r="C33" s="252"/>
      <c r="D33" s="243"/>
      <c r="E33" s="172" t="s">
        <v>503</v>
      </c>
      <c r="F33" s="172">
        <v>168</v>
      </c>
      <c r="G33" s="253"/>
      <c r="H33" s="253"/>
      <c r="I33" s="164"/>
      <c r="J33" s="122" t="s">
        <v>840</v>
      </c>
      <c r="K33" s="161" t="s">
        <v>841</v>
      </c>
    </row>
    <row r="34" spans="1:11" ht="21" customHeight="1">
      <c r="A34" s="243" t="s">
        <v>842</v>
      </c>
      <c r="B34" s="243" t="s">
        <v>504</v>
      </c>
      <c r="C34" s="251" t="s">
        <v>490</v>
      </c>
      <c r="D34" s="243" t="s">
        <v>811</v>
      </c>
      <c r="E34" s="172" t="s">
        <v>829</v>
      </c>
      <c r="F34" s="176">
        <v>77</v>
      </c>
      <c r="G34" s="253">
        <v>10000</v>
      </c>
      <c r="H34" s="243"/>
      <c r="I34" s="164"/>
    </row>
    <row r="35" spans="1:11" ht="21" customHeight="1">
      <c r="A35" s="243"/>
      <c r="B35" s="243"/>
      <c r="C35" s="252"/>
      <c r="D35" s="243"/>
      <c r="E35" s="172" t="s">
        <v>843</v>
      </c>
      <c r="F35" s="176">
        <v>258</v>
      </c>
      <c r="G35" s="253"/>
      <c r="H35" s="243"/>
      <c r="I35" s="164"/>
    </row>
    <row r="36" spans="1:11" ht="21" customHeight="1">
      <c r="A36" s="243"/>
      <c r="B36" s="243"/>
      <c r="C36" s="252"/>
      <c r="D36" s="243"/>
      <c r="E36" s="172" t="s">
        <v>454</v>
      </c>
      <c r="F36" s="176">
        <v>1164</v>
      </c>
      <c r="G36" s="253"/>
      <c r="H36" s="243"/>
      <c r="I36" s="164"/>
    </row>
  </sheetData>
  <sheetProtection selectLockedCells="1" selectUnlockedCells="1"/>
  <mergeCells count="104">
    <mergeCell ref="L4:L5"/>
    <mergeCell ref="M4:M5"/>
    <mergeCell ref="N4:N5"/>
    <mergeCell ref="O4:O5"/>
    <mergeCell ref="P4:P5"/>
    <mergeCell ref="Q4:Q5"/>
    <mergeCell ref="E3:F3"/>
    <mergeCell ref="N3:O3"/>
    <mergeCell ref="A4:A6"/>
    <mergeCell ref="B4:B6"/>
    <mergeCell ref="C4:C6"/>
    <mergeCell ref="D4:D6"/>
    <mergeCell ref="G4:G6"/>
    <mergeCell ref="H4:H6"/>
    <mergeCell ref="J4:J5"/>
    <mergeCell ref="K4:K5"/>
    <mergeCell ref="J8:J9"/>
    <mergeCell ref="K8:K9"/>
    <mergeCell ref="L8:L9"/>
    <mergeCell ref="M8:M9"/>
    <mergeCell ref="P8:P9"/>
    <mergeCell ref="Q8:Q9"/>
    <mergeCell ref="A7:A9"/>
    <mergeCell ref="B7:B9"/>
    <mergeCell ref="C7:C9"/>
    <mergeCell ref="D7:D9"/>
    <mergeCell ref="G7:G9"/>
    <mergeCell ref="H7:H9"/>
    <mergeCell ref="J6:J7"/>
    <mergeCell ref="K6:K7"/>
    <mergeCell ref="L6:L7"/>
    <mergeCell ref="M6:M7"/>
    <mergeCell ref="P6:P7"/>
    <mergeCell ref="Q6:Q7"/>
    <mergeCell ref="J11:J12"/>
    <mergeCell ref="K11:K12"/>
    <mergeCell ref="L11:L12"/>
    <mergeCell ref="M11:M12"/>
    <mergeCell ref="P11:P12"/>
    <mergeCell ref="Q11:Q12"/>
    <mergeCell ref="A10:A12"/>
    <mergeCell ref="B10:B12"/>
    <mergeCell ref="C10:C12"/>
    <mergeCell ref="D10:D12"/>
    <mergeCell ref="G10:G12"/>
    <mergeCell ref="H10:H12"/>
    <mergeCell ref="Q14:Q15"/>
    <mergeCell ref="A16:A19"/>
    <mergeCell ref="B16:B19"/>
    <mergeCell ref="C16:C19"/>
    <mergeCell ref="D16:D19"/>
    <mergeCell ref="G16:G19"/>
    <mergeCell ref="H16:H19"/>
    <mergeCell ref="J17:J18"/>
    <mergeCell ref="K17:K18"/>
    <mergeCell ref="L17:L18"/>
    <mergeCell ref="H13:H15"/>
    <mergeCell ref="J14:J15"/>
    <mergeCell ref="K14:K15"/>
    <mergeCell ref="L14:L15"/>
    <mergeCell ref="M14:M15"/>
    <mergeCell ref="P14:P15"/>
    <mergeCell ref="A13:A15"/>
    <mergeCell ref="B13:B15"/>
    <mergeCell ref="C13:C15"/>
    <mergeCell ref="D13:D15"/>
    <mergeCell ref="F13:F14"/>
    <mergeCell ref="G13:G15"/>
    <mergeCell ref="M17:M18"/>
    <mergeCell ref="P17:P18"/>
    <mergeCell ref="Q17:Q18"/>
    <mergeCell ref="A21:A24"/>
    <mergeCell ref="B21:B24"/>
    <mergeCell ref="C21:C24"/>
    <mergeCell ref="D21:D24"/>
    <mergeCell ref="G21:G24"/>
    <mergeCell ref="H21:H24"/>
    <mergeCell ref="J22:J23"/>
    <mergeCell ref="A29:A30"/>
    <mergeCell ref="B29:B30"/>
    <mergeCell ref="C29:C30"/>
    <mergeCell ref="D29:D30"/>
    <mergeCell ref="G29:G30"/>
    <mergeCell ref="H29:H30"/>
    <mergeCell ref="K22:K23"/>
    <mergeCell ref="M22:M23"/>
    <mergeCell ref="A25:A28"/>
    <mergeCell ref="B25:B28"/>
    <mergeCell ref="C25:C28"/>
    <mergeCell ref="D25:D28"/>
    <mergeCell ref="G25:G28"/>
    <mergeCell ref="H25:H28"/>
    <mergeCell ref="A34:A36"/>
    <mergeCell ref="B34:B36"/>
    <mergeCell ref="C34:C36"/>
    <mergeCell ref="D34:D36"/>
    <mergeCell ref="G34:G36"/>
    <mergeCell ref="H34:H36"/>
    <mergeCell ref="A31:A33"/>
    <mergeCell ref="B31:B33"/>
    <mergeCell ref="C31:C33"/>
    <mergeCell ref="D31:D33"/>
    <mergeCell ref="G31:G33"/>
    <mergeCell ref="H31:H33"/>
  </mergeCells>
  <phoneticPr fontId="3"/>
  <pageMargins left="0.78740157480314965" right="0.19685039370078741" top="0.19685039370078741" bottom="0.39370078740157483" header="0" footer="0"/>
  <pageSetup paperSize="9" scale="78" firstPageNumber="0" orientation="landscape" r:id="rId1"/>
  <headerFooter scaleWithDoc="0" alignWithMargins="0">
    <oddFooter>&amp;C&amp;"ＭＳ 明朝,標準"&amp;10－４７－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view="pageLayout" zoomScale="80" zoomScaleNormal="90" zoomScalePageLayoutView="80" workbookViewId="0"/>
  </sheetViews>
  <sheetFormatPr defaultRowHeight="14.25"/>
  <cols>
    <col min="1" max="1" width="9.625" style="117" customWidth="1"/>
    <col min="2" max="22" width="9.75" style="117" customWidth="1"/>
    <col min="23" max="16384" width="9" style="117"/>
  </cols>
  <sheetData>
    <row r="1" spans="1:22" ht="20.25" customHeight="1"/>
    <row r="2" spans="1:22" ht="30.75" customHeight="1">
      <c r="A2" s="259" t="s">
        <v>419</v>
      </c>
      <c r="B2" s="260"/>
      <c r="C2" s="260"/>
      <c r="D2" s="260"/>
      <c r="E2" s="260"/>
      <c r="F2" s="260"/>
      <c r="G2" s="260"/>
      <c r="I2" s="121"/>
    </row>
    <row r="3" spans="1:22" ht="26.25" customHeight="1"/>
    <row r="4" spans="1:22" ht="30" customHeight="1">
      <c r="A4" s="184" t="s">
        <v>420</v>
      </c>
      <c r="B4" s="257" t="s">
        <v>421</v>
      </c>
      <c r="C4" s="257"/>
      <c r="D4" s="257"/>
      <c r="E4" s="257" t="s">
        <v>422</v>
      </c>
      <c r="F4" s="257"/>
      <c r="G4" s="257"/>
      <c r="H4" s="257" t="s">
        <v>423</v>
      </c>
      <c r="I4" s="257"/>
      <c r="J4" s="257"/>
      <c r="K4" s="257" t="s">
        <v>424</v>
      </c>
      <c r="L4" s="257"/>
      <c r="M4" s="257"/>
      <c r="N4" s="257" t="s">
        <v>425</v>
      </c>
      <c r="O4" s="257"/>
      <c r="P4" s="257"/>
      <c r="Q4" s="257" t="s">
        <v>426</v>
      </c>
      <c r="R4" s="257"/>
      <c r="S4" s="257"/>
      <c r="T4" s="257" t="s">
        <v>427</v>
      </c>
      <c r="U4" s="257"/>
      <c r="V4" s="257"/>
    </row>
    <row r="5" spans="1:22" ht="30" customHeight="1">
      <c r="A5" s="185" t="s">
        <v>428</v>
      </c>
      <c r="B5" s="255" t="s">
        <v>429</v>
      </c>
      <c r="C5" s="258" t="s">
        <v>430</v>
      </c>
      <c r="D5" s="258" t="s">
        <v>431</v>
      </c>
      <c r="E5" s="255" t="s">
        <v>429</v>
      </c>
      <c r="F5" s="258" t="s">
        <v>432</v>
      </c>
      <c r="G5" s="255" t="s">
        <v>433</v>
      </c>
      <c r="H5" s="255" t="s">
        <v>429</v>
      </c>
      <c r="I5" s="255" t="s">
        <v>434</v>
      </c>
      <c r="J5" s="255" t="s">
        <v>433</v>
      </c>
      <c r="K5" s="255" t="s">
        <v>429</v>
      </c>
      <c r="L5" s="255" t="s">
        <v>434</v>
      </c>
      <c r="M5" s="255" t="s">
        <v>433</v>
      </c>
      <c r="N5" s="255" t="s">
        <v>429</v>
      </c>
      <c r="O5" s="255" t="s">
        <v>434</v>
      </c>
      <c r="P5" s="255" t="s">
        <v>433</v>
      </c>
      <c r="Q5" s="255" t="s">
        <v>429</v>
      </c>
      <c r="R5" s="255" t="s">
        <v>434</v>
      </c>
      <c r="S5" s="255" t="s">
        <v>433</v>
      </c>
      <c r="T5" s="255" t="s">
        <v>429</v>
      </c>
      <c r="U5" s="255" t="s">
        <v>434</v>
      </c>
      <c r="V5" s="255" t="s">
        <v>433</v>
      </c>
    </row>
    <row r="6" spans="1:22" ht="30" customHeight="1">
      <c r="A6" s="187" t="s">
        <v>435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</row>
    <row r="7" spans="1:22" ht="32.25" customHeight="1">
      <c r="A7" s="188">
        <v>10</v>
      </c>
      <c r="B7" s="186">
        <v>32406</v>
      </c>
      <c r="C7" s="186">
        <v>37820</v>
      </c>
      <c r="D7" s="186">
        <v>29085</v>
      </c>
      <c r="E7" s="186">
        <v>5911</v>
      </c>
      <c r="F7" s="186">
        <v>4878</v>
      </c>
      <c r="G7" s="186">
        <v>4505</v>
      </c>
      <c r="H7" s="186">
        <v>2671</v>
      </c>
      <c r="I7" s="186">
        <v>2520</v>
      </c>
      <c r="J7" s="186">
        <v>5110</v>
      </c>
      <c r="K7" s="186">
        <v>4207</v>
      </c>
      <c r="L7" s="186">
        <v>3001</v>
      </c>
      <c r="M7" s="186">
        <v>3620</v>
      </c>
      <c r="N7" s="186">
        <v>955</v>
      </c>
      <c r="O7" s="186">
        <v>198</v>
      </c>
      <c r="P7" s="186">
        <v>1290</v>
      </c>
      <c r="Q7" s="186">
        <v>1186</v>
      </c>
      <c r="R7" s="186">
        <v>623</v>
      </c>
      <c r="S7" s="186">
        <v>457</v>
      </c>
      <c r="T7" s="186">
        <v>47336</v>
      </c>
      <c r="U7" s="186">
        <v>49040</v>
      </c>
      <c r="V7" s="186">
        <v>44067</v>
      </c>
    </row>
    <row r="8" spans="1:22" ht="34.5" customHeight="1">
      <c r="A8" s="188">
        <v>11</v>
      </c>
      <c r="B8" s="186">
        <v>25420</v>
      </c>
      <c r="C8" s="186">
        <v>31833</v>
      </c>
      <c r="D8" s="186">
        <v>26468</v>
      </c>
      <c r="E8" s="186">
        <v>5668</v>
      </c>
      <c r="F8" s="186">
        <v>5566</v>
      </c>
      <c r="G8" s="186">
        <v>4706</v>
      </c>
      <c r="H8" s="186">
        <v>2172</v>
      </c>
      <c r="I8" s="186">
        <v>3020</v>
      </c>
      <c r="J8" s="186">
        <v>5116</v>
      </c>
      <c r="K8" s="186">
        <v>3030</v>
      </c>
      <c r="L8" s="186">
        <v>3054</v>
      </c>
      <c r="M8" s="186">
        <v>3415</v>
      </c>
      <c r="N8" s="186">
        <v>952</v>
      </c>
      <c r="O8" s="186">
        <v>467</v>
      </c>
      <c r="P8" s="186">
        <v>1266</v>
      </c>
      <c r="Q8" s="186">
        <v>780</v>
      </c>
      <c r="R8" s="186">
        <v>531</v>
      </c>
      <c r="S8" s="186">
        <v>503</v>
      </c>
      <c r="T8" s="186">
        <v>38022</v>
      </c>
      <c r="U8" s="186">
        <v>44471</v>
      </c>
      <c r="V8" s="186">
        <v>41474</v>
      </c>
    </row>
    <row r="9" spans="1:22" ht="34.5" customHeight="1">
      <c r="A9" s="188">
        <v>12</v>
      </c>
      <c r="B9" s="186">
        <v>43437</v>
      </c>
      <c r="C9" s="186">
        <v>29237</v>
      </c>
      <c r="D9" s="186">
        <v>27301</v>
      </c>
      <c r="E9" s="186">
        <v>7112</v>
      </c>
      <c r="F9" s="186">
        <v>6285</v>
      </c>
      <c r="G9" s="186">
        <v>4675</v>
      </c>
      <c r="H9" s="186">
        <v>3335</v>
      </c>
      <c r="I9" s="186">
        <v>4813</v>
      </c>
      <c r="J9" s="186">
        <v>4858</v>
      </c>
      <c r="K9" s="186">
        <v>4978</v>
      </c>
      <c r="L9" s="186">
        <v>4068</v>
      </c>
      <c r="M9" s="186">
        <v>3386</v>
      </c>
      <c r="N9" s="186">
        <v>685</v>
      </c>
      <c r="O9" s="186">
        <v>518</v>
      </c>
      <c r="P9" s="186">
        <v>1300</v>
      </c>
      <c r="Q9" s="186">
        <v>1143</v>
      </c>
      <c r="R9" s="186">
        <v>601</v>
      </c>
      <c r="S9" s="186">
        <v>503</v>
      </c>
      <c r="T9" s="186">
        <v>60690</v>
      </c>
      <c r="U9" s="186">
        <v>45522</v>
      </c>
      <c r="V9" s="186">
        <v>42023</v>
      </c>
    </row>
    <row r="10" spans="1:22" ht="34.5" customHeight="1">
      <c r="A10" s="188">
        <v>13</v>
      </c>
      <c r="B10" s="186">
        <v>69434</v>
      </c>
      <c r="C10" s="186">
        <v>29476</v>
      </c>
      <c r="D10" s="186">
        <v>26868</v>
      </c>
      <c r="E10" s="186">
        <v>6719</v>
      </c>
      <c r="F10" s="186">
        <v>5245</v>
      </c>
      <c r="G10" s="186">
        <v>4561</v>
      </c>
      <c r="H10" s="186">
        <v>4769</v>
      </c>
      <c r="I10" s="186">
        <v>5537</v>
      </c>
      <c r="J10" s="186">
        <v>4786</v>
      </c>
      <c r="K10" s="186">
        <v>5724</v>
      </c>
      <c r="L10" s="186">
        <v>4739</v>
      </c>
      <c r="M10" s="186">
        <v>4050</v>
      </c>
      <c r="N10" s="186">
        <v>1466</v>
      </c>
      <c r="O10" s="186">
        <v>1082</v>
      </c>
      <c r="P10" s="186">
        <v>1206</v>
      </c>
      <c r="Q10" s="186">
        <v>314</v>
      </c>
      <c r="R10" s="186">
        <v>273</v>
      </c>
      <c r="S10" s="186">
        <v>213</v>
      </c>
      <c r="T10" s="186">
        <v>88426</v>
      </c>
      <c r="U10" s="186">
        <v>46352</v>
      </c>
      <c r="V10" s="186">
        <v>41684</v>
      </c>
    </row>
    <row r="11" spans="1:22" ht="34.5" customHeight="1">
      <c r="A11" s="188">
        <v>14</v>
      </c>
      <c r="B11" s="186">
        <v>80438</v>
      </c>
      <c r="C11" s="186">
        <v>23982</v>
      </c>
      <c r="D11" s="186">
        <v>22246</v>
      </c>
      <c r="E11" s="186">
        <v>7032</v>
      </c>
      <c r="F11" s="186">
        <v>5465</v>
      </c>
      <c r="G11" s="186">
        <v>4480</v>
      </c>
      <c r="H11" s="186">
        <v>4495</v>
      </c>
      <c r="I11" s="186">
        <v>4853</v>
      </c>
      <c r="J11" s="186">
        <v>4204</v>
      </c>
      <c r="K11" s="186">
        <v>6662</v>
      </c>
      <c r="L11" s="186">
        <v>4346</v>
      </c>
      <c r="M11" s="186">
        <v>3739</v>
      </c>
      <c r="N11" s="186">
        <v>2139</v>
      </c>
      <c r="O11" s="186">
        <v>1320</v>
      </c>
      <c r="P11" s="186">
        <v>1227</v>
      </c>
      <c r="Q11" s="186">
        <v>899</v>
      </c>
      <c r="R11" s="186">
        <v>562</v>
      </c>
      <c r="S11" s="186">
        <v>445</v>
      </c>
      <c r="T11" s="186">
        <v>101665</v>
      </c>
      <c r="U11" s="186">
        <v>40528</v>
      </c>
      <c r="V11" s="186">
        <v>36341</v>
      </c>
    </row>
    <row r="12" spans="1:22" ht="34.5" customHeight="1">
      <c r="A12" s="188">
        <v>15</v>
      </c>
      <c r="B12" s="186">
        <v>67526</v>
      </c>
      <c r="C12" s="186">
        <v>22964</v>
      </c>
      <c r="D12" s="186">
        <v>19511</v>
      </c>
      <c r="E12" s="186">
        <v>6629</v>
      </c>
      <c r="F12" s="186">
        <v>4610</v>
      </c>
      <c r="G12" s="186">
        <v>4088</v>
      </c>
      <c r="H12" s="186">
        <v>3372</v>
      </c>
      <c r="I12" s="186">
        <v>4023</v>
      </c>
      <c r="J12" s="186">
        <v>3519</v>
      </c>
      <c r="K12" s="186">
        <v>5521</v>
      </c>
      <c r="L12" s="186">
        <v>4520</v>
      </c>
      <c r="M12" s="186">
        <v>3584</v>
      </c>
      <c r="N12" s="186">
        <v>1860</v>
      </c>
      <c r="O12" s="186">
        <v>1422</v>
      </c>
      <c r="P12" s="186">
        <v>963</v>
      </c>
      <c r="Q12" s="186">
        <v>869</v>
      </c>
      <c r="R12" s="186">
        <v>456</v>
      </c>
      <c r="S12" s="186">
        <v>337</v>
      </c>
      <c r="T12" s="186">
        <v>85777</v>
      </c>
      <c r="U12" s="186">
        <v>37995</v>
      </c>
      <c r="V12" s="186">
        <v>32002</v>
      </c>
    </row>
    <row r="13" spans="1:22" ht="34.5" customHeight="1">
      <c r="A13" s="188">
        <v>16</v>
      </c>
      <c r="B13" s="186">
        <v>213469</v>
      </c>
      <c r="C13" s="186">
        <v>24758</v>
      </c>
      <c r="D13" s="186">
        <v>22996</v>
      </c>
      <c r="E13" s="186">
        <v>14920</v>
      </c>
      <c r="F13" s="186">
        <v>6471</v>
      </c>
      <c r="G13" s="186">
        <v>4959</v>
      </c>
      <c r="H13" s="186">
        <v>9937</v>
      </c>
      <c r="I13" s="186">
        <v>4972</v>
      </c>
      <c r="J13" s="186">
        <v>4048</v>
      </c>
      <c r="K13" s="186">
        <v>6404</v>
      </c>
      <c r="L13" s="186">
        <v>3641</v>
      </c>
      <c r="M13" s="186">
        <v>3425</v>
      </c>
      <c r="N13" s="186">
        <v>5145</v>
      </c>
      <c r="O13" s="186">
        <v>1404</v>
      </c>
      <c r="P13" s="186">
        <v>1211</v>
      </c>
      <c r="Q13" s="186">
        <v>1276</v>
      </c>
      <c r="R13" s="186">
        <v>463</v>
      </c>
      <c r="S13" s="186">
        <v>328</v>
      </c>
      <c r="T13" s="186">
        <v>251151</v>
      </c>
      <c r="U13" s="186">
        <v>41709</v>
      </c>
      <c r="V13" s="186">
        <v>36967</v>
      </c>
    </row>
    <row r="14" spans="1:22" ht="34.5" customHeight="1">
      <c r="A14" s="188">
        <v>17</v>
      </c>
      <c r="B14" s="186">
        <v>140829</v>
      </c>
      <c r="C14" s="186">
        <v>23344</v>
      </c>
      <c r="D14" s="186">
        <v>20023</v>
      </c>
      <c r="E14" s="186">
        <v>10483</v>
      </c>
      <c r="F14" s="186">
        <v>4666</v>
      </c>
      <c r="G14" s="186">
        <v>4397</v>
      </c>
      <c r="H14" s="186">
        <v>9136</v>
      </c>
      <c r="I14" s="186">
        <v>5600</v>
      </c>
      <c r="J14" s="186">
        <v>3721</v>
      </c>
      <c r="K14" s="186">
        <v>7374</v>
      </c>
      <c r="L14" s="186">
        <v>4000</v>
      </c>
      <c r="M14" s="186">
        <v>3755</v>
      </c>
      <c r="N14" s="186">
        <v>3433</v>
      </c>
      <c r="O14" s="186">
        <v>1532</v>
      </c>
      <c r="P14" s="186">
        <v>1330</v>
      </c>
      <c r="Q14" s="186">
        <v>650</v>
      </c>
      <c r="R14" s="186">
        <v>342</v>
      </c>
      <c r="S14" s="186">
        <v>267</v>
      </c>
      <c r="T14" s="186">
        <v>171905</v>
      </c>
      <c r="U14" s="186">
        <v>39484</v>
      </c>
      <c r="V14" s="186">
        <v>33493</v>
      </c>
    </row>
    <row r="15" spans="1:22" ht="34.5" customHeight="1">
      <c r="A15" s="188">
        <v>18</v>
      </c>
      <c r="B15" s="186">
        <v>124621</v>
      </c>
      <c r="C15" s="186">
        <v>30849</v>
      </c>
      <c r="D15" s="186">
        <v>26531</v>
      </c>
      <c r="E15" s="186">
        <v>12388</v>
      </c>
      <c r="F15" s="186">
        <v>6042</v>
      </c>
      <c r="G15" s="186">
        <v>4621</v>
      </c>
      <c r="H15" s="186">
        <v>8488</v>
      </c>
      <c r="I15" s="186">
        <v>4783</v>
      </c>
      <c r="J15" s="186">
        <v>3792</v>
      </c>
      <c r="K15" s="186">
        <v>7068</v>
      </c>
      <c r="L15" s="186">
        <v>4232</v>
      </c>
      <c r="M15" s="186">
        <v>3982</v>
      </c>
      <c r="N15" s="186">
        <v>2751</v>
      </c>
      <c r="O15" s="186">
        <v>1669</v>
      </c>
      <c r="P15" s="186">
        <v>1327</v>
      </c>
      <c r="Q15" s="186">
        <v>523</v>
      </c>
      <c r="R15" s="186">
        <v>331</v>
      </c>
      <c r="S15" s="186">
        <v>304</v>
      </c>
      <c r="T15" s="186">
        <v>155839</v>
      </c>
      <c r="U15" s="186">
        <v>47906</v>
      </c>
      <c r="V15" s="186">
        <v>40557</v>
      </c>
    </row>
    <row r="16" spans="1:22" ht="34.5" customHeight="1">
      <c r="A16" s="188">
        <v>19</v>
      </c>
      <c r="B16" s="186">
        <v>103099</v>
      </c>
      <c r="C16" s="186">
        <v>25818</v>
      </c>
      <c r="D16" s="186">
        <v>23747</v>
      </c>
      <c r="E16" s="186">
        <v>10519</v>
      </c>
      <c r="F16" s="186">
        <v>5383</v>
      </c>
      <c r="G16" s="186">
        <v>4437</v>
      </c>
      <c r="H16" s="186">
        <v>4961</v>
      </c>
      <c r="I16" s="186">
        <v>3900</v>
      </c>
      <c r="J16" s="186">
        <v>3230</v>
      </c>
      <c r="K16" s="186">
        <v>8124</v>
      </c>
      <c r="L16" s="186">
        <v>3416</v>
      </c>
      <c r="M16" s="186">
        <v>3163</v>
      </c>
      <c r="N16" s="186">
        <v>1866</v>
      </c>
      <c r="O16" s="186">
        <v>563</v>
      </c>
      <c r="P16" s="186">
        <v>530</v>
      </c>
      <c r="Q16" s="186">
        <v>84</v>
      </c>
      <c r="R16" s="186">
        <v>0</v>
      </c>
      <c r="S16" s="186">
        <v>0</v>
      </c>
      <c r="T16" s="186">
        <v>128653</v>
      </c>
      <c r="U16" s="186">
        <v>39080.1</v>
      </c>
      <c r="V16" s="186">
        <v>35107</v>
      </c>
    </row>
    <row r="17" spans="1:22" ht="34.5" customHeight="1">
      <c r="A17" s="188">
        <v>20</v>
      </c>
      <c r="B17" s="186">
        <v>46760</v>
      </c>
      <c r="C17" s="186">
        <v>25148</v>
      </c>
      <c r="D17" s="186">
        <v>21871</v>
      </c>
      <c r="E17" s="186">
        <v>6799</v>
      </c>
      <c r="F17" s="186">
        <v>4329</v>
      </c>
      <c r="G17" s="186">
        <v>4143</v>
      </c>
      <c r="H17" s="186">
        <v>2594</v>
      </c>
      <c r="I17" s="186">
        <v>2321</v>
      </c>
      <c r="J17" s="186">
        <v>2172</v>
      </c>
      <c r="K17" s="186">
        <v>3515</v>
      </c>
      <c r="L17" s="186">
        <v>1804</v>
      </c>
      <c r="M17" s="186">
        <v>1506</v>
      </c>
      <c r="N17" s="186">
        <v>694</v>
      </c>
      <c r="O17" s="186">
        <v>240</v>
      </c>
      <c r="P17" s="186">
        <v>222</v>
      </c>
      <c r="Q17" s="186">
        <v>129</v>
      </c>
      <c r="R17" s="186">
        <v>0</v>
      </c>
      <c r="S17" s="186">
        <v>0</v>
      </c>
      <c r="T17" s="186">
        <v>60491</v>
      </c>
      <c r="U17" s="186">
        <v>33842</v>
      </c>
      <c r="V17" s="186">
        <v>29914</v>
      </c>
    </row>
    <row r="18" spans="1:22" ht="34.5" customHeight="1">
      <c r="A18" s="188">
        <v>21</v>
      </c>
      <c r="B18" s="186">
        <v>105574</v>
      </c>
      <c r="C18" s="186">
        <v>26367</v>
      </c>
      <c r="D18" s="186">
        <v>22580</v>
      </c>
      <c r="E18" s="186">
        <v>11144</v>
      </c>
      <c r="F18" s="186">
        <v>5386</v>
      </c>
      <c r="G18" s="186">
        <v>4355</v>
      </c>
      <c r="H18" s="186">
        <v>3589</v>
      </c>
      <c r="I18" s="186">
        <v>3508</v>
      </c>
      <c r="J18" s="186">
        <v>2536</v>
      </c>
      <c r="K18" s="186">
        <v>8702</v>
      </c>
      <c r="L18" s="186">
        <v>1643</v>
      </c>
      <c r="M18" s="186">
        <v>1481</v>
      </c>
      <c r="N18" s="186">
        <v>1174</v>
      </c>
      <c r="O18" s="186">
        <v>291</v>
      </c>
      <c r="P18" s="186">
        <v>258</v>
      </c>
      <c r="Q18" s="186">
        <v>203</v>
      </c>
      <c r="R18" s="186">
        <v>0</v>
      </c>
      <c r="S18" s="186">
        <v>0</v>
      </c>
      <c r="T18" s="186">
        <f>+Q18+N18+K18+H18+E18+B18</f>
        <v>130386</v>
      </c>
      <c r="U18" s="186">
        <f>+R18+O18+L18+I18+F18+C18</f>
        <v>37195</v>
      </c>
      <c r="V18" s="186">
        <f>+S18+P18+M18+J18+G18+D18</f>
        <v>31210</v>
      </c>
    </row>
    <row r="19" spans="1:22" ht="34.5" customHeight="1">
      <c r="A19" s="188">
        <v>22</v>
      </c>
      <c r="B19" s="186">
        <v>75836</v>
      </c>
      <c r="C19" s="186">
        <v>26141</v>
      </c>
      <c r="D19" s="186">
        <v>22113</v>
      </c>
      <c r="E19" s="186">
        <v>8373</v>
      </c>
      <c r="F19" s="186">
        <v>4207</v>
      </c>
      <c r="G19" s="186">
        <v>3828</v>
      </c>
      <c r="H19" s="186">
        <v>2923</v>
      </c>
      <c r="I19" s="186">
        <v>3252</v>
      </c>
      <c r="J19" s="186">
        <v>2582</v>
      </c>
      <c r="K19" s="186">
        <v>4317</v>
      </c>
      <c r="L19" s="186">
        <v>1910</v>
      </c>
      <c r="M19" s="186">
        <v>1518</v>
      </c>
      <c r="N19" s="186">
        <v>542</v>
      </c>
      <c r="O19" s="186">
        <v>369</v>
      </c>
      <c r="P19" s="186">
        <v>353</v>
      </c>
      <c r="Q19" s="186">
        <f>T19-N19-K19-H19-E19-B19</f>
        <v>189</v>
      </c>
      <c r="R19" s="186">
        <f>U19-O19-L19-I19-F19-C19</f>
        <v>69.80000000000291</v>
      </c>
      <c r="S19" s="186">
        <f>V19-P19-M19-J19-G19-D19</f>
        <v>65</v>
      </c>
      <c r="T19" s="186">
        <v>92180</v>
      </c>
      <c r="U19" s="186">
        <v>35948.800000000003</v>
      </c>
      <c r="V19" s="186">
        <v>30459</v>
      </c>
    </row>
    <row r="20" spans="1:22" ht="34.5" customHeight="1">
      <c r="A20" s="188">
        <v>23</v>
      </c>
      <c r="B20" s="186">
        <v>93522</v>
      </c>
      <c r="C20" s="186">
        <v>27699</v>
      </c>
      <c r="D20" s="186">
        <v>22466</v>
      </c>
      <c r="E20" s="186">
        <v>9833</v>
      </c>
      <c r="F20" s="186">
        <v>3819</v>
      </c>
      <c r="G20" s="186">
        <v>3678</v>
      </c>
      <c r="H20" s="186">
        <v>1637</v>
      </c>
      <c r="I20" s="186">
        <v>1830</v>
      </c>
      <c r="J20" s="186">
        <v>1725</v>
      </c>
      <c r="K20" s="186">
        <v>2468</v>
      </c>
      <c r="L20" s="186">
        <v>1820</v>
      </c>
      <c r="M20" s="186">
        <v>1750</v>
      </c>
      <c r="N20" s="186">
        <v>315</v>
      </c>
      <c r="O20" s="186">
        <v>122</v>
      </c>
      <c r="P20" s="186">
        <v>213</v>
      </c>
      <c r="Q20" s="186">
        <v>27</v>
      </c>
      <c r="R20" s="186">
        <v>0</v>
      </c>
      <c r="S20" s="186">
        <v>98</v>
      </c>
      <c r="T20" s="186">
        <v>107802</v>
      </c>
      <c r="U20" s="186">
        <v>35290</v>
      </c>
      <c r="V20" s="186">
        <v>29930</v>
      </c>
    </row>
    <row r="21" spans="1:22" ht="34.5" customHeight="1">
      <c r="A21" s="188">
        <v>24</v>
      </c>
      <c r="B21" s="186">
        <v>112161</v>
      </c>
      <c r="C21" s="186">
        <v>25361</v>
      </c>
      <c r="D21" s="186">
        <v>22362</v>
      </c>
      <c r="E21" s="186">
        <v>8212</v>
      </c>
      <c r="F21" s="186">
        <v>4309</v>
      </c>
      <c r="G21" s="186">
        <v>3836</v>
      </c>
      <c r="H21" s="186">
        <v>2463</v>
      </c>
      <c r="I21" s="186">
        <v>1369</v>
      </c>
      <c r="J21" s="186">
        <v>1264</v>
      </c>
      <c r="K21" s="186">
        <v>3303</v>
      </c>
      <c r="L21" s="186">
        <v>2182</v>
      </c>
      <c r="M21" s="186">
        <v>2004</v>
      </c>
      <c r="N21" s="186">
        <v>904</v>
      </c>
      <c r="O21" s="186">
        <v>283</v>
      </c>
      <c r="P21" s="186">
        <v>473</v>
      </c>
      <c r="Q21" s="186">
        <v>501</v>
      </c>
      <c r="R21" s="186">
        <v>100</v>
      </c>
      <c r="S21" s="186">
        <v>190</v>
      </c>
      <c r="T21" s="186">
        <v>127544</v>
      </c>
      <c r="U21" s="186">
        <v>33604</v>
      </c>
      <c r="V21" s="186">
        <v>30129</v>
      </c>
    </row>
    <row r="22" spans="1:22" ht="34.5" customHeight="1">
      <c r="A22" s="169">
        <v>25</v>
      </c>
      <c r="B22" s="189">
        <v>142341</v>
      </c>
      <c r="C22" s="189">
        <v>27438</v>
      </c>
      <c r="D22" s="189">
        <v>22326</v>
      </c>
      <c r="E22" s="189">
        <v>9974</v>
      </c>
      <c r="F22" s="189">
        <v>4721</v>
      </c>
      <c r="G22" s="189">
        <v>3533</v>
      </c>
      <c r="H22" s="189">
        <v>3153</v>
      </c>
      <c r="I22" s="189">
        <v>1817</v>
      </c>
      <c r="J22" s="189">
        <v>1617</v>
      </c>
      <c r="K22" s="189">
        <v>2425</v>
      </c>
      <c r="L22" s="189">
        <v>1255</v>
      </c>
      <c r="M22" s="189">
        <v>1358</v>
      </c>
      <c r="N22" s="189">
        <v>1162</v>
      </c>
      <c r="O22" s="189">
        <v>360</v>
      </c>
      <c r="P22" s="189">
        <v>451</v>
      </c>
      <c r="Q22" s="189">
        <v>753</v>
      </c>
      <c r="R22" s="189">
        <v>216</v>
      </c>
      <c r="S22" s="189">
        <v>163</v>
      </c>
      <c r="T22" s="189">
        <v>159808</v>
      </c>
      <c r="U22" s="189">
        <v>35807</v>
      </c>
      <c r="V22" s="189">
        <v>29448</v>
      </c>
    </row>
    <row r="23" spans="1:22" ht="34.5" customHeight="1">
      <c r="A23" s="169">
        <v>26</v>
      </c>
      <c r="B23" s="189">
        <v>131164</v>
      </c>
      <c r="C23" s="189">
        <v>26140</v>
      </c>
      <c r="D23" s="189">
        <v>22639</v>
      </c>
      <c r="E23" s="189">
        <v>12423</v>
      </c>
      <c r="F23" s="189">
        <v>4795</v>
      </c>
      <c r="G23" s="189">
        <v>3947</v>
      </c>
      <c r="H23" s="189">
        <v>3658</v>
      </c>
      <c r="I23" s="189">
        <v>1760</v>
      </c>
      <c r="J23" s="189">
        <v>1644</v>
      </c>
      <c r="K23" s="189">
        <v>1266</v>
      </c>
      <c r="L23" s="189">
        <v>778</v>
      </c>
      <c r="M23" s="189">
        <v>1249</v>
      </c>
      <c r="N23" s="189">
        <v>923</v>
      </c>
      <c r="O23" s="189">
        <v>243</v>
      </c>
      <c r="P23" s="189">
        <v>529</v>
      </c>
      <c r="Q23" s="189">
        <v>599</v>
      </c>
      <c r="R23" s="189">
        <v>223</v>
      </c>
      <c r="S23" s="189">
        <v>216</v>
      </c>
      <c r="T23" s="189">
        <v>150033</v>
      </c>
      <c r="U23" s="189">
        <v>33939</v>
      </c>
      <c r="V23" s="189">
        <v>30224</v>
      </c>
    </row>
    <row r="24" spans="1:22" ht="34.5" customHeight="1">
      <c r="A24" s="169">
        <v>27</v>
      </c>
      <c r="B24" s="189">
        <v>168312</v>
      </c>
      <c r="C24" s="189">
        <v>26504</v>
      </c>
      <c r="D24" s="189">
        <v>22614</v>
      </c>
      <c r="E24" s="189">
        <v>12181</v>
      </c>
      <c r="F24" s="189">
        <v>4316</v>
      </c>
      <c r="G24" s="189">
        <v>3698</v>
      </c>
      <c r="H24" s="189">
        <v>4569</v>
      </c>
      <c r="I24" s="189">
        <v>1638</v>
      </c>
      <c r="J24" s="189">
        <v>1590</v>
      </c>
      <c r="K24" s="189">
        <v>4</v>
      </c>
      <c r="L24" s="189">
        <v>0</v>
      </c>
      <c r="M24" s="189">
        <v>975</v>
      </c>
      <c r="N24" s="189">
        <v>769</v>
      </c>
      <c r="O24" s="189">
        <v>230</v>
      </c>
      <c r="P24" s="189">
        <v>485</v>
      </c>
      <c r="Q24" s="189">
        <v>627</v>
      </c>
      <c r="R24" s="189">
        <v>271</v>
      </c>
      <c r="S24" s="189">
        <v>231</v>
      </c>
      <c r="T24" s="189">
        <v>186462</v>
      </c>
      <c r="U24" s="189">
        <v>32959</v>
      </c>
      <c r="V24" s="189">
        <v>29593</v>
      </c>
    </row>
    <row r="25" spans="1:22" ht="34.5" customHeight="1">
      <c r="A25" s="169">
        <v>28</v>
      </c>
      <c r="B25" s="189">
        <v>68447</v>
      </c>
      <c r="C25" s="189">
        <v>27529</v>
      </c>
      <c r="D25" s="189">
        <v>22526</v>
      </c>
      <c r="E25" s="189">
        <v>8146</v>
      </c>
      <c r="F25" s="189">
        <v>3585</v>
      </c>
      <c r="G25" s="189">
        <v>3739</v>
      </c>
      <c r="H25" s="189">
        <v>2584</v>
      </c>
      <c r="I25" s="189">
        <v>1465</v>
      </c>
      <c r="J25" s="189">
        <v>1380</v>
      </c>
      <c r="K25" s="189">
        <v>0</v>
      </c>
      <c r="L25" s="189">
        <v>0</v>
      </c>
      <c r="M25" s="189">
        <v>868</v>
      </c>
      <c r="N25" s="189">
        <v>447</v>
      </c>
      <c r="O25" s="189">
        <v>92</v>
      </c>
      <c r="P25" s="189">
        <v>486</v>
      </c>
      <c r="Q25" s="189">
        <v>455</v>
      </c>
      <c r="R25" s="189">
        <v>232</v>
      </c>
      <c r="S25" s="189">
        <v>229</v>
      </c>
      <c r="T25" s="189">
        <v>80079</v>
      </c>
      <c r="U25" s="189">
        <v>32903</v>
      </c>
      <c r="V25" s="189">
        <v>29228</v>
      </c>
    </row>
    <row r="26" spans="1:22" ht="34.5" customHeight="1">
      <c r="A26" s="169">
        <v>29</v>
      </c>
      <c r="B26" s="189">
        <v>59304</v>
      </c>
      <c r="C26" s="189">
        <v>26818</v>
      </c>
      <c r="D26" s="189">
        <v>23110</v>
      </c>
      <c r="E26" s="189">
        <v>9777</v>
      </c>
      <c r="F26" s="189">
        <v>4915</v>
      </c>
      <c r="G26" s="189">
        <v>4153</v>
      </c>
      <c r="H26" s="189">
        <v>3487</v>
      </c>
      <c r="I26" s="189">
        <v>1671</v>
      </c>
      <c r="J26" s="189">
        <v>1388</v>
      </c>
      <c r="K26" s="189">
        <v>0</v>
      </c>
      <c r="L26" s="189">
        <v>0</v>
      </c>
      <c r="M26" s="189">
        <v>500</v>
      </c>
      <c r="N26" s="189">
        <v>681</v>
      </c>
      <c r="O26" s="189">
        <v>457</v>
      </c>
      <c r="P26" s="189">
        <v>527</v>
      </c>
      <c r="Q26" s="189">
        <v>488</v>
      </c>
      <c r="R26" s="189">
        <v>215</v>
      </c>
      <c r="S26" s="189">
        <v>229</v>
      </c>
      <c r="T26" s="189">
        <v>73737</v>
      </c>
      <c r="U26" s="189">
        <v>34076</v>
      </c>
      <c r="V26" s="189">
        <v>29907</v>
      </c>
    </row>
    <row r="27" spans="1:22" ht="34.5" customHeight="1">
      <c r="A27" s="169">
        <v>30</v>
      </c>
      <c r="B27" s="189">
        <v>66594</v>
      </c>
      <c r="C27" s="189">
        <v>25912</v>
      </c>
      <c r="D27" s="189">
        <v>21226</v>
      </c>
      <c r="E27" s="189">
        <v>8559</v>
      </c>
      <c r="F27" s="189">
        <v>4006</v>
      </c>
      <c r="G27" s="189">
        <v>4381</v>
      </c>
      <c r="H27" s="189">
        <v>4052</v>
      </c>
      <c r="I27" s="189">
        <v>1487</v>
      </c>
      <c r="J27" s="189">
        <v>1421</v>
      </c>
      <c r="K27" s="189">
        <v>0</v>
      </c>
      <c r="L27" s="189">
        <v>0</v>
      </c>
      <c r="M27" s="189">
        <v>1015</v>
      </c>
      <c r="N27" s="189">
        <v>808</v>
      </c>
      <c r="O27" s="189">
        <v>482</v>
      </c>
      <c r="P27" s="189">
        <v>561</v>
      </c>
      <c r="Q27" s="189">
        <v>488</v>
      </c>
      <c r="R27" s="189">
        <v>244</v>
      </c>
      <c r="S27" s="189">
        <v>232</v>
      </c>
      <c r="T27" s="189">
        <v>80501</v>
      </c>
      <c r="U27" s="189">
        <v>32131</v>
      </c>
      <c r="V27" s="189">
        <v>28836</v>
      </c>
    </row>
    <row r="28" spans="1:22" ht="34.5" customHeight="1">
      <c r="A28" s="169">
        <v>31</v>
      </c>
      <c r="B28" s="189">
        <v>71870</v>
      </c>
      <c r="C28" s="189">
        <v>29111</v>
      </c>
      <c r="D28" s="189">
        <v>19625</v>
      </c>
      <c r="E28" s="189">
        <v>11601</v>
      </c>
      <c r="F28" s="189">
        <v>4548</v>
      </c>
      <c r="G28" s="189">
        <v>5334</v>
      </c>
      <c r="H28" s="189">
        <v>3215</v>
      </c>
      <c r="I28" s="189">
        <v>1481</v>
      </c>
      <c r="J28" s="189">
        <v>1402</v>
      </c>
      <c r="K28" s="189">
        <v>0</v>
      </c>
      <c r="L28" s="189">
        <v>0</v>
      </c>
      <c r="M28" s="189">
        <v>1050</v>
      </c>
      <c r="N28" s="189">
        <v>984</v>
      </c>
      <c r="O28" s="189">
        <v>555</v>
      </c>
      <c r="P28" s="189">
        <v>621</v>
      </c>
      <c r="Q28" s="189">
        <v>575</v>
      </c>
      <c r="R28" s="189">
        <v>266</v>
      </c>
      <c r="S28" s="189">
        <v>250</v>
      </c>
      <c r="T28" s="189">
        <f t="shared" ref="T28:V29" si="0">B28+E28+H28+K28+N28+Q28</f>
        <v>88245</v>
      </c>
      <c r="U28" s="189">
        <f t="shared" si="0"/>
        <v>35961</v>
      </c>
      <c r="V28" s="189">
        <f t="shared" si="0"/>
        <v>28282</v>
      </c>
    </row>
    <row r="29" spans="1:22" ht="34.5" customHeight="1">
      <c r="A29" s="190">
        <v>2</v>
      </c>
      <c r="B29" s="191">
        <f>34747+72425+18629+796</f>
        <v>126597</v>
      </c>
      <c r="C29" s="191">
        <v>41899</v>
      </c>
      <c r="D29" s="191">
        <f>6601+8367+5013+22</f>
        <v>20003</v>
      </c>
      <c r="E29" s="192">
        <v>9133</v>
      </c>
      <c r="F29" s="192">
        <v>4103</v>
      </c>
      <c r="G29" s="192">
        <v>4844</v>
      </c>
      <c r="H29" s="191">
        <v>3932</v>
      </c>
      <c r="I29" s="191">
        <v>1501</v>
      </c>
      <c r="J29" s="191">
        <v>1456</v>
      </c>
      <c r="K29" s="191">
        <v>0</v>
      </c>
      <c r="L29" s="191">
        <v>0</v>
      </c>
      <c r="M29" s="191">
        <v>0</v>
      </c>
      <c r="N29" s="191">
        <v>960</v>
      </c>
      <c r="O29" s="191">
        <v>657</v>
      </c>
      <c r="P29" s="191">
        <v>634</v>
      </c>
      <c r="Q29" s="191">
        <v>458</v>
      </c>
      <c r="R29" s="191">
        <v>273</v>
      </c>
      <c r="S29" s="191">
        <v>259</v>
      </c>
      <c r="T29" s="189">
        <f t="shared" si="0"/>
        <v>141080</v>
      </c>
      <c r="U29" s="189">
        <f>C29+F29+I29+L29+O29+R29</f>
        <v>48433</v>
      </c>
      <c r="V29" s="189">
        <f t="shared" si="0"/>
        <v>27196</v>
      </c>
    </row>
    <row r="30" spans="1:22">
      <c r="A30" s="117" t="s">
        <v>436</v>
      </c>
    </row>
    <row r="31" spans="1:22">
      <c r="A31" s="117" t="s">
        <v>50</v>
      </c>
    </row>
  </sheetData>
  <sheetProtection selectLockedCells="1" selectUnlockedCells="1"/>
  <mergeCells count="29">
    <mergeCell ref="A2:G2"/>
    <mergeCell ref="B4:D4"/>
    <mergeCell ref="E4:G4"/>
    <mergeCell ref="H4:J4"/>
    <mergeCell ref="K4:M4"/>
    <mergeCell ref="Q4:S4"/>
    <mergeCell ref="T4:V4"/>
    <mergeCell ref="B5:B6"/>
    <mergeCell ref="C5:C6"/>
    <mergeCell ref="D5:D6"/>
    <mergeCell ref="E5:E6"/>
    <mergeCell ref="F5:F6"/>
    <mergeCell ref="G5:G6"/>
    <mergeCell ref="H5:H6"/>
    <mergeCell ref="I5:I6"/>
    <mergeCell ref="N4:P4"/>
    <mergeCell ref="J5:J6"/>
    <mergeCell ref="K5:K6"/>
    <mergeCell ref="L5:L6"/>
    <mergeCell ref="M5:M6"/>
    <mergeCell ref="N5:N6"/>
    <mergeCell ref="O5:O6"/>
    <mergeCell ref="V5:V6"/>
    <mergeCell ref="P5:P6"/>
    <mergeCell ref="Q5:Q6"/>
    <mergeCell ref="R5:R6"/>
    <mergeCell ref="S5:S6"/>
    <mergeCell ref="T5:T6"/>
    <mergeCell ref="U5:U6"/>
  </mergeCells>
  <phoneticPr fontId="3"/>
  <pageMargins left="0.78740157480314965" right="0.19685039370078741" top="0.19685039370078741" bottom="0.39370078740157483" header="0" footer="0"/>
  <pageSetup paperSize="9" scale="61" firstPageNumber="0" orientation="landscape" r:id="rId1"/>
  <headerFooter scaleWithDoc="0" alignWithMargins="0">
    <oddFooter>&amp;C&amp;"ＭＳ 明朝,標準"&amp;10－４８－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view="pageLayout" zoomScaleNormal="69" workbookViewId="0"/>
  </sheetViews>
  <sheetFormatPr defaultRowHeight="14.25"/>
  <cols>
    <col min="1" max="1" width="6.625" style="209" customWidth="1"/>
    <col min="2" max="2" width="13.625" style="209" customWidth="1"/>
    <col min="3" max="3" width="18.25" style="209" customWidth="1"/>
    <col min="4" max="4" width="9.375" style="209" customWidth="1"/>
    <col min="5" max="5" width="20.625" style="209" customWidth="1"/>
    <col min="6" max="6" width="7.625" style="209" customWidth="1"/>
    <col min="7" max="7" width="6.625" style="209" customWidth="1"/>
    <col min="8" max="8" width="18.375" style="209" bestFit="1" customWidth="1"/>
    <col min="9" max="9" width="15.75" style="209" customWidth="1"/>
    <col min="10" max="10" width="9.375" style="209" customWidth="1"/>
    <col min="11" max="11" width="20.625" style="209" customWidth="1"/>
    <col min="12" max="16384" width="9" style="209"/>
  </cols>
  <sheetData>
    <row r="1" spans="1:11" ht="19.5" customHeight="1"/>
    <row r="2" spans="1:11" s="208" customFormat="1" ht="21" customHeight="1">
      <c r="A2" s="225" t="s">
        <v>389</v>
      </c>
      <c r="B2" s="225"/>
      <c r="C2" s="225"/>
      <c r="D2" s="225"/>
      <c r="E2" s="119" t="s">
        <v>390</v>
      </c>
      <c r="H2" s="120"/>
    </row>
    <row r="3" spans="1:11" s="207" customFormat="1" ht="19.5" customHeight="1">
      <c r="A3" s="204" t="s">
        <v>391</v>
      </c>
      <c r="B3" s="204" t="s">
        <v>392</v>
      </c>
      <c r="C3" s="204" t="s">
        <v>393</v>
      </c>
      <c r="D3" s="204" t="s">
        <v>394</v>
      </c>
      <c r="E3" s="204" t="s">
        <v>395</v>
      </c>
      <c r="G3" s="204" t="s">
        <v>391</v>
      </c>
      <c r="H3" s="204" t="s">
        <v>392</v>
      </c>
      <c r="I3" s="204" t="s">
        <v>393</v>
      </c>
      <c r="J3" s="204" t="s">
        <v>394</v>
      </c>
      <c r="K3" s="204" t="s">
        <v>395</v>
      </c>
    </row>
    <row r="4" spans="1:11" ht="19.5" customHeight="1">
      <c r="A4" s="227">
        <v>61</v>
      </c>
      <c r="B4" s="261" t="s">
        <v>396</v>
      </c>
      <c r="C4" s="193" t="s">
        <v>397</v>
      </c>
      <c r="D4" s="214">
        <v>150</v>
      </c>
      <c r="E4" s="205" t="s">
        <v>398</v>
      </c>
      <c r="G4" s="227">
        <v>7</v>
      </c>
      <c r="H4" s="227" t="s">
        <v>399</v>
      </c>
      <c r="I4" s="193" t="s">
        <v>397</v>
      </c>
      <c r="J4" s="210">
        <v>148</v>
      </c>
      <c r="K4" s="205" t="s">
        <v>400</v>
      </c>
    </row>
    <row r="5" spans="1:11" ht="19.5" customHeight="1">
      <c r="A5" s="227"/>
      <c r="B5" s="227"/>
      <c r="C5" s="193" t="s">
        <v>401</v>
      </c>
      <c r="D5" s="206">
        <v>150</v>
      </c>
      <c r="E5" s="205" t="s">
        <v>402</v>
      </c>
      <c r="G5" s="227"/>
      <c r="H5" s="227"/>
      <c r="I5" s="193" t="s">
        <v>403</v>
      </c>
      <c r="J5" s="210">
        <v>148</v>
      </c>
      <c r="K5" s="205" t="s">
        <v>398</v>
      </c>
    </row>
    <row r="6" spans="1:11" ht="19.5" customHeight="1">
      <c r="A6" s="227"/>
      <c r="B6" s="227"/>
      <c r="C6" s="193" t="s">
        <v>403</v>
      </c>
      <c r="D6" s="206">
        <v>150</v>
      </c>
      <c r="E6" s="205" t="s">
        <v>402</v>
      </c>
      <c r="G6" s="227"/>
      <c r="H6" s="227"/>
      <c r="I6" s="193" t="s">
        <v>404</v>
      </c>
      <c r="J6" s="210">
        <v>148</v>
      </c>
      <c r="K6" s="205" t="s">
        <v>402</v>
      </c>
    </row>
    <row r="7" spans="1:11" ht="19.5" customHeight="1">
      <c r="A7" s="227"/>
      <c r="B7" s="227"/>
      <c r="C7" s="193" t="s">
        <v>404</v>
      </c>
      <c r="D7" s="206">
        <v>350</v>
      </c>
      <c r="E7" s="205" t="s">
        <v>402</v>
      </c>
      <c r="G7" s="227">
        <v>8</v>
      </c>
      <c r="H7" s="227" t="s">
        <v>405</v>
      </c>
      <c r="I7" s="193" t="s">
        <v>403</v>
      </c>
      <c r="J7" s="210">
        <v>223</v>
      </c>
      <c r="K7" s="205" t="s">
        <v>400</v>
      </c>
    </row>
    <row r="8" spans="1:11" ht="19.5" customHeight="1">
      <c r="A8" s="227">
        <v>62</v>
      </c>
      <c r="B8" s="227" t="s">
        <v>405</v>
      </c>
      <c r="C8" s="193" t="s">
        <v>397</v>
      </c>
      <c r="D8" s="206">
        <v>150</v>
      </c>
      <c r="E8" s="205" t="s">
        <v>402</v>
      </c>
      <c r="G8" s="227"/>
      <c r="H8" s="227"/>
      <c r="I8" s="193" t="s">
        <v>404</v>
      </c>
      <c r="J8" s="210">
        <v>223</v>
      </c>
      <c r="K8" s="205" t="s">
        <v>406</v>
      </c>
    </row>
    <row r="9" spans="1:11" ht="19.5" customHeight="1">
      <c r="A9" s="227"/>
      <c r="B9" s="227"/>
      <c r="C9" s="193" t="s">
        <v>401</v>
      </c>
      <c r="D9" s="206">
        <v>150</v>
      </c>
      <c r="E9" s="205" t="s">
        <v>402</v>
      </c>
      <c r="G9" s="204">
        <v>9</v>
      </c>
      <c r="H9" s="204" t="s">
        <v>405</v>
      </c>
      <c r="I9" s="193" t="s">
        <v>403</v>
      </c>
      <c r="J9" s="210">
        <v>440</v>
      </c>
      <c r="K9" s="205" t="s">
        <v>402</v>
      </c>
    </row>
    <row r="10" spans="1:11" ht="19.5" customHeight="1">
      <c r="A10" s="227"/>
      <c r="B10" s="227"/>
      <c r="C10" s="193" t="s">
        <v>403</v>
      </c>
      <c r="D10" s="206">
        <v>300</v>
      </c>
      <c r="E10" s="205" t="s">
        <v>402</v>
      </c>
      <c r="G10" s="204">
        <v>10</v>
      </c>
      <c r="H10" s="204" t="s">
        <v>405</v>
      </c>
      <c r="I10" s="204" t="s">
        <v>405</v>
      </c>
      <c r="J10" s="210">
        <v>449</v>
      </c>
      <c r="K10" s="205" t="s">
        <v>407</v>
      </c>
    </row>
    <row r="11" spans="1:11" ht="19.5" customHeight="1">
      <c r="A11" s="227"/>
      <c r="B11" s="227"/>
      <c r="C11" s="193" t="s">
        <v>404</v>
      </c>
      <c r="D11" s="206">
        <v>200</v>
      </c>
      <c r="E11" s="205" t="s">
        <v>402</v>
      </c>
      <c r="G11" s="204">
        <v>11</v>
      </c>
      <c r="H11" s="204" t="s">
        <v>405</v>
      </c>
      <c r="I11" s="204" t="s">
        <v>405</v>
      </c>
      <c r="J11" s="210">
        <v>440</v>
      </c>
      <c r="K11" s="205" t="s">
        <v>408</v>
      </c>
    </row>
    <row r="12" spans="1:11" ht="19.5" customHeight="1">
      <c r="A12" s="227">
        <v>63</v>
      </c>
      <c r="B12" s="227" t="s">
        <v>405</v>
      </c>
      <c r="C12" s="193" t="s">
        <v>397</v>
      </c>
      <c r="D12" s="206">
        <v>150</v>
      </c>
      <c r="E12" s="205" t="s">
        <v>402</v>
      </c>
      <c r="G12" s="204">
        <v>12</v>
      </c>
      <c r="H12" s="204" t="s">
        <v>405</v>
      </c>
      <c r="I12" s="204" t="s">
        <v>405</v>
      </c>
      <c r="J12" s="210">
        <v>320</v>
      </c>
      <c r="K12" s="205" t="s">
        <v>409</v>
      </c>
    </row>
    <row r="13" spans="1:11" ht="19.5" customHeight="1">
      <c r="A13" s="227"/>
      <c r="B13" s="227"/>
      <c r="C13" s="193" t="s">
        <v>403</v>
      </c>
      <c r="D13" s="206">
        <v>300</v>
      </c>
      <c r="E13" s="205" t="s">
        <v>402</v>
      </c>
      <c r="G13" s="204">
        <v>13</v>
      </c>
      <c r="H13" s="204" t="s">
        <v>405</v>
      </c>
      <c r="I13" s="204" t="s">
        <v>405</v>
      </c>
      <c r="J13" s="210">
        <v>325</v>
      </c>
      <c r="K13" s="205" t="s">
        <v>409</v>
      </c>
    </row>
    <row r="14" spans="1:11" ht="19.5" customHeight="1">
      <c r="A14" s="227"/>
      <c r="B14" s="227"/>
      <c r="C14" s="193" t="s">
        <v>410</v>
      </c>
      <c r="D14" s="206">
        <v>350</v>
      </c>
      <c r="E14" s="205" t="s">
        <v>402</v>
      </c>
      <c r="G14" s="204">
        <v>14</v>
      </c>
      <c r="H14" s="204" t="s">
        <v>405</v>
      </c>
      <c r="I14" s="204" t="s">
        <v>405</v>
      </c>
      <c r="J14" s="210">
        <v>325</v>
      </c>
      <c r="K14" s="205" t="s">
        <v>411</v>
      </c>
    </row>
    <row r="15" spans="1:11" ht="19.5" customHeight="1">
      <c r="A15" s="227" t="s">
        <v>412</v>
      </c>
      <c r="B15" s="227" t="s">
        <v>405</v>
      </c>
      <c r="C15" s="193" t="s">
        <v>397</v>
      </c>
      <c r="D15" s="206">
        <v>150</v>
      </c>
      <c r="E15" s="205" t="s">
        <v>413</v>
      </c>
      <c r="G15" s="204">
        <v>15</v>
      </c>
      <c r="H15" s="204" t="s">
        <v>405</v>
      </c>
      <c r="I15" s="204" t="s">
        <v>405</v>
      </c>
      <c r="J15" s="210">
        <v>325</v>
      </c>
      <c r="K15" s="205" t="s">
        <v>409</v>
      </c>
    </row>
    <row r="16" spans="1:11" ht="19.5" customHeight="1">
      <c r="A16" s="227"/>
      <c r="B16" s="227"/>
      <c r="C16" s="193" t="s">
        <v>403</v>
      </c>
      <c r="D16" s="206">
        <v>300</v>
      </c>
      <c r="E16" s="205" t="s">
        <v>398</v>
      </c>
      <c r="G16" s="204">
        <v>16</v>
      </c>
      <c r="H16" s="204" t="s">
        <v>405</v>
      </c>
      <c r="I16" s="204" t="s">
        <v>405</v>
      </c>
      <c r="J16" s="210">
        <v>304</v>
      </c>
      <c r="K16" s="205" t="s">
        <v>409</v>
      </c>
    </row>
    <row r="17" spans="1:11" ht="19.5" customHeight="1">
      <c r="A17" s="227"/>
      <c r="B17" s="227"/>
      <c r="C17" s="193" t="s">
        <v>414</v>
      </c>
      <c r="D17" s="206">
        <v>200</v>
      </c>
      <c r="E17" s="205" t="s">
        <v>402</v>
      </c>
      <c r="G17" s="204">
        <v>17</v>
      </c>
      <c r="H17" s="204" t="s">
        <v>405</v>
      </c>
      <c r="I17" s="204" t="s">
        <v>405</v>
      </c>
      <c r="J17" s="210">
        <v>226</v>
      </c>
      <c r="K17" s="205" t="s">
        <v>409</v>
      </c>
    </row>
    <row r="18" spans="1:11" ht="19.5" customHeight="1">
      <c r="A18" s="227"/>
      <c r="B18" s="227"/>
      <c r="C18" s="193" t="s">
        <v>410</v>
      </c>
      <c r="D18" s="206">
        <v>150</v>
      </c>
      <c r="E18" s="205" t="s">
        <v>402</v>
      </c>
      <c r="G18" s="204">
        <v>18</v>
      </c>
      <c r="H18" s="204" t="s">
        <v>405</v>
      </c>
      <c r="I18" s="204" t="s">
        <v>405</v>
      </c>
      <c r="J18" s="210">
        <v>240</v>
      </c>
      <c r="K18" s="205" t="s">
        <v>409</v>
      </c>
    </row>
    <row r="19" spans="1:11" ht="19.5" customHeight="1">
      <c r="A19" s="227">
        <v>2</v>
      </c>
      <c r="B19" s="227" t="s">
        <v>405</v>
      </c>
      <c r="C19" s="193" t="s">
        <v>397</v>
      </c>
      <c r="D19" s="206">
        <v>150</v>
      </c>
      <c r="E19" s="205" t="s">
        <v>413</v>
      </c>
      <c r="G19" s="204">
        <v>19</v>
      </c>
      <c r="H19" s="204" t="s">
        <v>405</v>
      </c>
      <c r="I19" s="204" t="s">
        <v>405</v>
      </c>
      <c r="J19" s="210">
        <v>237</v>
      </c>
      <c r="K19" s="205" t="s">
        <v>409</v>
      </c>
    </row>
    <row r="20" spans="1:11" ht="19.5" customHeight="1">
      <c r="A20" s="227"/>
      <c r="B20" s="227"/>
      <c r="C20" s="193" t="s">
        <v>403</v>
      </c>
      <c r="D20" s="206">
        <v>300</v>
      </c>
      <c r="E20" s="205" t="s">
        <v>398</v>
      </c>
      <c r="G20" s="204">
        <v>20</v>
      </c>
      <c r="H20" s="204" t="s">
        <v>405</v>
      </c>
      <c r="I20" s="204" t="s">
        <v>405</v>
      </c>
      <c r="J20" s="210">
        <v>240</v>
      </c>
      <c r="K20" s="205" t="s">
        <v>409</v>
      </c>
    </row>
    <row r="21" spans="1:11" ht="19.5" customHeight="1">
      <c r="A21" s="227"/>
      <c r="B21" s="227"/>
      <c r="C21" s="193" t="s">
        <v>414</v>
      </c>
      <c r="D21" s="206">
        <v>350</v>
      </c>
      <c r="E21" s="205" t="s">
        <v>402</v>
      </c>
      <c r="G21" s="204">
        <v>21</v>
      </c>
      <c r="H21" s="204" t="s">
        <v>405</v>
      </c>
      <c r="I21" s="204" t="s">
        <v>405</v>
      </c>
      <c r="J21" s="210">
        <v>240</v>
      </c>
      <c r="K21" s="205" t="s">
        <v>409</v>
      </c>
    </row>
    <row r="22" spans="1:11" ht="19.5" customHeight="1">
      <c r="A22" s="227">
        <v>3</v>
      </c>
      <c r="B22" s="227" t="s">
        <v>405</v>
      </c>
      <c r="C22" s="193" t="s">
        <v>397</v>
      </c>
      <c r="D22" s="206">
        <v>150.5</v>
      </c>
      <c r="E22" s="205" t="s">
        <v>413</v>
      </c>
      <c r="G22" s="204">
        <v>22</v>
      </c>
      <c r="H22" s="204" t="s">
        <v>405</v>
      </c>
      <c r="I22" s="204" t="s">
        <v>405</v>
      </c>
      <c r="J22" s="210">
        <v>237</v>
      </c>
      <c r="K22" s="205" t="s">
        <v>409</v>
      </c>
    </row>
    <row r="23" spans="1:11" ht="19.5" customHeight="1">
      <c r="A23" s="227"/>
      <c r="B23" s="227"/>
      <c r="C23" s="193" t="s">
        <v>403</v>
      </c>
      <c r="D23" s="206">
        <v>150.80000000000001</v>
      </c>
      <c r="E23" s="205" t="s">
        <v>398</v>
      </c>
      <c r="G23" s="204">
        <v>23</v>
      </c>
      <c r="H23" s="204" t="s">
        <v>405</v>
      </c>
      <c r="I23" s="204" t="s">
        <v>405</v>
      </c>
      <c r="J23" s="210">
        <v>165</v>
      </c>
      <c r="K23" s="205" t="s">
        <v>409</v>
      </c>
    </row>
    <row r="24" spans="1:11" ht="19.5" customHeight="1">
      <c r="A24" s="227"/>
      <c r="B24" s="227"/>
      <c r="C24" s="193" t="s">
        <v>414</v>
      </c>
      <c r="D24" s="206">
        <v>301.39999999999998</v>
      </c>
      <c r="E24" s="205" t="s">
        <v>402</v>
      </c>
      <c r="G24" s="204">
        <v>24</v>
      </c>
      <c r="H24" s="204" t="s">
        <v>405</v>
      </c>
      <c r="I24" s="204" t="s">
        <v>405</v>
      </c>
      <c r="J24" s="210">
        <v>140</v>
      </c>
      <c r="K24" s="205" t="s">
        <v>409</v>
      </c>
    </row>
    <row r="25" spans="1:11" ht="19.5" customHeight="1">
      <c r="A25" s="227">
        <v>4</v>
      </c>
      <c r="B25" s="227" t="s">
        <v>405</v>
      </c>
      <c r="C25" s="193" t="s">
        <v>397</v>
      </c>
      <c r="D25" s="206">
        <v>150</v>
      </c>
      <c r="E25" s="205" t="s">
        <v>406</v>
      </c>
      <c r="G25" s="211">
        <v>25</v>
      </c>
      <c r="H25" s="211" t="s">
        <v>871</v>
      </c>
      <c r="I25" s="211" t="s">
        <v>871</v>
      </c>
      <c r="J25" s="213" t="s">
        <v>31</v>
      </c>
      <c r="K25" s="212" t="s">
        <v>872</v>
      </c>
    </row>
    <row r="26" spans="1:11" ht="19.5" customHeight="1">
      <c r="A26" s="227"/>
      <c r="B26" s="227"/>
      <c r="C26" s="193" t="s">
        <v>403</v>
      </c>
      <c r="D26" s="206">
        <v>300</v>
      </c>
      <c r="E26" s="205" t="s">
        <v>398</v>
      </c>
      <c r="G26" s="211">
        <v>26</v>
      </c>
      <c r="H26" s="211" t="s">
        <v>31</v>
      </c>
      <c r="I26" s="211" t="s">
        <v>31</v>
      </c>
      <c r="J26" s="213" t="s">
        <v>31</v>
      </c>
      <c r="K26" s="212" t="s">
        <v>415</v>
      </c>
    </row>
    <row r="27" spans="1:11" ht="19.5" customHeight="1">
      <c r="A27" s="227"/>
      <c r="B27" s="227"/>
      <c r="C27" s="193" t="s">
        <v>414</v>
      </c>
      <c r="D27" s="206">
        <v>160</v>
      </c>
      <c r="E27" s="205" t="s">
        <v>402</v>
      </c>
      <c r="G27" s="211">
        <v>27</v>
      </c>
      <c r="H27" s="211" t="s">
        <v>31</v>
      </c>
      <c r="I27" s="211" t="s">
        <v>31</v>
      </c>
      <c r="J27" s="213" t="s">
        <v>31</v>
      </c>
      <c r="K27" s="212" t="s">
        <v>415</v>
      </c>
    </row>
    <row r="28" spans="1:11" ht="19.5" customHeight="1">
      <c r="A28" s="227">
        <v>5</v>
      </c>
      <c r="B28" s="227" t="s">
        <v>873</v>
      </c>
      <c r="C28" s="193" t="s">
        <v>397</v>
      </c>
      <c r="D28" s="206">
        <v>151</v>
      </c>
      <c r="E28" s="205" t="s">
        <v>413</v>
      </c>
      <c r="G28" s="211">
        <v>28</v>
      </c>
      <c r="H28" s="211" t="s">
        <v>874</v>
      </c>
      <c r="I28" s="211" t="s">
        <v>874</v>
      </c>
      <c r="J28" s="213">
        <v>196</v>
      </c>
      <c r="K28" s="212" t="s">
        <v>875</v>
      </c>
    </row>
    <row r="29" spans="1:11" ht="19.5" customHeight="1">
      <c r="A29" s="227"/>
      <c r="B29" s="227"/>
      <c r="C29" s="193" t="s">
        <v>403</v>
      </c>
      <c r="D29" s="206">
        <v>151</v>
      </c>
      <c r="E29" s="205" t="s">
        <v>398</v>
      </c>
      <c r="G29" s="211">
        <v>29</v>
      </c>
      <c r="H29" s="211" t="s">
        <v>874</v>
      </c>
      <c r="I29" s="211" t="s">
        <v>874</v>
      </c>
      <c r="J29" s="213" t="s">
        <v>31</v>
      </c>
      <c r="K29" s="212" t="s">
        <v>875</v>
      </c>
    </row>
    <row r="30" spans="1:11" ht="19.5" customHeight="1">
      <c r="A30" s="227"/>
      <c r="B30" s="227"/>
      <c r="C30" s="193" t="s">
        <v>404</v>
      </c>
      <c r="D30" s="206">
        <v>150</v>
      </c>
      <c r="E30" s="205" t="s">
        <v>402</v>
      </c>
      <c r="G30" s="211">
        <v>30</v>
      </c>
      <c r="H30" s="211" t="s">
        <v>416</v>
      </c>
      <c r="I30" s="211" t="s">
        <v>874</v>
      </c>
      <c r="J30" s="213">
        <v>195</v>
      </c>
      <c r="K30" s="212" t="s">
        <v>875</v>
      </c>
    </row>
    <row r="31" spans="1:11" ht="19.5" customHeight="1">
      <c r="A31" s="227">
        <v>6</v>
      </c>
      <c r="B31" s="227" t="s">
        <v>873</v>
      </c>
      <c r="C31" s="193" t="s">
        <v>397</v>
      </c>
      <c r="D31" s="206">
        <v>150</v>
      </c>
      <c r="E31" s="205" t="s">
        <v>400</v>
      </c>
      <c r="G31" s="211">
        <v>31</v>
      </c>
      <c r="H31" s="211" t="s">
        <v>417</v>
      </c>
      <c r="I31" s="211" t="s">
        <v>417</v>
      </c>
      <c r="J31" s="213" t="s">
        <v>417</v>
      </c>
      <c r="K31" s="212" t="s">
        <v>418</v>
      </c>
    </row>
    <row r="32" spans="1:11" ht="19.5" customHeight="1">
      <c r="A32" s="227"/>
      <c r="B32" s="227"/>
      <c r="C32" s="193" t="s">
        <v>403</v>
      </c>
      <c r="D32" s="206">
        <v>300</v>
      </c>
      <c r="E32" s="205" t="s">
        <v>398</v>
      </c>
      <c r="G32" s="211">
        <v>2</v>
      </c>
      <c r="H32" s="211" t="s">
        <v>874</v>
      </c>
      <c r="I32" s="211" t="s">
        <v>874</v>
      </c>
      <c r="J32" s="213" t="s">
        <v>31</v>
      </c>
      <c r="K32" s="212" t="s">
        <v>875</v>
      </c>
    </row>
    <row r="33" spans="1:5" ht="19.5" customHeight="1">
      <c r="A33" s="227"/>
      <c r="B33" s="227"/>
      <c r="C33" s="193" t="s">
        <v>404</v>
      </c>
      <c r="D33" s="206">
        <v>150</v>
      </c>
      <c r="E33" s="205" t="s">
        <v>402</v>
      </c>
    </row>
    <row r="34" spans="1:5" ht="21" customHeight="1"/>
  </sheetData>
  <sheetProtection selectLockedCells="1" selectUnlockedCells="1"/>
  <mergeCells count="23">
    <mergeCell ref="A31:A33"/>
    <mergeCell ref="B31:B33"/>
    <mergeCell ref="A22:A24"/>
    <mergeCell ref="B22:B24"/>
    <mergeCell ref="A25:A27"/>
    <mergeCell ref="B25:B27"/>
    <mergeCell ref="A28:A30"/>
    <mergeCell ref="B28:B30"/>
    <mergeCell ref="A12:A14"/>
    <mergeCell ref="B12:B14"/>
    <mergeCell ref="A15:A18"/>
    <mergeCell ref="B15:B18"/>
    <mergeCell ref="A19:A21"/>
    <mergeCell ref="B19:B21"/>
    <mergeCell ref="A2:D2"/>
    <mergeCell ref="A4:A7"/>
    <mergeCell ref="B4:B7"/>
    <mergeCell ref="G4:G6"/>
    <mergeCell ref="H4:H6"/>
    <mergeCell ref="G7:G8"/>
    <mergeCell ref="H7:H8"/>
    <mergeCell ref="A8:A11"/>
    <mergeCell ref="B8:B11"/>
  </mergeCells>
  <phoneticPr fontId="3"/>
  <pageMargins left="0.78740157480314965" right="0.19685039370078741" top="0.19685039370078741" bottom="0.39370078740157483" header="0" footer="0"/>
  <pageSetup paperSize="9" scale="94" firstPageNumber="0" orientation="landscape" r:id="rId1"/>
  <headerFooter scaleWithDoc="0" alignWithMargins="0">
    <oddFooter>&amp;C&amp;"ＭＳ 明朝,標準"&amp;10－４９－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view="pageLayout" zoomScaleNormal="100" workbookViewId="0"/>
  </sheetViews>
  <sheetFormatPr defaultRowHeight="14.25"/>
  <cols>
    <col min="1" max="2" width="5.625" style="165" customWidth="1"/>
    <col min="3" max="27" width="4.625" style="165" customWidth="1"/>
    <col min="28" max="28" width="64.75" style="165" customWidth="1"/>
    <col min="29" max="42" width="5.625" style="165" customWidth="1"/>
    <col min="43" max="16384" width="9" style="165"/>
  </cols>
  <sheetData>
    <row r="1" spans="1:28" ht="13.5" customHeight="1"/>
    <row r="2" spans="1:28" s="116" customFormat="1" ht="16.5" customHeight="1">
      <c r="A2" s="265" t="s">
        <v>852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14" t="s">
        <v>368</v>
      </c>
    </row>
    <row r="3" spans="1:28" ht="16.5" customHeight="1">
      <c r="A3" s="266" t="s">
        <v>853</v>
      </c>
      <c r="B3" s="267"/>
      <c r="C3" s="268" t="s">
        <v>369</v>
      </c>
      <c r="D3" s="268"/>
      <c r="E3" s="268"/>
      <c r="F3" s="268" t="s">
        <v>370</v>
      </c>
      <c r="G3" s="268"/>
      <c r="H3" s="268"/>
      <c r="I3" s="262" t="s">
        <v>371</v>
      </c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 t="s">
        <v>328</v>
      </c>
      <c r="Y3" s="262"/>
      <c r="Z3" s="262"/>
      <c r="AA3" s="262"/>
      <c r="AB3" s="262" t="s">
        <v>345</v>
      </c>
    </row>
    <row r="4" spans="1:28" ht="16.5" customHeight="1">
      <c r="A4" s="263" t="s">
        <v>346</v>
      </c>
      <c r="B4" s="264"/>
      <c r="C4" s="268"/>
      <c r="D4" s="268"/>
      <c r="E4" s="268"/>
      <c r="F4" s="268"/>
      <c r="G4" s="268"/>
      <c r="H4" s="268"/>
      <c r="I4" s="262" t="s">
        <v>372</v>
      </c>
      <c r="J4" s="262"/>
      <c r="K4" s="262"/>
      <c r="L4" s="262" t="s">
        <v>373</v>
      </c>
      <c r="M4" s="262"/>
      <c r="N4" s="262"/>
      <c r="O4" s="262" t="s">
        <v>374</v>
      </c>
      <c r="P4" s="262"/>
      <c r="Q4" s="262"/>
      <c r="R4" s="262" t="s">
        <v>375</v>
      </c>
      <c r="S4" s="262"/>
      <c r="T4" s="262"/>
      <c r="U4" s="262" t="s">
        <v>376</v>
      </c>
      <c r="V4" s="262"/>
      <c r="W4" s="262"/>
      <c r="X4" s="262"/>
      <c r="Y4" s="262"/>
      <c r="Z4" s="262"/>
      <c r="AA4" s="262"/>
      <c r="AB4" s="262"/>
    </row>
    <row r="5" spans="1:28" ht="18" customHeight="1">
      <c r="A5" s="262" t="s">
        <v>377</v>
      </c>
      <c r="B5" s="262"/>
      <c r="C5" s="271">
        <v>24500</v>
      </c>
      <c r="D5" s="271"/>
      <c r="E5" s="271"/>
      <c r="F5" s="269">
        <v>400</v>
      </c>
      <c r="G5" s="269"/>
      <c r="H5" s="269"/>
      <c r="I5" s="269">
        <v>25000</v>
      </c>
      <c r="J5" s="269"/>
      <c r="K5" s="269"/>
      <c r="L5" s="269">
        <v>33000</v>
      </c>
      <c r="M5" s="269"/>
      <c r="N5" s="269"/>
      <c r="O5" s="269">
        <v>57000</v>
      </c>
      <c r="P5" s="269"/>
      <c r="Q5" s="269"/>
      <c r="R5" s="269">
        <v>76100</v>
      </c>
      <c r="S5" s="269"/>
      <c r="T5" s="269"/>
      <c r="U5" s="269">
        <v>65700</v>
      </c>
      <c r="V5" s="269"/>
      <c r="W5" s="269"/>
      <c r="X5" s="269">
        <v>281700</v>
      </c>
      <c r="Y5" s="269"/>
      <c r="Z5" s="269"/>
      <c r="AA5" s="269"/>
      <c r="AB5" s="174" t="s">
        <v>854</v>
      </c>
    </row>
    <row r="6" spans="1:28" ht="18" customHeight="1">
      <c r="A6" s="262">
        <v>14</v>
      </c>
      <c r="B6" s="262"/>
      <c r="C6" s="270">
        <v>24500</v>
      </c>
      <c r="D6" s="270"/>
      <c r="E6" s="270"/>
      <c r="F6" s="269">
        <v>0</v>
      </c>
      <c r="G6" s="269"/>
      <c r="H6" s="269"/>
      <c r="I6" s="269">
        <v>25500</v>
      </c>
      <c r="J6" s="269"/>
      <c r="K6" s="269"/>
      <c r="L6" s="269">
        <v>43000</v>
      </c>
      <c r="M6" s="269"/>
      <c r="N6" s="269"/>
      <c r="O6" s="269">
        <v>59000</v>
      </c>
      <c r="P6" s="269"/>
      <c r="Q6" s="269"/>
      <c r="R6" s="269">
        <v>68400</v>
      </c>
      <c r="S6" s="269"/>
      <c r="T6" s="269"/>
      <c r="U6" s="269">
        <v>63600</v>
      </c>
      <c r="V6" s="269"/>
      <c r="W6" s="269"/>
      <c r="X6" s="269">
        <v>284000</v>
      </c>
      <c r="Y6" s="269"/>
      <c r="Z6" s="269"/>
      <c r="AA6" s="269"/>
      <c r="AB6" s="174" t="s">
        <v>378</v>
      </c>
    </row>
    <row r="7" spans="1:28" ht="18" customHeight="1">
      <c r="A7" s="262">
        <v>15</v>
      </c>
      <c r="B7" s="262"/>
      <c r="C7" s="269">
        <v>23900</v>
      </c>
      <c r="D7" s="269"/>
      <c r="E7" s="269"/>
      <c r="F7" s="269">
        <v>0</v>
      </c>
      <c r="G7" s="269"/>
      <c r="H7" s="269"/>
      <c r="I7" s="269">
        <v>24200</v>
      </c>
      <c r="J7" s="269"/>
      <c r="K7" s="269"/>
      <c r="L7" s="269">
        <v>33000</v>
      </c>
      <c r="M7" s="269"/>
      <c r="N7" s="269"/>
      <c r="O7" s="269">
        <v>55500</v>
      </c>
      <c r="P7" s="269"/>
      <c r="Q7" s="269"/>
      <c r="R7" s="269">
        <v>49400</v>
      </c>
      <c r="S7" s="269"/>
      <c r="T7" s="269"/>
      <c r="U7" s="269">
        <v>51200</v>
      </c>
      <c r="V7" s="269"/>
      <c r="W7" s="269"/>
      <c r="X7" s="269">
        <v>237200</v>
      </c>
      <c r="Y7" s="269"/>
      <c r="Z7" s="269"/>
      <c r="AA7" s="269"/>
      <c r="AB7" s="174" t="s">
        <v>378</v>
      </c>
    </row>
    <row r="8" spans="1:28" ht="18" customHeight="1">
      <c r="A8" s="262">
        <v>16</v>
      </c>
      <c r="B8" s="262"/>
      <c r="C8" s="269">
        <v>25580</v>
      </c>
      <c r="D8" s="269"/>
      <c r="E8" s="269"/>
      <c r="F8" s="269">
        <v>0</v>
      </c>
      <c r="G8" s="269"/>
      <c r="H8" s="269"/>
      <c r="I8" s="269">
        <v>24100</v>
      </c>
      <c r="J8" s="269"/>
      <c r="K8" s="269"/>
      <c r="L8" s="269">
        <v>33000</v>
      </c>
      <c r="M8" s="269"/>
      <c r="N8" s="269"/>
      <c r="O8" s="269">
        <v>52500</v>
      </c>
      <c r="P8" s="269"/>
      <c r="Q8" s="269"/>
      <c r="R8" s="269">
        <v>56400</v>
      </c>
      <c r="S8" s="269"/>
      <c r="T8" s="269"/>
      <c r="U8" s="269">
        <v>61400</v>
      </c>
      <c r="V8" s="269"/>
      <c r="W8" s="269"/>
      <c r="X8" s="269">
        <v>252980</v>
      </c>
      <c r="Y8" s="269"/>
      <c r="Z8" s="269"/>
      <c r="AA8" s="269"/>
      <c r="AB8" s="174" t="s">
        <v>378</v>
      </c>
    </row>
    <row r="9" spans="1:28" ht="18" customHeight="1">
      <c r="A9" s="262">
        <v>17</v>
      </c>
      <c r="B9" s="262"/>
      <c r="C9" s="269">
        <v>25290</v>
      </c>
      <c r="D9" s="269"/>
      <c r="E9" s="269"/>
      <c r="F9" s="269">
        <v>0</v>
      </c>
      <c r="G9" s="269"/>
      <c r="H9" s="269"/>
      <c r="I9" s="269">
        <v>21400</v>
      </c>
      <c r="J9" s="269"/>
      <c r="K9" s="269"/>
      <c r="L9" s="269">
        <v>33000</v>
      </c>
      <c r="M9" s="269"/>
      <c r="N9" s="269"/>
      <c r="O9" s="269">
        <v>51500</v>
      </c>
      <c r="P9" s="269"/>
      <c r="Q9" s="269"/>
      <c r="R9" s="269">
        <v>44900</v>
      </c>
      <c r="S9" s="269"/>
      <c r="T9" s="269"/>
      <c r="U9" s="269">
        <v>51100</v>
      </c>
      <c r="V9" s="269"/>
      <c r="W9" s="269"/>
      <c r="X9" s="269">
        <v>227190</v>
      </c>
      <c r="Y9" s="269"/>
      <c r="Z9" s="269"/>
      <c r="AA9" s="269"/>
      <c r="AB9" s="174" t="s">
        <v>378</v>
      </c>
    </row>
    <row r="10" spans="1:28" ht="18" customHeight="1">
      <c r="A10" s="262">
        <v>18</v>
      </c>
      <c r="B10" s="262"/>
      <c r="C10" s="269">
        <v>25290</v>
      </c>
      <c r="D10" s="269"/>
      <c r="E10" s="269"/>
      <c r="F10" s="269">
        <v>17000</v>
      </c>
      <c r="G10" s="269"/>
      <c r="H10" s="269"/>
      <c r="I10" s="269">
        <v>21400</v>
      </c>
      <c r="J10" s="269"/>
      <c r="K10" s="269"/>
      <c r="L10" s="269">
        <v>33000</v>
      </c>
      <c r="M10" s="269"/>
      <c r="N10" s="269"/>
      <c r="O10" s="269">
        <v>55500</v>
      </c>
      <c r="P10" s="269"/>
      <c r="Q10" s="269"/>
      <c r="R10" s="269">
        <v>43200</v>
      </c>
      <c r="S10" s="269"/>
      <c r="T10" s="269"/>
      <c r="U10" s="269">
        <v>52300</v>
      </c>
      <c r="V10" s="269"/>
      <c r="W10" s="269"/>
      <c r="X10" s="269">
        <v>247690</v>
      </c>
      <c r="Y10" s="269"/>
      <c r="Z10" s="269"/>
      <c r="AA10" s="269"/>
      <c r="AB10" s="174" t="s">
        <v>378</v>
      </c>
    </row>
    <row r="11" spans="1:28" ht="18" customHeight="1">
      <c r="A11" s="262">
        <v>19</v>
      </c>
      <c r="B11" s="262"/>
      <c r="C11" s="269">
        <v>25290</v>
      </c>
      <c r="D11" s="269"/>
      <c r="E11" s="269"/>
      <c r="F11" s="269">
        <v>15000</v>
      </c>
      <c r="G11" s="269"/>
      <c r="H11" s="269"/>
      <c r="I11" s="269">
        <v>23400</v>
      </c>
      <c r="J11" s="269"/>
      <c r="K11" s="269"/>
      <c r="L11" s="269">
        <v>34000</v>
      </c>
      <c r="M11" s="269"/>
      <c r="N11" s="269"/>
      <c r="O11" s="269">
        <v>69500</v>
      </c>
      <c r="P11" s="269"/>
      <c r="Q11" s="269"/>
      <c r="R11" s="269">
        <v>51000</v>
      </c>
      <c r="S11" s="269"/>
      <c r="T11" s="269"/>
      <c r="U11" s="269">
        <v>44900</v>
      </c>
      <c r="V11" s="269"/>
      <c r="W11" s="269"/>
      <c r="X11" s="269">
        <v>263090</v>
      </c>
      <c r="Y11" s="269"/>
      <c r="Z11" s="269"/>
      <c r="AA11" s="269"/>
      <c r="AB11" s="174" t="s">
        <v>378</v>
      </c>
    </row>
    <row r="12" spans="1:28" ht="18" customHeight="1">
      <c r="A12" s="262">
        <v>20</v>
      </c>
      <c r="B12" s="262"/>
      <c r="C12" s="269">
        <v>26349</v>
      </c>
      <c r="D12" s="269"/>
      <c r="E12" s="269"/>
      <c r="F12" s="269">
        <v>18000</v>
      </c>
      <c r="G12" s="269"/>
      <c r="H12" s="269"/>
      <c r="I12" s="269">
        <v>21400</v>
      </c>
      <c r="J12" s="269"/>
      <c r="K12" s="269"/>
      <c r="L12" s="269">
        <v>35000</v>
      </c>
      <c r="M12" s="269"/>
      <c r="N12" s="269"/>
      <c r="O12" s="269">
        <v>55500</v>
      </c>
      <c r="P12" s="269"/>
      <c r="Q12" s="269"/>
      <c r="R12" s="269">
        <v>54300</v>
      </c>
      <c r="S12" s="269"/>
      <c r="T12" s="269"/>
      <c r="U12" s="269">
        <v>45700</v>
      </c>
      <c r="V12" s="269"/>
      <c r="W12" s="269"/>
      <c r="X12" s="269">
        <v>256249</v>
      </c>
      <c r="Y12" s="269"/>
      <c r="Z12" s="269"/>
      <c r="AA12" s="269"/>
      <c r="AB12" s="174" t="s">
        <v>378</v>
      </c>
    </row>
    <row r="13" spans="1:28" ht="18" customHeight="1">
      <c r="A13" s="262">
        <v>21</v>
      </c>
      <c r="B13" s="262"/>
      <c r="C13" s="269">
        <v>26300</v>
      </c>
      <c r="D13" s="269"/>
      <c r="E13" s="269"/>
      <c r="F13" s="269">
        <v>18000</v>
      </c>
      <c r="G13" s="269"/>
      <c r="H13" s="269"/>
      <c r="I13" s="269">
        <v>21400</v>
      </c>
      <c r="J13" s="269"/>
      <c r="K13" s="269"/>
      <c r="L13" s="269">
        <v>35000</v>
      </c>
      <c r="M13" s="269"/>
      <c r="N13" s="269"/>
      <c r="O13" s="269">
        <v>54500</v>
      </c>
      <c r="P13" s="269"/>
      <c r="Q13" s="269"/>
      <c r="R13" s="269">
        <v>59000</v>
      </c>
      <c r="S13" s="269"/>
      <c r="T13" s="269"/>
      <c r="U13" s="269">
        <v>46000</v>
      </c>
      <c r="V13" s="269"/>
      <c r="W13" s="269"/>
      <c r="X13" s="269">
        <v>260200</v>
      </c>
      <c r="Y13" s="269"/>
      <c r="Z13" s="269"/>
      <c r="AA13" s="269"/>
      <c r="AB13" s="174" t="s">
        <v>378</v>
      </c>
    </row>
    <row r="14" spans="1:28" ht="18" customHeight="1">
      <c r="A14" s="262">
        <v>22</v>
      </c>
      <c r="B14" s="262"/>
      <c r="C14" s="269">
        <v>26300</v>
      </c>
      <c r="D14" s="269"/>
      <c r="E14" s="269"/>
      <c r="F14" s="269">
        <v>17000</v>
      </c>
      <c r="G14" s="269"/>
      <c r="H14" s="269"/>
      <c r="I14" s="269">
        <v>24400</v>
      </c>
      <c r="J14" s="269"/>
      <c r="K14" s="269"/>
      <c r="L14" s="269">
        <v>35000</v>
      </c>
      <c r="M14" s="269"/>
      <c r="N14" s="269"/>
      <c r="O14" s="269">
        <v>54500</v>
      </c>
      <c r="P14" s="269"/>
      <c r="Q14" s="269"/>
      <c r="R14" s="269">
        <v>61500</v>
      </c>
      <c r="S14" s="269"/>
      <c r="T14" s="269"/>
      <c r="U14" s="269">
        <v>49100</v>
      </c>
      <c r="V14" s="269"/>
      <c r="W14" s="269"/>
      <c r="X14" s="269">
        <f t="shared" ref="X14:X21" si="0">SUM(C14:W14)</f>
        <v>267800</v>
      </c>
      <c r="Y14" s="269"/>
      <c r="Z14" s="269"/>
      <c r="AA14" s="269"/>
      <c r="AB14" s="174" t="s">
        <v>378</v>
      </c>
    </row>
    <row r="15" spans="1:28" ht="18" customHeight="1">
      <c r="A15" s="262">
        <v>23</v>
      </c>
      <c r="B15" s="262"/>
      <c r="C15" s="269">
        <v>26300</v>
      </c>
      <c r="D15" s="269"/>
      <c r="E15" s="269"/>
      <c r="F15" s="269">
        <v>16500</v>
      </c>
      <c r="G15" s="269"/>
      <c r="H15" s="269"/>
      <c r="I15" s="269">
        <v>24400</v>
      </c>
      <c r="J15" s="269"/>
      <c r="K15" s="269"/>
      <c r="L15" s="269">
        <v>35000</v>
      </c>
      <c r="M15" s="269"/>
      <c r="N15" s="269"/>
      <c r="O15" s="269">
        <v>51500</v>
      </c>
      <c r="P15" s="269"/>
      <c r="Q15" s="269"/>
      <c r="R15" s="269">
        <v>66300</v>
      </c>
      <c r="S15" s="269"/>
      <c r="T15" s="269"/>
      <c r="U15" s="269">
        <v>49100</v>
      </c>
      <c r="V15" s="269"/>
      <c r="W15" s="269"/>
      <c r="X15" s="269">
        <f t="shared" si="0"/>
        <v>269100</v>
      </c>
      <c r="Y15" s="269"/>
      <c r="Z15" s="269"/>
      <c r="AA15" s="269"/>
      <c r="AB15" s="174" t="s">
        <v>378</v>
      </c>
    </row>
    <row r="16" spans="1:28" ht="18" customHeight="1">
      <c r="A16" s="262">
        <v>24</v>
      </c>
      <c r="B16" s="262"/>
      <c r="C16" s="269">
        <v>26300</v>
      </c>
      <c r="D16" s="269"/>
      <c r="E16" s="269"/>
      <c r="F16" s="269">
        <v>21000</v>
      </c>
      <c r="G16" s="269"/>
      <c r="H16" s="269"/>
      <c r="I16" s="269">
        <v>23900</v>
      </c>
      <c r="J16" s="269"/>
      <c r="K16" s="269"/>
      <c r="L16" s="269">
        <v>35000</v>
      </c>
      <c r="M16" s="269"/>
      <c r="N16" s="269"/>
      <c r="O16" s="269">
        <v>48500</v>
      </c>
      <c r="P16" s="269"/>
      <c r="Q16" s="269"/>
      <c r="R16" s="269">
        <v>66100</v>
      </c>
      <c r="S16" s="269"/>
      <c r="T16" s="269"/>
      <c r="U16" s="269">
        <v>46400</v>
      </c>
      <c r="V16" s="269"/>
      <c r="W16" s="269"/>
      <c r="X16" s="269">
        <f t="shared" si="0"/>
        <v>267200</v>
      </c>
      <c r="Y16" s="269"/>
      <c r="Z16" s="269"/>
      <c r="AA16" s="269"/>
      <c r="AB16" s="174" t="s">
        <v>378</v>
      </c>
    </row>
    <row r="17" spans="1:28" ht="18" customHeight="1">
      <c r="A17" s="262">
        <v>25</v>
      </c>
      <c r="B17" s="262"/>
      <c r="C17" s="269">
        <v>26300</v>
      </c>
      <c r="D17" s="269"/>
      <c r="E17" s="269"/>
      <c r="F17" s="269">
        <v>21000</v>
      </c>
      <c r="G17" s="269"/>
      <c r="H17" s="269"/>
      <c r="I17" s="269">
        <v>25900</v>
      </c>
      <c r="J17" s="269"/>
      <c r="K17" s="269"/>
      <c r="L17" s="269">
        <v>35000</v>
      </c>
      <c r="M17" s="269"/>
      <c r="N17" s="269"/>
      <c r="O17" s="269">
        <v>48500</v>
      </c>
      <c r="P17" s="269"/>
      <c r="Q17" s="269"/>
      <c r="R17" s="269">
        <v>47600</v>
      </c>
      <c r="S17" s="269"/>
      <c r="T17" s="269"/>
      <c r="U17" s="269">
        <v>48900</v>
      </c>
      <c r="V17" s="269"/>
      <c r="W17" s="269"/>
      <c r="X17" s="269">
        <f t="shared" si="0"/>
        <v>253200</v>
      </c>
      <c r="Y17" s="269"/>
      <c r="Z17" s="269"/>
      <c r="AA17" s="269"/>
      <c r="AB17" s="174" t="s">
        <v>378</v>
      </c>
    </row>
    <row r="18" spans="1:28" ht="18" customHeight="1">
      <c r="A18" s="262">
        <v>26</v>
      </c>
      <c r="B18" s="262"/>
      <c r="C18" s="269">
        <v>29872</v>
      </c>
      <c r="D18" s="269"/>
      <c r="E18" s="269"/>
      <c r="F18" s="269">
        <v>21000</v>
      </c>
      <c r="G18" s="269"/>
      <c r="H18" s="269"/>
      <c r="I18" s="269">
        <v>23400</v>
      </c>
      <c r="J18" s="269"/>
      <c r="K18" s="269"/>
      <c r="L18" s="269">
        <v>35000</v>
      </c>
      <c r="M18" s="269"/>
      <c r="N18" s="269"/>
      <c r="O18" s="269">
        <v>45500</v>
      </c>
      <c r="P18" s="269"/>
      <c r="Q18" s="269"/>
      <c r="R18" s="269">
        <v>48400</v>
      </c>
      <c r="S18" s="269"/>
      <c r="T18" s="269"/>
      <c r="U18" s="269">
        <v>48100</v>
      </c>
      <c r="V18" s="269"/>
      <c r="W18" s="269"/>
      <c r="X18" s="269">
        <f t="shared" si="0"/>
        <v>251272</v>
      </c>
      <c r="Y18" s="269"/>
      <c r="Z18" s="269"/>
      <c r="AA18" s="269"/>
      <c r="AB18" s="174" t="s">
        <v>378</v>
      </c>
    </row>
    <row r="19" spans="1:28" ht="18" customHeight="1">
      <c r="A19" s="262">
        <v>27</v>
      </c>
      <c r="B19" s="262"/>
      <c r="C19" s="269">
        <v>33600</v>
      </c>
      <c r="D19" s="269"/>
      <c r="E19" s="269"/>
      <c r="F19" s="269">
        <v>18000</v>
      </c>
      <c r="G19" s="269"/>
      <c r="H19" s="269"/>
      <c r="I19" s="269">
        <v>23400</v>
      </c>
      <c r="J19" s="269"/>
      <c r="K19" s="269"/>
      <c r="L19" s="269">
        <v>36000</v>
      </c>
      <c r="M19" s="269"/>
      <c r="N19" s="269"/>
      <c r="O19" s="269">
        <v>45500</v>
      </c>
      <c r="P19" s="269"/>
      <c r="Q19" s="269"/>
      <c r="R19" s="269">
        <v>52700</v>
      </c>
      <c r="S19" s="269"/>
      <c r="T19" s="269"/>
      <c r="U19" s="269">
        <v>46500</v>
      </c>
      <c r="V19" s="269"/>
      <c r="W19" s="269"/>
      <c r="X19" s="269">
        <f t="shared" si="0"/>
        <v>255700</v>
      </c>
      <c r="Y19" s="269"/>
      <c r="Z19" s="269"/>
      <c r="AA19" s="269"/>
      <c r="AB19" s="174" t="s">
        <v>378</v>
      </c>
    </row>
    <row r="20" spans="1:28" ht="18" customHeight="1">
      <c r="A20" s="262">
        <v>28</v>
      </c>
      <c r="B20" s="262"/>
      <c r="C20" s="269">
        <v>33600</v>
      </c>
      <c r="D20" s="269"/>
      <c r="E20" s="269"/>
      <c r="F20" s="269">
        <v>18000</v>
      </c>
      <c r="G20" s="269"/>
      <c r="H20" s="269"/>
      <c r="I20" s="269">
        <v>22900</v>
      </c>
      <c r="J20" s="269"/>
      <c r="K20" s="269"/>
      <c r="L20" s="269">
        <v>37000</v>
      </c>
      <c r="M20" s="269"/>
      <c r="N20" s="269"/>
      <c r="O20" s="269">
        <v>46500</v>
      </c>
      <c r="P20" s="269"/>
      <c r="Q20" s="269"/>
      <c r="R20" s="269">
        <v>55100</v>
      </c>
      <c r="S20" s="269"/>
      <c r="T20" s="269"/>
      <c r="U20" s="269">
        <v>47500</v>
      </c>
      <c r="V20" s="269"/>
      <c r="W20" s="269"/>
      <c r="X20" s="269">
        <f>SUM(C20:W20)</f>
        <v>260600</v>
      </c>
      <c r="Y20" s="269"/>
      <c r="Z20" s="269"/>
      <c r="AA20" s="269"/>
      <c r="AB20" s="174" t="s">
        <v>378</v>
      </c>
    </row>
    <row r="21" spans="1:28" ht="18" customHeight="1">
      <c r="A21" s="262">
        <v>29</v>
      </c>
      <c r="B21" s="262"/>
      <c r="C21" s="269">
        <v>33600</v>
      </c>
      <c r="D21" s="269"/>
      <c r="E21" s="269"/>
      <c r="F21" s="269">
        <v>18000</v>
      </c>
      <c r="G21" s="269"/>
      <c r="H21" s="269"/>
      <c r="I21" s="269">
        <v>22900</v>
      </c>
      <c r="J21" s="269"/>
      <c r="K21" s="269"/>
      <c r="L21" s="269">
        <v>38000</v>
      </c>
      <c r="M21" s="269"/>
      <c r="N21" s="269"/>
      <c r="O21" s="269">
        <v>46500</v>
      </c>
      <c r="P21" s="269"/>
      <c r="Q21" s="269"/>
      <c r="R21" s="269">
        <v>50700</v>
      </c>
      <c r="S21" s="269"/>
      <c r="T21" s="269"/>
      <c r="U21" s="269">
        <v>45900</v>
      </c>
      <c r="V21" s="269"/>
      <c r="W21" s="269"/>
      <c r="X21" s="269">
        <f t="shared" si="0"/>
        <v>255600</v>
      </c>
      <c r="Y21" s="269"/>
      <c r="Z21" s="269"/>
      <c r="AA21" s="269"/>
      <c r="AB21" s="174" t="s">
        <v>378</v>
      </c>
    </row>
    <row r="22" spans="1:28" ht="18" customHeight="1">
      <c r="A22" s="262">
        <v>30</v>
      </c>
      <c r="B22" s="262"/>
      <c r="C22" s="269">
        <v>27300</v>
      </c>
      <c r="D22" s="269"/>
      <c r="E22" s="269"/>
      <c r="F22" s="269">
        <v>12700</v>
      </c>
      <c r="G22" s="269"/>
      <c r="H22" s="269"/>
      <c r="I22" s="269">
        <v>19900</v>
      </c>
      <c r="J22" s="269"/>
      <c r="K22" s="269"/>
      <c r="L22" s="269">
        <v>37000</v>
      </c>
      <c r="M22" s="269"/>
      <c r="N22" s="269"/>
      <c r="O22" s="269">
        <v>45000</v>
      </c>
      <c r="P22" s="269"/>
      <c r="Q22" s="269"/>
      <c r="R22" s="269">
        <v>55000</v>
      </c>
      <c r="S22" s="269"/>
      <c r="T22" s="269"/>
      <c r="U22" s="269">
        <v>45100</v>
      </c>
      <c r="V22" s="269"/>
      <c r="W22" s="269"/>
      <c r="X22" s="269">
        <v>242000</v>
      </c>
      <c r="Y22" s="269"/>
      <c r="Z22" s="269"/>
      <c r="AA22" s="269"/>
      <c r="AB22" s="174" t="s">
        <v>378</v>
      </c>
    </row>
    <row r="23" spans="1:28" ht="18" customHeight="1">
      <c r="A23" s="262" t="s">
        <v>366</v>
      </c>
      <c r="B23" s="262"/>
      <c r="C23" s="269">
        <v>36300</v>
      </c>
      <c r="D23" s="269"/>
      <c r="E23" s="269"/>
      <c r="F23" s="269">
        <v>30000</v>
      </c>
      <c r="G23" s="269"/>
      <c r="H23" s="269"/>
      <c r="I23" s="269">
        <v>39000</v>
      </c>
      <c r="J23" s="269"/>
      <c r="K23" s="269"/>
      <c r="L23" s="269">
        <v>63000</v>
      </c>
      <c r="M23" s="269"/>
      <c r="N23" s="269"/>
      <c r="O23" s="269">
        <v>66500</v>
      </c>
      <c r="P23" s="269"/>
      <c r="Q23" s="269"/>
      <c r="R23" s="269">
        <v>30000</v>
      </c>
      <c r="S23" s="269"/>
      <c r="T23" s="269"/>
      <c r="U23" s="269">
        <v>40500</v>
      </c>
      <c r="V23" s="269"/>
      <c r="W23" s="269"/>
      <c r="X23" s="269">
        <f>SUM(C23:W23)</f>
        <v>305300</v>
      </c>
      <c r="Y23" s="269"/>
      <c r="Z23" s="269"/>
      <c r="AA23" s="269"/>
      <c r="AB23" s="174" t="s">
        <v>855</v>
      </c>
    </row>
    <row r="24" spans="1:28" ht="18" customHeight="1">
      <c r="A24" s="262">
        <v>2</v>
      </c>
      <c r="B24" s="262"/>
      <c r="C24" s="269">
        <v>36300</v>
      </c>
      <c r="D24" s="269"/>
      <c r="E24" s="269"/>
      <c r="F24" s="269">
        <v>30000</v>
      </c>
      <c r="G24" s="269"/>
      <c r="H24" s="269"/>
      <c r="I24" s="269">
        <v>0</v>
      </c>
      <c r="J24" s="269"/>
      <c r="K24" s="269"/>
      <c r="L24" s="269">
        <v>0</v>
      </c>
      <c r="M24" s="269"/>
      <c r="N24" s="269"/>
      <c r="O24" s="269">
        <v>0</v>
      </c>
      <c r="P24" s="269"/>
      <c r="Q24" s="269"/>
      <c r="R24" s="269">
        <v>18000</v>
      </c>
      <c r="S24" s="269"/>
      <c r="T24" s="269"/>
      <c r="U24" s="269">
        <v>56900</v>
      </c>
      <c r="V24" s="269"/>
      <c r="W24" s="269"/>
      <c r="X24" s="269">
        <f>SUM(C24:W24)</f>
        <v>141200</v>
      </c>
      <c r="Y24" s="269"/>
      <c r="Z24" s="269"/>
      <c r="AA24" s="269"/>
      <c r="AB24" s="174" t="s">
        <v>378</v>
      </c>
    </row>
    <row r="25" spans="1:28" ht="13.5" customHeight="1">
      <c r="A25" s="194"/>
      <c r="B25" s="194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5"/>
    </row>
    <row r="26" spans="1:28" s="116" customFormat="1" ht="21.6" customHeight="1">
      <c r="A26" s="272" t="s">
        <v>851</v>
      </c>
      <c r="B26" s="272"/>
      <c r="C26" s="272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14" t="s">
        <v>342</v>
      </c>
    </row>
    <row r="27" spans="1:28" ht="16.5" customHeight="1">
      <c r="A27" s="266" t="s">
        <v>856</v>
      </c>
      <c r="B27" s="266"/>
      <c r="C27" s="267"/>
      <c r="D27" s="262" t="s">
        <v>379</v>
      </c>
      <c r="E27" s="262"/>
      <c r="F27" s="262"/>
      <c r="G27" s="262" t="s">
        <v>343</v>
      </c>
      <c r="H27" s="262"/>
      <c r="I27" s="262"/>
      <c r="J27" s="262" t="s">
        <v>344</v>
      </c>
      <c r="K27" s="262"/>
      <c r="L27" s="262"/>
      <c r="M27" s="282" t="s">
        <v>344</v>
      </c>
      <c r="N27" s="282"/>
      <c r="O27" s="282"/>
      <c r="P27" s="276" t="s">
        <v>380</v>
      </c>
      <c r="Q27" s="276"/>
      <c r="R27" s="276"/>
      <c r="S27" s="276"/>
      <c r="T27" s="262" t="s">
        <v>381</v>
      </c>
      <c r="U27" s="262"/>
      <c r="V27" s="262"/>
      <c r="W27" s="262"/>
      <c r="X27" s="262"/>
      <c r="Y27" s="262"/>
      <c r="Z27" s="262"/>
      <c r="AA27" s="262"/>
      <c r="AB27" s="262"/>
    </row>
    <row r="28" spans="1:28" ht="16.5" customHeight="1">
      <c r="A28" s="279" t="s">
        <v>346</v>
      </c>
      <c r="B28" s="279"/>
      <c r="C28" s="280"/>
      <c r="D28" s="278"/>
      <c r="E28" s="278"/>
      <c r="F28" s="278"/>
      <c r="G28" s="278"/>
      <c r="H28" s="278"/>
      <c r="I28" s="278"/>
      <c r="J28" s="278"/>
      <c r="K28" s="278"/>
      <c r="L28" s="278"/>
      <c r="M28" s="281" t="s">
        <v>347</v>
      </c>
      <c r="N28" s="281"/>
      <c r="O28" s="281"/>
      <c r="P28" s="277"/>
      <c r="Q28" s="277"/>
      <c r="R28" s="277"/>
      <c r="S28" s="277"/>
      <c r="T28" s="278"/>
      <c r="U28" s="278"/>
      <c r="V28" s="278"/>
      <c r="W28" s="278"/>
      <c r="X28" s="278"/>
      <c r="Y28" s="278"/>
      <c r="Z28" s="278"/>
      <c r="AA28" s="278"/>
      <c r="AB28" s="278"/>
    </row>
    <row r="29" spans="1:28" ht="18" customHeight="1">
      <c r="A29" s="262" t="s">
        <v>857</v>
      </c>
      <c r="B29" s="262"/>
      <c r="C29" s="262"/>
      <c r="D29" s="275">
        <v>164.7</v>
      </c>
      <c r="E29" s="275"/>
      <c r="F29" s="275"/>
      <c r="G29" s="275">
        <v>114.6</v>
      </c>
      <c r="H29" s="275"/>
      <c r="I29" s="275"/>
      <c r="J29" s="275">
        <v>182.4</v>
      </c>
      <c r="K29" s="275"/>
      <c r="L29" s="275"/>
      <c r="M29" s="275">
        <v>117.9</v>
      </c>
      <c r="N29" s="275"/>
      <c r="O29" s="275"/>
      <c r="P29" s="275">
        <v>579.6</v>
      </c>
      <c r="Q29" s="275"/>
      <c r="R29" s="275"/>
      <c r="S29" s="275"/>
      <c r="T29" s="274" t="s">
        <v>858</v>
      </c>
      <c r="U29" s="274"/>
      <c r="V29" s="274"/>
      <c r="W29" s="274"/>
      <c r="X29" s="274"/>
      <c r="Y29" s="274"/>
      <c r="Z29" s="274"/>
      <c r="AA29" s="274"/>
      <c r="AB29" s="274"/>
    </row>
    <row r="30" spans="1:28" ht="18" customHeight="1">
      <c r="A30" s="262">
        <v>14</v>
      </c>
      <c r="B30" s="262"/>
      <c r="C30" s="262"/>
      <c r="D30" s="275">
        <v>225</v>
      </c>
      <c r="E30" s="275"/>
      <c r="F30" s="275"/>
      <c r="G30" s="275">
        <v>150.1</v>
      </c>
      <c r="H30" s="275"/>
      <c r="I30" s="275"/>
      <c r="J30" s="275">
        <v>116.6</v>
      </c>
      <c r="K30" s="275"/>
      <c r="L30" s="275"/>
      <c r="M30" s="275">
        <v>236.8</v>
      </c>
      <c r="N30" s="275"/>
      <c r="O30" s="275"/>
      <c r="P30" s="275">
        <v>728.5</v>
      </c>
      <c r="Q30" s="275"/>
      <c r="R30" s="275"/>
      <c r="S30" s="275"/>
      <c r="T30" s="274" t="s">
        <v>859</v>
      </c>
      <c r="U30" s="274"/>
      <c r="V30" s="274"/>
      <c r="W30" s="274"/>
      <c r="X30" s="274"/>
      <c r="Y30" s="274"/>
      <c r="Z30" s="274"/>
      <c r="AA30" s="274"/>
      <c r="AB30" s="274"/>
    </row>
    <row r="31" spans="1:28" ht="18" customHeight="1">
      <c r="A31" s="262">
        <v>15</v>
      </c>
      <c r="B31" s="262"/>
      <c r="C31" s="262"/>
      <c r="D31" s="275">
        <v>58.4</v>
      </c>
      <c r="E31" s="275"/>
      <c r="F31" s="275"/>
      <c r="G31" s="275">
        <v>80.400000000000006</v>
      </c>
      <c r="H31" s="275"/>
      <c r="I31" s="275"/>
      <c r="J31" s="275">
        <v>62.2</v>
      </c>
      <c r="K31" s="275"/>
      <c r="L31" s="275"/>
      <c r="M31" s="275">
        <v>84.6</v>
      </c>
      <c r="N31" s="275"/>
      <c r="O31" s="275"/>
      <c r="P31" s="275">
        <v>285.60000000000002</v>
      </c>
      <c r="Q31" s="275"/>
      <c r="R31" s="275"/>
      <c r="S31" s="275"/>
      <c r="T31" s="274" t="s">
        <v>860</v>
      </c>
      <c r="U31" s="274"/>
      <c r="V31" s="274"/>
      <c r="W31" s="274"/>
      <c r="X31" s="274"/>
      <c r="Y31" s="274"/>
      <c r="Z31" s="274"/>
      <c r="AA31" s="274"/>
      <c r="AB31" s="274"/>
    </row>
    <row r="32" spans="1:28" ht="18" customHeight="1">
      <c r="A32" s="262">
        <v>16</v>
      </c>
      <c r="B32" s="262"/>
      <c r="C32" s="262"/>
      <c r="D32" s="275">
        <v>0</v>
      </c>
      <c r="E32" s="275"/>
      <c r="F32" s="275"/>
      <c r="G32" s="275">
        <v>100</v>
      </c>
      <c r="H32" s="275"/>
      <c r="I32" s="275"/>
      <c r="J32" s="275">
        <v>140</v>
      </c>
      <c r="K32" s="275"/>
      <c r="L32" s="275"/>
      <c r="M32" s="275">
        <v>130</v>
      </c>
      <c r="N32" s="275"/>
      <c r="O32" s="275"/>
      <c r="P32" s="275">
        <v>370</v>
      </c>
      <c r="Q32" s="275"/>
      <c r="R32" s="275"/>
      <c r="S32" s="275"/>
      <c r="T32" s="283" t="s">
        <v>382</v>
      </c>
      <c r="U32" s="283"/>
      <c r="V32" s="283"/>
      <c r="W32" s="283"/>
      <c r="X32" s="283"/>
      <c r="Y32" s="283"/>
      <c r="Z32" s="283"/>
      <c r="AA32" s="283"/>
      <c r="AB32" s="283"/>
    </row>
    <row r="33" spans="1:28" ht="18" customHeight="1">
      <c r="A33" s="262">
        <v>17</v>
      </c>
      <c r="B33" s="262"/>
      <c r="C33" s="262"/>
      <c r="D33" s="275">
        <v>0</v>
      </c>
      <c r="E33" s="275"/>
      <c r="F33" s="275"/>
      <c r="G33" s="275">
        <v>66.8</v>
      </c>
      <c r="H33" s="275"/>
      <c r="I33" s="275"/>
      <c r="J33" s="275">
        <v>66.599999999999994</v>
      </c>
      <c r="K33" s="275"/>
      <c r="L33" s="275"/>
      <c r="M33" s="275">
        <v>66.599999999999994</v>
      </c>
      <c r="N33" s="275"/>
      <c r="O33" s="275"/>
      <c r="P33" s="275">
        <v>200</v>
      </c>
      <c r="Q33" s="275"/>
      <c r="R33" s="275"/>
      <c r="S33" s="275"/>
      <c r="T33" s="283" t="s">
        <v>383</v>
      </c>
      <c r="U33" s="283"/>
      <c r="V33" s="283"/>
      <c r="W33" s="283"/>
      <c r="X33" s="283"/>
      <c r="Y33" s="283"/>
      <c r="Z33" s="283"/>
      <c r="AA33" s="283"/>
      <c r="AB33" s="283"/>
    </row>
    <row r="34" spans="1:28" ht="18" customHeight="1">
      <c r="A34" s="262">
        <v>18</v>
      </c>
      <c r="B34" s="262"/>
      <c r="C34" s="262"/>
      <c r="D34" s="275">
        <v>0</v>
      </c>
      <c r="E34" s="275"/>
      <c r="F34" s="275"/>
      <c r="G34" s="275">
        <v>0</v>
      </c>
      <c r="H34" s="275"/>
      <c r="I34" s="275"/>
      <c r="J34" s="275">
        <v>0</v>
      </c>
      <c r="K34" s="275"/>
      <c r="L34" s="275"/>
      <c r="M34" s="275">
        <v>0</v>
      </c>
      <c r="N34" s="275"/>
      <c r="O34" s="275"/>
      <c r="P34" s="275">
        <v>0</v>
      </c>
      <c r="Q34" s="275"/>
      <c r="R34" s="275"/>
      <c r="S34" s="275"/>
      <c r="T34" s="274" t="s">
        <v>384</v>
      </c>
      <c r="U34" s="274"/>
      <c r="V34" s="274"/>
      <c r="W34" s="274"/>
      <c r="X34" s="274"/>
      <c r="Y34" s="274"/>
      <c r="Z34" s="274"/>
      <c r="AA34" s="274"/>
      <c r="AB34" s="274"/>
    </row>
    <row r="35" spans="1:28" ht="18" customHeight="1">
      <c r="A35" s="262">
        <v>19</v>
      </c>
      <c r="B35" s="262"/>
      <c r="C35" s="262"/>
      <c r="D35" s="275">
        <v>0</v>
      </c>
      <c r="E35" s="275"/>
      <c r="F35" s="275"/>
      <c r="G35" s="275">
        <v>0</v>
      </c>
      <c r="H35" s="275"/>
      <c r="I35" s="275"/>
      <c r="J35" s="275">
        <v>0</v>
      </c>
      <c r="K35" s="275"/>
      <c r="L35" s="275"/>
      <c r="M35" s="275">
        <v>0</v>
      </c>
      <c r="N35" s="275"/>
      <c r="O35" s="275"/>
      <c r="P35" s="275">
        <v>0</v>
      </c>
      <c r="Q35" s="275"/>
      <c r="R35" s="275"/>
      <c r="S35" s="275"/>
      <c r="T35" s="274" t="s">
        <v>384</v>
      </c>
      <c r="U35" s="274"/>
      <c r="V35" s="274"/>
      <c r="W35" s="274"/>
      <c r="X35" s="274"/>
      <c r="Y35" s="274"/>
      <c r="Z35" s="274"/>
      <c r="AA35" s="274"/>
      <c r="AB35" s="274"/>
    </row>
    <row r="36" spans="1:28" ht="18" customHeight="1">
      <c r="A36" s="262">
        <v>20</v>
      </c>
      <c r="B36" s="262"/>
      <c r="C36" s="262"/>
      <c r="D36" s="275">
        <v>0</v>
      </c>
      <c r="E36" s="275"/>
      <c r="F36" s="275"/>
      <c r="G36" s="275">
        <v>66.7</v>
      </c>
      <c r="H36" s="275"/>
      <c r="I36" s="275"/>
      <c r="J36" s="275">
        <v>66.7</v>
      </c>
      <c r="K36" s="275"/>
      <c r="L36" s="275"/>
      <c r="M36" s="275">
        <v>66.599999999999994</v>
      </c>
      <c r="N36" s="275"/>
      <c r="O36" s="275"/>
      <c r="P36" s="275">
        <v>200</v>
      </c>
      <c r="Q36" s="275"/>
      <c r="R36" s="275"/>
      <c r="S36" s="275"/>
      <c r="T36" s="283" t="s">
        <v>385</v>
      </c>
      <c r="U36" s="283"/>
      <c r="V36" s="283"/>
      <c r="W36" s="283"/>
      <c r="X36" s="283"/>
      <c r="Y36" s="283"/>
      <c r="Z36" s="283"/>
      <c r="AA36" s="283"/>
      <c r="AB36" s="283"/>
    </row>
    <row r="37" spans="1:28" ht="18" customHeight="1">
      <c r="A37" s="262">
        <v>21</v>
      </c>
      <c r="B37" s="262"/>
      <c r="C37" s="262"/>
      <c r="D37" s="275">
        <v>0</v>
      </c>
      <c r="E37" s="275"/>
      <c r="F37" s="275"/>
      <c r="G37" s="275">
        <v>66.7</v>
      </c>
      <c r="H37" s="275"/>
      <c r="I37" s="275"/>
      <c r="J37" s="275">
        <v>66.7</v>
      </c>
      <c r="K37" s="275"/>
      <c r="L37" s="275"/>
      <c r="M37" s="275">
        <v>66.599999999999994</v>
      </c>
      <c r="N37" s="275"/>
      <c r="O37" s="275"/>
      <c r="P37" s="275">
        <v>200</v>
      </c>
      <c r="Q37" s="275"/>
      <c r="R37" s="275"/>
      <c r="S37" s="275"/>
      <c r="T37" s="283" t="s">
        <v>386</v>
      </c>
      <c r="U37" s="283"/>
      <c r="V37" s="283"/>
      <c r="W37" s="283"/>
      <c r="X37" s="283"/>
      <c r="Y37" s="283"/>
      <c r="Z37" s="283"/>
      <c r="AA37" s="283"/>
      <c r="AB37" s="283"/>
    </row>
    <row r="38" spans="1:28" ht="18" customHeight="1">
      <c r="A38" s="262">
        <v>22</v>
      </c>
      <c r="B38" s="262"/>
      <c r="C38" s="262"/>
      <c r="D38" s="275">
        <v>0</v>
      </c>
      <c r="E38" s="275"/>
      <c r="F38" s="275"/>
      <c r="G38" s="275">
        <v>33.4</v>
      </c>
      <c r="H38" s="275"/>
      <c r="I38" s="275"/>
      <c r="J38" s="275">
        <v>33.299999999999997</v>
      </c>
      <c r="K38" s="275"/>
      <c r="L38" s="275"/>
      <c r="M38" s="275">
        <v>33.299999999999997</v>
      </c>
      <c r="N38" s="275"/>
      <c r="O38" s="275"/>
      <c r="P38" s="275">
        <f>G38+J38+M38</f>
        <v>99.999999999999986</v>
      </c>
      <c r="Q38" s="275"/>
      <c r="R38" s="275"/>
      <c r="S38" s="275"/>
      <c r="T38" s="283" t="s">
        <v>386</v>
      </c>
      <c r="U38" s="283"/>
      <c r="V38" s="283"/>
      <c r="W38" s="283"/>
      <c r="X38" s="283"/>
      <c r="Y38" s="283"/>
      <c r="Z38" s="283"/>
      <c r="AA38" s="283"/>
      <c r="AB38" s="283"/>
    </row>
    <row r="39" spans="1:28" ht="18" customHeight="1">
      <c r="A39" s="262">
        <v>23</v>
      </c>
      <c r="B39" s="262"/>
      <c r="C39" s="262"/>
      <c r="D39" s="275">
        <v>0</v>
      </c>
      <c r="E39" s="275"/>
      <c r="F39" s="275"/>
      <c r="G39" s="275">
        <v>0</v>
      </c>
      <c r="H39" s="275"/>
      <c r="I39" s="275"/>
      <c r="J39" s="275">
        <v>0</v>
      </c>
      <c r="K39" s="275"/>
      <c r="L39" s="275"/>
      <c r="M39" s="275">
        <v>0</v>
      </c>
      <c r="N39" s="275"/>
      <c r="O39" s="275"/>
      <c r="P39" s="275">
        <v>0</v>
      </c>
      <c r="Q39" s="275"/>
      <c r="R39" s="275"/>
      <c r="S39" s="275"/>
      <c r="T39" s="274" t="s">
        <v>384</v>
      </c>
      <c r="U39" s="274"/>
      <c r="V39" s="274"/>
      <c r="W39" s="274"/>
      <c r="X39" s="274"/>
      <c r="Y39" s="274"/>
      <c r="Z39" s="274"/>
      <c r="AA39" s="274"/>
      <c r="AB39" s="274"/>
    </row>
    <row r="40" spans="1:28" ht="18" customHeight="1">
      <c r="A40" s="262">
        <v>24</v>
      </c>
      <c r="B40" s="262"/>
      <c r="C40" s="262"/>
      <c r="D40" s="275">
        <v>0</v>
      </c>
      <c r="E40" s="275"/>
      <c r="F40" s="275"/>
      <c r="G40" s="275">
        <v>0</v>
      </c>
      <c r="H40" s="275"/>
      <c r="I40" s="275"/>
      <c r="J40" s="275">
        <v>50</v>
      </c>
      <c r="K40" s="275"/>
      <c r="L40" s="275"/>
      <c r="M40" s="275">
        <v>0</v>
      </c>
      <c r="N40" s="275"/>
      <c r="O40" s="275"/>
      <c r="P40" s="275">
        <v>50</v>
      </c>
      <c r="Q40" s="275"/>
      <c r="R40" s="275"/>
      <c r="S40" s="275"/>
      <c r="T40" s="283" t="s">
        <v>387</v>
      </c>
      <c r="U40" s="283"/>
      <c r="V40" s="283"/>
      <c r="W40" s="283"/>
      <c r="X40" s="283"/>
      <c r="Y40" s="283"/>
      <c r="Z40" s="283"/>
      <c r="AA40" s="283"/>
      <c r="AB40" s="283"/>
    </row>
    <row r="41" spans="1:28" ht="18" customHeight="1">
      <c r="A41" s="262">
        <v>25</v>
      </c>
      <c r="B41" s="262"/>
      <c r="C41" s="262"/>
      <c r="D41" s="275">
        <v>0</v>
      </c>
      <c r="E41" s="275"/>
      <c r="F41" s="275"/>
      <c r="G41" s="275">
        <v>0</v>
      </c>
      <c r="H41" s="275"/>
      <c r="I41" s="275"/>
      <c r="J41" s="275">
        <v>100</v>
      </c>
      <c r="K41" s="275"/>
      <c r="L41" s="275"/>
      <c r="M41" s="275">
        <v>0</v>
      </c>
      <c r="N41" s="275"/>
      <c r="O41" s="275"/>
      <c r="P41" s="275">
        <v>100</v>
      </c>
      <c r="Q41" s="275"/>
      <c r="R41" s="275"/>
      <c r="S41" s="275"/>
      <c r="T41" s="283" t="s">
        <v>386</v>
      </c>
      <c r="U41" s="283"/>
      <c r="V41" s="283"/>
      <c r="W41" s="283"/>
      <c r="X41" s="283"/>
      <c r="Y41" s="283"/>
      <c r="Z41" s="283"/>
      <c r="AA41" s="283"/>
      <c r="AB41" s="283"/>
    </row>
    <row r="42" spans="1:28" ht="18" customHeight="1">
      <c r="A42" s="262">
        <v>26</v>
      </c>
      <c r="B42" s="262"/>
      <c r="C42" s="262"/>
      <c r="D42" s="275">
        <v>0</v>
      </c>
      <c r="E42" s="275"/>
      <c r="F42" s="275"/>
      <c r="G42" s="275">
        <v>0</v>
      </c>
      <c r="H42" s="275"/>
      <c r="I42" s="275"/>
      <c r="J42" s="275">
        <v>100</v>
      </c>
      <c r="K42" s="275"/>
      <c r="L42" s="275"/>
      <c r="M42" s="275">
        <v>0</v>
      </c>
      <c r="N42" s="275"/>
      <c r="O42" s="275"/>
      <c r="P42" s="275">
        <f>G42+J42+M42</f>
        <v>100</v>
      </c>
      <c r="Q42" s="275"/>
      <c r="R42" s="275"/>
      <c r="S42" s="275"/>
      <c r="T42" s="283" t="s">
        <v>386</v>
      </c>
      <c r="U42" s="283"/>
      <c r="V42" s="283"/>
      <c r="W42" s="283"/>
      <c r="X42" s="283"/>
      <c r="Y42" s="283"/>
      <c r="Z42" s="283"/>
      <c r="AA42" s="283"/>
      <c r="AB42" s="283"/>
    </row>
    <row r="43" spans="1:28" ht="18" customHeight="1">
      <c r="A43" s="262">
        <v>27</v>
      </c>
      <c r="B43" s="262"/>
      <c r="C43" s="262"/>
      <c r="D43" s="275">
        <v>0</v>
      </c>
      <c r="E43" s="275"/>
      <c r="F43" s="275"/>
      <c r="G43" s="275">
        <v>0</v>
      </c>
      <c r="H43" s="275"/>
      <c r="I43" s="275"/>
      <c r="J43" s="275">
        <v>100</v>
      </c>
      <c r="K43" s="275"/>
      <c r="L43" s="275"/>
      <c r="M43" s="275">
        <v>0</v>
      </c>
      <c r="N43" s="275"/>
      <c r="O43" s="275"/>
      <c r="P43" s="275">
        <f>G43+J43+M43</f>
        <v>100</v>
      </c>
      <c r="Q43" s="275"/>
      <c r="R43" s="275"/>
      <c r="S43" s="275"/>
      <c r="T43" s="283" t="s">
        <v>386</v>
      </c>
      <c r="U43" s="283"/>
      <c r="V43" s="283"/>
      <c r="W43" s="283"/>
      <c r="X43" s="283"/>
      <c r="Y43" s="283"/>
      <c r="Z43" s="283"/>
      <c r="AA43" s="283"/>
      <c r="AB43" s="283"/>
    </row>
    <row r="44" spans="1:28" ht="18" customHeight="1">
      <c r="A44" s="262">
        <v>28</v>
      </c>
      <c r="B44" s="262"/>
      <c r="C44" s="262"/>
      <c r="D44" s="275">
        <v>0</v>
      </c>
      <c r="E44" s="275"/>
      <c r="F44" s="275"/>
      <c r="G44" s="275">
        <v>0</v>
      </c>
      <c r="H44" s="275"/>
      <c r="I44" s="275"/>
      <c r="J44" s="275">
        <v>100</v>
      </c>
      <c r="K44" s="275"/>
      <c r="L44" s="275"/>
      <c r="M44" s="275">
        <v>0</v>
      </c>
      <c r="N44" s="275"/>
      <c r="O44" s="275"/>
      <c r="P44" s="275">
        <f>G44+J44+M44</f>
        <v>100</v>
      </c>
      <c r="Q44" s="275"/>
      <c r="R44" s="275"/>
      <c r="S44" s="275"/>
      <c r="T44" s="283" t="s">
        <v>386</v>
      </c>
      <c r="U44" s="283"/>
      <c r="V44" s="283"/>
      <c r="W44" s="283"/>
      <c r="X44" s="283"/>
      <c r="Y44" s="283"/>
      <c r="Z44" s="283"/>
      <c r="AA44" s="283"/>
      <c r="AB44" s="283"/>
    </row>
    <row r="45" spans="1:28" ht="18" customHeight="1">
      <c r="A45" s="262">
        <v>29</v>
      </c>
      <c r="B45" s="262"/>
      <c r="C45" s="262"/>
      <c r="D45" s="275">
        <v>0</v>
      </c>
      <c r="E45" s="275"/>
      <c r="F45" s="275"/>
      <c r="G45" s="275">
        <v>0</v>
      </c>
      <c r="H45" s="275"/>
      <c r="I45" s="275"/>
      <c r="J45" s="275">
        <v>100</v>
      </c>
      <c r="K45" s="275"/>
      <c r="L45" s="275"/>
      <c r="M45" s="275">
        <v>0</v>
      </c>
      <c r="N45" s="275"/>
      <c r="O45" s="275"/>
      <c r="P45" s="275">
        <f>G45+J45+M45</f>
        <v>100</v>
      </c>
      <c r="Q45" s="275"/>
      <c r="R45" s="275"/>
      <c r="S45" s="275"/>
      <c r="T45" s="283" t="s">
        <v>386</v>
      </c>
      <c r="U45" s="283"/>
      <c r="V45" s="283"/>
      <c r="W45" s="283"/>
      <c r="X45" s="283"/>
      <c r="Y45" s="283"/>
      <c r="Z45" s="283"/>
      <c r="AA45" s="283"/>
      <c r="AB45" s="283"/>
    </row>
    <row r="46" spans="1:28" ht="18" customHeight="1">
      <c r="A46" s="262">
        <v>30</v>
      </c>
      <c r="B46" s="262"/>
      <c r="C46" s="262"/>
      <c r="D46" s="275">
        <v>0</v>
      </c>
      <c r="E46" s="275"/>
      <c r="F46" s="275"/>
      <c r="G46" s="275">
        <v>0</v>
      </c>
      <c r="H46" s="275"/>
      <c r="I46" s="275"/>
      <c r="J46" s="275">
        <v>100</v>
      </c>
      <c r="K46" s="275"/>
      <c r="L46" s="275"/>
      <c r="M46" s="275">
        <v>0</v>
      </c>
      <c r="N46" s="275"/>
      <c r="O46" s="275"/>
      <c r="P46" s="275">
        <v>100</v>
      </c>
      <c r="Q46" s="275"/>
      <c r="R46" s="275"/>
      <c r="S46" s="275"/>
      <c r="T46" s="283" t="s">
        <v>388</v>
      </c>
      <c r="U46" s="283"/>
      <c r="V46" s="283"/>
      <c r="W46" s="283"/>
      <c r="X46" s="283"/>
      <c r="Y46" s="283"/>
      <c r="Z46" s="283"/>
      <c r="AA46" s="283"/>
      <c r="AB46" s="283"/>
    </row>
    <row r="47" spans="1:28" ht="18" customHeight="1">
      <c r="A47" s="262" t="s">
        <v>366</v>
      </c>
      <c r="B47" s="262"/>
      <c r="C47" s="262"/>
      <c r="D47" s="275">
        <v>0</v>
      </c>
      <c r="E47" s="275"/>
      <c r="F47" s="275"/>
      <c r="G47" s="275">
        <v>0</v>
      </c>
      <c r="H47" s="275"/>
      <c r="I47" s="275"/>
      <c r="J47" s="275">
        <v>100</v>
      </c>
      <c r="K47" s="275"/>
      <c r="L47" s="275"/>
      <c r="M47" s="275">
        <v>0</v>
      </c>
      <c r="N47" s="275"/>
      <c r="O47" s="275"/>
      <c r="P47" s="275">
        <f>G47+J47+M47</f>
        <v>100</v>
      </c>
      <c r="Q47" s="275"/>
      <c r="R47" s="275"/>
      <c r="S47" s="275"/>
      <c r="T47" s="283" t="s">
        <v>386</v>
      </c>
      <c r="U47" s="283"/>
      <c r="V47" s="283"/>
      <c r="W47" s="283"/>
      <c r="X47" s="283"/>
      <c r="Y47" s="283"/>
      <c r="Z47" s="283"/>
      <c r="AA47" s="283"/>
      <c r="AB47" s="283"/>
    </row>
    <row r="48" spans="1:28" ht="18" customHeight="1">
      <c r="A48" s="262">
        <v>2</v>
      </c>
      <c r="B48" s="262"/>
      <c r="C48" s="262"/>
      <c r="D48" s="275">
        <v>0</v>
      </c>
      <c r="E48" s="275"/>
      <c r="F48" s="275"/>
      <c r="G48" s="275">
        <v>0</v>
      </c>
      <c r="H48" s="275"/>
      <c r="I48" s="275"/>
      <c r="J48" s="275">
        <v>0</v>
      </c>
      <c r="K48" s="275"/>
      <c r="L48" s="275"/>
      <c r="M48" s="275">
        <v>0</v>
      </c>
      <c r="N48" s="275"/>
      <c r="O48" s="275"/>
      <c r="P48" s="275">
        <f>G48+J48+M48</f>
        <v>0</v>
      </c>
      <c r="Q48" s="275"/>
      <c r="R48" s="275"/>
      <c r="S48" s="275"/>
      <c r="T48" s="283" t="s">
        <v>384</v>
      </c>
      <c r="U48" s="283"/>
      <c r="V48" s="283"/>
      <c r="W48" s="283"/>
      <c r="X48" s="283"/>
      <c r="Y48" s="283"/>
      <c r="Z48" s="283"/>
      <c r="AA48" s="283"/>
      <c r="AB48" s="283"/>
    </row>
    <row r="49" spans="1:28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</row>
  </sheetData>
  <sheetProtection selectLockedCells="1" selectUnlockedCells="1"/>
  <mergeCells count="343">
    <mergeCell ref="T47:AB47"/>
    <mergeCell ref="A48:C48"/>
    <mergeCell ref="D48:F48"/>
    <mergeCell ref="G48:I48"/>
    <mergeCell ref="J48:L48"/>
    <mergeCell ref="M48:O48"/>
    <mergeCell ref="P48:S48"/>
    <mergeCell ref="T48:AB48"/>
    <mergeCell ref="A47:C47"/>
    <mergeCell ref="D47:F47"/>
    <mergeCell ref="G47:I47"/>
    <mergeCell ref="J47:L47"/>
    <mergeCell ref="M47:O47"/>
    <mergeCell ref="P47:S47"/>
    <mergeCell ref="T45:AB45"/>
    <mergeCell ref="A46:C46"/>
    <mergeCell ref="D46:F46"/>
    <mergeCell ref="G46:I46"/>
    <mergeCell ref="J46:L46"/>
    <mergeCell ref="M46:O46"/>
    <mergeCell ref="P46:S46"/>
    <mergeCell ref="T46:AB46"/>
    <mergeCell ref="A45:C45"/>
    <mergeCell ref="D45:F45"/>
    <mergeCell ref="G45:I45"/>
    <mergeCell ref="J45:L45"/>
    <mergeCell ref="M45:O45"/>
    <mergeCell ref="P45:S45"/>
    <mergeCell ref="T43:AB43"/>
    <mergeCell ref="A44:C44"/>
    <mergeCell ref="D44:F44"/>
    <mergeCell ref="G44:I44"/>
    <mergeCell ref="J44:L44"/>
    <mergeCell ref="M44:O44"/>
    <mergeCell ref="P44:S44"/>
    <mergeCell ref="T44:AB44"/>
    <mergeCell ref="A43:C43"/>
    <mergeCell ref="D43:F43"/>
    <mergeCell ref="G43:I43"/>
    <mergeCell ref="J43:L43"/>
    <mergeCell ref="M43:O43"/>
    <mergeCell ref="P43:S43"/>
    <mergeCell ref="T41:AB41"/>
    <mergeCell ref="A42:C42"/>
    <mergeCell ref="D42:F42"/>
    <mergeCell ref="G42:I42"/>
    <mergeCell ref="J42:L42"/>
    <mergeCell ref="M42:O42"/>
    <mergeCell ref="P42:S42"/>
    <mergeCell ref="T42:AB42"/>
    <mergeCell ref="A41:C41"/>
    <mergeCell ref="D41:F41"/>
    <mergeCell ref="G41:I41"/>
    <mergeCell ref="J41:L41"/>
    <mergeCell ref="M41:O41"/>
    <mergeCell ref="P41:S41"/>
    <mergeCell ref="T39:AB39"/>
    <mergeCell ref="A40:C40"/>
    <mergeCell ref="D40:F40"/>
    <mergeCell ref="G40:I40"/>
    <mergeCell ref="J40:L40"/>
    <mergeCell ref="M40:O40"/>
    <mergeCell ref="P40:S40"/>
    <mergeCell ref="T40:AB40"/>
    <mergeCell ref="A39:C39"/>
    <mergeCell ref="D39:F39"/>
    <mergeCell ref="G39:I39"/>
    <mergeCell ref="J39:L39"/>
    <mergeCell ref="M39:O39"/>
    <mergeCell ref="P39:S39"/>
    <mergeCell ref="T37:AB37"/>
    <mergeCell ref="A38:C38"/>
    <mergeCell ref="D38:F38"/>
    <mergeCell ref="G38:I38"/>
    <mergeCell ref="J38:L38"/>
    <mergeCell ref="M38:O38"/>
    <mergeCell ref="P38:S38"/>
    <mergeCell ref="T38:AB38"/>
    <mergeCell ref="A37:C37"/>
    <mergeCell ref="D37:F37"/>
    <mergeCell ref="G37:I37"/>
    <mergeCell ref="J37:L37"/>
    <mergeCell ref="M37:O37"/>
    <mergeCell ref="P37:S37"/>
    <mergeCell ref="T35:AB35"/>
    <mergeCell ref="A36:C36"/>
    <mergeCell ref="D36:F36"/>
    <mergeCell ref="G36:I36"/>
    <mergeCell ref="J36:L36"/>
    <mergeCell ref="M36:O36"/>
    <mergeCell ref="P36:S36"/>
    <mergeCell ref="T36:AB36"/>
    <mergeCell ref="A35:C35"/>
    <mergeCell ref="D35:F35"/>
    <mergeCell ref="G35:I35"/>
    <mergeCell ref="J35:L35"/>
    <mergeCell ref="M35:O35"/>
    <mergeCell ref="P35:S35"/>
    <mergeCell ref="T33:AB33"/>
    <mergeCell ref="A34:C34"/>
    <mergeCell ref="D34:F34"/>
    <mergeCell ref="G34:I34"/>
    <mergeCell ref="J34:L34"/>
    <mergeCell ref="M34:O34"/>
    <mergeCell ref="P34:S34"/>
    <mergeCell ref="T34:AB34"/>
    <mergeCell ref="A33:C33"/>
    <mergeCell ref="D33:F33"/>
    <mergeCell ref="G33:I33"/>
    <mergeCell ref="J33:L33"/>
    <mergeCell ref="M33:O33"/>
    <mergeCell ref="P33:S33"/>
    <mergeCell ref="T31:AB31"/>
    <mergeCell ref="A32:C32"/>
    <mergeCell ref="D32:F32"/>
    <mergeCell ref="G32:I32"/>
    <mergeCell ref="J32:L32"/>
    <mergeCell ref="M32:O32"/>
    <mergeCell ref="P32:S32"/>
    <mergeCell ref="T32:AB32"/>
    <mergeCell ref="A31:C31"/>
    <mergeCell ref="D31:F31"/>
    <mergeCell ref="G31:I31"/>
    <mergeCell ref="J31:L31"/>
    <mergeCell ref="M31:O31"/>
    <mergeCell ref="P31:S31"/>
    <mergeCell ref="T29:AB29"/>
    <mergeCell ref="A30:C30"/>
    <mergeCell ref="D30:F30"/>
    <mergeCell ref="G30:I30"/>
    <mergeCell ref="J30:L30"/>
    <mergeCell ref="M30:O30"/>
    <mergeCell ref="P30:S30"/>
    <mergeCell ref="T30:AB30"/>
    <mergeCell ref="P27:S28"/>
    <mergeCell ref="T27:AB28"/>
    <mergeCell ref="A28:C28"/>
    <mergeCell ref="M28:O28"/>
    <mergeCell ref="A29:C29"/>
    <mergeCell ref="D29:F29"/>
    <mergeCell ref="G29:I29"/>
    <mergeCell ref="J29:L29"/>
    <mergeCell ref="M29:O29"/>
    <mergeCell ref="P29:S29"/>
    <mergeCell ref="A27:C27"/>
    <mergeCell ref="D27:F28"/>
    <mergeCell ref="G27:I28"/>
    <mergeCell ref="J27:L28"/>
    <mergeCell ref="M27:O27"/>
    <mergeCell ref="L24:N24"/>
    <mergeCell ref="O24:Q24"/>
    <mergeCell ref="R24:T24"/>
    <mergeCell ref="U24:W24"/>
    <mergeCell ref="X24:AA24"/>
    <mergeCell ref="A23:B23"/>
    <mergeCell ref="C23:E23"/>
    <mergeCell ref="F23:H23"/>
    <mergeCell ref="I23:K23"/>
    <mergeCell ref="L23:N23"/>
    <mergeCell ref="O23:Q23"/>
    <mergeCell ref="R23:T23"/>
    <mergeCell ref="U23:W23"/>
    <mergeCell ref="A26:O26"/>
    <mergeCell ref="R21:T21"/>
    <mergeCell ref="U21:W21"/>
    <mergeCell ref="X21:AA21"/>
    <mergeCell ref="A22:B22"/>
    <mergeCell ref="C22:E22"/>
    <mergeCell ref="F22:H22"/>
    <mergeCell ref="I22:K22"/>
    <mergeCell ref="L22:N22"/>
    <mergeCell ref="O22:Q22"/>
    <mergeCell ref="R22:T22"/>
    <mergeCell ref="A21:B21"/>
    <mergeCell ref="C21:E21"/>
    <mergeCell ref="F21:H21"/>
    <mergeCell ref="I21:K21"/>
    <mergeCell ref="L21:N21"/>
    <mergeCell ref="O21:Q21"/>
    <mergeCell ref="U22:W22"/>
    <mergeCell ref="X22:AA22"/>
    <mergeCell ref="X23:AA23"/>
    <mergeCell ref="A24:B24"/>
    <mergeCell ref="C24:E24"/>
    <mergeCell ref="F24:H24"/>
    <mergeCell ref="I24:K24"/>
    <mergeCell ref="A20:B20"/>
    <mergeCell ref="C20:E20"/>
    <mergeCell ref="F20:H20"/>
    <mergeCell ref="I20:K20"/>
    <mergeCell ref="L20:N20"/>
    <mergeCell ref="O20:Q20"/>
    <mergeCell ref="R20:T20"/>
    <mergeCell ref="U20:W20"/>
    <mergeCell ref="X20:AA20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R17:T17"/>
    <mergeCell ref="U17:W17"/>
    <mergeCell ref="X17:AA17"/>
    <mergeCell ref="A18:B18"/>
    <mergeCell ref="C18:E18"/>
    <mergeCell ref="F18:H18"/>
    <mergeCell ref="I18:K18"/>
    <mergeCell ref="L18:N18"/>
    <mergeCell ref="O18:Q18"/>
    <mergeCell ref="R18:T18"/>
    <mergeCell ref="A17:B17"/>
    <mergeCell ref="C17:E17"/>
    <mergeCell ref="F17:H17"/>
    <mergeCell ref="I17:K17"/>
    <mergeCell ref="L17:N17"/>
    <mergeCell ref="O17:Q17"/>
    <mergeCell ref="U18:W18"/>
    <mergeCell ref="X18:AA18"/>
    <mergeCell ref="A16:B16"/>
    <mergeCell ref="C16:E16"/>
    <mergeCell ref="F16:H16"/>
    <mergeCell ref="I16:K16"/>
    <mergeCell ref="L16:N16"/>
    <mergeCell ref="O16:Q16"/>
    <mergeCell ref="R16:T16"/>
    <mergeCell ref="U16:W16"/>
    <mergeCell ref="X16:AA16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R13:T13"/>
    <mergeCell ref="U13:W13"/>
    <mergeCell ref="X13:AA13"/>
    <mergeCell ref="A14:B14"/>
    <mergeCell ref="C14:E14"/>
    <mergeCell ref="F14:H14"/>
    <mergeCell ref="I14:K14"/>
    <mergeCell ref="L14:N14"/>
    <mergeCell ref="O14:Q14"/>
    <mergeCell ref="R14:T14"/>
    <mergeCell ref="A13:B13"/>
    <mergeCell ref="C13:E13"/>
    <mergeCell ref="F13:H13"/>
    <mergeCell ref="I13:K13"/>
    <mergeCell ref="L13:N13"/>
    <mergeCell ref="O13:Q13"/>
    <mergeCell ref="U14:W14"/>
    <mergeCell ref="X14:AA14"/>
    <mergeCell ref="A12:B12"/>
    <mergeCell ref="C12:E12"/>
    <mergeCell ref="F12:H12"/>
    <mergeCell ref="I12:K12"/>
    <mergeCell ref="L12:N12"/>
    <mergeCell ref="O12:Q12"/>
    <mergeCell ref="R12:T12"/>
    <mergeCell ref="U12:W12"/>
    <mergeCell ref="X12:AA12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R9:T9"/>
    <mergeCell ref="U9:W9"/>
    <mergeCell ref="X9:AA9"/>
    <mergeCell ref="A10:B10"/>
    <mergeCell ref="C10:E10"/>
    <mergeCell ref="F10:H10"/>
    <mergeCell ref="I10:K10"/>
    <mergeCell ref="L10:N10"/>
    <mergeCell ref="O10:Q10"/>
    <mergeCell ref="R10:T10"/>
    <mergeCell ref="A9:B9"/>
    <mergeCell ref="C9:E9"/>
    <mergeCell ref="F9:H9"/>
    <mergeCell ref="I9:K9"/>
    <mergeCell ref="L9:N9"/>
    <mergeCell ref="O9:Q9"/>
    <mergeCell ref="U10:W10"/>
    <mergeCell ref="X10:AA10"/>
    <mergeCell ref="A8:B8"/>
    <mergeCell ref="C8:E8"/>
    <mergeCell ref="F8:H8"/>
    <mergeCell ref="I8:K8"/>
    <mergeCell ref="L8:N8"/>
    <mergeCell ref="O8:Q8"/>
    <mergeCell ref="R8:T8"/>
    <mergeCell ref="U8:W8"/>
    <mergeCell ref="X8:AA8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R5:T5"/>
    <mergeCell ref="U5:W5"/>
    <mergeCell ref="X5:AA5"/>
    <mergeCell ref="A6:B6"/>
    <mergeCell ref="C6:E6"/>
    <mergeCell ref="F6:H6"/>
    <mergeCell ref="I6:K6"/>
    <mergeCell ref="L6:N6"/>
    <mergeCell ref="O6:Q6"/>
    <mergeCell ref="R6:T6"/>
    <mergeCell ref="A5:B5"/>
    <mergeCell ref="C5:E5"/>
    <mergeCell ref="F5:H5"/>
    <mergeCell ref="I5:K5"/>
    <mergeCell ref="L5:N5"/>
    <mergeCell ref="O5:Q5"/>
    <mergeCell ref="U6:W6"/>
    <mergeCell ref="X6:AA6"/>
    <mergeCell ref="AB3:AB4"/>
    <mergeCell ref="A4:B4"/>
    <mergeCell ref="I4:K4"/>
    <mergeCell ref="L4:N4"/>
    <mergeCell ref="O4:Q4"/>
    <mergeCell ref="R4:T4"/>
    <mergeCell ref="U4:W4"/>
    <mergeCell ref="A2:L2"/>
    <mergeCell ref="A3:B3"/>
    <mergeCell ref="C3:E4"/>
    <mergeCell ref="F3:H4"/>
    <mergeCell ref="I3:W3"/>
    <mergeCell ref="X3:AA4"/>
  </mergeCells>
  <phoneticPr fontId="3"/>
  <pageMargins left="0.78740157480314965" right="0.19685039370078741" top="0.19685039370078741" bottom="0.39370078740157483" header="0" footer="0"/>
  <pageSetup paperSize="9" scale="70" firstPageNumber="0" orientation="landscape" horizontalDpi="300" verticalDpi="300" r:id="rId1"/>
  <headerFooter scaleWithDoc="0" alignWithMargins="0">
    <oddFooter>&amp;C&amp;"ＭＳ 明朝,標準"&amp;10－５０－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9"/>
  <sheetViews>
    <sheetView view="pageLayout" zoomScaleNormal="100" workbookViewId="0"/>
  </sheetViews>
  <sheetFormatPr defaultRowHeight="14.25"/>
  <cols>
    <col min="1" max="3" width="4.5" style="115" customWidth="1"/>
    <col min="4" max="23" width="3.5" style="115" customWidth="1"/>
    <col min="24" max="29" width="3.625" style="115" customWidth="1"/>
    <col min="30" max="30" width="32.75" style="115" customWidth="1"/>
    <col min="31" max="31" width="3.625" style="115" customWidth="1"/>
    <col min="32" max="16384" width="9" style="115"/>
  </cols>
  <sheetData>
    <row r="2" spans="1:30" s="166" customFormat="1" ht="20.100000000000001" customHeight="1">
      <c r="A2" s="265" t="s">
        <v>861</v>
      </c>
      <c r="B2" s="265"/>
      <c r="C2" s="265"/>
      <c r="D2" s="265"/>
      <c r="E2" s="265"/>
      <c r="F2" s="265"/>
      <c r="G2" s="265"/>
      <c r="H2" s="265"/>
      <c r="I2" s="265"/>
      <c r="J2" s="265"/>
      <c r="AD2" s="114" t="s">
        <v>342</v>
      </c>
    </row>
    <row r="3" spans="1:30" ht="19.350000000000001" customHeight="1">
      <c r="A3" s="284" t="s">
        <v>862</v>
      </c>
      <c r="B3" s="284"/>
      <c r="C3" s="285"/>
      <c r="D3" s="262" t="s">
        <v>863</v>
      </c>
      <c r="E3" s="262"/>
      <c r="F3" s="262"/>
      <c r="G3" s="262"/>
      <c r="H3" s="262" t="s">
        <v>343</v>
      </c>
      <c r="I3" s="262"/>
      <c r="J3" s="262"/>
      <c r="K3" s="262"/>
      <c r="L3" s="262" t="s">
        <v>344</v>
      </c>
      <c r="M3" s="262"/>
      <c r="N3" s="262"/>
      <c r="O3" s="262"/>
      <c r="P3" s="286" t="s">
        <v>344</v>
      </c>
      <c r="Q3" s="286"/>
      <c r="R3" s="286"/>
      <c r="S3" s="286"/>
      <c r="T3" s="262" t="s">
        <v>284</v>
      </c>
      <c r="U3" s="262"/>
      <c r="V3" s="262"/>
      <c r="W3" s="262"/>
      <c r="X3" s="262" t="s">
        <v>345</v>
      </c>
      <c r="Y3" s="262"/>
      <c r="Z3" s="262"/>
      <c r="AA3" s="262"/>
      <c r="AB3" s="262"/>
      <c r="AC3" s="262"/>
      <c r="AD3" s="262"/>
    </row>
    <row r="4" spans="1:30" ht="19.350000000000001" customHeight="1">
      <c r="A4" s="279" t="s">
        <v>346</v>
      </c>
      <c r="B4" s="279"/>
      <c r="C4" s="280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89" t="s">
        <v>347</v>
      </c>
      <c r="Q4" s="289"/>
      <c r="R4" s="289"/>
      <c r="S4" s="289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</row>
    <row r="5" spans="1:30" ht="20.45" customHeight="1">
      <c r="A5" s="262" t="s">
        <v>864</v>
      </c>
      <c r="B5" s="262"/>
      <c r="C5" s="262"/>
      <c r="D5" s="288">
        <v>52</v>
      </c>
      <c r="E5" s="288"/>
      <c r="F5" s="288"/>
      <c r="G5" s="288"/>
      <c r="H5" s="288">
        <v>59.6</v>
      </c>
      <c r="I5" s="288"/>
      <c r="J5" s="288"/>
      <c r="K5" s="288"/>
      <c r="L5" s="288">
        <v>65.3</v>
      </c>
      <c r="M5" s="288"/>
      <c r="N5" s="288"/>
      <c r="O5" s="288"/>
      <c r="P5" s="288">
        <v>56.9</v>
      </c>
      <c r="Q5" s="288"/>
      <c r="R5" s="288"/>
      <c r="S5" s="288"/>
      <c r="T5" s="288">
        <v>233.8</v>
      </c>
      <c r="U5" s="288"/>
      <c r="V5" s="288"/>
      <c r="W5" s="288"/>
      <c r="X5" s="287" t="s">
        <v>348</v>
      </c>
      <c r="Y5" s="287"/>
      <c r="Z5" s="287"/>
      <c r="AA5" s="287"/>
      <c r="AB5" s="287"/>
      <c r="AC5" s="287"/>
      <c r="AD5" s="287"/>
    </row>
    <row r="6" spans="1:30" ht="20.45" customHeight="1">
      <c r="A6" s="262">
        <v>9</v>
      </c>
      <c r="B6" s="262"/>
      <c r="C6" s="262"/>
      <c r="D6" s="288">
        <v>49.7</v>
      </c>
      <c r="E6" s="288"/>
      <c r="F6" s="288"/>
      <c r="G6" s="288"/>
      <c r="H6" s="288">
        <v>59.3</v>
      </c>
      <c r="I6" s="288"/>
      <c r="J6" s="288"/>
      <c r="K6" s="288"/>
      <c r="L6" s="288">
        <v>53.8</v>
      </c>
      <c r="M6" s="288"/>
      <c r="N6" s="288"/>
      <c r="O6" s="288"/>
      <c r="P6" s="288">
        <v>64.7</v>
      </c>
      <c r="Q6" s="288"/>
      <c r="R6" s="288"/>
      <c r="S6" s="288"/>
      <c r="T6" s="288">
        <v>227.5</v>
      </c>
      <c r="U6" s="288"/>
      <c r="V6" s="288"/>
      <c r="W6" s="288"/>
      <c r="X6" s="287" t="s">
        <v>349</v>
      </c>
      <c r="Y6" s="287"/>
      <c r="Z6" s="287"/>
      <c r="AA6" s="287"/>
      <c r="AB6" s="287"/>
      <c r="AC6" s="287"/>
      <c r="AD6" s="287"/>
    </row>
    <row r="7" spans="1:30" ht="20.45" customHeight="1">
      <c r="A7" s="262">
        <v>10</v>
      </c>
      <c r="B7" s="262"/>
      <c r="C7" s="262"/>
      <c r="D7" s="288">
        <v>47.9</v>
      </c>
      <c r="E7" s="288"/>
      <c r="F7" s="288"/>
      <c r="G7" s="288"/>
      <c r="H7" s="288">
        <v>47.7</v>
      </c>
      <c r="I7" s="288"/>
      <c r="J7" s="288"/>
      <c r="K7" s="288"/>
      <c r="L7" s="288">
        <v>57.7</v>
      </c>
      <c r="M7" s="288"/>
      <c r="N7" s="288"/>
      <c r="O7" s="288"/>
      <c r="P7" s="288">
        <v>54.8</v>
      </c>
      <c r="Q7" s="288"/>
      <c r="R7" s="288"/>
      <c r="S7" s="288"/>
      <c r="T7" s="288">
        <v>208.1</v>
      </c>
      <c r="U7" s="288"/>
      <c r="V7" s="288"/>
      <c r="W7" s="288"/>
      <c r="X7" s="287" t="s">
        <v>350</v>
      </c>
      <c r="Y7" s="287"/>
      <c r="Z7" s="287"/>
      <c r="AA7" s="287"/>
      <c r="AB7" s="287"/>
      <c r="AC7" s="287"/>
      <c r="AD7" s="287"/>
    </row>
    <row r="8" spans="1:30" ht="20.45" customHeight="1">
      <c r="A8" s="262">
        <v>11</v>
      </c>
      <c r="B8" s="262"/>
      <c r="C8" s="262"/>
      <c r="D8" s="288">
        <v>45.6</v>
      </c>
      <c r="E8" s="288"/>
      <c r="F8" s="288"/>
      <c r="G8" s="288"/>
      <c r="H8" s="288">
        <v>47.3</v>
      </c>
      <c r="I8" s="288"/>
      <c r="J8" s="288"/>
      <c r="K8" s="288"/>
      <c r="L8" s="288">
        <v>35.799999999999997</v>
      </c>
      <c r="M8" s="288"/>
      <c r="N8" s="288"/>
      <c r="O8" s="288"/>
      <c r="P8" s="288">
        <v>44.6</v>
      </c>
      <c r="Q8" s="288"/>
      <c r="R8" s="288"/>
      <c r="S8" s="288"/>
      <c r="T8" s="288">
        <v>173.3</v>
      </c>
      <c r="U8" s="288"/>
      <c r="V8" s="288"/>
      <c r="W8" s="288"/>
      <c r="X8" s="287" t="s">
        <v>351</v>
      </c>
      <c r="Y8" s="287"/>
      <c r="Z8" s="287"/>
      <c r="AA8" s="287"/>
      <c r="AB8" s="287"/>
      <c r="AC8" s="287"/>
      <c r="AD8" s="287"/>
    </row>
    <row r="9" spans="1:30" ht="20.45" customHeight="1">
      <c r="A9" s="262">
        <v>12</v>
      </c>
      <c r="B9" s="262"/>
      <c r="C9" s="262"/>
      <c r="D9" s="288">
        <v>54.5</v>
      </c>
      <c r="E9" s="288"/>
      <c r="F9" s="288"/>
      <c r="G9" s="288"/>
      <c r="H9" s="288">
        <v>49</v>
      </c>
      <c r="I9" s="288"/>
      <c r="J9" s="288"/>
      <c r="K9" s="288"/>
      <c r="L9" s="288">
        <v>55.3</v>
      </c>
      <c r="M9" s="288"/>
      <c r="N9" s="288"/>
      <c r="O9" s="288"/>
      <c r="P9" s="288">
        <v>54.6</v>
      </c>
      <c r="Q9" s="288"/>
      <c r="R9" s="288"/>
      <c r="S9" s="288"/>
      <c r="T9" s="288">
        <v>213.4</v>
      </c>
      <c r="U9" s="288"/>
      <c r="V9" s="288"/>
      <c r="W9" s="288"/>
      <c r="X9" s="287" t="s">
        <v>352</v>
      </c>
      <c r="Y9" s="287"/>
      <c r="Z9" s="287"/>
      <c r="AA9" s="287"/>
      <c r="AB9" s="287"/>
      <c r="AC9" s="287"/>
      <c r="AD9" s="287"/>
    </row>
    <row r="10" spans="1:30" ht="20.45" customHeight="1">
      <c r="A10" s="262">
        <v>13</v>
      </c>
      <c r="B10" s="262"/>
      <c r="C10" s="262"/>
      <c r="D10" s="288">
        <v>48</v>
      </c>
      <c r="E10" s="288"/>
      <c r="F10" s="288"/>
      <c r="G10" s="288"/>
      <c r="H10" s="288">
        <v>38.4</v>
      </c>
      <c r="I10" s="288"/>
      <c r="J10" s="288"/>
      <c r="K10" s="288"/>
      <c r="L10" s="288">
        <v>45.6</v>
      </c>
      <c r="M10" s="288"/>
      <c r="N10" s="288"/>
      <c r="O10" s="288"/>
      <c r="P10" s="288">
        <v>43.4</v>
      </c>
      <c r="Q10" s="288"/>
      <c r="R10" s="288"/>
      <c r="S10" s="288"/>
      <c r="T10" s="288">
        <v>175.4</v>
      </c>
      <c r="U10" s="288"/>
      <c r="V10" s="288"/>
      <c r="W10" s="288"/>
      <c r="X10" s="287" t="s">
        <v>353</v>
      </c>
      <c r="Y10" s="287"/>
      <c r="Z10" s="287"/>
      <c r="AA10" s="287"/>
      <c r="AB10" s="287"/>
      <c r="AC10" s="287"/>
      <c r="AD10" s="287"/>
    </row>
    <row r="11" spans="1:30" ht="20.45" customHeight="1">
      <c r="A11" s="262">
        <v>14</v>
      </c>
      <c r="B11" s="262"/>
      <c r="C11" s="262"/>
      <c r="D11" s="288">
        <v>46</v>
      </c>
      <c r="E11" s="288"/>
      <c r="F11" s="288"/>
      <c r="G11" s="288"/>
      <c r="H11" s="288">
        <v>43.2</v>
      </c>
      <c r="I11" s="288"/>
      <c r="J11" s="288"/>
      <c r="K11" s="288"/>
      <c r="L11" s="288">
        <v>48.3</v>
      </c>
      <c r="M11" s="288"/>
      <c r="N11" s="288"/>
      <c r="O11" s="288"/>
      <c r="P11" s="288">
        <v>48.3</v>
      </c>
      <c r="Q11" s="288"/>
      <c r="R11" s="288"/>
      <c r="S11" s="288"/>
      <c r="T11" s="288">
        <v>185.8</v>
      </c>
      <c r="U11" s="288"/>
      <c r="V11" s="288"/>
      <c r="W11" s="288"/>
      <c r="X11" s="287" t="s">
        <v>354</v>
      </c>
      <c r="Y11" s="287"/>
      <c r="Z11" s="287"/>
      <c r="AA11" s="287"/>
      <c r="AB11" s="287"/>
      <c r="AC11" s="287"/>
      <c r="AD11" s="287"/>
    </row>
    <row r="12" spans="1:30" ht="20.45" customHeight="1">
      <c r="A12" s="262">
        <v>15</v>
      </c>
      <c r="B12" s="262"/>
      <c r="C12" s="262"/>
      <c r="D12" s="288">
        <v>39.5</v>
      </c>
      <c r="E12" s="288"/>
      <c r="F12" s="288"/>
      <c r="G12" s="288"/>
      <c r="H12" s="288">
        <v>39.200000000000003</v>
      </c>
      <c r="I12" s="288"/>
      <c r="J12" s="288"/>
      <c r="K12" s="288"/>
      <c r="L12" s="288">
        <v>39.4</v>
      </c>
      <c r="M12" s="288"/>
      <c r="N12" s="288"/>
      <c r="O12" s="288"/>
      <c r="P12" s="288">
        <v>39.4</v>
      </c>
      <c r="Q12" s="288"/>
      <c r="R12" s="288"/>
      <c r="S12" s="288"/>
      <c r="T12" s="288">
        <v>157.5</v>
      </c>
      <c r="U12" s="288"/>
      <c r="V12" s="288"/>
      <c r="W12" s="288"/>
      <c r="X12" s="287" t="s">
        <v>354</v>
      </c>
      <c r="Y12" s="287"/>
      <c r="Z12" s="287"/>
      <c r="AA12" s="287"/>
      <c r="AB12" s="287"/>
      <c r="AC12" s="287"/>
      <c r="AD12" s="287"/>
    </row>
    <row r="13" spans="1:30" ht="20.45" customHeight="1">
      <c r="A13" s="262">
        <v>16</v>
      </c>
      <c r="B13" s="262"/>
      <c r="C13" s="262"/>
      <c r="D13" s="288">
        <v>43.8</v>
      </c>
      <c r="E13" s="288"/>
      <c r="F13" s="288"/>
      <c r="G13" s="288"/>
      <c r="H13" s="288">
        <v>43.3</v>
      </c>
      <c r="I13" s="288"/>
      <c r="J13" s="288"/>
      <c r="K13" s="288"/>
      <c r="L13" s="288">
        <v>40.4</v>
      </c>
      <c r="M13" s="288"/>
      <c r="N13" s="288"/>
      <c r="O13" s="288"/>
      <c r="P13" s="288">
        <v>43</v>
      </c>
      <c r="Q13" s="288"/>
      <c r="R13" s="288"/>
      <c r="S13" s="288"/>
      <c r="T13" s="288">
        <v>170.5</v>
      </c>
      <c r="U13" s="288"/>
      <c r="V13" s="288"/>
      <c r="W13" s="288"/>
      <c r="X13" s="287" t="s">
        <v>355</v>
      </c>
      <c r="Y13" s="287"/>
      <c r="Z13" s="287"/>
      <c r="AA13" s="287"/>
      <c r="AB13" s="287"/>
      <c r="AC13" s="287"/>
      <c r="AD13" s="287"/>
    </row>
    <row r="14" spans="1:30" ht="20.45" customHeight="1">
      <c r="A14" s="262">
        <v>17</v>
      </c>
      <c r="B14" s="262"/>
      <c r="C14" s="262"/>
      <c r="D14" s="288">
        <v>38.6</v>
      </c>
      <c r="E14" s="288"/>
      <c r="F14" s="288"/>
      <c r="G14" s="288"/>
      <c r="H14" s="288">
        <v>37.299999999999997</v>
      </c>
      <c r="I14" s="288"/>
      <c r="J14" s="288"/>
      <c r="K14" s="288"/>
      <c r="L14" s="288">
        <v>39.700000000000003</v>
      </c>
      <c r="M14" s="288"/>
      <c r="N14" s="288"/>
      <c r="O14" s="288"/>
      <c r="P14" s="288">
        <v>39.6</v>
      </c>
      <c r="Q14" s="288"/>
      <c r="R14" s="288"/>
      <c r="S14" s="288"/>
      <c r="T14" s="288">
        <v>155.19999999999999</v>
      </c>
      <c r="U14" s="288"/>
      <c r="V14" s="288"/>
      <c r="W14" s="288"/>
      <c r="X14" s="287" t="s">
        <v>356</v>
      </c>
      <c r="Y14" s="287"/>
      <c r="Z14" s="287"/>
      <c r="AA14" s="287"/>
      <c r="AB14" s="287"/>
      <c r="AC14" s="287"/>
      <c r="AD14" s="287"/>
    </row>
    <row r="15" spans="1:30" ht="20.45" customHeight="1">
      <c r="A15" s="262">
        <v>18</v>
      </c>
      <c r="B15" s="262"/>
      <c r="C15" s="262"/>
      <c r="D15" s="288">
        <v>44</v>
      </c>
      <c r="E15" s="288"/>
      <c r="F15" s="288"/>
      <c r="G15" s="288"/>
      <c r="H15" s="288">
        <v>65</v>
      </c>
      <c r="I15" s="288"/>
      <c r="J15" s="288"/>
      <c r="K15" s="288"/>
      <c r="L15" s="288">
        <v>48</v>
      </c>
      <c r="M15" s="288"/>
      <c r="N15" s="288"/>
      <c r="O15" s="288"/>
      <c r="P15" s="288">
        <v>44</v>
      </c>
      <c r="Q15" s="288"/>
      <c r="R15" s="288"/>
      <c r="S15" s="288"/>
      <c r="T15" s="288">
        <v>201</v>
      </c>
      <c r="U15" s="288"/>
      <c r="V15" s="288"/>
      <c r="W15" s="288"/>
      <c r="X15" s="287" t="s">
        <v>357</v>
      </c>
      <c r="Y15" s="287"/>
      <c r="Z15" s="287"/>
      <c r="AA15" s="287"/>
      <c r="AB15" s="287"/>
      <c r="AC15" s="287"/>
      <c r="AD15" s="287"/>
    </row>
    <row r="16" spans="1:30" ht="20.45" customHeight="1">
      <c r="A16" s="262">
        <v>19</v>
      </c>
      <c r="B16" s="262"/>
      <c r="C16" s="262"/>
      <c r="D16" s="288">
        <v>32.700000000000003</v>
      </c>
      <c r="E16" s="288"/>
      <c r="F16" s="288"/>
      <c r="G16" s="288"/>
      <c r="H16" s="288">
        <v>36.5</v>
      </c>
      <c r="I16" s="288"/>
      <c r="J16" s="288"/>
      <c r="K16" s="288"/>
      <c r="L16" s="288">
        <v>35.5</v>
      </c>
      <c r="M16" s="288"/>
      <c r="N16" s="288"/>
      <c r="O16" s="288"/>
      <c r="P16" s="288">
        <v>32.6</v>
      </c>
      <c r="Q16" s="288"/>
      <c r="R16" s="288"/>
      <c r="S16" s="288"/>
      <c r="T16" s="288">
        <v>137.30000000000001</v>
      </c>
      <c r="U16" s="288"/>
      <c r="V16" s="288"/>
      <c r="W16" s="288"/>
      <c r="X16" s="287" t="s">
        <v>358</v>
      </c>
      <c r="Y16" s="287"/>
      <c r="Z16" s="287"/>
      <c r="AA16" s="287"/>
      <c r="AB16" s="287"/>
      <c r="AC16" s="287"/>
      <c r="AD16" s="287"/>
    </row>
    <row r="17" spans="1:30" ht="20.45" customHeight="1">
      <c r="A17" s="262">
        <v>20</v>
      </c>
      <c r="B17" s="262"/>
      <c r="C17" s="262"/>
      <c r="D17" s="288">
        <v>32.299999999999997</v>
      </c>
      <c r="E17" s="288"/>
      <c r="F17" s="288"/>
      <c r="G17" s="288"/>
      <c r="H17" s="288">
        <v>41.2</v>
      </c>
      <c r="I17" s="288"/>
      <c r="J17" s="288"/>
      <c r="K17" s="288"/>
      <c r="L17" s="288">
        <v>29.7</v>
      </c>
      <c r="M17" s="288"/>
      <c r="N17" s="288"/>
      <c r="O17" s="288"/>
      <c r="P17" s="288">
        <v>31.7</v>
      </c>
      <c r="Q17" s="288"/>
      <c r="R17" s="288"/>
      <c r="S17" s="288"/>
      <c r="T17" s="288">
        <v>134.9</v>
      </c>
      <c r="U17" s="288"/>
      <c r="V17" s="288"/>
      <c r="W17" s="288"/>
      <c r="X17" s="287" t="s">
        <v>359</v>
      </c>
      <c r="Y17" s="287"/>
      <c r="Z17" s="287"/>
      <c r="AA17" s="287"/>
      <c r="AB17" s="287"/>
      <c r="AC17" s="287"/>
      <c r="AD17" s="287"/>
    </row>
    <row r="18" spans="1:30" ht="20.45" customHeight="1">
      <c r="A18" s="262">
        <v>21</v>
      </c>
      <c r="B18" s="262"/>
      <c r="C18" s="262"/>
      <c r="D18" s="288">
        <v>37.5</v>
      </c>
      <c r="E18" s="288"/>
      <c r="F18" s="288"/>
      <c r="G18" s="288"/>
      <c r="H18" s="288">
        <v>43.5</v>
      </c>
      <c r="I18" s="288"/>
      <c r="J18" s="288"/>
      <c r="K18" s="288"/>
      <c r="L18" s="288">
        <v>37.5</v>
      </c>
      <c r="M18" s="288"/>
      <c r="N18" s="288"/>
      <c r="O18" s="288"/>
      <c r="P18" s="288">
        <v>37.5</v>
      </c>
      <c r="Q18" s="288"/>
      <c r="R18" s="288"/>
      <c r="S18" s="288"/>
      <c r="T18" s="288">
        <f t="shared" ref="T18:T26" si="0">SUM(D18:S18)</f>
        <v>156</v>
      </c>
      <c r="U18" s="288"/>
      <c r="V18" s="288"/>
      <c r="W18" s="288"/>
      <c r="X18" s="287" t="s">
        <v>360</v>
      </c>
      <c r="Y18" s="287"/>
      <c r="Z18" s="287"/>
      <c r="AA18" s="287"/>
      <c r="AB18" s="287"/>
      <c r="AC18" s="287"/>
      <c r="AD18" s="287"/>
    </row>
    <row r="19" spans="1:30" ht="20.45" customHeight="1">
      <c r="A19" s="262">
        <v>22</v>
      </c>
      <c r="B19" s="262"/>
      <c r="C19" s="262"/>
      <c r="D19" s="288">
        <v>36.6</v>
      </c>
      <c r="E19" s="288"/>
      <c r="F19" s="288"/>
      <c r="G19" s="288"/>
      <c r="H19" s="288">
        <v>42.7</v>
      </c>
      <c r="I19" s="288"/>
      <c r="J19" s="288"/>
      <c r="K19" s="288"/>
      <c r="L19" s="288">
        <v>31.2</v>
      </c>
      <c r="M19" s="288"/>
      <c r="N19" s="288"/>
      <c r="O19" s="288"/>
      <c r="P19" s="288">
        <v>34.5</v>
      </c>
      <c r="Q19" s="288"/>
      <c r="R19" s="288"/>
      <c r="S19" s="288"/>
      <c r="T19" s="288">
        <f t="shared" si="0"/>
        <v>145</v>
      </c>
      <c r="U19" s="288"/>
      <c r="V19" s="288"/>
      <c r="W19" s="288"/>
      <c r="X19" s="287" t="s">
        <v>361</v>
      </c>
      <c r="Y19" s="287"/>
      <c r="Z19" s="287"/>
      <c r="AA19" s="287"/>
      <c r="AB19" s="287"/>
      <c r="AC19" s="287"/>
      <c r="AD19" s="287"/>
    </row>
    <row r="20" spans="1:30" ht="20.45" customHeight="1">
      <c r="A20" s="262">
        <v>23</v>
      </c>
      <c r="B20" s="262"/>
      <c r="C20" s="262"/>
      <c r="D20" s="288">
        <v>22.9</v>
      </c>
      <c r="E20" s="288"/>
      <c r="F20" s="288"/>
      <c r="G20" s="288"/>
      <c r="H20" s="288">
        <v>22.9</v>
      </c>
      <c r="I20" s="288"/>
      <c r="J20" s="288"/>
      <c r="K20" s="288"/>
      <c r="L20" s="288">
        <v>21.9</v>
      </c>
      <c r="M20" s="288"/>
      <c r="N20" s="288"/>
      <c r="O20" s="288"/>
      <c r="P20" s="288">
        <v>21.9</v>
      </c>
      <c r="Q20" s="288"/>
      <c r="R20" s="288"/>
      <c r="S20" s="288"/>
      <c r="T20" s="288">
        <f t="shared" si="0"/>
        <v>89.6</v>
      </c>
      <c r="U20" s="288"/>
      <c r="V20" s="288"/>
      <c r="W20" s="288"/>
      <c r="X20" s="287" t="s">
        <v>362</v>
      </c>
      <c r="Y20" s="287"/>
      <c r="Z20" s="287"/>
      <c r="AA20" s="287"/>
      <c r="AB20" s="287"/>
      <c r="AC20" s="287"/>
      <c r="AD20" s="287"/>
    </row>
    <row r="21" spans="1:30" ht="20.25" customHeight="1">
      <c r="A21" s="262">
        <v>24</v>
      </c>
      <c r="B21" s="262"/>
      <c r="C21" s="262"/>
      <c r="D21" s="288">
        <v>24.7</v>
      </c>
      <c r="E21" s="288"/>
      <c r="F21" s="288"/>
      <c r="G21" s="288"/>
      <c r="H21" s="288">
        <v>41.7</v>
      </c>
      <c r="I21" s="288"/>
      <c r="J21" s="288"/>
      <c r="K21" s="288"/>
      <c r="L21" s="288">
        <v>35.799999999999997</v>
      </c>
      <c r="M21" s="288"/>
      <c r="N21" s="288"/>
      <c r="O21" s="288"/>
      <c r="P21" s="288">
        <v>35.799999999999997</v>
      </c>
      <c r="Q21" s="288"/>
      <c r="R21" s="288"/>
      <c r="S21" s="288"/>
      <c r="T21" s="288">
        <f t="shared" si="0"/>
        <v>138</v>
      </c>
      <c r="U21" s="288"/>
      <c r="V21" s="288"/>
      <c r="W21" s="288"/>
      <c r="X21" s="287" t="s">
        <v>363</v>
      </c>
      <c r="Y21" s="287"/>
      <c r="Z21" s="287"/>
      <c r="AA21" s="287"/>
      <c r="AB21" s="287"/>
      <c r="AC21" s="287"/>
      <c r="AD21" s="287"/>
    </row>
    <row r="22" spans="1:30" ht="20.25" customHeight="1">
      <c r="A22" s="262">
        <v>25</v>
      </c>
      <c r="B22" s="262"/>
      <c r="C22" s="262"/>
      <c r="D22" s="288">
        <v>38.200000000000003</v>
      </c>
      <c r="E22" s="288"/>
      <c r="F22" s="288"/>
      <c r="G22" s="288"/>
      <c r="H22" s="288">
        <f>36.7+6+6.9</f>
        <v>49.6</v>
      </c>
      <c r="I22" s="288"/>
      <c r="J22" s="288"/>
      <c r="K22" s="288"/>
      <c r="L22" s="288">
        <f>34.2+3.3</f>
        <v>37.5</v>
      </c>
      <c r="M22" s="288"/>
      <c r="N22" s="288"/>
      <c r="O22" s="288"/>
      <c r="P22" s="288">
        <v>34.200000000000003</v>
      </c>
      <c r="Q22" s="288"/>
      <c r="R22" s="288"/>
      <c r="S22" s="288"/>
      <c r="T22" s="288">
        <f t="shared" si="0"/>
        <v>159.5</v>
      </c>
      <c r="U22" s="288"/>
      <c r="V22" s="288"/>
      <c r="W22" s="288"/>
      <c r="X22" s="287" t="s">
        <v>865</v>
      </c>
      <c r="Y22" s="287"/>
      <c r="Z22" s="287"/>
      <c r="AA22" s="287"/>
      <c r="AB22" s="287"/>
      <c r="AC22" s="287"/>
      <c r="AD22" s="287"/>
    </row>
    <row r="23" spans="1:30" ht="20.25" customHeight="1">
      <c r="A23" s="262">
        <v>26</v>
      </c>
      <c r="B23" s="262"/>
      <c r="C23" s="262"/>
      <c r="D23" s="288">
        <v>36.9</v>
      </c>
      <c r="E23" s="288"/>
      <c r="F23" s="288"/>
      <c r="G23" s="288"/>
      <c r="H23" s="288">
        <v>42.9</v>
      </c>
      <c r="I23" s="288"/>
      <c r="J23" s="288"/>
      <c r="K23" s="288"/>
      <c r="L23" s="288">
        <v>37.200000000000003</v>
      </c>
      <c r="M23" s="288"/>
      <c r="N23" s="288"/>
      <c r="O23" s="288"/>
      <c r="P23" s="288">
        <v>37.1</v>
      </c>
      <c r="Q23" s="288"/>
      <c r="R23" s="288"/>
      <c r="S23" s="288"/>
      <c r="T23" s="288">
        <f>SUM(D23:S23)</f>
        <v>154.1</v>
      </c>
      <c r="U23" s="288"/>
      <c r="V23" s="288"/>
      <c r="W23" s="288"/>
      <c r="X23" s="287" t="s">
        <v>364</v>
      </c>
      <c r="Y23" s="287"/>
      <c r="Z23" s="287"/>
      <c r="AA23" s="287"/>
      <c r="AB23" s="287"/>
      <c r="AC23" s="287"/>
      <c r="AD23" s="287"/>
    </row>
    <row r="24" spans="1:30" ht="20.25" customHeight="1">
      <c r="A24" s="262">
        <v>27</v>
      </c>
      <c r="B24" s="262"/>
      <c r="C24" s="262"/>
      <c r="D24" s="288">
        <v>36.9</v>
      </c>
      <c r="E24" s="288"/>
      <c r="F24" s="288"/>
      <c r="G24" s="288"/>
      <c r="H24" s="288">
        <v>48.2</v>
      </c>
      <c r="I24" s="288"/>
      <c r="J24" s="288"/>
      <c r="K24" s="288"/>
      <c r="L24" s="288">
        <v>38.6</v>
      </c>
      <c r="M24" s="288"/>
      <c r="N24" s="288"/>
      <c r="O24" s="288"/>
      <c r="P24" s="288">
        <v>39.299999999999997</v>
      </c>
      <c r="Q24" s="288"/>
      <c r="R24" s="288"/>
      <c r="S24" s="288"/>
      <c r="T24" s="288">
        <f>SUM(D24:S24)</f>
        <v>163</v>
      </c>
      <c r="U24" s="288"/>
      <c r="V24" s="288"/>
      <c r="W24" s="288"/>
      <c r="X24" s="287" t="s">
        <v>866</v>
      </c>
      <c r="Y24" s="287"/>
      <c r="Z24" s="287"/>
      <c r="AA24" s="287"/>
      <c r="AB24" s="287"/>
      <c r="AC24" s="287"/>
      <c r="AD24" s="287"/>
    </row>
    <row r="25" spans="1:30" ht="20.25" customHeight="1">
      <c r="A25" s="262">
        <v>28</v>
      </c>
      <c r="B25" s="262"/>
      <c r="C25" s="262"/>
      <c r="D25" s="288">
        <v>16</v>
      </c>
      <c r="E25" s="288"/>
      <c r="F25" s="288"/>
      <c r="G25" s="288"/>
      <c r="H25" s="288">
        <v>17.899999999999999</v>
      </c>
      <c r="I25" s="288"/>
      <c r="J25" s="288"/>
      <c r="K25" s="288"/>
      <c r="L25" s="288">
        <v>41.9</v>
      </c>
      <c r="M25" s="288"/>
      <c r="N25" s="288"/>
      <c r="O25" s="288"/>
      <c r="P25" s="288">
        <v>37.9</v>
      </c>
      <c r="Q25" s="288"/>
      <c r="R25" s="288"/>
      <c r="S25" s="288"/>
      <c r="T25" s="288">
        <f>SUM(D25:S25)</f>
        <v>113.69999999999999</v>
      </c>
      <c r="U25" s="288"/>
      <c r="V25" s="288"/>
      <c r="W25" s="288"/>
      <c r="X25" s="287" t="s">
        <v>867</v>
      </c>
      <c r="Y25" s="287"/>
      <c r="Z25" s="287"/>
      <c r="AA25" s="287"/>
      <c r="AB25" s="287"/>
      <c r="AC25" s="287"/>
      <c r="AD25" s="287"/>
    </row>
    <row r="26" spans="1:30" ht="20.45" customHeight="1">
      <c r="A26" s="262">
        <v>29</v>
      </c>
      <c r="B26" s="262"/>
      <c r="C26" s="262"/>
      <c r="D26" s="288">
        <v>46.4</v>
      </c>
      <c r="E26" s="288"/>
      <c r="F26" s="288"/>
      <c r="G26" s="288"/>
      <c r="H26" s="288">
        <v>39.799999999999997</v>
      </c>
      <c r="I26" s="288"/>
      <c r="J26" s="288"/>
      <c r="K26" s="288"/>
      <c r="L26" s="288">
        <v>35.5</v>
      </c>
      <c r="M26" s="288"/>
      <c r="N26" s="288"/>
      <c r="O26" s="288"/>
      <c r="P26" s="288">
        <v>47.5</v>
      </c>
      <c r="Q26" s="288"/>
      <c r="R26" s="288"/>
      <c r="S26" s="288"/>
      <c r="T26" s="288">
        <f t="shared" si="0"/>
        <v>169.2</v>
      </c>
      <c r="U26" s="288"/>
      <c r="V26" s="288"/>
      <c r="W26" s="288"/>
      <c r="X26" s="287" t="s">
        <v>868</v>
      </c>
      <c r="Y26" s="287"/>
      <c r="Z26" s="287"/>
      <c r="AA26" s="287"/>
      <c r="AB26" s="287"/>
      <c r="AC26" s="287"/>
      <c r="AD26" s="287"/>
    </row>
    <row r="27" spans="1:30" ht="19.350000000000001" customHeight="1">
      <c r="A27" s="262">
        <v>30</v>
      </c>
      <c r="B27" s="262"/>
      <c r="C27" s="262"/>
      <c r="D27" s="288">
        <v>29.2</v>
      </c>
      <c r="E27" s="288"/>
      <c r="F27" s="288"/>
      <c r="G27" s="288"/>
      <c r="H27" s="288">
        <v>37.299999999999997</v>
      </c>
      <c r="I27" s="288"/>
      <c r="J27" s="288"/>
      <c r="K27" s="288"/>
      <c r="L27" s="288">
        <v>34.299999999999997</v>
      </c>
      <c r="M27" s="288"/>
      <c r="N27" s="288"/>
      <c r="O27" s="288"/>
      <c r="P27" s="288">
        <v>46.8</v>
      </c>
      <c r="Q27" s="288"/>
      <c r="R27" s="288"/>
      <c r="S27" s="288"/>
      <c r="T27" s="288">
        <f t="shared" ref="T27" si="1">SUM(D27:S27)</f>
        <v>147.6</v>
      </c>
      <c r="U27" s="288"/>
      <c r="V27" s="288"/>
      <c r="W27" s="288"/>
      <c r="X27" s="287" t="s">
        <v>365</v>
      </c>
      <c r="Y27" s="287"/>
      <c r="Z27" s="287"/>
      <c r="AA27" s="287"/>
      <c r="AB27" s="287"/>
      <c r="AC27" s="287"/>
      <c r="AD27" s="287"/>
    </row>
    <row r="28" spans="1:30" ht="19.350000000000001" customHeight="1">
      <c r="A28" s="262" t="s">
        <v>869</v>
      </c>
      <c r="B28" s="262"/>
      <c r="C28" s="262"/>
      <c r="D28" s="288">
        <v>31.9</v>
      </c>
      <c r="E28" s="288"/>
      <c r="F28" s="288"/>
      <c r="G28" s="288"/>
      <c r="H28" s="288">
        <v>44.8</v>
      </c>
      <c r="I28" s="288"/>
      <c r="J28" s="288"/>
      <c r="K28" s="288"/>
      <c r="L28" s="288">
        <v>31.8</v>
      </c>
      <c r="M28" s="288"/>
      <c r="N28" s="288"/>
      <c r="O28" s="288"/>
      <c r="P28" s="290">
        <v>31.8</v>
      </c>
      <c r="Q28" s="290"/>
      <c r="R28" s="290"/>
      <c r="S28" s="290"/>
      <c r="T28" s="288">
        <v>140.4</v>
      </c>
      <c r="U28" s="288"/>
      <c r="V28" s="288"/>
      <c r="W28" s="288"/>
      <c r="X28" s="287" t="s">
        <v>367</v>
      </c>
      <c r="Y28" s="287"/>
      <c r="Z28" s="287"/>
      <c r="AA28" s="287"/>
      <c r="AB28" s="287"/>
      <c r="AC28" s="287"/>
      <c r="AD28" s="287"/>
    </row>
    <row r="29" spans="1:30" ht="19.5" customHeight="1">
      <c r="A29" s="262">
        <v>2</v>
      </c>
      <c r="B29" s="262"/>
      <c r="C29" s="262"/>
      <c r="D29" s="288">
        <v>39</v>
      </c>
      <c r="E29" s="288"/>
      <c r="F29" s="288"/>
      <c r="G29" s="288"/>
      <c r="H29" s="288">
        <v>55.1</v>
      </c>
      <c r="I29" s="288"/>
      <c r="J29" s="288"/>
      <c r="K29" s="288"/>
      <c r="L29" s="288">
        <v>31.2</v>
      </c>
      <c r="M29" s="288"/>
      <c r="N29" s="288"/>
      <c r="O29" s="288"/>
      <c r="P29" s="290">
        <v>31.2</v>
      </c>
      <c r="Q29" s="290"/>
      <c r="R29" s="290"/>
      <c r="S29" s="290"/>
      <c r="T29" s="288">
        <f t="shared" ref="T29" si="2">SUM(D29:S29)</f>
        <v>156.5</v>
      </c>
      <c r="U29" s="288"/>
      <c r="V29" s="288"/>
      <c r="W29" s="288"/>
      <c r="X29" s="287" t="s">
        <v>870</v>
      </c>
      <c r="Y29" s="287"/>
      <c r="Z29" s="287"/>
      <c r="AA29" s="287"/>
      <c r="AB29" s="287"/>
      <c r="AC29" s="287"/>
      <c r="AD29" s="287"/>
    </row>
  </sheetData>
  <sheetProtection selectLockedCells="1" selectUnlockedCells="1"/>
  <mergeCells count="185">
    <mergeCell ref="X29:AD29"/>
    <mergeCell ref="A29:C29"/>
    <mergeCell ref="D29:G29"/>
    <mergeCell ref="H29:K29"/>
    <mergeCell ref="L29:O29"/>
    <mergeCell ref="P29:S29"/>
    <mergeCell ref="T29:W29"/>
    <mergeCell ref="X27:AD27"/>
    <mergeCell ref="A28:C28"/>
    <mergeCell ref="D28:G28"/>
    <mergeCell ref="H28:K28"/>
    <mergeCell ref="L28:O28"/>
    <mergeCell ref="P28:S28"/>
    <mergeCell ref="T28:W28"/>
    <mergeCell ref="X28:AD28"/>
    <mergeCell ref="A27:C27"/>
    <mergeCell ref="D27:G27"/>
    <mergeCell ref="H27:K27"/>
    <mergeCell ref="L27:O27"/>
    <mergeCell ref="P27:S27"/>
    <mergeCell ref="T27:W27"/>
    <mergeCell ref="X25:AD25"/>
    <mergeCell ref="A26:C26"/>
    <mergeCell ref="D26:G26"/>
    <mergeCell ref="H26:K26"/>
    <mergeCell ref="L26:O26"/>
    <mergeCell ref="P26:S26"/>
    <mergeCell ref="T26:W26"/>
    <mergeCell ref="X26:AD26"/>
    <mergeCell ref="A25:C25"/>
    <mergeCell ref="D25:G25"/>
    <mergeCell ref="H25:K25"/>
    <mergeCell ref="L25:O25"/>
    <mergeCell ref="P25:S25"/>
    <mergeCell ref="T25:W25"/>
    <mergeCell ref="X23:AD23"/>
    <mergeCell ref="A24:C24"/>
    <mergeCell ref="D24:G24"/>
    <mergeCell ref="H24:K24"/>
    <mergeCell ref="L24:O24"/>
    <mergeCell ref="P24:S24"/>
    <mergeCell ref="T24:W24"/>
    <mergeCell ref="X24:AD24"/>
    <mergeCell ref="A23:C23"/>
    <mergeCell ref="D23:G23"/>
    <mergeCell ref="H23:K23"/>
    <mergeCell ref="L23:O23"/>
    <mergeCell ref="P23:S23"/>
    <mergeCell ref="T23:W23"/>
    <mergeCell ref="X21:AD21"/>
    <mergeCell ref="A22:C22"/>
    <mergeCell ref="D22:G22"/>
    <mergeCell ref="H22:K22"/>
    <mergeCell ref="L22:O22"/>
    <mergeCell ref="P22:S22"/>
    <mergeCell ref="T22:W22"/>
    <mergeCell ref="X22:AD22"/>
    <mergeCell ref="A21:C21"/>
    <mergeCell ref="D21:G21"/>
    <mergeCell ref="H21:K21"/>
    <mergeCell ref="L21:O21"/>
    <mergeCell ref="P21:S21"/>
    <mergeCell ref="T21:W21"/>
    <mergeCell ref="X19:AD19"/>
    <mergeCell ref="A20:C20"/>
    <mergeCell ref="D20:G20"/>
    <mergeCell ref="H20:K20"/>
    <mergeCell ref="L20:O20"/>
    <mergeCell ref="P20:S20"/>
    <mergeCell ref="T20:W20"/>
    <mergeCell ref="X20:AD20"/>
    <mergeCell ref="A19:C19"/>
    <mergeCell ref="D19:G19"/>
    <mergeCell ref="H19:K19"/>
    <mergeCell ref="L19:O19"/>
    <mergeCell ref="P19:S19"/>
    <mergeCell ref="T19:W19"/>
    <mergeCell ref="X17:AD17"/>
    <mergeCell ref="A18:C18"/>
    <mergeCell ref="D18:G18"/>
    <mergeCell ref="H18:K18"/>
    <mergeCell ref="L18:O18"/>
    <mergeCell ref="P18:S18"/>
    <mergeCell ref="T18:W18"/>
    <mergeCell ref="X18:AD18"/>
    <mergeCell ref="A17:C17"/>
    <mergeCell ref="D17:G17"/>
    <mergeCell ref="H17:K17"/>
    <mergeCell ref="L17:O17"/>
    <mergeCell ref="P17:S17"/>
    <mergeCell ref="T17:W17"/>
    <mergeCell ref="X15:AD15"/>
    <mergeCell ref="A16:C16"/>
    <mergeCell ref="D16:G16"/>
    <mergeCell ref="H16:K16"/>
    <mergeCell ref="L16:O16"/>
    <mergeCell ref="P16:S16"/>
    <mergeCell ref="T16:W16"/>
    <mergeCell ref="X16:AD16"/>
    <mergeCell ref="A15:C15"/>
    <mergeCell ref="D15:G15"/>
    <mergeCell ref="H15:K15"/>
    <mergeCell ref="L15:O15"/>
    <mergeCell ref="P15:S15"/>
    <mergeCell ref="T15:W15"/>
    <mergeCell ref="X13:AD13"/>
    <mergeCell ref="A14:C14"/>
    <mergeCell ref="D14:G14"/>
    <mergeCell ref="H14:K14"/>
    <mergeCell ref="L14:O14"/>
    <mergeCell ref="P14:S14"/>
    <mergeCell ref="T14:W14"/>
    <mergeCell ref="X14:AD14"/>
    <mergeCell ref="A13:C13"/>
    <mergeCell ref="D13:G13"/>
    <mergeCell ref="H13:K13"/>
    <mergeCell ref="L13:O13"/>
    <mergeCell ref="P13:S13"/>
    <mergeCell ref="T13:W13"/>
    <mergeCell ref="X11:AD11"/>
    <mergeCell ref="A12:C12"/>
    <mergeCell ref="D12:G12"/>
    <mergeCell ref="H12:K12"/>
    <mergeCell ref="L12:O12"/>
    <mergeCell ref="P12:S12"/>
    <mergeCell ref="T12:W12"/>
    <mergeCell ref="X12:AD12"/>
    <mergeCell ref="A11:C11"/>
    <mergeCell ref="D11:G11"/>
    <mergeCell ref="H11:K11"/>
    <mergeCell ref="L11:O11"/>
    <mergeCell ref="P11:S11"/>
    <mergeCell ref="T11:W11"/>
    <mergeCell ref="X9:AD9"/>
    <mergeCell ref="A10:C10"/>
    <mergeCell ref="D10:G10"/>
    <mergeCell ref="H10:K10"/>
    <mergeCell ref="L10:O10"/>
    <mergeCell ref="P10:S10"/>
    <mergeCell ref="T10:W10"/>
    <mergeCell ref="X10:AD10"/>
    <mergeCell ref="A9:C9"/>
    <mergeCell ref="D9:G9"/>
    <mergeCell ref="H9:K9"/>
    <mergeCell ref="L9:O9"/>
    <mergeCell ref="P9:S9"/>
    <mergeCell ref="T9:W9"/>
    <mergeCell ref="X7:AD7"/>
    <mergeCell ref="A8:C8"/>
    <mergeCell ref="D8:G8"/>
    <mergeCell ref="H8:K8"/>
    <mergeCell ref="L8:O8"/>
    <mergeCell ref="P8:S8"/>
    <mergeCell ref="T8:W8"/>
    <mergeCell ref="X8:AD8"/>
    <mergeCell ref="A7:C7"/>
    <mergeCell ref="D7:G7"/>
    <mergeCell ref="H7:K7"/>
    <mergeCell ref="L7:O7"/>
    <mergeCell ref="P7:S7"/>
    <mergeCell ref="T7:W7"/>
    <mergeCell ref="A2:J2"/>
    <mergeCell ref="A3:C3"/>
    <mergeCell ref="D3:G4"/>
    <mergeCell ref="H3:K4"/>
    <mergeCell ref="L3:O4"/>
    <mergeCell ref="P3:S3"/>
    <mergeCell ref="X5:AD5"/>
    <mergeCell ref="A6:C6"/>
    <mergeCell ref="D6:G6"/>
    <mergeCell ref="H6:K6"/>
    <mergeCell ref="L6:O6"/>
    <mergeCell ref="P6:S6"/>
    <mergeCell ref="T6:W6"/>
    <mergeCell ref="X6:AD6"/>
    <mergeCell ref="T3:W4"/>
    <mergeCell ref="X3:AD4"/>
    <mergeCell ref="A4:C4"/>
    <mergeCell ref="P4:S4"/>
    <mergeCell ref="A5:C5"/>
    <mergeCell ref="D5:G5"/>
    <mergeCell ref="H5:K5"/>
    <mergeCell ref="L5:O5"/>
    <mergeCell ref="P5:S5"/>
    <mergeCell ref="T5:W5"/>
  </mergeCells>
  <phoneticPr fontId="3"/>
  <pageMargins left="0.78740157480314965" right="0.19685039370078741" top="0.19685039370078741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明朝,標準"&amp;10－５１－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view="pageLayout" zoomScaleNormal="100" workbookViewId="0"/>
  </sheetViews>
  <sheetFormatPr defaultRowHeight="14.25"/>
  <cols>
    <col min="1" max="1" width="11.875" style="32" customWidth="1"/>
    <col min="2" max="4" width="9" style="32"/>
    <col min="5" max="5" width="13.125" style="32" customWidth="1"/>
    <col min="6" max="6" width="9.5" style="32" customWidth="1"/>
    <col min="7" max="13" width="9" style="32"/>
    <col min="14" max="14" width="13.5" style="32" customWidth="1"/>
    <col min="15" max="16384" width="9" style="32"/>
  </cols>
  <sheetData>
    <row r="1" spans="1:15" ht="12" customHeight="1"/>
    <row r="2" spans="1:15" ht="16.5" customHeight="1">
      <c r="A2" s="297" t="s">
        <v>280</v>
      </c>
      <c r="B2" s="295"/>
      <c r="C2" s="295"/>
      <c r="D2" s="295"/>
      <c r="E2" s="295"/>
      <c r="F2" s="16"/>
      <c r="G2" s="16"/>
      <c r="H2" s="16"/>
      <c r="I2" s="16"/>
      <c r="J2" s="16"/>
      <c r="K2" s="16"/>
      <c r="L2" s="16"/>
      <c r="M2" s="16"/>
      <c r="N2" s="106" t="s">
        <v>281</v>
      </c>
      <c r="O2" s="16"/>
    </row>
    <row r="3" spans="1:15" ht="15" customHeight="1">
      <c r="A3" s="298" t="s">
        <v>282</v>
      </c>
      <c r="B3" s="243" t="s">
        <v>283</v>
      </c>
      <c r="C3" s="243"/>
      <c r="D3" s="243"/>
      <c r="E3" s="243"/>
      <c r="F3" s="243"/>
      <c r="G3" s="243"/>
      <c r="H3" s="243"/>
      <c r="I3" s="243"/>
      <c r="J3" s="243"/>
      <c r="K3" s="243"/>
      <c r="L3" s="243" t="s">
        <v>284</v>
      </c>
      <c r="M3" s="243" t="s">
        <v>285</v>
      </c>
      <c r="N3" s="243"/>
      <c r="O3" s="16"/>
    </row>
    <row r="4" spans="1:15" ht="24" customHeight="1">
      <c r="A4" s="254"/>
      <c r="B4" s="107" t="s">
        <v>286</v>
      </c>
      <c r="C4" s="107" t="s">
        <v>287</v>
      </c>
      <c r="D4" s="107" t="s">
        <v>288</v>
      </c>
      <c r="E4" s="107" t="s">
        <v>289</v>
      </c>
      <c r="F4" s="107" t="s">
        <v>290</v>
      </c>
      <c r="G4" s="107" t="s">
        <v>291</v>
      </c>
      <c r="H4" s="107" t="s">
        <v>292</v>
      </c>
      <c r="I4" s="107" t="s">
        <v>293</v>
      </c>
      <c r="J4" s="107" t="s">
        <v>294</v>
      </c>
      <c r="K4" s="107" t="s">
        <v>295</v>
      </c>
      <c r="L4" s="243"/>
      <c r="M4" s="107" t="s">
        <v>296</v>
      </c>
      <c r="N4" s="107" t="s">
        <v>297</v>
      </c>
      <c r="O4" s="16"/>
    </row>
    <row r="5" spans="1:15" ht="14.25" customHeight="1">
      <c r="A5" s="107" t="s">
        <v>298</v>
      </c>
      <c r="B5" s="108">
        <v>4</v>
      </c>
      <c r="C5" s="108"/>
      <c r="D5" s="108"/>
      <c r="E5" s="108"/>
      <c r="F5" s="108"/>
      <c r="G5" s="108"/>
      <c r="H5" s="108"/>
      <c r="I5" s="108"/>
      <c r="J5" s="108">
        <v>1</v>
      </c>
      <c r="K5" s="108"/>
      <c r="L5" s="108">
        <f t="shared" ref="L5:L23" si="0">SUM(B5:K5)</f>
        <v>5</v>
      </c>
      <c r="M5" s="108">
        <v>4</v>
      </c>
      <c r="N5" s="108">
        <v>1</v>
      </c>
      <c r="O5" s="16"/>
    </row>
    <row r="6" spans="1:15" ht="14.25" customHeight="1">
      <c r="A6" s="107" t="s">
        <v>299</v>
      </c>
      <c r="B6" s="108">
        <v>4</v>
      </c>
      <c r="C6" s="108">
        <v>1</v>
      </c>
      <c r="D6" s="108"/>
      <c r="E6" s="108"/>
      <c r="F6" s="108"/>
      <c r="G6" s="108"/>
      <c r="H6" s="108"/>
      <c r="I6" s="108"/>
      <c r="J6" s="108"/>
      <c r="K6" s="108"/>
      <c r="L6" s="108">
        <f t="shared" si="0"/>
        <v>5</v>
      </c>
      <c r="M6" s="108">
        <v>5</v>
      </c>
      <c r="N6" s="108">
        <v>0</v>
      </c>
      <c r="O6" s="16"/>
    </row>
    <row r="7" spans="1:15" ht="14.25" customHeight="1">
      <c r="A7" s="107" t="s">
        <v>300</v>
      </c>
      <c r="B7" s="108">
        <v>7</v>
      </c>
      <c r="C7" s="108">
        <v>1</v>
      </c>
      <c r="D7" s="108">
        <v>2</v>
      </c>
      <c r="E7" s="108"/>
      <c r="F7" s="108">
        <v>1</v>
      </c>
      <c r="G7" s="108"/>
      <c r="H7" s="108">
        <v>1</v>
      </c>
      <c r="I7" s="108"/>
      <c r="J7" s="108"/>
      <c r="K7" s="108"/>
      <c r="L7" s="108">
        <f t="shared" si="0"/>
        <v>12</v>
      </c>
      <c r="M7" s="108">
        <v>11</v>
      </c>
      <c r="N7" s="108">
        <v>1</v>
      </c>
      <c r="O7" s="16"/>
    </row>
    <row r="8" spans="1:15" ht="14.25" customHeight="1">
      <c r="A8" s="107" t="s">
        <v>301</v>
      </c>
      <c r="B8" s="108">
        <v>3</v>
      </c>
      <c r="C8" s="108">
        <v>7</v>
      </c>
      <c r="D8" s="108"/>
      <c r="E8" s="108">
        <v>2</v>
      </c>
      <c r="F8" s="108">
        <v>1</v>
      </c>
      <c r="G8" s="108"/>
      <c r="H8" s="108"/>
      <c r="I8" s="108">
        <v>1</v>
      </c>
      <c r="J8" s="108"/>
      <c r="K8" s="108"/>
      <c r="L8" s="108">
        <f t="shared" si="0"/>
        <v>14</v>
      </c>
      <c r="M8" s="108">
        <v>13</v>
      </c>
      <c r="N8" s="108">
        <v>1</v>
      </c>
      <c r="O8" s="16"/>
    </row>
    <row r="9" spans="1:15" ht="14.25" customHeight="1">
      <c r="A9" s="107" t="s">
        <v>302</v>
      </c>
      <c r="B9" s="108">
        <v>9</v>
      </c>
      <c r="C9" s="108">
        <v>1</v>
      </c>
      <c r="D9" s="108"/>
      <c r="E9" s="108"/>
      <c r="F9" s="108"/>
      <c r="G9" s="108"/>
      <c r="H9" s="108"/>
      <c r="I9" s="108">
        <v>1</v>
      </c>
      <c r="J9" s="108"/>
      <c r="K9" s="108"/>
      <c r="L9" s="108">
        <f t="shared" si="0"/>
        <v>11</v>
      </c>
      <c r="M9" s="108">
        <v>10</v>
      </c>
      <c r="N9" s="108">
        <v>1</v>
      </c>
      <c r="O9" s="16"/>
    </row>
    <row r="10" spans="1:15" ht="14.25" customHeight="1">
      <c r="A10" s="107" t="s">
        <v>303</v>
      </c>
      <c r="B10" s="108">
        <v>3</v>
      </c>
      <c r="C10" s="108">
        <v>1</v>
      </c>
      <c r="D10" s="108">
        <v>1</v>
      </c>
      <c r="E10" s="108"/>
      <c r="F10" s="108">
        <v>1</v>
      </c>
      <c r="G10" s="108">
        <v>2</v>
      </c>
      <c r="H10" s="108">
        <v>1</v>
      </c>
      <c r="I10" s="108"/>
      <c r="J10" s="108"/>
      <c r="K10" s="108"/>
      <c r="L10" s="108">
        <f t="shared" si="0"/>
        <v>9</v>
      </c>
      <c r="M10" s="108">
        <v>6</v>
      </c>
      <c r="N10" s="108">
        <v>3</v>
      </c>
      <c r="O10" s="16"/>
    </row>
    <row r="11" spans="1:15" ht="14.25" customHeight="1">
      <c r="A11" s="107" t="s">
        <v>304</v>
      </c>
      <c r="B11" s="108">
        <v>4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>
        <f t="shared" si="0"/>
        <v>4</v>
      </c>
      <c r="M11" s="108">
        <v>4</v>
      </c>
      <c r="N11" s="108">
        <v>0</v>
      </c>
      <c r="O11" s="16"/>
    </row>
    <row r="12" spans="1:15" ht="14.25" customHeight="1">
      <c r="A12" s="107" t="s">
        <v>305</v>
      </c>
      <c r="B12" s="108">
        <v>6</v>
      </c>
      <c r="C12" s="108">
        <v>2</v>
      </c>
      <c r="D12" s="108"/>
      <c r="E12" s="108"/>
      <c r="F12" s="108"/>
      <c r="G12" s="108"/>
      <c r="H12" s="108">
        <v>1</v>
      </c>
      <c r="I12" s="108"/>
      <c r="J12" s="108"/>
      <c r="K12" s="108"/>
      <c r="L12" s="108">
        <f t="shared" si="0"/>
        <v>9</v>
      </c>
      <c r="M12" s="108">
        <v>8</v>
      </c>
      <c r="N12" s="108">
        <v>1</v>
      </c>
      <c r="O12" s="16"/>
    </row>
    <row r="13" spans="1:15" ht="14.25" customHeight="1">
      <c r="A13" s="107" t="s">
        <v>306</v>
      </c>
      <c r="B13" s="108">
        <v>1</v>
      </c>
      <c r="C13" s="108">
        <v>1</v>
      </c>
      <c r="D13" s="108"/>
      <c r="E13" s="108"/>
      <c r="F13" s="108"/>
      <c r="G13" s="108"/>
      <c r="H13" s="108"/>
      <c r="I13" s="108"/>
      <c r="J13" s="108">
        <v>1</v>
      </c>
      <c r="K13" s="108"/>
      <c r="L13" s="108">
        <f t="shared" si="0"/>
        <v>3</v>
      </c>
      <c r="M13" s="108">
        <v>2</v>
      </c>
      <c r="N13" s="108">
        <v>1</v>
      </c>
      <c r="O13" s="16"/>
    </row>
    <row r="14" spans="1:15" ht="14.25" customHeight="1">
      <c r="A14" s="107" t="s">
        <v>307</v>
      </c>
      <c r="B14" s="108"/>
      <c r="C14" s="108">
        <v>1</v>
      </c>
      <c r="D14" s="108"/>
      <c r="E14" s="108">
        <v>1</v>
      </c>
      <c r="F14" s="108"/>
      <c r="G14" s="108">
        <v>1</v>
      </c>
      <c r="H14" s="108">
        <v>1</v>
      </c>
      <c r="I14" s="108">
        <v>1</v>
      </c>
      <c r="J14" s="108">
        <v>1</v>
      </c>
      <c r="K14" s="108"/>
      <c r="L14" s="108">
        <f t="shared" si="0"/>
        <v>6</v>
      </c>
      <c r="M14" s="108">
        <v>2</v>
      </c>
      <c r="N14" s="108">
        <v>4</v>
      </c>
      <c r="O14" s="16"/>
    </row>
    <row r="15" spans="1:15" ht="14.25" customHeight="1">
      <c r="A15" s="107" t="s">
        <v>308</v>
      </c>
      <c r="B15" s="108">
        <v>4</v>
      </c>
      <c r="C15" s="108">
        <v>2</v>
      </c>
      <c r="D15" s="108"/>
      <c r="E15" s="108"/>
      <c r="F15" s="108"/>
      <c r="G15" s="108"/>
      <c r="H15" s="108">
        <v>1</v>
      </c>
      <c r="I15" s="108">
        <v>1</v>
      </c>
      <c r="J15" s="108"/>
      <c r="K15" s="108"/>
      <c r="L15" s="108">
        <f t="shared" si="0"/>
        <v>8</v>
      </c>
      <c r="M15" s="108">
        <v>6</v>
      </c>
      <c r="N15" s="108">
        <v>2</v>
      </c>
      <c r="O15" s="16"/>
    </row>
    <row r="16" spans="1:15" ht="14.25" customHeight="1">
      <c r="A16" s="107" t="s">
        <v>309</v>
      </c>
      <c r="B16" s="108">
        <v>2</v>
      </c>
      <c r="C16" s="108"/>
      <c r="D16" s="108"/>
      <c r="E16" s="108"/>
      <c r="F16" s="108"/>
      <c r="G16" s="108"/>
      <c r="H16" s="108"/>
      <c r="I16" s="108">
        <v>1</v>
      </c>
      <c r="J16" s="108"/>
      <c r="K16" s="108"/>
      <c r="L16" s="108">
        <f t="shared" si="0"/>
        <v>3</v>
      </c>
      <c r="M16" s="108">
        <v>2</v>
      </c>
      <c r="N16" s="108">
        <v>1</v>
      </c>
      <c r="O16" s="16"/>
    </row>
    <row r="17" spans="1:15" ht="14.25" customHeight="1">
      <c r="A17" s="107" t="s">
        <v>310</v>
      </c>
      <c r="B17" s="108">
        <v>5</v>
      </c>
      <c r="C17" s="108">
        <v>4</v>
      </c>
      <c r="D17" s="108">
        <v>1</v>
      </c>
      <c r="E17" s="108"/>
      <c r="F17" s="108"/>
      <c r="G17" s="108">
        <v>1</v>
      </c>
      <c r="H17" s="108">
        <v>1</v>
      </c>
      <c r="I17" s="108">
        <v>1</v>
      </c>
      <c r="J17" s="108">
        <v>1</v>
      </c>
      <c r="K17" s="108">
        <v>1</v>
      </c>
      <c r="L17" s="108">
        <f t="shared" si="0"/>
        <v>15</v>
      </c>
      <c r="M17" s="108">
        <v>10</v>
      </c>
      <c r="N17" s="108">
        <v>5</v>
      </c>
      <c r="O17" s="16"/>
    </row>
    <row r="18" spans="1:15" ht="14.25" customHeight="1">
      <c r="A18" s="107" t="s">
        <v>311</v>
      </c>
      <c r="B18" s="108">
        <v>5</v>
      </c>
      <c r="C18" s="108">
        <v>2</v>
      </c>
      <c r="D18" s="108">
        <v>1</v>
      </c>
      <c r="E18" s="108"/>
      <c r="F18" s="108">
        <v>2</v>
      </c>
      <c r="G18" s="108">
        <v>1</v>
      </c>
      <c r="H18" s="108">
        <v>1</v>
      </c>
      <c r="I18" s="108"/>
      <c r="J18" s="108"/>
      <c r="K18" s="108"/>
      <c r="L18" s="108">
        <f t="shared" si="0"/>
        <v>12</v>
      </c>
      <c r="M18" s="108">
        <v>10</v>
      </c>
      <c r="N18" s="108">
        <v>2</v>
      </c>
      <c r="O18" s="16"/>
    </row>
    <row r="19" spans="1:15" ht="14.25" customHeight="1">
      <c r="A19" s="107" t="s">
        <v>312</v>
      </c>
      <c r="B19" s="108">
        <v>3</v>
      </c>
      <c r="C19" s="108"/>
      <c r="D19" s="108">
        <v>1</v>
      </c>
      <c r="E19" s="108"/>
      <c r="F19" s="108">
        <v>1</v>
      </c>
      <c r="G19" s="108"/>
      <c r="H19" s="108">
        <v>2</v>
      </c>
      <c r="I19" s="108">
        <v>1</v>
      </c>
      <c r="J19" s="108">
        <v>1</v>
      </c>
      <c r="K19" s="108"/>
      <c r="L19" s="108">
        <f t="shared" si="0"/>
        <v>9</v>
      </c>
      <c r="M19" s="108">
        <v>5</v>
      </c>
      <c r="N19" s="108">
        <v>4</v>
      </c>
      <c r="O19" s="16"/>
    </row>
    <row r="20" spans="1:15" ht="14.25" customHeight="1">
      <c r="A20" s="107" t="s">
        <v>313</v>
      </c>
      <c r="B20" s="108">
        <v>3</v>
      </c>
      <c r="C20" s="108">
        <v>3</v>
      </c>
      <c r="D20" s="108">
        <v>1</v>
      </c>
      <c r="E20" s="108"/>
      <c r="F20" s="108">
        <v>3</v>
      </c>
      <c r="G20" s="108"/>
      <c r="H20" s="108">
        <v>6</v>
      </c>
      <c r="I20" s="108"/>
      <c r="J20" s="108">
        <v>2</v>
      </c>
      <c r="K20" s="108"/>
      <c r="L20" s="108">
        <f t="shared" si="0"/>
        <v>18</v>
      </c>
      <c r="M20" s="108">
        <v>10</v>
      </c>
      <c r="N20" s="108">
        <v>8</v>
      </c>
      <c r="O20" s="16"/>
    </row>
    <row r="21" spans="1:15" ht="14.25" customHeight="1">
      <c r="A21" s="107" t="s">
        <v>314</v>
      </c>
      <c r="B21" s="108">
        <v>4</v>
      </c>
      <c r="C21" s="108">
        <v>1</v>
      </c>
      <c r="D21" s="108">
        <v>1</v>
      </c>
      <c r="E21" s="108"/>
      <c r="F21" s="108"/>
      <c r="G21" s="108"/>
      <c r="H21" s="108"/>
      <c r="I21" s="108"/>
      <c r="J21" s="108">
        <v>1</v>
      </c>
      <c r="K21" s="108"/>
      <c r="L21" s="108">
        <f t="shared" si="0"/>
        <v>7</v>
      </c>
      <c r="M21" s="108">
        <v>6</v>
      </c>
      <c r="N21" s="108">
        <v>1</v>
      </c>
      <c r="O21" s="16"/>
    </row>
    <row r="22" spans="1:15" ht="14.25" customHeight="1">
      <c r="A22" s="107" t="s">
        <v>315</v>
      </c>
      <c r="B22" s="108">
        <v>1</v>
      </c>
      <c r="C22" s="108">
        <v>2</v>
      </c>
      <c r="D22" s="108"/>
      <c r="E22" s="108"/>
      <c r="F22" s="108"/>
      <c r="G22" s="108">
        <v>3</v>
      </c>
      <c r="H22" s="108">
        <v>3</v>
      </c>
      <c r="I22" s="108"/>
      <c r="J22" s="108">
        <v>8</v>
      </c>
      <c r="K22" s="108"/>
      <c r="L22" s="108">
        <f t="shared" si="0"/>
        <v>17</v>
      </c>
      <c r="M22" s="108">
        <v>4</v>
      </c>
      <c r="N22" s="108">
        <v>13</v>
      </c>
      <c r="O22" s="16"/>
    </row>
    <row r="23" spans="1:15" ht="14.25" customHeight="1">
      <c r="A23" s="107" t="s">
        <v>316</v>
      </c>
      <c r="B23" s="108">
        <v>3</v>
      </c>
      <c r="C23" s="108">
        <v>2</v>
      </c>
      <c r="D23" s="108"/>
      <c r="E23" s="108"/>
      <c r="F23" s="108"/>
      <c r="G23" s="108">
        <v>1</v>
      </c>
      <c r="H23" s="108">
        <v>1</v>
      </c>
      <c r="I23" s="108"/>
      <c r="J23" s="108"/>
      <c r="K23" s="108"/>
      <c r="L23" s="108">
        <f t="shared" si="0"/>
        <v>7</v>
      </c>
      <c r="M23" s="108">
        <v>5</v>
      </c>
      <c r="N23" s="108">
        <v>2</v>
      </c>
      <c r="O23" s="16"/>
    </row>
    <row r="24" spans="1:15" ht="14.25" customHeight="1">
      <c r="A24" s="107" t="s">
        <v>317</v>
      </c>
      <c r="B24" s="108">
        <v>1</v>
      </c>
      <c r="C24" s="108"/>
      <c r="D24" s="108"/>
      <c r="E24" s="108">
        <v>1</v>
      </c>
      <c r="F24" s="108"/>
      <c r="G24" s="108">
        <v>2</v>
      </c>
      <c r="H24" s="108"/>
      <c r="I24" s="108">
        <v>1</v>
      </c>
      <c r="J24" s="108">
        <v>1</v>
      </c>
      <c r="K24" s="108"/>
      <c r="L24" s="108">
        <f>SUM(B24:K24)</f>
        <v>6</v>
      </c>
      <c r="M24" s="108">
        <v>2</v>
      </c>
      <c r="N24" s="108">
        <v>4</v>
      </c>
      <c r="O24" s="16"/>
    </row>
    <row r="25" spans="1:15" ht="14.25" customHeight="1">
      <c r="A25" s="107" t="s">
        <v>318</v>
      </c>
      <c r="B25" s="108">
        <v>1</v>
      </c>
      <c r="C25" s="108"/>
      <c r="D25" s="108"/>
      <c r="E25" s="108"/>
      <c r="F25" s="108"/>
      <c r="G25" s="108"/>
      <c r="H25" s="108">
        <v>1</v>
      </c>
      <c r="I25" s="108"/>
      <c r="J25" s="108">
        <v>3</v>
      </c>
      <c r="K25" s="108"/>
      <c r="L25" s="108">
        <f>SUM(B25:K25)</f>
        <v>5</v>
      </c>
      <c r="M25" s="108">
        <v>1</v>
      </c>
      <c r="N25" s="108">
        <v>4</v>
      </c>
      <c r="O25" s="16"/>
    </row>
    <row r="26" spans="1:15" ht="14.25" customHeight="1">
      <c r="A26" s="107" t="s">
        <v>319</v>
      </c>
      <c r="B26" s="108">
        <v>1</v>
      </c>
      <c r="C26" s="108">
        <v>1</v>
      </c>
      <c r="D26" s="108"/>
      <c r="E26" s="108"/>
      <c r="F26" s="108"/>
      <c r="G26" s="108">
        <v>2</v>
      </c>
      <c r="H26" s="108"/>
      <c r="I26" s="108"/>
      <c r="J26" s="108">
        <v>3</v>
      </c>
      <c r="K26" s="108"/>
      <c r="L26" s="108">
        <f>SUM(B26:K26)</f>
        <v>7</v>
      </c>
      <c r="M26" s="108">
        <v>2</v>
      </c>
      <c r="N26" s="108">
        <v>5</v>
      </c>
      <c r="O26" s="16"/>
    </row>
    <row r="27" spans="1:15" ht="14.25" customHeight="1">
      <c r="A27" s="107" t="s">
        <v>320</v>
      </c>
      <c r="B27" s="108"/>
      <c r="C27" s="108"/>
      <c r="D27" s="108">
        <v>1</v>
      </c>
      <c r="E27" s="108"/>
      <c r="F27" s="108">
        <v>1</v>
      </c>
      <c r="G27" s="108">
        <v>1</v>
      </c>
      <c r="H27" s="108"/>
      <c r="I27" s="108"/>
      <c r="J27" s="108">
        <v>2</v>
      </c>
      <c r="K27" s="108"/>
      <c r="L27" s="108">
        <f>SUM(B27:K27)</f>
        <v>5</v>
      </c>
      <c r="M27" s="108">
        <v>2</v>
      </c>
      <c r="N27" s="108">
        <v>3</v>
      </c>
      <c r="O27" s="16"/>
    </row>
    <row r="28" spans="1:15" ht="12" customHeight="1">
      <c r="A28" s="7"/>
      <c r="B28" s="16"/>
      <c r="C28" s="16"/>
      <c r="D28" s="16"/>
      <c r="E28" s="16"/>
      <c r="F28" s="16"/>
      <c r="G28" s="16"/>
      <c r="H28" s="16"/>
      <c r="I28" s="16"/>
      <c r="J28" s="16"/>
      <c r="L28" s="109"/>
      <c r="M28" s="296" t="s">
        <v>321</v>
      </c>
      <c r="N28" s="296"/>
      <c r="O28" s="16"/>
    </row>
    <row r="29" spans="1:15" ht="18" customHeight="1">
      <c r="A29" s="7"/>
      <c r="B29" s="16"/>
      <c r="C29" s="16"/>
      <c r="D29" s="16"/>
      <c r="E29" s="16"/>
      <c r="F29" s="16"/>
      <c r="G29" s="16"/>
      <c r="H29" s="16"/>
      <c r="I29" s="16"/>
      <c r="J29" s="16"/>
      <c r="L29" s="109"/>
      <c r="M29" s="110"/>
      <c r="N29" s="110"/>
      <c r="O29" s="16"/>
    </row>
    <row r="30" spans="1:15" ht="16.5" customHeight="1">
      <c r="A30" s="295" t="s">
        <v>322</v>
      </c>
      <c r="B30" s="295"/>
      <c r="C30" s="295"/>
      <c r="D30" s="295"/>
      <c r="E30" s="295"/>
      <c r="F30" s="295"/>
      <c r="G30" s="16"/>
      <c r="H30" s="16"/>
      <c r="I30" s="16"/>
      <c r="J30" s="16"/>
      <c r="K30" s="16"/>
      <c r="L30" s="16"/>
      <c r="M30" s="16"/>
      <c r="N30" s="106" t="s">
        <v>281</v>
      </c>
      <c r="O30" s="16"/>
    </row>
    <row r="31" spans="1:15" ht="17.100000000000001" customHeight="1">
      <c r="A31" s="243" t="s">
        <v>323</v>
      </c>
      <c r="B31" s="243" t="s">
        <v>324</v>
      </c>
      <c r="C31" s="243"/>
      <c r="D31" s="243" t="s">
        <v>325</v>
      </c>
      <c r="E31" s="243"/>
      <c r="F31" s="243" t="s">
        <v>326</v>
      </c>
      <c r="G31" s="243"/>
      <c r="H31" s="294" t="s">
        <v>327</v>
      </c>
      <c r="I31" s="294"/>
      <c r="J31" s="243" t="s">
        <v>328</v>
      </c>
      <c r="K31" s="243"/>
      <c r="L31" s="243" t="s">
        <v>329</v>
      </c>
      <c r="M31" s="243"/>
      <c r="N31" s="243"/>
    </row>
    <row r="32" spans="1:15" ht="14.25" customHeight="1">
      <c r="A32" s="243"/>
      <c r="B32" s="243"/>
      <c r="C32" s="243"/>
      <c r="D32" s="243"/>
      <c r="E32" s="243"/>
      <c r="F32" s="243"/>
      <c r="G32" s="243"/>
      <c r="H32" s="111" t="s">
        <v>330</v>
      </c>
      <c r="I32" s="111" t="s">
        <v>331</v>
      </c>
      <c r="J32" s="243"/>
      <c r="K32" s="243"/>
      <c r="L32" s="243"/>
      <c r="M32" s="243"/>
      <c r="N32" s="243"/>
    </row>
    <row r="33" spans="1:15" ht="15.95" customHeight="1">
      <c r="A33" s="107" t="s">
        <v>308</v>
      </c>
      <c r="B33" s="291">
        <v>1</v>
      </c>
      <c r="C33" s="291"/>
      <c r="D33" s="291">
        <v>2</v>
      </c>
      <c r="E33" s="291"/>
      <c r="F33" s="291"/>
      <c r="G33" s="291"/>
      <c r="H33" s="112"/>
      <c r="I33" s="112"/>
      <c r="J33" s="291">
        <f>SUM(B33:E33)</f>
        <v>3</v>
      </c>
      <c r="K33" s="291"/>
      <c r="L33" s="252" t="s">
        <v>332</v>
      </c>
      <c r="M33" s="252"/>
      <c r="N33" s="252"/>
    </row>
    <row r="34" spans="1:15" ht="15.95" customHeight="1">
      <c r="A34" s="107" t="s">
        <v>309</v>
      </c>
      <c r="B34" s="291">
        <v>2</v>
      </c>
      <c r="C34" s="291"/>
      <c r="D34" s="291">
        <v>2</v>
      </c>
      <c r="E34" s="291"/>
      <c r="F34" s="291"/>
      <c r="G34" s="291"/>
      <c r="H34" s="112"/>
      <c r="I34" s="112"/>
      <c r="J34" s="291">
        <f>SUM(B34:E34)</f>
        <v>4</v>
      </c>
      <c r="K34" s="291"/>
      <c r="L34" s="243"/>
      <c r="M34" s="243"/>
      <c r="N34" s="243"/>
    </row>
    <row r="35" spans="1:15" ht="15.95" customHeight="1">
      <c r="A35" s="107" t="s">
        <v>310</v>
      </c>
      <c r="B35" s="291">
        <v>5</v>
      </c>
      <c r="C35" s="291"/>
      <c r="D35" s="291">
        <v>2</v>
      </c>
      <c r="E35" s="291"/>
      <c r="F35" s="291">
        <v>4</v>
      </c>
      <c r="G35" s="291"/>
      <c r="H35" s="112"/>
      <c r="I35" s="112"/>
      <c r="J35" s="291">
        <f>SUM(B35:F35)</f>
        <v>11</v>
      </c>
      <c r="K35" s="291"/>
      <c r="L35" s="293" t="s">
        <v>333</v>
      </c>
      <c r="M35" s="293"/>
      <c r="N35" s="293"/>
    </row>
    <row r="36" spans="1:15" ht="15.95" customHeight="1">
      <c r="A36" s="107" t="s">
        <v>311</v>
      </c>
      <c r="B36" s="291">
        <v>2</v>
      </c>
      <c r="C36" s="291"/>
      <c r="D36" s="291" t="s">
        <v>334</v>
      </c>
      <c r="E36" s="291"/>
      <c r="F36" s="291">
        <v>7</v>
      </c>
      <c r="G36" s="291"/>
      <c r="H36" s="112"/>
      <c r="I36" s="112"/>
      <c r="J36" s="291">
        <f>SUM(B36:F36)</f>
        <v>9</v>
      </c>
      <c r="K36" s="291"/>
      <c r="L36" s="293" t="s">
        <v>335</v>
      </c>
      <c r="M36" s="293"/>
      <c r="N36" s="293"/>
    </row>
    <row r="37" spans="1:15" ht="15.95" customHeight="1">
      <c r="A37" s="107" t="s">
        <v>312</v>
      </c>
      <c r="B37" s="291">
        <v>5</v>
      </c>
      <c r="C37" s="291"/>
      <c r="D37" s="291">
        <v>3</v>
      </c>
      <c r="E37" s="291"/>
      <c r="F37" s="291" t="s">
        <v>334</v>
      </c>
      <c r="G37" s="291"/>
      <c r="H37" s="112"/>
      <c r="I37" s="112"/>
      <c r="J37" s="291">
        <v>8</v>
      </c>
      <c r="K37" s="291"/>
      <c r="L37" s="243"/>
      <c r="M37" s="243"/>
      <c r="N37" s="243"/>
    </row>
    <row r="38" spans="1:15" ht="15.95" customHeight="1">
      <c r="A38" s="107" t="s">
        <v>313</v>
      </c>
      <c r="B38" s="291">
        <v>1</v>
      </c>
      <c r="C38" s="291"/>
      <c r="D38" s="291">
        <v>6</v>
      </c>
      <c r="E38" s="291"/>
      <c r="F38" s="291" t="s">
        <v>334</v>
      </c>
      <c r="G38" s="291"/>
      <c r="H38" s="112">
        <v>3</v>
      </c>
      <c r="I38" s="113"/>
      <c r="J38" s="291">
        <v>10</v>
      </c>
      <c r="K38" s="291"/>
      <c r="L38" s="292" t="s">
        <v>336</v>
      </c>
      <c r="M38" s="292"/>
      <c r="N38" s="292"/>
    </row>
    <row r="39" spans="1:15" ht="15.95" customHeight="1">
      <c r="A39" s="107" t="s">
        <v>314</v>
      </c>
      <c r="B39" s="291" t="s">
        <v>334</v>
      </c>
      <c r="C39" s="291"/>
      <c r="D39" s="291">
        <v>7</v>
      </c>
      <c r="E39" s="291"/>
      <c r="F39" s="291" t="s">
        <v>337</v>
      </c>
      <c r="G39" s="291"/>
      <c r="H39" s="112">
        <v>2</v>
      </c>
      <c r="I39" s="112">
        <v>1</v>
      </c>
      <c r="J39" s="291">
        <v>10</v>
      </c>
      <c r="K39" s="291"/>
      <c r="L39" s="292" t="s">
        <v>338</v>
      </c>
      <c r="M39" s="292"/>
      <c r="N39" s="292"/>
      <c r="O39" s="16"/>
    </row>
    <row r="40" spans="1:15" ht="15.95" customHeight="1">
      <c r="A40" s="107" t="s">
        <v>315</v>
      </c>
      <c r="B40" s="291">
        <v>1</v>
      </c>
      <c r="C40" s="291"/>
      <c r="D40" s="291">
        <v>3</v>
      </c>
      <c r="E40" s="291"/>
      <c r="F40" s="291" t="s">
        <v>339</v>
      </c>
      <c r="G40" s="291"/>
      <c r="H40" s="112">
        <v>5</v>
      </c>
      <c r="I40" s="112">
        <v>1</v>
      </c>
      <c r="J40" s="291">
        <v>10</v>
      </c>
      <c r="K40" s="291"/>
      <c r="L40" s="292"/>
      <c r="M40" s="292"/>
      <c r="N40" s="292"/>
      <c r="O40" s="16"/>
    </row>
    <row r="41" spans="1:15" ht="15.95" customHeight="1">
      <c r="A41" s="107" t="s">
        <v>316</v>
      </c>
      <c r="B41" s="291"/>
      <c r="C41" s="291"/>
      <c r="D41" s="291">
        <v>6</v>
      </c>
      <c r="E41" s="291"/>
      <c r="F41" s="291"/>
      <c r="G41" s="291"/>
      <c r="H41" s="112">
        <v>1</v>
      </c>
      <c r="I41" s="112"/>
      <c r="J41" s="291">
        <v>7</v>
      </c>
      <c r="K41" s="291"/>
      <c r="L41" s="292"/>
      <c r="M41" s="292"/>
      <c r="N41" s="292"/>
      <c r="O41" s="16"/>
    </row>
    <row r="42" spans="1:15" ht="15.95" customHeight="1">
      <c r="A42" s="107" t="s">
        <v>317</v>
      </c>
      <c r="B42" s="291"/>
      <c r="C42" s="291"/>
      <c r="D42" s="291">
        <v>4</v>
      </c>
      <c r="E42" s="291"/>
      <c r="F42" s="291"/>
      <c r="G42" s="291"/>
      <c r="H42" s="112"/>
      <c r="I42" s="112">
        <v>2</v>
      </c>
      <c r="J42" s="291">
        <v>6</v>
      </c>
      <c r="K42" s="291"/>
      <c r="L42" s="292"/>
      <c r="M42" s="292"/>
      <c r="N42" s="292"/>
      <c r="O42" s="16"/>
    </row>
    <row r="43" spans="1:15">
      <c r="A43" s="107" t="s">
        <v>318</v>
      </c>
      <c r="B43" s="291"/>
      <c r="C43" s="291"/>
      <c r="D43" s="291">
        <v>3</v>
      </c>
      <c r="E43" s="291"/>
      <c r="F43" s="291"/>
      <c r="G43" s="291"/>
      <c r="H43" s="112"/>
      <c r="I43" s="112">
        <v>3</v>
      </c>
      <c r="J43" s="291">
        <v>6</v>
      </c>
      <c r="K43" s="291"/>
      <c r="L43" s="292"/>
      <c r="M43" s="292"/>
      <c r="N43" s="292"/>
      <c r="O43" s="16"/>
    </row>
    <row r="44" spans="1:15" ht="14.25" customHeight="1">
      <c r="A44" s="107" t="s">
        <v>319</v>
      </c>
      <c r="B44" s="291"/>
      <c r="C44" s="291"/>
      <c r="D44" s="291">
        <v>2</v>
      </c>
      <c r="E44" s="291"/>
      <c r="F44" s="291"/>
      <c r="G44" s="291"/>
      <c r="H44" s="112"/>
      <c r="I44" s="112">
        <v>1</v>
      </c>
      <c r="J44" s="291">
        <v>3</v>
      </c>
      <c r="K44" s="291"/>
      <c r="L44" s="292"/>
      <c r="M44" s="292"/>
      <c r="N44" s="292"/>
      <c r="O44" s="16"/>
    </row>
    <row r="45" spans="1:15">
      <c r="A45" s="107" t="s">
        <v>340</v>
      </c>
      <c r="B45" s="291"/>
      <c r="C45" s="291"/>
      <c r="D45" s="291">
        <v>2</v>
      </c>
      <c r="E45" s="291"/>
      <c r="F45" s="243"/>
      <c r="G45" s="243"/>
      <c r="H45" s="108"/>
      <c r="I45" s="108">
        <v>2</v>
      </c>
      <c r="J45" s="291">
        <v>4</v>
      </c>
      <c r="K45" s="291"/>
      <c r="L45" s="227"/>
      <c r="M45" s="227"/>
      <c r="N45" s="227"/>
    </row>
    <row r="46" spans="1:15">
      <c r="A46" s="32" t="s">
        <v>341</v>
      </c>
    </row>
    <row r="49" spans="1:14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</sheetData>
  <sheetProtection selectLockedCells="1" selectUnlockedCells="1"/>
  <mergeCells count="79">
    <mergeCell ref="M28:N28"/>
    <mergeCell ref="A2:E2"/>
    <mergeCell ref="A3:A4"/>
    <mergeCell ref="B3:K3"/>
    <mergeCell ref="L3:L4"/>
    <mergeCell ref="M3:N3"/>
    <mergeCell ref="A30:F30"/>
    <mergeCell ref="A31:A32"/>
    <mergeCell ref="B31:C32"/>
    <mergeCell ref="D31:E32"/>
    <mergeCell ref="F31:G32"/>
    <mergeCell ref="J31:K32"/>
    <mergeCell ref="L31:N32"/>
    <mergeCell ref="B33:C33"/>
    <mergeCell ref="D33:E33"/>
    <mergeCell ref="F33:G33"/>
    <mergeCell ref="J33:K33"/>
    <mergeCell ref="L33:N33"/>
    <mergeCell ref="H31:I31"/>
    <mergeCell ref="B35:C35"/>
    <mergeCell ref="D35:E35"/>
    <mergeCell ref="F35:G35"/>
    <mergeCell ref="J35:K35"/>
    <mergeCell ref="L35:N35"/>
    <mergeCell ref="B34:C34"/>
    <mergeCell ref="D34:E34"/>
    <mergeCell ref="F34:G34"/>
    <mergeCell ref="J34:K34"/>
    <mergeCell ref="L34:N34"/>
    <mergeCell ref="B37:C37"/>
    <mergeCell ref="D37:E37"/>
    <mergeCell ref="F37:G37"/>
    <mergeCell ref="J37:K37"/>
    <mergeCell ref="L37:N37"/>
    <mergeCell ref="B36:C36"/>
    <mergeCell ref="D36:E36"/>
    <mergeCell ref="F36:G36"/>
    <mergeCell ref="J36:K36"/>
    <mergeCell ref="L36:N36"/>
    <mergeCell ref="B39:C39"/>
    <mergeCell ref="D39:E39"/>
    <mergeCell ref="F39:G39"/>
    <mergeCell ref="J39:K39"/>
    <mergeCell ref="L39:N39"/>
    <mergeCell ref="B38:C38"/>
    <mergeCell ref="D38:E38"/>
    <mergeCell ref="F38:G38"/>
    <mergeCell ref="J38:K38"/>
    <mergeCell ref="L38:N38"/>
    <mergeCell ref="B41:C41"/>
    <mergeCell ref="D41:E41"/>
    <mergeCell ref="F41:G41"/>
    <mergeCell ref="J41:K41"/>
    <mergeCell ref="L41:N41"/>
    <mergeCell ref="B40:C40"/>
    <mergeCell ref="D40:E40"/>
    <mergeCell ref="F40:G40"/>
    <mergeCell ref="J40:K40"/>
    <mergeCell ref="L40:N40"/>
    <mergeCell ref="B43:C43"/>
    <mergeCell ref="D43:E43"/>
    <mergeCell ref="F43:G43"/>
    <mergeCell ref="J43:K43"/>
    <mergeCell ref="L43:N43"/>
    <mergeCell ref="B42:C42"/>
    <mergeCell ref="D42:E42"/>
    <mergeCell ref="F42:G42"/>
    <mergeCell ref="J42:K42"/>
    <mergeCell ref="L42:N42"/>
    <mergeCell ref="B45:C45"/>
    <mergeCell ref="D45:E45"/>
    <mergeCell ref="F45:G45"/>
    <mergeCell ref="J45:K45"/>
    <mergeCell ref="L45:N45"/>
    <mergeCell ref="B44:C44"/>
    <mergeCell ref="D44:E44"/>
    <mergeCell ref="F44:G44"/>
    <mergeCell ref="J44:K44"/>
    <mergeCell ref="L44:N44"/>
  </mergeCells>
  <phoneticPr fontId="3"/>
  <pageMargins left="0.78740157480314965" right="0.19685039370078741" top="0.19685039370078741" bottom="0.39370078740157483" header="0" footer="0"/>
  <pageSetup paperSize="9" scale="86" firstPageNumber="0" orientation="landscape" horizontalDpi="300" verticalDpi="300" r:id="rId1"/>
  <headerFooter scaleWithDoc="0" alignWithMargins="0">
    <oddFooter>&amp;C&amp;"ＭＳ 明朝,標準"&amp;10－５２－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view="pageLayout" zoomScale="70" zoomScaleNormal="100" zoomScalePageLayoutView="70" workbookViewId="0"/>
  </sheetViews>
  <sheetFormatPr defaultRowHeight="20.25" customHeight="1"/>
  <cols>
    <col min="1" max="2" width="12" style="84" customWidth="1"/>
    <col min="3" max="8" width="28.625" style="84" customWidth="1"/>
    <col min="9" max="16384" width="9" style="84"/>
  </cols>
  <sheetData>
    <row r="1" spans="1:8" ht="24.75" customHeight="1">
      <c r="A1" s="84" t="s">
        <v>241</v>
      </c>
      <c r="F1" s="103"/>
    </row>
    <row r="2" spans="1:8" ht="27" customHeight="1">
      <c r="A2" s="301"/>
      <c r="B2" s="301"/>
      <c r="C2" s="196" t="s">
        <v>242</v>
      </c>
      <c r="D2" s="197" t="s">
        <v>243</v>
      </c>
      <c r="E2" s="197" t="s">
        <v>244</v>
      </c>
    </row>
    <row r="3" spans="1:8" ht="15" customHeight="1">
      <c r="A3" s="301" t="s">
        <v>245</v>
      </c>
      <c r="B3" s="301"/>
      <c r="C3" s="198">
        <v>0</v>
      </c>
      <c r="D3" s="198">
        <v>30</v>
      </c>
      <c r="E3" s="198">
        <f>SUM(C3:D3)</f>
        <v>30</v>
      </c>
    </row>
    <row r="4" spans="1:8" ht="15" customHeight="1">
      <c r="A4" s="301" t="s">
        <v>246</v>
      </c>
      <c r="B4" s="301"/>
      <c r="C4" s="199">
        <v>7</v>
      </c>
      <c r="D4" s="198">
        <v>52</v>
      </c>
      <c r="E4" s="199">
        <f>SUM(C4:D4)</f>
        <v>59</v>
      </c>
    </row>
    <row r="5" spans="1:8" ht="15" customHeight="1">
      <c r="A5" s="301" t="s">
        <v>247</v>
      </c>
      <c r="B5" s="301"/>
      <c r="C5" s="199">
        <v>5</v>
      </c>
      <c r="D5" s="199">
        <v>60</v>
      </c>
      <c r="E5" s="199">
        <f>SUM(C5:D5)</f>
        <v>65</v>
      </c>
    </row>
    <row r="6" spans="1:8" ht="15" customHeight="1">
      <c r="A6" s="301" t="s">
        <v>248</v>
      </c>
      <c r="B6" s="301"/>
      <c r="C6" s="199">
        <v>0</v>
      </c>
      <c r="D6" s="199">
        <v>31</v>
      </c>
      <c r="E6" s="199">
        <f>SUM(C6:D6)</f>
        <v>31</v>
      </c>
    </row>
    <row r="7" spans="1:8" ht="15" customHeight="1">
      <c r="A7" s="301" t="s">
        <v>249</v>
      </c>
      <c r="B7" s="301"/>
      <c r="C7" s="199">
        <v>0</v>
      </c>
      <c r="D7" s="199">
        <v>46</v>
      </c>
      <c r="E7" s="199">
        <v>46</v>
      </c>
    </row>
    <row r="8" spans="1:8" ht="15" customHeight="1">
      <c r="A8" s="301" t="s">
        <v>250</v>
      </c>
      <c r="B8" s="301"/>
      <c r="C8" s="199">
        <v>0</v>
      </c>
      <c r="D8" s="199">
        <v>26</v>
      </c>
      <c r="E8" s="199">
        <v>26</v>
      </c>
    </row>
    <row r="9" spans="1:8" ht="15" customHeight="1">
      <c r="A9" s="301" t="s">
        <v>251</v>
      </c>
      <c r="B9" s="301"/>
      <c r="C9" s="199">
        <v>0</v>
      </c>
      <c r="D9" s="199">
        <v>0</v>
      </c>
      <c r="E9" s="199">
        <v>0</v>
      </c>
    </row>
    <row r="10" spans="1:8" ht="15" customHeight="1">
      <c r="A10" s="301" t="s">
        <v>252</v>
      </c>
      <c r="B10" s="301"/>
      <c r="C10" s="199">
        <v>1</v>
      </c>
      <c r="D10" s="199">
        <v>0</v>
      </c>
      <c r="E10" s="199">
        <v>1</v>
      </c>
    </row>
    <row r="11" spans="1:8" ht="15" customHeight="1">
      <c r="A11" s="301" t="s">
        <v>253</v>
      </c>
      <c r="B11" s="301"/>
      <c r="C11" s="199">
        <v>0</v>
      </c>
      <c r="D11" s="199">
        <v>23</v>
      </c>
      <c r="E11" s="199">
        <v>23</v>
      </c>
    </row>
    <row r="12" spans="1:8" ht="15" customHeight="1">
      <c r="A12" s="302" t="s">
        <v>254</v>
      </c>
      <c r="B12" s="302"/>
      <c r="C12" s="199">
        <v>0</v>
      </c>
      <c r="D12" s="199">
        <v>0</v>
      </c>
      <c r="E12" s="199">
        <v>0</v>
      </c>
    </row>
    <row r="13" spans="1:8" ht="15" customHeight="1">
      <c r="A13" s="301" t="s">
        <v>255</v>
      </c>
      <c r="B13" s="301"/>
      <c r="C13" s="200">
        <f>SUM(C3:C12)</f>
        <v>13</v>
      </c>
      <c r="D13" s="200">
        <f>SUM(D3:D12)</f>
        <v>268</v>
      </c>
      <c r="E13" s="199">
        <f>SUM(C13:D13)</f>
        <v>281</v>
      </c>
    </row>
    <row r="14" spans="1:8" ht="12.75" customHeight="1">
      <c r="A14" s="104"/>
      <c r="B14" s="104"/>
      <c r="C14" s="105"/>
      <c r="D14" s="105"/>
      <c r="E14" s="105"/>
    </row>
    <row r="15" spans="1:8" ht="24" customHeight="1">
      <c r="A15" s="84" t="s">
        <v>256</v>
      </c>
    </row>
    <row r="16" spans="1:8" ht="55.5" customHeight="1">
      <c r="A16" s="301" t="s">
        <v>257</v>
      </c>
      <c r="B16" s="301"/>
      <c r="C16" s="197" t="s">
        <v>258</v>
      </c>
      <c r="D16" s="196" t="s">
        <v>259</v>
      </c>
      <c r="E16" s="196" t="s">
        <v>260</v>
      </c>
      <c r="F16" s="196" t="s">
        <v>261</v>
      </c>
      <c r="G16" s="196" t="s">
        <v>262</v>
      </c>
      <c r="H16" s="196" t="s">
        <v>263</v>
      </c>
    </row>
    <row r="17" spans="1:8" ht="15" customHeight="1">
      <c r="A17" s="301" t="s">
        <v>264</v>
      </c>
      <c r="B17" s="301"/>
      <c r="C17" s="197" t="s">
        <v>265</v>
      </c>
      <c r="D17" s="201">
        <v>20</v>
      </c>
      <c r="E17" s="202">
        <v>7</v>
      </c>
      <c r="F17" s="202">
        <v>8</v>
      </c>
      <c r="G17" s="202">
        <v>25</v>
      </c>
      <c r="H17" s="203">
        <v>60</v>
      </c>
    </row>
    <row r="18" spans="1:8" ht="15" customHeight="1">
      <c r="A18" s="301"/>
      <c r="B18" s="301"/>
      <c r="C18" s="197" t="s">
        <v>266</v>
      </c>
      <c r="D18" s="201">
        <v>38</v>
      </c>
      <c r="E18" s="202">
        <v>7</v>
      </c>
      <c r="F18" s="202">
        <v>13</v>
      </c>
      <c r="G18" s="202">
        <v>28</v>
      </c>
      <c r="H18" s="203">
        <v>86</v>
      </c>
    </row>
    <row r="19" spans="1:8" ht="15" customHeight="1">
      <c r="A19" s="301"/>
      <c r="B19" s="301"/>
      <c r="C19" s="197" t="s">
        <v>267</v>
      </c>
      <c r="D19" s="201">
        <v>578</v>
      </c>
      <c r="E19" s="202">
        <v>139</v>
      </c>
      <c r="F19" s="202">
        <v>304</v>
      </c>
      <c r="G19" s="202">
        <v>240</v>
      </c>
      <c r="H19" s="203">
        <v>1261</v>
      </c>
    </row>
    <row r="20" spans="1:8" ht="15" customHeight="1">
      <c r="A20" s="301" t="s">
        <v>268</v>
      </c>
      <c r="B20" s="301"/>
      <c r="C20" s="197" t="s">
        <v>265</v>
      </c>
      <c r="D20" s="201">
        <v>21</v>
      </c>
      <c r="E20" s="202">
        <v>4</v>
      </c>
      <c r="F20" s="202">
        <v>18</v>
      </c>
      <c r="G20" s="202">
        <v>19</v>
      </c>
      <c r="H20" s="203">
        <v>62</v>
      </c>
    </row>
    <row r="21" spans="1:8" ht="15" customHeight="1">
      <c r="A21" s="301"/>
      <c r="B21" s="301"/>
      <c r="C21" s="197" t="s">
        <v>266</v>
      </c>
      <c r="D21" s="201">
        <v>41</v>
      </c>
      <c r="E21" s="202">
        <v>4</v>
      </c>
      <c r="F21" s="202">
        <v>32</v>
      </c>
      <c r="G21" s="202">
        <v>24</v>
      </c>
      <c r="H21" s="203">
        <v>101</v>
      </c>
    </row>
    <row r="22" spans="1:8" ht="15" customHeight="1">
      <c r="A22" s="301"/>
      <c r="B22" s="301"/>
      <c r="C22" s="197" t="s">
        <v>267</v>
      </c>
      <c r="D22" s="201">
        <v>473</v>
      </c>
      <c r="E22" s="202">
        <v>76</v>
      </c>
      <c r="F22" s="202">
        <v>909</v>
      </c>
      <c r="G22" s="202">
        <v>284</v>
      </c>
      <c r="H22" s="203">
        <v>1742</v>
      </c>
    </row>
    <row r="23" spans="1:8" ht="15" customHeight="1">
      <c r="A23" s="301" t="s">
        <v>248</v>
      </c>
      <c r="B23" s="301"/>
      <c r="C23" s="197" t="s">
        <v>265</v>
      </c>
      <c r="D23" s="201">
        <v>43</v>
      </c>
      <c r="E23" s="202">
        <v>5</v>
      </c>
      <c r="F23" s="202">
        <v>8</v>
      </c>
      <c r="G23" s="202">
        <v>30</v>
      </c>
      <c r="H23" s="203">
        <v>86</v>
      </c>
    </row>
    <row r="24" spans="1:8" ht="15" customHeight="1">
      <c r="A24" s="301"/>
      <c r="B24" s="301"/>
      <c r="C24" s="197" t="s">
        <v>266</v>
      </c>
      <c r="D24" s="201">
        <v>95</v>
      </c>
      <c r="E24" s="202">
        <v>7</v>
      </c>
      <c r="F24" s="202">
        <v>17</v>
      </c>
      <c r="G24" s="202">
        <v>43</v>
      </c>
      <c r="H24" s="203">
        <v>162</v>
      </c>
    </row>
    <row r="25" spans="1:8" ht="15" customHeight="1">
      <c r="A25" s="301"/>
      <c r="B25" s="301"/>
      <c r="C25" s="197" t="s">
        <v>267</v>
      </c>
      <c r="D25" s="201">
        <v>1270</v>
      </c>
      <c r="E25" s="202">
        <v>82</v>
      </c>
      <c r="F25" s="202">
        <v>385</v>
      </c>
      <c r="G25" s="202">
        <v>410</v>
      </c>
      <c r="H25" s="203">
        <v>2147</v>
      </c>
    </row>
    <row r="26" spans="1:8" ht="15" customHeight="1">
      <c r="A26" s="301" t="s">
        <v>269</v>
      </c>
      <c r="B26" s="301"/>
      <c r="C26" s="197" t="s">
        <v>265</v>
      </c>
      <c r="D26" s="201">
        <v>44</v>
      </c>
      <c r="E26" s="202">
        <v>15</v>
      </c>
      <c r="F26" s="202">
        <v>9</v>
      </c>
      <c r="G26" s="202">
        <v>43</v>
      </c>
      <c r="H26" s="203">
        <v>111</v>
      </c>
    </row>
    <row r="27" spans="1:8" ht="15" customHeight="1">
      <c r="A27" s="301"/>
      <c r="B27" s="301"/>
      <c r="C27" s="197" t="s">
        <v>266</v>
      </c>
      <c r="D27" s="201">
        <v>100</v>
      </c>
      <c r="E27" s="202">
        <v>17</v>
      </c>
      <c r="F27" s="202">
        <v>17</v>
      </c>
      <c r="G27" s="202">
        <v>56</v>
      </c>
      <c r="H27" s="203">
        <v>190</v>
      </c>
    </row>
    <row r="28" spans="1:8" ht="15" customHeight="1">
      <c r="A28" s="301"/>
      <c r="B28" s="301"/>
      <c r="C28" s="197" t="s">
        <v>267</v>
      </c>
      <c r="D28" s="201">
        <v>1516</v>
      </c>
      <c r="E28" s="202">
        <v>181</v>
      </c>
      <c r="F28" s="202">
        <v>185</v>
      </c>
      <c r="G28" s="202">
        <v>574</v>
      </c>
      <c r="H28" s="203">
        <v>2456</v>
      </c>
    </row>
    <row r="29" spans="1:8" ht="15" customHeight="1">
      <c r="A29" s="301" t="s">
        <v>270</v>
      </c>
      <c r="B29" s="301"/>
      <c r="C29" s="197" t="s">
        <v>265</v>
      </c>
      <c r="D29" s="201">
        <v>47</v>
      </c>
      <c r="E29" s="202">
        <v>8</v>
      </c>
      <c r="F29" s="202">
        <v>20</v>
      </c>
      <c r="G29" s="202">
        <v>39</v>
      </c>
      <c r="H29" s="203">
        <v>114</v>
      </c>
    </row>
    <row r="30" spans="1:8" ht="15" customHeight="1">
      <c r="A30" s="301"/>
      <c r="B30" s="301"/>
      <c r="C30" s="197" t="s">
        <v>266</v>
      </c>
      <c r="D30" s="201">
        <v>106</v>
      </c>
      <c r="E30" s="202">
        <v>10</v>
      </c>
      <c r="F30" s="202">
        <v>32</v>
      </c>
      <c r="G30" s="202">
        <v>47</v>
      </c>
      <c r="H30" s="203">
        <v>195</v>
      </c>
    </row>
    <row r="31" spans="1:8" ht="15" customHeight="1">
      <c r="A31" s="301"/>
      <c r="B31" s="301"/>
      <c r="C31" s="197" t="s">
        <v>267</v>
      </c>
      <c r="D31" s="201">
        <v>1667</v>
      </c>
      <c r="E31" s="202">
        <v>107</v>
      </c>
      <c r="F31" s="202">
        <v>391</v>
      </c>
      <c r="G31" s="202">
        <v>687</v>
      </c>
      <c r="H31" s="203">
        <v>2852</v>
      </c>
    </row>
    <row r="32" spans="1:8" ht="15" customHeight="1">
      <c r="A32" s="301" t="s">
        <v>271</v>
      </c>
      <c r="B32" s="301"/>
      <c r="C32" s="197" t="s">
        <v>265</v>
      </c>
      <c r="D32" s="201">
        <v>47</v>
      </c>
      <c r="E32" s="202">
        <v>14</v>
      </c>
      <c r="F32" s="202">
        <v>19</v>
      </c>
      <c r="G32" s="202">
        <v>40</v>
      </c>
      <c r="H32" s="203">
        <v>120</v>
      </c>
    </row>
    <row r="33" spans="1:8" ht="15" customHeight="1">
      <c r="A33" s="301"/>
      <c r="B33" s="301"/>
      <c r="C33" s="197" t="s">
        <v>266</v>
      </c>
      <c r="D33" s="201">
        <v>101</v>
      </c>
      <c r="E33" s="202">
        <v>14</v>
      </c>
      <c r="F33" s="202">
        <v>19</v>
      </c>
      <c r="G33" s="202">
        <v>40</v>
      </c>
      <c r="H33" s="203">
        <v>174</v>
      </c>
    </row>
    <row r="34" spans="1:8" ht="15" customHeight="1">
      <c r="A34" s="301"/>
      <c r="B34" s="301"/>
      <c r="C34" s="197" t="s">
        <v>267</v>
      </c>
      <c r="D34" s="201">
        <v>1737</v>
      </c>
      <c r="E34" s="202">
        <v>428</v>
      </c>
      <c r="F34" s="202">
        <v>346</v>
      </c>
      <c r="G34" s="202">
        <v>442</v>
      </c>
      <c r="H34" s="203">
        <v>2953</v>
      </c>
    </row>
    <row r="35" spans="1:8" ht="15" customHeight="1">
      <c r="A35" s="301" t="s">
        <v>272</v>
      </c>
      <c r="B35" s="301"/>
      <c r="C35" s="197" t="s">
        <v>265</v>
      </c>
      <c r="D35" s="201">
        <v>39</v>
      </c>
      <c r="E35" s="202">
        <v>4</v>
      </c>
      <c r="F35" s="202">
        <v>42</v>
      </c>
      <c r="G35" s="202">
        <v>69</v>
      </c>
      <c r="H35" s="203">
        <v>154</v>
      </c>
    </row>
    <row r="36" spans="1:8" ht="15" customHeight="1">
      <c r="A36" s="301"/>
      <c r="B36" s="301"/>
      <c r="C36" s="197" t="s">
        <v>266</v>
      </c>
      <c r="D36" s="201">
        <v>83</v>
      </c>
      <c r="E36" s="202">
        <v>4</v>
      </c>
      <c r="F36" s="202">
        <v>48</v>
      </c>
      <c r="G36" s="202">
        <v>69</v>
      </c>
      <c r="H36" s="203">
        <v>204</v>
      </c>
    </row>
    <row r="37" spans="1:8" ht="15" customHeight="1">
      <c r="A37" s="301"/>
      <c r="B37" s="301"/>
      <c r="C37" s="197" t="s">
        <v>267</v>
      </c>
      <c r="D37" s="201">
        <v>1219</v>
      </c>
      <c r="E37" s="202">
        <v>40</v>
      </c>
      <c r="F37" s="202">
        <v>1182</v>
      </c>
      <c r="G37" s="202">
        <v>893</v>
      </c>
      <c r="H37" s="203">
        <v>3334</v>
      </c>
    </row>
    <row r="38" spans="1:8" ht="15" customHeight="1">
      <c r="A38" s="301" t="s">
        <v>273</v>
      </c>
      <c r="B38" s="301"/>
      <c r="C38" s="197" t="s">
        <v>274</v>
      </c>
      <c r="D38" s="201">
        <v>36</v>
      </c>
      <c r="E38" s="202">
        <v>11</v>
      </c>
      <c r="F38" s="202">
        <v>33</v>
      </c>
      <c r="G38" s="202">
        <v>92</v>
      </c>
      <c r="H38" s="203">
        <v>172</v>
      </c>
    </row>
    <row r="39" spans="1:8" ht="15" customHeight="1">
      <c r="A39" s="301"/>
      <c r="B39" s="301"/>
      <c r="C39" s="197" t="s">
        <v>266</v>
      </c>
      <c r="D39" s="201">
        <v>79</v>
      </c>
      <c r="E39" s="202">
        <v>17</v>
      </c>
      <c r="F39" s="202">
        <v>37</v>
      </c>
      <c r="G39" s="202">
        <v>92</v>
      </c>
      <c r="H39" s="203">
        <v>225</v>
      </c>
    </row>
    <row r="40" spans="1:8" ht="15" customHeight="1">
      <c r="A40" s="301"/>
      <c r="B40" s="301"/>
      <c r="C40" s="197" t="s">
        <v>267</v>
      </c>
      <c r="D40" s="201">
        <v>1491</v>
      </c>
      <c r="E40" s="202">
        <v>196</v>
      </c>
      <c r="F40" s="202">
        <v>524</v>
      </c>
      <c r="G40" s="202">
        <v>1371</v>
      </c>
      <c r="H40" s="203">
        <v>3582</v>
      </c>
    </row>
    <row r="41" spans="1:8" ht="15" customHeight="1">
      <c r="A41" s="301" t="s">
        <v>275</v>
      </c>
      <c r="B41" s="301"/>
      <c r="C41" s="197" t="s">
        <v>274</v>
      </c>
      <c r="D41" s="201">
        <v>40</v>
      </c>
      <c r="E41" s="202">
        <v>10</v>
      </c>
      <c r="F41" s="202">
        <v>68</v>
      </c>
      <c r="G41" s="202">
        <v>78</v>
      </c>
      <c r="H41" s="203">
        <v>196</v>
      </c>
    </row>
    <row r="42" spans="1:8" ht="15" customHeight="1">
      <c r="A42" s="301"/>
      <c r="B42" s="301"/>
      <c r="C42" s="197" t="s">
        <v>266</v>
      </c>
      <c r="D42" s="201">
        <v>96</v>
      </c>
      <c r="E42" s="202">
        <v>17</v>
      </c>
      <c r="F42" s="202">
        <v>71</v>
      </c>
      <c r="G42" s="202">
        <v>78</v>
      </c>
      <c r="H42" s="203">
        <v>262</v>
      </c>
    </row>
    <row r="43" spans="1:8" ht="15" customHeight="1">
      <c r="A43" s="301"/>
      <c r="B43" s="301"/>
      <c r="C43" s="197" t="s">
        <v>267</v>
      </c>
      <c r="D43" s="201">
        <v>1728</v>
      </c>
      <c r="E43" s="202">
        <v>460</v>
      </c>
      <c r="F43" s="202">
        <v>537</v>
      </c>
      <c r="G43" s="202">
        <v>988</v>
      </c>
      <c r="H43" s="203">
        <v>3713</v>
      </c>
    </row>
    <row r="44" spans="1:8" ht="15" customHeight="1">
      <c r="A44" s="301" t="s">
        <v>276</v>
      </c>
      <c r="B44" s="301"/>
      <c r="C44" s="197" t="s">
        <v>274</v>
      </c>
      <c r="D44" s="201">
        <v>35</v>
      </c>
      <c r="E44" s="202">
        <v>13</v>
      </c>
      <c r="F44" s="202">
        <v>55</v>
      </c>
      <c r="G44" s="202">
        <v>49</v>
      </c>
      <c r="H44" s="203">
        <v>152</v>
      </c>
    </row>
    <row r="45" spans="1:8" ht="15" customHeight="1">
      <c r="A45" s="301"/>
      <c r="B45" s="301"/>
      <c r="C45" s="197" t="s">
        <v>266</v>
      </c>
      <c r="D45" s="201">
        <v>82</v>
      </c>
      <c r="E45" s="202">
        <v>16</v>
      </c>
      <c r="F45" s="202">
        <v>56</v>
      </c>
      <c r="G45" s="202">
        <v>52</v>
      </c>
      <c r="H45" s="203">
        <v>206</v>
      </c>
    </row>
    <row r="46" spans="1:8" ht="15" customHeight="1">
      <c r="A46" s="301"/>
      <c r="B46" s="301"/>
      <c r="C46" s="197" t="s">
        <v>267</v>
      </c>
      <c r="D46" s="201">
        <v>1752</v>
      </c>
      <c r="E46" s="202">
        <v>640</v>
      </c>
      <c r="F46" s="202">
        <v>1263</v>
      </c>
      <c r="G46" s="202">
        <v>591</v>
      </c>
      <c r="H46" s="203">
        <v>4246</v>
      </c>
    </row>
    <row r="47" spans="1:8" ht="15" customHeight="1">
      <c r="A47" s="301" t="s">
        <v>277</v>
      </c>
      <c r="B47" s="301"/>
      <c r="C47" s="197" t="s">
        <v>274</v>
      </c>
      <c r="D47" s="201">
        <v>30</v>
      </c>
      <c r="E47" s="202">
        <v>12</v>
      </c>
      <c r="F47" s="202">
        <v>70</v>
      </c>
      <c r="G47" s="202">
        <v>25</v>
      </c>
      <c r="H47" s="203">
        <v>137</v>
      </c>
    </row>
    <row r="48" spans="1:8" ht="15" customHeight="1">
      <c r="A48" s="301"/>
      <c r="B48" s="301"/>
      <c r="C48" s="197" t="s">
        <v>266</v>
      </c>
      <c r="D48" s="201">
        <v>58</v>
      </c>
      <c r="E48" s="202">
        <v>14</v>
      </c>
      <c r="F48" s="202">
        <v>77</v>
      </c>
      <c r="G48" s="202">
        <v>25</v>
      </c>
      <c r="H48" s="203">
        <v>174</v>
      </c>
    </row>
    <row r="49" spans="1:8" ht="15" customHeight="1">
      <c r="A49" s="301"/>
      <c r="B49" s="301"/>
      <c r="C49" s="197" t="s">
        <v>267</v>
      </c>
      <c r="D49" s="201">
        <v>1382</v>
      </c>
      <c r="E49" s="202">
        <v>555</v>
      </c>
      <c r="F49" s="202">
        <v>1495</v>
      </c>
      <c r="G49" s="202">
        <v>271</v>
      </c>
      <c r="H49" s="203">
        <v>3703</v>
      </c>
    </row>
    <row r="50" spans="1:8" ht="16.5" customHeight="1">
      <c r="A50" s="299" t="s">
        <v>278</v>
      </c>
      <c r="B50" s="300"/>
      <c r="C50" s="197" t="s">
        <v>274</v>
      </c>
      <c r="D50" s="201">
        <v>17</v>
      </c>
      <c r="E50" s="202">
        <v>10</v>
      </c>
      <c r="F50" s="202">
        <v>13</v>
      </c>
      <c r="G50" s="202">
        <v>3</v>
      </c>
      <c r="H50" s="203">
        <f>SUM(D50:G50)</f>
        <v>43</v>
      </c>
    </row>
    <row r="51" spans="1:8" ht="16.5" customHeight="1">
      <c r="A51" s="300"/>
      <c r="B51" s="300"/>
      <c r="C51" s="197" t="s">
        <v>266</v>
      </c>
      <c r="D51" s="201">
        <v>37</v>
      </c>
      <c r="E51" s="202">
        <v>13</v>
      </c>
      <c r="F51" s="202">
        <v>18</v>
      </c>
      <c r="G51" s="202">
        <v>4</v>
      </c>
      <c r="H51" s="203">
        <f t="shared" ref="H51:H52" si="0">SUM(D51:G51)</f>
        <v>72</v>
      </c>
    </row>
    <row r="52" spans="1:8" ht="20.25" customHeight="1">
      <c r="A52" s="300"/>
      <c r="B52" s="300"/>
      <c r="C52" s="197" t="s">
        <v>267</v>
      </c>
      <c r="D52" s="201">
        <v>691</v>
      </c>
      <c r="E52" s="202">
        <v>155</v>
      </c>
      <c r="F52" s="202">
        <v>171</v>
      </c>
      <c r="G52" s="202">
        <v>72</v>
      </c>
      <c r="H52" s="203">
        <f t="shared" si="0"/>
        <v>1089</v>
      </c>
    </row>
    <row r="53" spans="1:8" ht="20.25" customHeight="1">
      <c r="D53" s="103" t="s">
        <v>279</v>
      </c>
    </row>
    <row r="54" spans="1:8" ht="20.25" customHeight="1">
      <c r="D54" s="103"/>
    </row>
  </sheetData>
  <sheetProtection selectLockedCells="1" selectUnlockedCells="1"/>
  <mergeCells count="25">
    <mergeCell ref="A7:B7"/>
    <mergeCell ref="A2:B2"/>
    <mergeCell ref="A3:B3"/>
    <mergeCell ref="A4:B4"/>
    <mergeCell ref="A5:B5"/>
    <mergeCell ref="A6:B6"/>
    <mergeCell ref="A29:B31"/>
    <mergeCell ref="A8:B8"/>
    <mergeCell ref="A9:B9"/>
    <mergeCell ref="A10:B10"/>
    <mergeCell ref="A11:B11"/>
    <mergeCell ref="A12:B12"/>
    <mergeCell ref="A13:B13"/>
    <mergeCell ref="A16:B16"/>
    <mergeCell ref="A17:B19"/>
    <mergeCell ref="A20:B22"/>
    <mergeCell ref="A23:B25"/>
    <mergeCell ref="A26:B28"/>
    <mergeCell ref="A50:B52"/>
    <mergeCell ref="A32:B34"/>
    <mergeCell ref="A35:B37"/>
    <mergeCell ref="A38:B40"/>
    <mergeCell ref="A41:B43"/>
    <mergeCell ref="A44:B46"/>
    <mergeCell ref="A47:B49"/>
  </mergeCells>
  <phoneticPr fontId="3"/>
  <pageMargins left="0.78740157480314965" right="0.19685039370078741" top="0.19685039370078741" bottom="0.39370078740157483" header="0" footer="0"/>
  <pageSetup paperSize="9" scale="69" firstPageNumber="0" orientation="landscape" r:id="rId1"/>
  <headerFooter scaleWithDoc="0" alignWithMargins="0">
    <oddFooter>&amp;C&amp;"ＭＳ 明朝,標準"&amp;10－５３－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9"/>
  <sheetViews>
    <sheetView view="pageLayout" zoomScaleNormal="80" workbookViewId="0"/>
  </sheetViews>
  <sheetFormatPr defaultRowHeight="14.25"/>
  <cols>
    <col min="1" max="1" width="7.625" style="32" customWidth="1"/>
    <col min="2" max="2" width="8.625" style="32" customWidth="1"/>
    <col min="3" max="3" width="3.5" style="32" customWidth="1"/>
    <col min="4" max="4" width="22.625" style="32" customWidth="1"/>
    <col min="5" max="5" width="1.625" style="32" customWidth="1"/>
    <col min="6" max="6" width="84" style="32" customWidth="1"/>
    <col min="7" max="7" width="7.125" style="102" customWidth="1"/>
    <col min="8" max="8" width="1.625" style="102" customWidth="1"/>
    <col min="9" max="9" width="22" style="32" customWidth="1"/>
    <col min="10" max="16384" width="9" style="32"/>
  </cols>
  <sheetData>
    <row r="4" spans="1:12" s="85" customFormat="1" ht="21" customHeight="1">
      <c r="A4" s="303" t="s">
        <v>184</v>
      </c>
      <c r="B4" s="303"/>
      <c r="C4" s="303"/>
      <c r="D4" s="303"/>
      <c r="E4" s="303"/>
      <c r="F4" s="303"/>
      <c r="G4" s="304" t="s">
        <v>185</v>
      </c>
      <c r="H4" s="305"/>
      <c r="I4" s="305"/>
      <c r="J4" s="84"/>
      <c r="K4" s="84"/>
      <c r="L4" s="84"/>
    </row>
    <row r="5" spans="1:12" s="37" customFormat="1" ht="21" customHeight="1">
      <c r="A5" s="33" t="s">
        <v>84</v>
      </c>
      <c r="B5" s="34" t="s">
        <v>85</v>
      </c>
      <c r="C5" s="306" t="s">
        <v>6</v>
      </c>
      <c r="D5" s="306"/>
      <c r="E5" s="63"/>
      <c r="F5" s="63" t="s">
        <v>7</v>
      </c>
      <c r="G5" s="306" t="s">
        <v>8</v>
      </c>
      <c r="H5" s="306"/>
      <c r="I5" s="35" t="s">
        <v>9</v>
      </c>
      <c r="J5" s="36"/>
      <c r="K5" s="36"/>
      <c r="L5" s="36"/>
    </row>
    <row r="6" spans="1:12" ht="23.1" customHeight="1">
      <c r="A6" s="65" t="s">
        <v>186</v>
      </c>
      <c r="B6" s="39" t="s">
        <v>186</v>
      </c>
      <c r="C6" s="65">
        <v>1</v>
      </c>
      <c r="D6" s="69" t="s">
        <v>187</v>
      </c>
      <c r="E6" s="12"/>
      <c r="F6" s="16" t="s">
        <v>188</v>
      </c>
      <c r="G6" s="19" t="s">
        <v>189</v>
      </c>
      <c r="H6" s="86"/>
      <c r="I6" s="66" t="s">
        <v>14</v>
      </c>
      <c r="J6" s="16"/>
      <c r="K6" s="16"/>
      <c r="L6" s="16"/>
    </row>
    <row r="7" spans="1:12" ht="23.1" customHeight="1">
      <c r="A7" s="38"/>
      <c r="B7" s="44"/>
      <c r="C7" s="65">
        <v>2</v>
      </c>
      <c r="D7" s="66" t="s">
        <v>33</v>
      </c>
      <c r="E7" s="12"/>
      <c r="F7" s="16" t="s">
        <v>190</v>
      </c>
      <c r="G7" s="19" t="s">
        <v>129</v>
      </c>
      <c r="H7" s="86"/>
      <c r="I7" s="66" t="s">
        <v>18</v>
      </c>
      <c r="J7" s="16"/>
      <c r="K7" s="16"/>
      <c r="L7" s="16"/>
    </row>
    <row r="8" spans="1:12" ht="23.1" customHeight="1">
      <c r="A8" s="38"/>
      <c r="B8" s="44"/>
      <c r="C8" s="65">
        <v>3</v>
      </c>
      <c r="D8" s="66" t="s">
        <v>24</v>
      </c>
      <c r="E8" s="12"/>
      <c r="F8" s="16" t="s">
        <v>191</v>
      </c>
      <c r="G8" s="19" t="s">
        <v>192</v>
      </c>
      <c r="H8" s="86"/>
      <c r="I8" s="66" t="s">
        <v>103</v>
      </c>
      <c r="J8" s="16"/>
      <c r="K8" s="16"/>
      <c r="L8" s="16"/>
    </row>
    <row r="9" spans="1:12" ht="23.1" customHeight="1">
      <c r="A9" s="38"/>
      <c r="B9" s="44"/>
      <c r="C9" s="65">
        <v>4</v>
      </c>
      <c r="D9" s="66" t="s">
        <v>37</v>
      </c>
      <c r="E9" s="12"/>
      <c r="F9" s="16" t="s">
        <v>193</v>
      </c>
      <c r="G9" s="19" t="s">
        <v>194</v>
      </c>
      <c r="H9" s="86"/>
      <c r="I9" s="66" t="s">
        <v>23</v>
      </c>
      <c r="J9" s="16"/>
      <c r="K9" s="16"/>
      <c r="L9" s="16"/>
    </row>
    <row r="10" spans="1:12" ht="23.1" customHeight="1">
      <c r="A10" s="55"/>
      <c r="B10" s="72"/>
      <c r="C10" s="78">
        <v>5</v>
      </c>
      <c r="D10" s="79" t="s">
        <v>125</v>
      </c>
      <c r="E10" s="80"/>
      <c r="F10" s="87" t="s">
        <v>195</v>
      </c>
      <c r="G10" s="88" t="s">
        <v>153</v>
      </c>
      <c r="H10" s="89"/>
      <c r="I10" s="79" t="s">
        <v>31</v>
      </c>
      <c r="J10" s="16"/>
      <c r="K10" s="16"/>
      <c r="L10" s="16"/>
    </row>
    <row r="11" spans="1:12" ht="23.1" customHeight="1">
      <c r="A11" s="65" t="s">
        <v>196</v>
      </c>
      <c r="B11" s="39" t="s">
        <v>197</v>
      </c>
      <c r="C11" s="65">
        <v>1</v>
      </c>
      <c r="D11" s="66" t="s">
        <v>198</v>
      </c>
      <c r="E11" s="12"/>
      <c r="F11" s="16" t="s">
        <v>199</v>
      </c>
      <c r="G11" s="19" t="s">
        <v>200</v>
      </c>
      <c r="H11" s="86"/>
      <c r="I11" s="66" t="s">
        <v>14</v>
      </c>
      <c r="J11" s="16"/>
      <c r="K11" s="16"/>
      <c r="L11" s="16"/>
    </row>
    <row r="12" spans="1:12" ht="23.1" customHeight="1">
      <c r="A12" s="38"/>
      <c r="B12" s="39" t="s">
        <v>157</v>
      </c>
      <c r="C12" s="65">
        <v>2</v>
      </c>
      <c r="D12" s="66" t="s">
        <v>37</v>
      </c>
      <c r="E12" s="12"/>
      <c r="F12" s="16" t="s">
        <v>201</v>
      </c>
      <c r="G12" s="19" t="s">
        <v>202</v>
      </c>
      <c r="H12" s="86"/>
      <c r="I12" s="66" t="s">
        <v>103</v>
      </c>
      <c r="J12" s="16"/>
      <c r="K12" s="16"/>
      <c r="L12" s="16"/>
    </row>
    <row r="13" spans="1:12" ht="23.1" customHeight="1">
      <c r="A13" s="38"/>
      <c r="B13" s="44"/>
      <c r="C13" s="65">
        <v>3</v>
      </c>
      <c r="D13" s="66" t="s">
        <v>203</v>
      </c>
      <c r="E13" s="12"/>
      <c r="F13" s="16" t="s">
        <v>204</v>
      </c>
      <c r="G13" s="19" t="s">
        <v>205</v>
      </c>
      <c r="H13" s="86"/>
      <c r="I13" s="66" t="s">
        <v>31</v>
      </c>
      <c r="J13" s="16"/>
      <c r="K13" s="16"/>
      <c r="L13" s="16"/>
    </row>
    <row r="14" spans="1:12" ht="23.1" customHeight="1">
      <c r="A14" s="38"/>
      <c r="B14" s="44"/>
      <c r="C14" s="65"/>
      <c r="D14" s="66"/>
      <c r="E14" s="12"/>
      <c r="F14" s="16" t="s">
        <v>206</v>
      </c>
      <c r="G14" s="19"/>
      <c r="H14" s="86"/>
      <c r="I14" s="66"/>
      <c r="J14" s="16"/>
      <c r="K14" s="16"/>
      <c r="L14" s="16"/>
    </row>
    <row r="15" spans="1:12" ht="23.1" customHeight="1">
      <c r="A15" s="38"/>
      <c r="B15" s="44"/>
      <c r="C15" s="65"/>
      <c r="D15" s="66"/>
      <c r="E15" s="12"/>
      <c r="F15" s="16" t="s">
        <v>207</v>
      </c>
      <c r="G15" s="19"/>
      <c r="H15" s="86"/>
      <c r="I15" s="66"/>
      <c r="J15" s="16"/>
      <c r="K15" s="16"/>
      <c r="L15" s="16"/>
    </row>
    <row r="16" spans="1:12" ht="23.1" customHeight="1">
      <c r="A16" s="38"/>
      <c r="B16" s="44"/>
      <c r="C16" s="65">
        <v>4</v>
      </c>
      <c r="D16" s="66" t="s">
        <v>208</v>
      </c>
      <c r="E16" s="12"/>
      <c r="F16" s="16" t="s">
        <v>209</v>
      </c>
      <c r="G16" s="19" t="s">
        <v>210</v>
      </c>
      <c r="H16" s="86"/>
      <c r="I16" s="66" t="s">
        <v>31</v>
      </c>
      <c r="J16" s="16"/>
      <c r="K16" s="16"/>
      <c r="L16" s="16"/>
    </row>
    <row r="17" spans="1:12" ht="23.1" customHeight="1">
      <c r="A17" s="38"/>
      <c r="B17" s="44"/>
      <c r="C17" s="65">
        <v>5</v>
      </c>
      <c r="D17" s="66" t="s">
        <v>33</v>
      </c>
      <c r="E17" s="12"/>
      <c r="F17" s="16" t="s">
        <v>211</v>
      </c>
      <c r="G17" s="19" t="s">
        <v>212</v>
      </c>
      <c r="H17" s="86"/>
      <c r="I17" s="66" t="s">
        <v>18</v>
      </c>
      <c r="J17" s="16"/>
      <c r="K17" s="16"/>
      <c r="L17" s="16"/>
    </row>
    <row r="18" spans="1:12" ht="23.1" customHeight="1">
      <c r="A18" s="38"/>
      <c r="B18" s="44"/>
      <c r="C18" s="65">
        <v>6</v>
      </c>
      <c r="D18" s="66" t="s">
        <v>24</v>
      </c>
      <c r="E18" s="12"/>
      <c r="F18" s="16" t="s">
        <v>213</v>
      </c>
      <c r="G18" s="19" t="s">
        <v>100</v>
      </c>
      <c r="H18" s="86"/>
      <c r="I18" s="66" t="s">
        <v>72</v>
      </c>
      <c r="J18" s="16"/>
      <c r="K18" s="16"/>
      <c r="L18" s="16"/>
    </row>
    <row r="19" spans="1:12" ht="23.1" customHeight="1">
      <c r="A19" s="38"/>
      <c r="B19" s="44"/>
      <c r="C19" s="65">
        <v>7</v>
      </c>
      <c r="D19" s="66" t="s">
        <v>214</v>
      </c>
      <c r="E19" s="12"/>
      <c r="F19" s="16" t="s">
        <v>215</v>
      </c>
      <c r="G19" s="19" t="s">
        <v>102</v>
      </c>
      <c r="H19" s="86"/>
      <c r="I19" s="66" t="s">
        <v>216</v>
      </c>
      <c r="J19" s="16"/>
      <c r="K19" s="16"/>
      <c r="L19" s="16"/>
    </row>
    <row r="20" spans="1:12" ht="23.1" customHeight="1">
      <c r="A20" s="38"/>
      <c r="B20" s="44"/>
      <c r="C20" s="65"/>
      <c r="D20" s="66"/>
      <c r="E20" s="12"/>
      <c r="F20" s="16" t="s">
        <v>217</v>
      </c>
      <c r="G20" s="19"/>
      <c r="H20" s="86"/>
      <c r="I20" s="66"/>
      <c r="J20" s="16"/>
      <c r="K20" s="16"/>
      <c r="L20" s="16"/>
    </row>
    <row r="21" spans="1:12" ht="23.1" customHeight="1">
      <c r="A21" s="38"/>
      <c r="B21" s="44"/>
      <c r="C21" s="65"/>
      <c r="D21" s="66"/>
      <c r="E21" s="12"/>
      <c r="F21" s="16" t="s">
        <v>218</v>
      </c>
      <c r="G21" s="19" t="s">
        <v>219</v>
      </c>
      <c r="H21" s="86"/>
      <c r="I21" s="66" t="s">
        <v>31</v>
      </c>
      <c r="J21" s="16"/>
      <c r="K21" s="16"/>
      <c r="L21" s="16"/>
    </row>
    <row r="22" spans="1:12" ht="23.1" customHeight="1">
      <c r="A22" s="38"/>
      <c r="B22" s="44"/>
      <c r="C22" s="65">
        <v>8</v>
      </c>
      <c r="D22" s="66" t="s">
        <v>47</v>
      </c>
      <c r="E22" s="12"/>
      <c r="F22" s="16" t="s">
        <v>220</v>
      </c>
      <c r="G22" s="19" t="s">
        <v>221</v>
      </c>
      <c r="H22" s="86"/>
      <c r="I22" s="66" t="s">
        <v>31</v>
      </c>
      <c r="J22" s="16"/>
      <c r="K22" s="16"/>
      <c r="L22" s="16"/>
    </row>
    <row r="23" spans="1:12" ht="23.1" customHeight="1">
      <c r="A23" s="38"/>
      <c r="B23" s="44"/>
      <c r="C23" s="65">
        <v>9</v>
      </c>
      <c r="D23" s="66" t="s">
        <v>161</v>
      </c>
      <c r="E23" s="12"/>
      <c r="F23" s="16" t="s">
        <v>222</v>
      </c>
      <c r="G23" s="19" t="s">
        <v>223</v>
      </c>
      <c r="H23" s="86"/>
      <c r="I23" s="66" t="s">
        <v>74</v>
      </c>
      <c r="J23" s="16"/>
      <c r="K23" s="16"/>
      <c r="L23" s="16"/>
    </row>
    <row r="24" spans="1:12" ht="23.1" customHeight="1">
      <c r="A24" s="38"/>
      <c r="B24" s="44"/>
      <c r="C24" s="65">
        <v>10</v>
      </c>
      <c r="D24" s="66" t="s">
        <v>224</v>
      </c>
      <c r="E24" s="12"/>
      <c r="F24" s="16" t="s">
        <v>225</v>
      </c>
      <c r="G24" s="19" t="s">
        <v>153</v>
      </c>
      <c r="H24" s="86"/>
      <c r="I24" s="66" t="s">
        <v>18</v>
      </c>
      <c r="J24" s="16"/>
      <c r="K24" s="16"/>
      <c r="L24" s="16"/>
    </row>
    <row r="25" spans="1:12" ht="23.1" customHeight="1">
      <c r="A25" s="38"/>
      <c r="B25" s="44"/>
      <c r="C25" s="65">
        <v>11</v>
      </c>
      <c r="D25" s="66" t="s">
        <v>226</v>
      </c>
      <c r="E25" s="12"/>
      <c r="F25" s="90" t="s">
        <v>227</v>
      </c>
      <c r="G25" s="19" t="s">
        <v>228</v>
      </c>
      <c r="H25" s="86"/>
      <c r="I25" s="66" t="s">
        <v>31</v>
      </c>
      <c r="J25" s="16"/>
      <c r="K25" s="16"/>
      <c r="L25" s="16"/>
    </row>
    <row r="26" spans="1:12" ht="23.1" customHeight="1">
      <c r="A26" s="38"/>
      <c r="B26" s="44"/>
      <c r="C26" s="65">
        <v>12</v>
      </c>
      <c r="D26" s="66" t="s">
        <v>180</v>
      </c>
      <c r="E26" s="12"/>
      <c r="F26" s="16" t="s">
        <v>229</v>
      </c>
      <c r="G26" s="19" t="s">
        <v>230</v>
      </c>
      <c r="H26" s="86"/>
      <c r="I26" s="91" t="s">
        <v>79</v>
      </c>
      <c r="J26" s="16"/>
      <c r="K26" s="16"/>
      <c r="L26" s="16"/>
    </row>
    <row r="27" spans="1:12" ht="23.1" customHeight="1">
      <c r="A27" s="38"/>
      <c r="B27" s="44"/>
      <c r="C27" s="65">
        <v>13</v>
      </c>
      <c r="D27" s="66" t="s">
        <v>231</v>
      </c>
      <c r="E27" s="12"/>
      <c r="F27" s="16" t="s">
        <v>232</v>
      </c>
      <c r="G27" s="19" t="s">
        <v>233</v>
      </c>
      <c r="H27" s="86"/>
      <c r="I27" s="66" t="s">
        <v>18</v>
      </c>
      <c r="J27" s="16"/>
      <c r="K27" s="16"/>
      <c r="L27" s="16"/>
    </row>
    <row r="28" spans="1:12" ht="23.1" customHeight="1">
      <c r="A28" s="38"/>
      <c r="B28" s="44"/>
      <c r="C28" s="65">
        <v>14</v>
      </c>
      <c r="D28" s="66" t="s">
        <v>151</v>
      </c>
      <c r="E28" s="12"/>
      <c r="F28" s="16" t="s">
        <v>234</v>
      </c>
      <c r="G28" s="19" t="s">
        <v>235</v>
      </c>
      <c r="H28" s="86"/>
      <c r="I28" s="66" t="s">
        <v>31</v>
      </c>
      <c r="J28" s="16"/>
      <c r="K28" s="16"/>
      <c r="L28" s="16"/>
    </row>
    <row r="29" spans="1:12" ht="23.1" customHeight="1">
      <c r="A29" s="38"/>
      <c r="B29" s="44"/>
      <c r="D29" s="66"/>
      <c r="E29" s="12"/>
      <c r="F29" s="16" t="s">
        <v>236</v>
      </c>
      <c r="G29" s="19"/>
      <c r="H29" s="86"/>
      <c r="I29" s="66"/>
      <c r="J29" s="16"/>
      <c r="K29" s="16"/>
      <c r="L29" s="16"/>
    </row>
    <row r="30" spans="1:12" ht="23.1" customHeight="1">
      <c r="A30" s="92"/>
      <c r="B30" s="93"/>
      <c r="C30" s="94">
        <v>15</v>
      </c>
      <c r="D30" s="95" t="s">
        <v>24</v>
      </c>
      <c r="E30" s="96"/>
      <c r="F30" s="97" t="s">
        <v>237</v>
      </c>
      <c r="G30" s="98" t="s">
        <v>238</v>
      </c>
      <c r="H30" s="99"/>
      <c r="I30" s="61" t="s">
        <v>18</v>
      </c>
      <c r="J30" s="16"/>
      <c r="K30" s="16"/>
      <c r="L30" s="16"/>
    </row>
    <row r="31" spans="1:12" ht="14.25" customHeight="1">
      <c r="A31" s="100"/>
      <c r="B31" s="100"/>
      <c r="C31" s="101"/>
      <c r="D31" s="16"/>
      <c r="E31" s="16"/>
      <c r="F31" s="16"/>
      <c r="G31" s="14"/>
      <c r="H31" s="14"/>
      <c r="I31" s="16"/>
      <c r="J31" s="16"/>
      <c r="K31" s="16"/>
      <c r="L31" s="16"/>
    </row>
    <row r="32" spans="1:12">
      <c r="A32" s="16"/>
      <c r="B32" s="16"/>
      <c r="C32" s="7"/>
      <c r="D32" s="16"/>
      <c r="E32" s="16"/>
      <c r="F32" s="16"/>
      <c r="G32" s="14"/>
      <c r="H32" s="14"/>
      <c r="I32" s="16"/>
      <c r="J32" s="16"/>
      <c r="K32" s="16"/>
      <c r="L32" s="16"/>
    </row>
    <row r="33" spans="1:12">
      <c r="A33" s="16"/>
      <c r="B33" s="16"/>
      <c r="C33" s="7"/>
      <c r="D33" s="16"/>
      <c r="E33" s="16"/>
      <c r="F33" s="16"/>
      <c r="G33" s="14"/>
      <c r="H33" s="14"/>
      <c r="I33" s="16"/>
      <c r="J33" s="16"/>
      <c r="K33" s="16"/>
      <c r="L33" s="16"/>
    </row>
    <row r="34" spans="1:12">
      <c r="A34" s="16"/>
      <c r="B34" s="16"/>
      <c r="C34" s="7"/>
      <c r="D34" s="16"/>
      <c r="E34" s="16"/>
      <c r="F34" s="16"/>
      <c r="G34" s="14"/>
      <c r="H34" s="14"/>
      <c r="I34" s="16"/>
      <c r="J34" s="16"/>
      <c r="K34" s="16"/>
      <c r="L34" s="16"/>
    </row>
    <row r="35" spans="1:12">
      <c r="A35" s="16"/>
      <c r="B35" s="16"/>
      <c r="C35" s="7"/>
      <c r="D35" s="16"/>
      <c r="E35" s="16"/>
      <c r="F35" s="16"/>
      <c r="G35" s="14"/>
      <c r="H35" s="14"/>
      <c r="I35" s="16"/>
      <c r="J35" s="16"/>
      <c r="K35" s="16"/>
      <c r="L35" s="16"/>
    </row>
    <row r="36" spans="1:12">
      <c r="A36" s="16"/>
      <c r="B36" s="16"/>
      <c r="C36" s="7"/>
      <c r="D36" s="16"/>
      <c r="E36" s="16"/>
      <c r="F36" s="16"/>
      <c r="G36" s="14"/>
      <c r="H36" s="14"/>
      <c r="I36" s="16"/>
      <c r="J36" s="16"/>
      <c r="K36" s="16"/>
      <c r="L36" s="16"/>
    </row>
    <row r="37" spans="1:12">
      <c r="A37" s="16"/>
      <c r="B37" s="16"/>
      <c r="C37" s="7"/>
      <c r="D37" s="16"/>
      <c r="E37" s="16"/>
      <c r="F37" s="16"/>
      <c r="G37" s="14"/>
      <c r="H37" s="14"/>
      <c r="I37" s="16"/>
      <c r="J37" s="16"/>
      <c r="K37" s="16"/>
      <c r="L37" s="16"/>
    </row>
    <row r="38" spans="1:12">
      <c r="A38" s="16"/>
      <c r="B38" s="16"/>
      <c r="C38" s="7"/>
      <c r="D38" s="16"/>
      <c r="E38" s="16"/>
      <c r="F38" s="16"/>
      <c r="G38" s="14"/>
      <c r="H38" s="14"/>
      <c r="I38" s="16"/>
      <c r="J38" s="16"/>
      <c r="K38" s="16"/>
      <c r="L38" s="16"/>
    </row>
    <row r="39" spans="1:12">
      <c r="A39" s="16"/>
      <c r="B39" s="16"/>
      <c r="C39" s="7"/>
      <c r="J39" s="16"/>
      <c r="K39" s="16"/>
      <c r="L39" s="16"/>
    </row>
  </sheetData>
  <sheetProtection selectLockedCells="1" selectUnlockedCells="1"/>
  <mergeCells count="4">
    <mergeCell ref="A4:F4"/>
    <mergeCell ref="G4:I4"/>
    <mergeCell ref="C5:D5"/>
    <mergeCell ref="G5:H5"/>
  </mergeCells>
  <phoneticPr fontId="3"/>
  <pageMargins left="0.78740157480314965" right="0.19685039370078741" top="0.19685039370078741" bottom="0.39370078740157483" header="0" footer="0"/>
  <pageSetup paperSize="9" scale="87" firstPageNumber="0" orientation="landscape" r:id="rId1"/>
  <headerFooter scaleWithDoc="0" alignWithMargins="0">
    <oddFooter>&amp;C&amp;"ＭＳ 明朝,標準"&amp;10－５４－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32"/>
  <sheetViews>
    <sheetView view="pageLayout" zoomScaleNormal="80" workbookViewId="0"/>
  </sheetViews>
  <sheetFormatPr defaultRowHeight="14.25"/>
  <cols>
    <col min="1" max="1" width="7.625" style="32" customWidth="1"/>
    <col min="2" max="2" width="8.625" style="32" customWidth="1"/>
    <col min="3" max="3" width="3.25" style="32" customWidth="1"/>
    <col min="4" max="4" width="22.625" style="32" customWidth="1"/>
    <col min="5" max="5" width="1.625" style="32" customWidth="1"/>
    <col min="6" max="6" width="84.375" style="32" customWidth="1"/>
    <col min="7" max="7" width="7.125" style="32" customWidth="1"/>
    <col min="8" max="8" width="1.625" style="32" customWidth="1"/>
    <col min="9" max="9" width="20" style="32" customWidth="1"/>
    <col min="10" max="16384" width="9" style="32"/>
  </cols>
  <sheetData>
    <row r="4" spans="1:10" s="37" customFormat="1" ht="21.75" customHeight="1">
      <c r="A4" s="62" t="s">
        <v>84</v>
      </c>
      <c r="B4" s="33" t="s">
        <v>85</v>
      </c>
      <c r="C4" s="306" t="s">
        <v>6</v>
      </c>
      <c r="D4" s="306"/>
      <c r="E4" s="63"/>
      <c r="F4" s="35" t="s">
        <v>7</v>
      </c>
      <c r="G4" s="307" t="s">
        <v>8</v>
      </c>
      <c r="H4" s="307"/>
      <c r="I4" s="64" t="s">
        <v>9</v>
      </c>
      <c r="J4" s="36"/>
    </row>
    <row r="5" spans="1:10" ht="21.75" customHeight="1">
      <c r="A5" s="49" t="s">
        <v>127</v>
      </c>
      <c r="B5" s="65" t="s">
        <v>128</v>
      </c>
      <c r="C5" s="65">
        <v>1</v>
      </c>
      <c r="D5" s="69" t="s">
        <v>239</v>
      </c>
      <c r="E5" s="12"/>
      <c r="F5" s="13" t="s">
        <v>34</v>
      </c>
      <c r="G5" s="19" t="s">
        <v>129</v>
      </c>
      <c r="H5" s="67"/>
      <c r="I5" s="68" t="s">
        <v>18</v>
      </c>
      <c r="J5" s="16"/>
    </row>
    <row r="6" spans="1:10" ht="21.75" customHeight="1">
      <c r="A6" s="44"/>
      <c r="B6" s="38"/>
      <c r="C6" s="65">
        <v>2</v>
      </c>
      <c r="D6" s="66" t="s">
        <v>130</v>
      </c>
      <c r="E6" s="12"/>
      <c r="F6" s="13" t="s">
        <v>131</v>
      </c>
      <c r="G6" s="14" t="s">
        <v>132</v>
      </c>
      <c r="H6" s="67"/>
      <c r="I6" s="68" t="s">
        <v>31</v>
      </c>
      <c r="J6" s="16"/>
    </row>
    <row r="7" spans="1:10" ht="21.75" customHeight="1">
      <c r="A7" s="44"/>
      <c r="B7" s="38"/>
      <c r="C7" s="65">
        <v>3</v>
      </c>
      <c r="D7" s="66" t="s">
        <v>24</v>
      </c>
      <c r="E7" s="12"/>
      <c r="F7" s="13" t="s">
        <v>133</v>
      </c>
      <c r="G7" s="14" t="s">
        <v>134</v>
      </c>
      <c r="H7" s="67"/>
      <c r="I7" s="68" t="s">
        <v>103</v>
      </c>
      <c r="J7" s="16"/>
    </row>
    <row r="8" spans="1:10" ht="21.75" customHeight="1">
      <c r="A8" s="44"/>
      <c r="B8" s="38"/>
      <c r="C8" s="65">
        <v>4</v>
      </c>
      <c r="D8" s="69" t="s">
        <v>135</v>
      </c>
      <c r="E8" s="12"/>
      <c r="F8" s="13" t="s">
        <v>136</v>
      </c>
      <c r="G8" s="14" t="s">
        <v>49</v>
      </c>
      <c r="H8" s="67"/>
      <c r="I8" s="68" t="s">
        <v>18</v>
      </c>
      <c r="J8" s="16"/>
    </row>
    <row r="9" spans="1:10" ht="21.75" customHeight="1">
      <c r="A9" s="39"/>
      <c r="B9" s="65"/>
      <c r="C9" s="65">
        <v>5</v>
      </c>
      <c r="D9" s="66" t="s">
        <v>37</v>
      </c>
      <c r="E9" s="12"/>
      <c r="F9" s="13" t="s">
        <v>137</v>
      </c>
      <c r="G9" s="14" t="s">
        <v>138</v>
      </c>
      <c r="H9" s="67"/>
      <c r="I9" s="68" t="s">
        <v>23</v>
      </c>
      <c r="J9" s="16"/>
    </row>
    <row r="10" spans="1:10" ht="21.75" customHeight="1">
      <c r="A10" s="44"/>
      <c r="B10" s="65"/>
      <c r="C10" s="65"/>
      <c r="D10" s="66"/>
      <c r="E10" s="12"/>
      <c r="F10" s="13" t="s">
        <v>139</v>
      </c>
      <c r="H10" s="70"/>
      <c r="I10" s="71"/>
      <c r="J10" s="16"/>
    </row>
    <row r="11" spans="1:10" ht="21.75" customHeight="1">
      <c r="A11" s="44"/>
      <c r="B11" s="38"/>
      <c r="C11" s="65">
        <v>6</v>
      </c>
      <c r="D11" s="66" t="s">
        <v>140</v>
      </c>
      <c r="E11" s="12"/>
      <c r="F11" s="13" t="s">
        <v>141</v>
      </c>
      <c r="G11" s="14" t="s">
        <v>142</v>
      </c>
      <c r="H11" s="67"/>
      <c r="I11" s="68" t="s">
        <v>66</v>
      </c>
      <c r="J11" s="16"/>
    </row>
    <row r="12" spans="1:10" ht="21.75" customHeight="1">
      <c r="A12" s="44"/>
      <c r="B12" s="65" t="s">
        <v>143</v>
      </c>
      <c r="C12" s="65">
        <v>7</v>
      </c>
      <c r="D12" s="66" t="s">
        <v>144</v>
      </c>
      <c r="E12" s="12"/>
      <c r="F12" s="13" t="s">
        <v>145</v>
      </c>
      <c r="G12" s="14" t="s">
        <v>146</v>
      </c>
      <c r="H12" s="67"/>
      <c r="I12" s="68" t="s">
        <v>18</v>
      </c>
      <c r="J12" s="16"/>
    </row>
    <row r="13" spans="1:10" ht="21.75" customHeight="1">
      <c r="A13" s="44"/>
      <c r="B13" s="65" t="s">
        <v>147</v>
      </c>
      <c r="C13" s="65">
        <v>8</v>
      </c>
      <c r="D13" s="66" t="s">
        <v>148</v>
      </c>
      <c r="E13" s="12"/>
      <c r="F13" s="13" t="s">
        <v>149</v>
      </c>
      <c r="G13" s="14" t="s">
        <v>150</v>
      </c>
      <c r="H13" s="67"/>
      <c r="I13" s="68" t="s">
        <v>31</v>
      </c>
      <c r="J13" s="16"/>
    </row>
    <row r="14" spans="1:10" ht="21.75" customHeight="1">
      <c r="A14" s="72"/>
      <c r="B14" s="38"/>
      <c r="C14" s="65">
        <v>9</v>
      </c>
      <c r="D14" s="66" t="s">
        <v>151</v>
      </c>
      <c r="E14" s="12"/>
      <c r="F14" s="13" t="s">
        <v>152</v>
      </c>
      <c r="G14" s="14" t="s">
        <v>153</v>
      </c>
      <c r="H14" s="67"/>
      <c r="I14" s="68" t="s">
        <v>74</v>
      </c>
      <c r="J14" s="16"/>
    </row>
    <row r="15" spans="1:10" ht="21.75" customHeight="1">
      <c r="A15" s="65" t="s">
        <v>154</v>
      </c>
      <c r="B15" s="73" t="s">
        <v>154</v>
      </c>
      <c r="C15" s="73">
        <v>1</v>
      </c>
      <c r="D15" s="74" t="s">
        <v>37</v>
      </c>
      <c r="E15" s="75"/>
      <c r="F15" s="52" t="s">
        <v>155</v>
      </c>
      <c r="G15" s="53" t="s">
        <v>156</v>
      </c>
      <c r="H15" s="76"/>
      <c r="I15" s="77" t="s">
        <v>66</v>
      </c>
      <c r="J15" s="16"/>
    </row>
    <row r="16" spans="1:10" ht="21.75" customHeight="1">
      <c r="A16" s="38"/>
      <c r="B16" s="65" t="s">
        <v>157</v>
      </c>
      <c r="C16" s="65">
        <v>2</v>
      </c>
      <c r="D16" s="66" t="s">
        <v>158</v>
      </c>
      <c r="E16" s="12"/>
      <c r="F16" s="13" t="s">
        <v>159</v>
      </c>
      <c r="G16" s="14" t="s">
        <v>160</v>
      </c>
      <c r="H16" s="67"/>
      <c r="I16" s="68" t="s">
        <v>14</v>
      </c>
      <c r="J16" s="16"/>
    </row>
    <row r="17" spans="1:10" ht="21.75" customHeight="1">
      <c r="A17" s="38"/>
      <c r="B17" s="38"/>
      <c r="C17" s="65">
        <v>3</v>
      </c>
      <c r="D17" s="66" t="s">
        <v>161</v>
      </c>
      <c r="E17" s="12"/>
      <c r="F17" s="13" t="s">
        <v>162</v>
      </c>
      <c r="G17" s="14" t="s">
        <v>45</v>
      </c>
      <c r="H17" s="67"/>
      <c r="I17" s="68" t="s">
        <v>46</v>
      </c>
      <c r="J17" s="16"/>
    </row>
    <row r="18" spans="1:10" ht="21.75" customHeight="1">
      <c r="A18" s="38"/>
      <c r="B18" s="38"/>
      <c r="C18" s="65">
        <v>4</v>
      </c>
      <c r="D18" s="66" t="s">
        <v>130</v>
      </c>
      <c r="E18" s="12"/>
      <c r="F18" s="13" t="s">
        <v>163</v>
      </c>
      <c r="G18" s="14" t="s">
        <v>164</v>
      </c>
      <c r="H18" s="67"/>
      <c r="I18" s="68" t="s">
        <v>103</v>
      </c>
      <c r="J18" s="16"/>
    </row>
    <row r="19" spans="1:10" ht="21.75" customHeight="1">
      <c r="A19" s="38"/>
      <c r="B19" s="55"/>
      <c r="C19" s="78">
        <v>5</v>
      </c>
      <c r="D19" s="79" t="s">
        <v>24</v>
      </c>
      <c r="E19" s="80"/>
      <c r="F19" s="59" t="s">
        <v>165</v>
      </c>
      <c r="G19" s="60" t="s">
        <v>166</v>
      </c>
      <c r="H19" s="81"/>
      <c r="I19" s="82" t="s">
        <v>103</v>
      </c>
      <c r="J19" s="16"/>
    </row>
    <row r="20" spans="1:10" ht="21.75" customHeight="1">
      <c r="A20" s="49" t="s">
        <v>167</v>
      </c>
      <c r="B20" s="65" t="s">
        <v>167</v>
      </c>
      <c r="C20" s="65">
        <v>1</v>
      </c>
      <c r="D20" s="66" t="s">
        <v>33</v>
      </c>
      <c r="E20" s="12"/>
      <c r="F20" s="13" t="s">
        <v>34</v>
      </c>
      <c r="G20" s="19" t="s">
        <v>129</v>
      </c>
      <c r="H20" s="67"/>
      <c r="I20" s="68" t="s">
        <v>18</v>
      </c>
      <c r="J20" s="16"/>
    </row>
    <row r="21" spans="1:10" ht="21.75" customHeight="1">
      <c r="A21" s="44"/>
      <c r="B21" s="38"/>
      <c r="C21" s="65">
        <v>2</v>
      </c>
      <c r="D21" s="66" t="s">
        <v>47</v>
      </c>
      <c r="E21" s="12"/>
      <c r="F21" s="13" t="s">
        <v>168</v>
      </c>
      <c r="G21" s="14" t="s">
        <v>91</v>
      </c>
      <c r="H21" s="67"/>
      <c r="I21" s="68" t="s">
        <v>14</v>
      </c>
      <c r="J21" s="16"/>
    </row>
    <row r="22" spans="1:10" ht="21.75" customHeight="1">
      <c r="A22" s="44"/>
      <c r="B22" s="38"/>
      <c r="C22" s="65">
        <v>3</v>
      </c>
      <c r="D22" s="66" t="s">
        <v>47</v>
      </c>
      <c r="E22" s="12"/>
      <c r="F22" s="13" t="s">
        <v>169</v>
      </c>
      <c r="G22" s="14" t="s">
        <v>100</v>
      </c>
      <c r="H22" s="67"/>
      <c r="I22" s="68" t="s">
        <v>72</v>
      </c>
      <c r="J22" s="16"/>
    </row>
    <row r="23" spans="1:10" ht="21.75" customHeight="1">
      <c r="A23" s="44"/>
      <c r="B23" s="38"/>
      <c r="C23" s="65">
        <v>4</v>
      </c>
      <c r="D23" s="66" t="s">
        <v>24</v>
      </c>
      <c r="E23" s="12"/>
      <c r="F23" s="13" t="s">
        <v>170</v>
      </c>
      <c r="G23" s="14" t="s">
        <v>124</v>
      </c>
      <c r="H23" s="67"/>
      <c r="I23" s="68" t="s">
        <v>72</v>
      </c>
      <c r="J23" s="16"/>
    </row>
    <row r="24" spans="1:10" ht="21.75" customHeight="1">
      <c r="A24" s="44"/>
      <c r="B24" s="38"/>
      <c r="C24" s="65">
        <v>5</v>
      </c>
      <c r="D24" s="66" t="s">
        <v>125</v>
      </c>
      <c r="E24" s="12"/>
      <c r="F24" s="13" t="s">
        <v>171</v>
      </c>
      <c r="G24" s="14" t="s">
        <v>124</v>
      </c>
      <c r="H24" s="67"/>
      <c r="I24" s="68" t="s">
        <v>31</v>
      </c>
      <c r="J24" s="16"/>
    </row>
    <row r="25" spans="1:10" ht="21.75" customHeight="1">
      <c r="A25" s="44"/>
      <c r="B25" s="38"/>
      <c r="C25" s="65">
        <v>6</v>
      </c>
      <c r="D25" s="66" t="s">
        <v>37</v>
      </c>
      <c r="E25" s="12"/>
      <c r="F25" s="13" t="s">
        <v>172</v>
      </c>
      <c r="G25" s="14" t="s">
        <v>17</v>
      </c>
      <c r="H25" s="67"/>
      <c r="I25" s="68" t="s">
        <v>31</v>
      </c>
      <c r="J25" s="16"/>
    </row>
    <row r="26" spans="1:10" ht="21.75" customHeight="1">
      <c r="A26" s="44"/>
      <c r="B26" s="38"/>
      <c r="C26" s="65"/>
      <c r="D26" s="66"/>
      <c r="E26" s="12"/>
      <c r="F26" s="13" t="s">
        <v>173</v>
      </c>
      <c r="G26" s="14" t="s">
        <v>174</v>
      </c>
      <c r="H26" s="67"/>
      <c r="I26" s="68" t="s">
        <v>18</v>
      </c>
      <c r="J26" s="16"/>
    </row>
    <row r="27" spans="1:10" ht="21.75" customHeight="1">
      <c r="A27" s="44"/>
      <c r="B27" s="38"/>
      <c r="C27" s="65">
        <v>7</v>
      </c>
      <c r="D27" s="66" t="s">
        <v>24</v>
      </c>
      <c r="E27" s="12"/>
      <c r="F27" s="13" t="s">
        <v>175</v>
      </c>
      <c r="G27" s="14" t="s">
        <v>176</v>
      </c>
      <c r="H27" s="67"/>
      <c r="I27" s="68" t="s">
        <v>18</v>
      </c>
      <c r="J27" s="16"/>
    </row>
    <row r="28" spans="1:10" ht="21.75" customHeight="1">
      <c r="A28" s="44"/>
      <c r="B28" s="38"/>
      <c r="C28" s="65">
        <v>8</v>
      </c>
      <c r="D28" s="66" t="s">
        <v>177</v>
      </c>
      <c r="E28" s="12"/>
      <c r="F28" s="13" t="s">
        <v>178</v>
      </c>
      <c r="G28" s="14" t="s">
        <v>179</v>
      </c>
      <c r="H28" s="67"/>
      <c r="I28" s="68" t="s">
        <v>23</v>
      </c>
      <c r="J28" s="16"/>
    </row>
    <row r="29" spans="1:10" ht="21.75" customHeight="1">
      <c r="A29" s="44"/>
      <c r="B29" s="38"/>
      <c r="C29" s="65">
        <v>9</v>
      </c>
      <c r="D29" s="66" t="s">
        <v>180</v>
      </c>
      <c r="E29" s="12"/>
      <c r="F29" s="13" t="s">
        <v>181</v>
      </c>
      <c r="G29" s="14" t="s">
        <v>182</v>
      </c>
      <c r="H29" s="67"/>
      <c r="I29" s="83" t="s">
        <v>79</v>
      </c>
      <c r="J29" s="16"/>
    </row>
    <row r="30" spans="1:10" ht="21.75" customHeight="1">
      <c r="A30" s="72"/>
      <c r="B30" s="55"/>
      <c r="C30" s="78"/>
      <c r="D30" s="79"/>
      <c r="E30" s="80"/>
      <c r="F30" s="59" t="s">
        <v>183</v>
      </c>
      <c r="G30" s="60"/>
      <c r="H30" s="81"/>
      <c r="I30" s="82"/>
      <c r="J30" s="16"/>
    </row>
    <row r="31" spans="1:10" ht="21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0">
      <c r="A32" s="16"/>
      <c r="B32" s="16"/>
      <c r="C32" s="16"/>
      <c r="D32" s="16"/>
      <c r="E32" s="16"/>
      <c r="F32" s="16"/>
      <c r="G32" s="16"/>
      <c r="H32" s="16"/>
      <c r="I32" s="16"/>
      <c r="J32" s="16"/>
    </row>
  </sheetData>
  <sheetProtection selectLockedCells="1" selectUnlockedCells="1"/>
  <mergeCells count="2">
    <mergeCell ref="C4:D4"/>
    <mergeCell ref="G4:H4"/>
  </mergeCells>
  <phoneticPr fontId="3"/>
  <pageMargins left="0.78740157480314965" right="0.19685039370078741" top="0.19685039370078741" bottom="0.39370078740157483" header="0" footer="0"/>
  <pageSetup paperSize="9" scale="88" firstPageNumber="0" orientation="landscape" r:id="rId1"/>
  <headerFooter scaleWithDoc="0" alignWithMargins="0">
    <oddFooter>&amp;C&amp;"ＭＳ 明朝,標準"&amp;10－５５－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8"/>
  <sheetViews>
    <sheetView view="pageLayout" zoomScaleNormal="90" workbookViewId="0"/>
  </sheetViews>
  <sheetFormatPr defaultRowHeight="14.25"/>
  <cols>
    <col min="1" max="1" width="7.625" style="16" customWidth="1"/>
    <col min="2" max="2" width="8.625" style="16" customWidth="1"/>
    <col min="3" max="3" width="2.625" style="16" customWidth="1"/>
    <col min="4" max="4" width="13.625" style="16" customWidth="1"/>
    <col min="5" max="5" width="16.25" style="16" customWidth="1"/>
    <col min="6" max="6" width="1.625" style="16" customWidth="1"/>
    <col min="7" max="7" width="82" style="16" customWidth="1"/>
    <col min="8" max="8" width="6.75" style="16" customWidth="1"/>
    <col min="9" max="9" width="2.875" style="16" customWidth="1"/>
    <col min="10" max="10" width="18.5" style="16" customWidth="1"/>
    <col min="11" max="16384" width="9" style="16"/>
  </cols>
  <sheetData>
    <row r="4" spans="1:13" s="36" customFormat="1" ht="23.25" customHeight="1">
      <c r="A4" s="33" t="s">
        <v>84</v>
      </c>
      <c r="B4" s="34" t="s">
        <v>85</v>
      </c>
      <c r="C4" s="318" t="s">
        <v>6</v>
      </c>
      <c r="D4" s="318"/>
      <c r="E4" s="318"/>
      <c r="F4" s="33"/>
      <c r="G4" s="35" t="s">
        <v>7</v>
      </c>
      <c r="H4" s="318" t="s">
        <v>86</v>
      </c>
      <c r="I4" s="318"/>
      <c r="J4" s="34" t="s">
        <v>87</v>
      </c>
      <c r="M4" s="37"/>
    </row>
    <row r="5" spans="1:13" ht="23.25" customHeight="1">
      <c r="A5" s="38" t="s">
        <v>88</v>
      </c>
      <c r="B5" s="39" t="s">
        <v>89</v>
      </c>
      <c r="C5" s="7">
        <v>1</v>
      </c>
      <c r="D5" s="311" t="s">
        <v>37</v>
      </c>
      <c r="E5" s="311"/>
      <c r="F5" s="40"/>
      <c r="G5" s="13" t="s">
        <v>90</v>
      </c>
      <c r="H5" s="14" t="s">
        <v>91</v>
      </c>
      <c r="I5" s="14"/>
      <c r="J5" s="15" t="s">
        <v>14</v>
      </c>
      <c r="M5" s="32"/>
    </row>
    <row r="6" spans="1:13" ht="23.25" customHeight="1">
      <c r="A6" s="38"/>
      <c r="B6" s="39"/>
      <c r="C6" s="7">
        <v>2</v>
      </c>
      <c r="D6" s="311" t="s">
        <v>92</v>
      </c>
      <c r="E6" s="311"/>
      <c r="F6" s="40"/>
      <c r="G6" s="13" t="s">
        <v>93</v>
      </c>
      <c r="H6" s="14" t="s">
        <v>94</v>
      </c>
      <c r="I6" s="14"/>
      <c r="J6" s="15" t="s">
        <v>46</v>
      </c>
      <c r="M6" s="32"/>
    </row>
    <row r="7" spans="1:13" ht="23.25" customHeight="1">
      <c r="A7" s="38"/>
      <c r="B7" s="39"/>
      <c r="C7" s="7">
        <v>3</v>
      </c>
      <c r="D7" s="311" t="s">
        <v>95</v>
      </c>
      <c r="E7" s="311"/>
      <c r="F7" s="40"/>
      <c r="G7" s="13" t="s">
        <v>96</v>
      </c>
      <c r="H7" s="14" t="s">
        <v>97</v>
      </c>
      <c r="I7" s="14"/>
      <c r="J7" s="15" t="s">
        <v>18</v>
      </c>
      <c r="M7" s="32"/>
    </row>
    <row r="8" spans="1:13" ht="23.25" customHeight="1">
      <c r="A8" s="38"/>
      <c r="B8" s="39"/>
      <c r="C8" s="7">
        <v>4</v>
      </c>
      <c r="D8" s="311" t="s">
        <v>98</v>
      </c>
      <c r="E8" s="313"/>
      <c r="F8" s="40"/>
      <c r="G8" s="13" t="s">
        <v>99</v>
      </c>
      <c r="H8" s="14" t="s">
        <v>100</v>
      </c>
      <c r="I8" s="14"/>
      <c r="J8" s="15" t="s">
        <v>72</v>
      </c>
      <c r="M8" s="32"/>
    </row>
    <row r="9" spans="1:13" ht="23.25" customHeight="1">
      <c r="A9" s="38"/>
      <c r="B9" s="39"/>
      <c r="C9" s="7">
        <v>5</v>
      </c>
      <c r="D9" s="311" t="s">
        <v>24</v>
      </c>
      <c r="E9" s="313"/>
      <c r="F9" s="40"/>
      <c r="G9" s="13" t="s">
        <v>101</v>
      </c>
      <c r="H9" s="14" t="s">
        <v>102</v>
      </c>
      <c r="I9" s="14"/>
      <c r="J9" s="15" t="s">
        <v>103</v>
      </c>
      <c r="M9" s="32"/>
    </row>
    <row r="10" spans="1:13" ht="23.25" customHeight="1">
      <c r="A10" s="38"/>
      <c r="B10" s="39"/>
      <c r="C10" s="7">
        <v>6</v>
      </c>
      <c r="D10" s="314" t="s">
        <v>104</v>
      </c>
      <c r="E10" s="313"/>
      <c r="F10" s="40"/>
      <c r="G10" s="41" t="s">
        <v>105</v>
      </c>
      <c r="H10" s="42" t="s">
        <v>106</v>
      </c>
      <c r="I10" s="14"/>
      <c r="J10" s="43" t="s">
        <v>107</v>
      </c>
      <c r="M10" s="32"/>
    </row>
    <row r="11" spans="1:13" ht="23.25" customHeight="1">
      <c r="A11" s="38"/>
      <c r="B11" s="39" t="s">
        <v>108</v>
      </c>
      <c r="C11" s="7">
        <v>7</v>
      </c>
      <c r="D11" s="311" t="s">
        <v>109</v>
      </c>
      <c r="E11" s="313"/>
      <c r="F11" s="40"/>
      <c r="G11" s="13" t="s">
        <v>110</v>
      </c>
      <c r="H11" s="14" t="s">
        <v>111</v>
      </c>
      <c r="I11" s="14"/>
      <c r="J11" s="15" t="s">
        <v>46</v>
      </c>
      <c r="M11" s="32"/>
    </row>
    <row r="12" spans="1:13" ht="23.25" customHeight="1">
      <c r="A12" s="38"/>
      <c r="B12" s="39"/>
      <c r="C12" s="315">
        <v>8</v>
      </c>
      <c r="D12" s="316" t="s">
        <v>112</v>
      </c>
      <c r="E12" s="317" t="s">
        <v>113</v>
      </c>
      <c r="F12" s="40"/>
      <c r="G12" s="308" t="s">
        <v>114</v>
      </c>
      <c r="H12" s="19" t="s">
        <v>115</v>
      </c>
      <c r="I12" s="14"/>
      <c r="J12" s="44" t="s">
        <v>74</v>
      </c>
      <c r="M12" s="32"/>
    </row>
    <row r="13" spans="1:13" ht="23.25" customHeight="1">
      <c r="A13" s="38"/>
      <c r="B13" s="39"/>
      <c r="C13" s="315"/>
      <c r="D13" s="316"/>
      <c r="E13" s="317"/>
      <c r="F13" s="45"/>
      <c r="G13" s="309"/>
      <c r="H13" s="45"/>
      <c r="I13" s="46"/>
      <c r="J13" s="47"/>
      <c r="M13" s="32"/>
    </row>
    <row r="14" spans="1:13" ht="23.25" customHeight="1">
      <c r="A14" s="48" t="s">
        <v>116</v>
      </c>
      <c r="B14" s="49" t="s">
        <v>117</v>
      </c>
      <c r="C14" s="50">
        <v>1</v>
      </c>
      <c r="D14" s="310" t="s">
        <v>118</v>
      </c>
      <c r="E14" s="310"/>
      <c r="F14" s="51"/>
      <c r="G14" s="52" t="s">
        <v>119</v>
      </c>
      <c r="H14" s="53" t="s">
        <v>120</v>
      </c>
      <c r="I14" s="53"/>
      <c r="J14" s="54" t="s">
        <v>77</v>
      </c>
      <c r="M14" s="32"/>
    </row>
    <row r="15" spans="1:13" ht="23.25" customHeight="1">
      <c r="A15" s="38"/>
      <c r="B15" s="39"/>
      <c r="C15" s="7">
        <v>2</v>
      </c>
      <c r="D15" s="311" t="s">
        <v>24</v>
      </c>
      <c r="E15" s="311"/>
      <c r="F15" s="40"/>
      <c r="G15" s="13" t="s">
        <v>121</v>
      </c>
      <c r="H15" s="14" t="s">
        <v>120</v>
      </c>
      <c r="I15" s="14"/>
      <c r="J15" s="15" t="s">
        <v>18</v>
      </c>
      <c r="M15" s="32"/>
    </row>
    <row r="16" spans="1:13" ht="23.25" customHeight="1">
      <c r="A16" s="38"/>
      <c r="B16" s="39" t="s">
        <v>122</v>
      </c>
      <c r="C16" s="7">
        <v>3</v>
      </c>
      <c r="D16" s="311" t="s">
        <v>37</v>
      </c>
      <c r="E16" s="311"/>
      <c r="F16" s="40"/>
      <c r="G16" s="13" t="s">
        <v>123</v>
      </c>
      <c r="H16" s="14" t="s">
        <v>124</v>
      </c>
      <c r="I16" s="14"/>
      <c r="J16" s="15" t="s">
        <v>72</v>
      </c>
      <c r="M16" s="32"/>
    </row>
    <row r="17" spans="1:13" ht="23.25" customHeight="1">
      <c r="A17" s="55"/>
      <c r="B17" s="56"/>
      <c r="C17" s="57">
        <v>4</v>
      </c>
      <c r="D17" s="312" t="s">
        <v>125</v>
      </c>
      <c r="E17" s="312"/>
      <c r="F17" s="58"/>
      <c r="G17" s="59" t="s">
        <v>126</v>
      </c>
      <c r="H17" s="60" t="s">
        <v>124</v>
      </c>
      <c r="I17" s="60"/>
      <c r="J17" s="61" t="s">
        <v>18</v>
      </c>
      <c r="M17" s="32"/>
    </row>
    <row r="18" spans="1:13">
      <c r="M18" s="32"/>
    </row>
  </sheetData>
  <sheetProtection selectLockedCells="1" selectUnlockedCells="1"/>
  <mergeCells count="17">
    <mergeCell ref="D8:E8"/>
    <mergeCell ref="C4:E4"/>
    <mergeCell ref="H4:I4"/>
    <mergeCell ref="D5:E5"/>
    <mergeCell ref="D6:E6"/>
    <mergeCell ref="D7:E7"/>
    <mergeCell ref="D9:E9"/>
    <mergeCell ref="D10:E10"/>
    <mergeCell ref="D11:E11"/>
    <mergeCell ref="C12:C13"/>
    <mergeCell ref="D12:D13"/>
    <mergeCell ref="E12:E13"/>
    <mergeCell ref="G12:G13"/>
    <mergeCell ref="D14:E14"/>
    <mergeCell ref="D15:E15"/>
    <mergeCell ref="D16:E16"/>
    <mergeCell ref="D17:E17"/>
  </mergeCells>
  <phoneticPr fontId="3"/>
  <pageMargins left="0.78740157480314965" right="0.19685039370078741" top="0.19685039370078741" bottom="0.39370078740157483" header="0" footer="0"/>
  <pageSetup paperSize="9" scale="86" firstPageNumber="0" orientation="landscape" r:id="rId1"/>
  <headerFooter scaleWithDoc="0" alignWithMargins="0">
    <oddFooter>&amp;C&amp;"ＭＳ 明朝,標準"&amp;10－５６－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view="pageLayout" zoomScaleNormal="100" workbookViewId="0"/>
  </sheetViews>
  <sheetFormatPr defaultRowHeight="12.75"/>
  <cols>
    <col min="1" max="2" width="10.875" style="155" customWidth="1"/>
    <col min="3" max="3" width="77.25" style="155" customWidth="1"/>
    <col min="4" max="4" width="10.5" style="157" customWidth="1"/>
    <col min="5" max="16384" width="9" style="155"/>
  </cols>
  <sheetData>
    <row r="2" spans="1:7" ht="18.75" customHeight="1">
      <c r="A2" s="217" t="s">
        <v>789</v>
      </c>
      <c r="B2" s="218"/>
      <c r="C2" s="218"/>
      <c r="D2" s="218"/>
      <c r="E2" s="218"/>
      <c r="F2" s="218"/>
      <c r="G2" s="218"/>
    </row>
    <row r="3" spans="1:7" ht="18.75" customHeight="1">
      <c r="A3" s="218"/>
      <c r="B3" s="218"/>
      <c r="C3" s="218"/>
      <c r="D3" s="218"/>
      <c r="E3" s="218"/>
      <c r="F3" s="218"/>
      <c r="G3" s="218"/>
    </row>
    <row r="4" spans="1:7" ht="16.5" customHeight="1">
      <c r="C4" s="156"/>
    </row>
    <row r="5" spans="1:7" ht="20.25" customHeight="1">
      <c r="C5" s="158"/>
      <c r="D5" s="159"/>
    </row>
    <row r="6" spans="1:7" ht="25.5" customHeight="1">
      <c r="C6" s="160" t="s">
        <v>790</v>
      </c>
      <c r="D6" s="159">
        <v>40</v>
      </c>
    </row>
    <row r="7" spans="1:7" ht="25.5" customHeight="1">
      <c r="C7" s="160" t="s">
        <v>791</v>
      </c>
      <c r="D7" s="159">
        <v>41</v>
      </c>
    </row>
    <row r="8" spans="1:7" ht="25.5" customHeight="1">
      <c r="C8" s="160" t="s">
        <v>792</v>
      </c>
      <c r="D8" s="159">
        <v>42</v>
      </c>
    </row>
    <row r="9" spans="1:7" ht="25.5" customHeight="1">
      <c r="C9" s="160" t="s">
        <v>793</v>
      </c>
      <c r="D9" s="159">
        <v>43</v>
      </c>
    </row>
    <row r="10" spans="1:7" ht="25.5" customHeight="1">
      <c r="C10" s="160" t="s">
        <v>794</v>
      </c>
      <c r="D10" s="159">
        <v>44</v>
      </c>
    </row>
    <row r="11" spans="1:7" ht="25.5" customHeight="1">
      <c r="C11" s="160" t="s">
        <v>795</v>
      </c>
      <c r="D11" s="159" t="s">
        <v>796</v>
      </c>
    </row>
    <row r="12" spans="1:7" ht="25.5" customHeight="1">
      <c r="C12" s="160" t="s">
        <v>797</v>
      </c>
      <c r="D12" s="159">
        <v>46</v>
      </c>
    </row>
    <row r="13" spans="1:7" ht="25.5" customHeight="1">
      <c r="C13" s="160" t="s">
        <v>798</v>
      </c>
      <c r="D13" s="159">
        <v>47</v>
      </c>
    </row>
    <row r="14" spans="1:7" ht="25.5" customHeight="1">
      <c r="C14" s="160" t="s">
        <v>799</v>
      </c>
      <c r="D14" s="159">
        <v>48</v>
      </c>
    </row>
    <row r="15" spans="1:7" ht="25.5" customHeight="1">
      <c r="C15" s="160" t="s">
        <v>800</v>
      </c>
      <c r="D15" s="159">
        <v>49</v>
      </c>
    </row>
    <row r="16" spans="1:7" ht="25.5" customHeight="1">
      <c r="C16" s="160" t="s">
        <v>801</v>
      </c>
      <c r="D16" s="159">
        <v>50</v>
      </c>
    </row>
    <row r="17" spans="3:4" ht="25.5" customHeight="1">
      <c r="C17" s="160" t="s">
        <v>802</v>
      </c>
      <c r="D17" s="159">
        <v>50</v>
      </c>
    </row>
    <row r="18" spans="3:4" ht="25.5" customHeight="1">
      <c r="C18" s="160" t="s">
        <v>803</v>
      </c>
      <c r="D18" s="159">
        <v>51</v>
      </c>
    </row>
    <row r="19" spans="3:4" ht="25.5" customHeight="1">
      <c r="C19" s="160" t="s">
        <v>804</v>
      </c>
      <c r="D19" s="159">
        <v>52</v>
      </c>
    </row>
    <row r="20" spans="3:4" ht="25.5" customHeight="1">
      <c r="C20" s="160" t="s">
        <v>805</v>
      </c>
      <c r="D20" s="159">
        <v>52</v>
      </c>
    </row>
    <row r="21" spans="3:4" ht="25.5" customHeight="1">
      <c r="C21" s="160" t="s">
        <v>806</v>
      </c>
      <c r="D21" s="159">
        <v>53</v>
      </c>
    </row>
    <row r="22" spans="3:4" ht="25.5" customHeight="1">
      <c r="C22" s="160" t="s">
        <v>807</v>
      </c>
      <c r="D22" s="159">
        <v>53</v>
      </c>
    </row>
    <row r="23" spans="3:4" ht="25.5" customHeight="1">
      <c r="C23" s="160" t="s">
        <v>808</v>
      </c>
      <c r="D23" s="159" t="s">
        <v>809</v>
      </c>
    </row>
    <row r="24" spans="3:4" ht="16.5" customHeight="1"/>
    <row r="25" spans="3:4" ht="16.5" customHeight="1"/>
  </sheetData>
  <mergeCells count="1">
    <mergeCell ref="A2:G3"/>
  </mergeCells>
  <phoneticPr fontId="3"/>
  <pageMargins left="0.78740157480314965" right="0.19685039370078741" top="0.19685039370078741" bottom="0.39370078740157483" header="0.31496062992125984" footer="0.31496062992125984"/>
  <pageSetup paperSize="9" orientation="landscape" horizontalDpi="4294967292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7"/>
  <sheetViews>
    <sheetView view="pageLayout" zoomScaleNormal="100" workbookViewId="0"/>
  </sheetViews>
  <sheetFormatPr defaultRowHeight="14.25"/>
  <cols>
    <col min="1" max="2" width="10" style="7" customWidth="1"/>
    <col min="3" max="3" width="3.125" style="16" customWidth="1"/>
    <col min="4" max="4" width="22.625" style="16" customWidth="1"/>
    <col min="5" max="5" width="1.625" style="16" customWidth="1"/>
    <col min="6" max="6" width="85.25" style="16" customWidth="1"/>
    <col min="7" max="7" width="6.875" style="16" customWidth="1"/>
    <col min="8" max="8" width="2.875" style="16" customWidth="1"/>
    <col min="9" max="9" width="15.625" style="16" customWidth="1"/>
    <col min="10" max="16384" width="9" style="16"/>
  </cols>
  <sheetData>
    <row r="4" spans="1:9" s="7" customFormat="1" ht="23.25" customHeight="1">
      <c r="A4" s="2" t="s">
        <v>4</v>
      </c>
      <c r="B4" s="3" t="s">
        <v>5</v>
      </c>
      <c r="C4" s="319" t="s">
        <v>6</v>
      </c>
      <c r="D4" s="319"/>
      <c r="E4" s="4"/>
      <c r="F4" s="5" t="s">
        <v>7</v>
      </c>
      <c r="G4" s="320" t="s">
        <v>8</v>
      </c>
      <c r="H4" s="320"/>
      <c r="I4" s="6" t="s">
        <v>9</v>
      </c>
    </row>
    <row r="5" spans="1:9" ht="23.25" customHeight="1">
      <c r="A5" s="8" t="s">
        <v>10</v>
      </c>
      <c r="B5" s="9" t="s">
        <v>11</v>
      </c>
      <c r="C5" s="10">
        <v>1</v>
      </c>
      <c r="D5" s="11" t="s">
        <v>12</v>
      </c>
      <c r="E5" s="12"/>
      <c r="F5" s="13" t="s">
        <v>240</v>
      </c>
      <c r="G5" s="14" t="s">
        <v>13</v>
      </c>
      <c r="H5" s="14"/>
      <c r="I5" s="15" t="s">
        <v>14</v>
      </c>
    </row>
    <row r="6" spans="1:9" ht="23.25" customHeight="1">
      <c r="A6" s="8"/>
      <c r="B6" s="17"/>
      <c r="C6" s="7">
        <v>2</v>
      </c>
      <c r="D6" s="18" t="s">
        <v>15</v>
      </c>
      <c r="E6" s="12"/>
      <c r="F6" s="13" t="s">
        <v>16</v>
      </c>
      <c r="G6" s="14" t="s">
        <v>17</v>
      </c>
      <c r="H6" s="14"/>
      <c r="I6" s="15" t="s">
        <v>18</v>
      </c>
    </row>
    <row r="7" spans="1:9" ht="23.25" customHeight="1">
      <c r="A7" s="8"/>
      <c r="B7" s="17" t="s">
        <v>19</v>
      </c>
      <c r="C7" s="7">
        <v>3</v>
      </c>
      <c r="D7" s="18" t="s">
        <v>20</v>
      </c>
      <c r="E7" s="12"/>
      <c r="F7" s="13" t="s">
        <v>21</v>
      </c>
      <c r="G7" s="14" t="s">
        <v>22</v>
      </c>
      <c r="H7" s="14"/>
      <c r="I7" s="15" t="s">
        <v>23</v>
      </c>
    </row>
    <row r="8" spans="1:9" ht="23.25" customHeight="1">
      <c r="A8" s="8"/>
      <c r="B8" s="17"/>
      <c r="C8" s="7">
        <v>4</v>
      </c>
      <c r="D8" s="18" t="s">
        <v>24</v>
      </c>
      <c r="E8" s="12"/>
      <c r="F8" s="13" t="s">
        <v>25</v>
      </c>
      <c r="G8" s="14" t="s">
        <v>26</v>
      </c>
      <c r="H8" s="14"/>
      <c r="I8" s="15" t="s">
        <v>18</v>
      </c>
    </row>
    <row r="9" spans="1:9" ht="23.25" customHeight="1">
      <c r="A9" s="8"/>
      <c r="B9" s="17" t="s">
        <v>27</v>
      </c>
      <c r="C9" s="7">
        <v>5</v>
      </c>
      <c r="D9" s="18" t="s">
        <v>28</v>
      </c>
      <c r="E9" s="12"/>
      <c r="F9" s="13" t="s">
        <v>29</v>
      </c>
      <c r="G9" s="14" t="s">
        <v>30</v>
      </c>
      <c r="H9" s="14"/>
      <c r="I9" s="15" t="s">
        <v>31</v>
      </c>
    </row>
    <row r="10" spans="1:9" ht="23.25" customHeight="1">
      <c r="A10" s="8"/>
      <c r="B10" s="17" t="s">
        <v>32</v>
      </c>
      <c r="C10" s="7">
        <v>6</v>
      </c>
      <c r="D10" s="18" t="s">
        <v>33</v>
      </c>
      <c r="E10" s="12"/>
      <c r="F10" s="13" t="s">
        <v>34</v>
      </c>
      <c r="G10" s="19" t="s">
        <v>35</v>
      </c>
      <c r="H10" s="14"/>
      <c r="I10" s="15" t="s">
        <v>31</v>
      </c>
    </row>
    <row r="11" spans="1:9" ht="23.25" customHeight="1">
      <c r="A11" s="8"/>
      <c r="B11" s="17" t="s">
        <v>36</v>
      </c>
      <c r="C11" s="7">
        <v>7</v>
      </c>
      <c r="D11" s="18" t="s">
        <v>37</v>
      </c>
      <c r="E11" s="12"/>
      <c r="F11" s="13" t="s">
        <v>38</v>
      </c>
      <c r="G11" s="14" t="s">
        <v>39</v>
      </c>
      <c r="H11" s="14"/>
      <c r="I11" s="15" t="s">
        <v>40</v>
      </c>
    </row>
    <row r="12" spans="1:9" ht="23.25" customHeight="1">
      <c r="A12" s="8"/>
      <c r="B12" s="17"/>
      <c r="C12" s="7">
        <v>8</v>
      </c>
      <c r="D12" s="18" t="s">
        <v>41</v>
      </c>
      <c r="E12" s="12"/>
      <c r="F12" s="13" t="s">
        <v>42</v>
      </c>
      <c r="G12" s="14" t="s">
        <v>43</v>
      </c>
      <c r="H12" s="14"/>
      <c r="I12" s="15" t="s">
        <v>31</v>
      </c>
    </row>
    <row r="13" spans="1:9" ht="23.25" customHeight="1">
      <c r="A13" s="8"/>
      <c r="B13" s="17"/>
      <c r="C13" s="7">
        <v>9</v>
      </c>
      <c r="D13" s="18" t="s">
        <v>24</v>
      </c>
      <c r="E13" s="12"/>
      <c r="F13" s="13" t="s">
        <v>44</v>
      </c>
      <c r="G13" s="14" t="s">
        <v>45</v>
      </c>
      <c r="H13" s="14"/>
      <c r="I13" s="15" t="s">
        <v>46</v>
      </c>
    </row>
    <row r="14" spans="1:9" ht="23.25" customHeight="1">
      <c r="A14" s="8"/>
      <c r="B14" s="17"/>
      <c r="C14" s="7">
        <v>10</v>
      </c>
      <c r="D14" s="18" t="s">
        <v>47</v>
      </c>
      <c r="E14" s="12"/>
      <c r="F14" s="13" t="s">
        <v>48</v>
      </c>
      <c r="G14" s="14" t="s">
        <v>49</v>
      </c>
      <c r="H14" s="14"/>
      <c r="I14" s="15" t="s">
        <v>31</v>
      </c>
    </row>
    <row r="15" spans="1:9" ht="23.25" customHeight="1">
      <c r="A15" s="8"/>
      <c r="B15" s="17"/>
      <c r="C15" s="7" t="s">
        <v>50</v>
      </c>
      <c r="D15" s="18"/>
      <c r="E15" s="12"/>
      <c r="F15" s="13" t="s">
        <v>51</v>
      </c>
      <c r="G15" s="14" t="s">
        <v>52</v>
      </c>
      <c r="H15" s="14"/>
      <c r="I15" s="15" t="s">
        <v>53</v>
      </c>
    </row>
    <row r="16" spans="1:9" ht="23.25" customHeight="1">
      <c r="A16" s="8"/>
      <c r="B16" s="17"/>
      <c r="C16" s="7">
        <v>11</v>
      </c>
      <c r="D16" s="18" t="s">
        <v>24</v>
      </c>
      <c r="E16" s="12"/>
      <c r="F16" s="13" t="s">
        <v>54</v>
      </c>
      <c r="G16" s="14" t="s">
        <v>55</v>
      </c>
      <c r="H16" s="14"/>
      <c r="I16" s="15" t="s">
        <v>18</v>
      </c>
    </row>
    <row r="17" spans="1:9" ht="23.25" customHeight="1">
      <c r="A17" s="8"/>
      <c r="B17" s="17"/>
      <c r="C17" s="7">
        <v>12</v>
      </c>
      <c r="D17" s="18" t="s">
        <v>56</v>
      </c>
      <c r="E17" s="12"/>
      <c r="F17" s="13" t="s">
        <v>57</v>
      </c>
      <c r="G17" s="14" t="s">
        <v>58</v>
      </c>
      <c r="H17" s="14"/>
      <c r="I17" s="15" t="s">
        <v>18</v>
      </c>
    </row>
    <row r="18" spans="1:9" ht="23.25" customHeight="1">
      <c r="A18" s="8"/>
      <c r="B18" s="17"/>
      <c r="C18" s="7">
        <v>13</v>
      </c>
      <c r="D18" s="18" t="s">
        <v>59</v>
      </c>
      <c r="E18" s="12"/>
      <c r="F18" s="13" t="s">
        <v>60</v>
      </c>
      <c r="G18" s="14" t="s">
        <v>61</v>
      </c>
      <c r="H18" s="14"/>
      <c r="I18" s="15" t="s">
        <v>40</v>
      </c>
    </row>
    <row r="19" spans="1:9" ht="23.25" customHeight="1">
      <c r="A19" s="20"/>
      <c r="B19" s="21"/>
      <c r="C19" s="22" t="s">
        <v>62</v>
      </c>
      <c r="D19" s="23" t="s">
        <v>50</v>
      </c>
      <c r="E19" s="24"/>
      <c r="F19" s="25" t="s">
        <v>62</v>
      </c>
      <c r="G19" s="26" t="s">
        <v>50</v>
      </c>
      <c r="H19" s="27"/>
      <c r="I19" s="28" t="s">
        <v>63</v>
      </c>
    </row>
    <row r="20" spans="1:9" ht="23.25" customHeight="1">
      <c r="A20" s="29"/>
      <c r="B20" s="29"/>
      <c r="I20" s="14" t="s">
        <v>64</v>
      </c>
    </row>
    <row r="21" spans="1:9" ht="23.25" customHeight="1">
      <c r="A21" s="29"/>
      <c r="B21" s="29"/>
    </row>
    <row r="22" spans="1:9" ht="23.25" customHeight="1">
      <c r="A22" s="29"/>
      <c r="B22" s="29" t="s">
        <v>65</v>
      </c>
      <c r="D22" s="311" t="s">
        <v>66</v>
      </c>
      <c r="E22" s="311"/>
      <c r="F22" s="16" t="s">
        <v>67</v>
      </c>
    </row>
    <row r="23" spans="1:9" ht="23.25" customHeight="1">
      <c r="A23" s="29"/>
      <c r="B23" s="29"/>
      <c r="D23" s="311" t="s">
        <v>68</v>
      </c>
      <c r="E23" s="311"/>
      <c r="F23" s="16" t="s">
        <v>69</v>
      </c>
    </row>
    <row r="24" spans="1:9" ht="23.25" customHeight="1">
      <c r="A24" s="29"/>
      <c r="B24" s="29"/>
      <c r="D24" s="311" t="s">
        <v>14</v>
      </c>
      <c r="E24" s="311"/>
      <c r="F24" s="16" t="s">
        <v>70</v>
      </c>
    </row>
    <row r="25" spans="1:9" ht="23.25" customHeight="1">
      <c r="A25" s="29"/>
      <c r="B25" s="29"/>
      <c r="D25" s="311" t="s">
        <v>46</v>
      </c>
      <c r="E25" s="311"/>
      <c r="F25" s="16" t="s">
        <v>71</v>
      </c>
    </row>
    <row r="26" spans="1:9" ht="23.25" customHeight="1">
      <c r="A26" s="29"/>
      <c r="B26" s="29"/>
      <c r="D26" s="311" t="s">
        <v>72</v>
      </c>
      <c r="E26" s="311"/>
      <c r="F26" s="16" t="s">
        <v>73</v>
      </c>
    </row>
    <row r="27" spans="1:9" ht="23.25" customHeight="1">
      <c r="A27" s="29"/>
      <c r="B27" s="29"/>
      <c r="D27" s="311" t="s">
        <v>74</v>
      </c>
      <c r="E27" s="311"/>
      <c r="F27" s="16" t="s">
        <v>75</v>
      </c>
    </row>
    <row r="28" spans="1:9" ht="23.25" customHeight="1">
      <c r="A28" s="29"/>
      <c r="B28" s="29"/>
      <c r="D28" s="311" t="s">
        <v>23</v>
      </c>
      <c r="E28" s="311"/>
      <c r="F28" s="16" t="s">
        <v>76</v>
      </c>
    </row>
    <row r="29" spans="1:9" ht="23.25" customHeight="1">
      <c r="A29" s="29"/>
      <c r="B29" s="29"/>
      <c r="D29" s="311" t="s">
        <v>77</v>
      </c>
      <c r="E29" s="311"/>
      <c r="F29" s="16" t="s">
        <v>78</v>
      </c>
    </row>
    <row r="30" spans="1:9" ht="23.25" customHeight="1">
      <c r="A30" s="29"/>
      <c r="B30" s="29"/>
      <c r="D30" s="311" t="s">
        <v>79</v>
      </c>
      <c r="E30" s="311"/>
      <c r="F30" s="16" t="s">
        <v>80</v>
      </c>
    </row>
    <row r="31" spans="1:9" ht="23.25" customHeight="1">
      <c r="A31" s="29"/>
      <c r="B31" s="29"/>
      <c r="D31" s="30" t="s">
        <v>40</v>
      </c>
      <c r="F31" s="16" t="s">
        <v>81</v>
      </c>
    </row>
    <row r="32" spans="1:9" ht="23.25" customHeight="1">
      <c r="A32" s="29"/>
      <c r="B32" s="29"/>
      <c r="D32" s="31" t="s">
        <v>82</v>
      </c>
      <c r="F32" s="31" t="s">
        <v>83</v>
      </c>
    </row>
    <row r="33" spans="1:9">
      <c r="A33" s="29"/>
      <c r="B33" s="29"/>
      <c r="C33" s="32"/>
      <c r="D33" s="32"/>
      <c r="E33" s="32"/>
      <c r="F33" s="32"/>
      <c r="G33" s="32"/>
      <c r="H33" s="32"/>
      <c r="I33" s="32"/>
    </row>
    <row r="34" spans="1:9">
      <c r="A34" s="29"/>
      <c r="B34" s="29"/>
      <c r="C34" s="32"/>
      <c r="D34" s="32"/>
      <c r="E34" s="32"/>
      <c r="F34" s="32"/>
      <c r="G34" s="32"/>
      <c r="H34" s="32"/>
      <c r="I34" s="32"/>
    </row>
    <row r="35" spans="1:9">
      <c r="A35" s="29"/>
      <c r="B35" s="29"/>
      <c r="C35" s="32"/>
      <c r="D35" s="32"/>
      <c r="E35" s="32"/>
      <c r="F35" s="32"/>
      <c r="G35" s="32"/>
      <c r="H35" s="32"/>
      <c r="I35" s="32"/>
    </row>
    <row r="36" spans="1:9">
      <c r="A36" s="29"/>
      <c r="B36" s="29"/>
      <c r="C36" s="32"/>
      <c r="D36" s="32"/>
      <c r="E36" s="32"/>
      <c r="F36" s="32"/>
      <c r="G36" s="32"/>
      <c r="H36" s="32"/>
      <c r="I36" s="32"/>
    </row>
    <row r="37" spans="1:9">
      <c r="A37" s="29"/>
      <c r="B37" s="29"/>
      <c r="C37" s="32"/>
      <c r="D37" s="32"/>
      <c r="E37" s="32"/>
      <c r="F37" s="32"/>
      <c r="G37" s="32"/>
      <c r="H37" s="32"/>
      <c r="I37" s="32"/>
    </row>
  </sheetData>
  <sheetProtection selectLockedCells="1" selectUnlockedCells="1"/>
  <mergeCells count="11">
    <mergeCell ref="D25:E25"/>
    <mergeCell ref="C4:D4"/>
    <mergeCell ref="G4:H4"/>
    <mergeCell ref="D22:E22"/>
    <mergeCell ref="D23:E23"/>
    <mergeCell ref="D24:E24"/>
    <mergeCell ref="D26:E26"/>
    <mergeCell ref="D27:E27"/>
    <mergeCell ref="D28:E28"/>
    <mergeCell ref="D29:E29"/>
    <mergeCell ref="D30:E30"/>
  </mergeCells>
  <phoneticPr fontId="3"/>
  <pageMargins left="0.78740157480314965" right="0.19685039370078741" top="0.19685039370078741" bottom="0.39370078740157483" header="0" footer="0"/>
  <pageSetup paperSize="9" scale="85" firstPageNumber="0" orientation="landscape" r:id="rId1"/>
  <headerFooter scaleWithDoc="0" alignWithMargins="0">
    <oddFooter>&amp;C&amp;"ＭＳ 明朝,標準"&amp;10－５７－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view="pageLayout" zoomScaleNormal="100" workbookViewId="0"/>
  </sheetViews>
  <sheetFormatPr defaultRowHeight="14.25"/>
  <cols>
    <col min="1" max="1" width="23.625" style="32" customWidth="1"/>
    <col min="2" max="2" width="9.125" style="32" customWidth="1"/>
    <col min="3" max="12" width="8.125" style="32" customWidth="1"/>
    <col min="13" max="13" width="9.375" style="32" customWidth="1"/>
    <col min="14" max="14" width="8.125" style="32" customWidth="1"/>
    <col min="15" max="16" width="9.125" style="32" customWidth="1"/>
    <col min="17" max="16384" width="9" style="32"/>
  </cols>
  <sheetData>
    <row r="2" spans="1:16" ht="18.75" customHeight="1">
      <c r="A2" s="230" t="s">
        <v>750</v>
      </c>
      <c r="B2" s="230"/>
      <c r="O2" s="231" t="s">
        <v>751</v>
      </c>
      <c r="P2" s="231"/>
    </row>
    <row r="3" spans="1:16" ht="16.5" customHeight="1">
      <c r="A3" s="227" t="s">
        <v>752</v>
      </c>
      <c r="B3" s="227" t="s">
        <v>753</v>
      </c>
      <c r="C3" s="232" t="s">
        <v>754</v>
      </c>
      <c r="D3" s="227" t="s">
        <v>755</v>
      </c>
      <c r="E3" s="227" t="s">
        <v>756</v>
      </c>
      <c r="F3" s="227"/>
      <c r="G3" s="227"/>
      <c r="H3" s="227"/>
      <c r="I3" s="227"/>
      <c r="J3" s="227"/>
      <c r="K3" s="227"/>
      <c r="L3" s="227"/>
      <c r="M3" s="227"/>
      <c r="N3" s="227"/>
      <c r="O3" s="233" t="s">
        <v>757</v>
      </c>
      <c r="P3" s="233" t="s">
        <v>758</v>
      </c>
    </row>
    <row r="4" spans="1:16" ht="16.5" customHeight="1">
      <c r="A4" s="227"/>
      <c r="B4" s="227"/>
      <c r="C4" s="227"/>
      <c r="D4" s="227"/>
      <c r="E4" s="112" t="s">
        <v>759</v>
      </c>
      <c r="F4" s="112" t="s">
        <v>760</v>
      </c>
      <c r="G4" s="112" t="s">
        <v>761</v>
      </c>
      <c r="H4" s="112" t="s">
        <v>762</v>
      </c>
      <c r="I4" s="112" t="s">
        <v>763</v>
      </c>
      <c r="J4" s="112" t="s">
        <v>764</v>
      </c>
      <c r="K4" s="112" t="s">
        <v>765</v>
      </c>
      <c r="L4" s="112" t="s">
        <v>766</v>
      </c>
      <c r="M4" s="112" t="s">
        <v>767</v>
      </c>
      <c r="N4" s="112" t="s">
        <v>768</v>
      </c>
      <c r="O4" s="233"/>
      <c r="P4" s="233"/>
    </row>
    <row r="5" spans="1:16" ht="16.5" customHeight="1">
      <c r="A5" s="153" t="s">
        <v>769</v>
      </c>
      <c r="B5" s="113">
        <v>594</v>
      </c>
      <c r="C5" s="113">
        <v>32</v>
      </c>
      <c r="D5" s="113">
        <v>6</v>
      </c>
      <c r="E5" s="113">
        <v>169</v>
      </c>
      <c r="F5" s="113">
        <v>218</v>
      </c>
      <c r="G5" s="113">
        <v>87</v>
      </c>
      <c r="H5" s="113">
        <v>37</v>
      </c>
      <c r="I5" s="113">
        <v>24</v>
      </c>
      <c r="J5" s="113">
        <v>1</v>
      </c>
      <c r="K5" s="113">
        <v>2</v>
      </c>
      <c r="L5" s="113">
        <v>2</v>
      </c>
      <c r="M5" s="113">
        <v>1</v>
      </c>
      <c r="N5" s="113">
        <v>2</v>
      </c>
      <c r="O5" s="113">
        <v>10</v>
      </c>
      <c r="P5" s="113">
        <v>3</v>
      </c>
    </row>
    <row r="6" spans="1:16" ht="16.5" customHeight="1">
      <c r="A6" s="153">
        <v>8</v>
      </c>
      <c r="B6" s="113">
        <v>576</v>
      </c>
      <c r="C6" s="113">
        <v>29</v>
      </c>
      <c r="D6" s="113">
        <v>3</v>
      </c>
      <c r="E6" s="113">
        <v>172</v>
      </c>
      <c r="F6" s="113">
        <v>203</v>
      </c>
      <c r="G6" s="113">
        <v>82</v>
      </c>
      <c r="H6" s="113">
        <v>40</v>
      </c>
      <c r="I6" s="113">
        <v>25</v>
      </c>
      <c r="J6" s="113" t="s">
        <v>770</v>
      </c>
      <c r="K6" s="113">
        <v>2</v>
      </c>
      <c r="L6" s="113">
        <v>2</v>
      </c>
      <c r="M6" s="113">
        <v>2</v>
      </c>
      <c r="N6" s="113">
        <v>2</v>
      </c>
      <c r="O6" s="113">
        <v>11</v>
      </c>
      <c r="P6" s="113">
        <v>3</v>
      </c>
    </row>
    <row r="7" spans="1:16" ht="16.5" customHeight="1">
      <c r="A7" s="153">
        <v>9</v>
      </c>
      <c r="B7" s="113">
        <v>558</v>
      </c>
      <c r="C7" s="113">
        <v>26</v>
      </c>
      <c r="D7" s="113">
        <v>5</v>
      </c>
      <c r="E7" s="113">
        <v>161</v>
      </c>
      <c r="F7" s="113">
        <v>198</v>
      </c>
      <c r="G7" s="113">
        <v>83</v>
      </c>
      <c r="H7" s="113">
        <v>38</v>
      </c>
      <c r="I7" s="113">
        <v>25</v>
      </c>
      <c r="J7" s="113">
        <v>1</v>
      </c>
      <c r="K7" s="113">
        <v>1</v>
      </c>
      <c r="L7" s="113">
        <v>1</v>
      </c>
      <c r="M7" s="113">
        <v>3</v>
      </c>
      <c r="N7" s="113">
        <v>2</v>
      </c>
      <c r="O7" s="113">
        <v>11</v>
      </c>
      <c r="P7" s="113">
        <v>3</v>
      </c>
    </row>
    <row r="8" spans="1:16" ht="16.5" customHeight="1">
      <c r="A8" s="153">
        <v>10</v>
      </c>
      <c r="B8" s="113">
        <v>548</v>
      </c>
      <c r="C8" s="113">
        <v>24</v>
      </c>
      <c r="D8" s="113">
        <v>4</v>
      </c>
      <c r="E8" s="113">
        <v>158</v>
      </c>
      <c r="F8" s="113">
        <v>201</v>
      </c>
      <c r="G8" s="113">
        <v>84</v>
      </c>
      <c r="H8" s="113">
        <v>32</v>
      </c>
      <c r="I8" s="113">
        <v>26</v>
      </c>
      <c r="J8" s="113">
        <v>2</v>
      </c>
      <c r="K8" s="113">
        <v>1</v>
      </c>
      <c r="L8" s="113">
        <v>1</v>
      </c>
      <c r="M8" s="113">
        <v>3</v>
      </c>
      <c r="N8" s="113">
        <v>2</v>
      </c>
      <c r="O8" s="113">
        <v>7</v>
      </c>
      <c r="P8" s="113">
        <v>3</v>
      </c>
    </row>
    <row r="9" spans="1:16" ht="16.5" customHeight="1">
      <c r="A9" s="153">
        <v>11</v>
      </c>
      <c r="B9" s="113">
        <v>542</v>
      </c>
      <c r="C9" s="113">
        <v>36</v>
      </c>
      <c r="D9" s="113">
        <v>4</v>
      </c>
      <c r="E9" s="113">
        <v>165</v>
      </c>
      <c r="F9" s="113">
        <v>173</v>
      </c>
      <c r="G9" s="113">
        <v>86</v>
      </c>
      <c r="H9" s="113">
        <v>35</v>
      </c>
      <c r="I9" s="113">
        <v>24</v>
      </c>
      <c r="J9" s="113" t="s">
        <v>770</v>
      </c>
      <c r="K9" s="113">
        <v>1</v>
      </c>
      <c r="L9" s="113">
        <v>1</v>
      </c>
      <c r="M9" s="113">
        <v>3</v>
      </c>
      <c r="N9" s="113">
        <v>2</v>
      </c>
      <c r="O9" s="113">
        <v>10</v>
      </c>
      <c r="P9" s="113">
        <v>2</v>
      </c>
    </row>
    <row r="10" spans="1:16" ht="16.5" customHeight="1">
      <c r="A10" s="153">
        <v>12</v>
      </c>
      <c r="B10" s="113">
        <v>518</v>
      </c>
      <c r="C10" s="113">
        <v>6</v>
      </c>
      <c r="D10" s="113">
        <v>4</v>
      </c>
      <c r="E10" s="113">
        <v>181</v>
      </c>
      <c r="F10" s="113">
        <v>206</v>
      </c>
      <c r="G10" s="113">
        <v>62</v>
      </c>
      <c r="H10" s="113">
        <v>17</v>
      </c>
      <c r="I10" s="113">
        <v>24</v>
      </c>
      <c r="J10" s="113" t="s">
        <v>770</v>
      </c>
      <c r="K10" s="113">
        <v>1</v>
      </c>
      <c r="L10" s="113">
        <v>1</v>
      </c>
      <c r="M10" s="113">
        <v>3</v>
      </c>
      <c r="N10" s="113">
        <v>2</v>
      </c>
      <c r="O10" s="113">
        <v>9</v>
      </c>
      <c r="P10" s="113">
        <v>2</v>
      </c>
    </row>
    <row r="11" spans="1:16" ht="16.5" customHeight="1">
      <c r="A11" s="153">
        <v>13</v>
      </c>
      <c r="B11" s="113">
        <v>506</v>
      </c>
      <c r="C11" s="113">
        <v>6</v>
      </c>
      <c r="D11" s="113">
        <v>4</v>
      </c>
      <c r="E11" s="113">
        <v>183</v>
      </c>
      <c r="F11" s="113">
        <v>194</v>
      </c>
      <c r="G11" s="113">
        <v>61</v>
      </c>
      <c r="H11" s="113">
        <v>18</v>
      </c>
      <c r="I11" s="113">
        <v>23</v>
      </c>
      <c r="J11" s="113" t="s">
        <v>770</v>
      </c>
      <c r="K11" s="113">
        <v>1</v>
      </c>
      <c r="L11" s="113">
        <v>1</v>
      </c>
      <c r="M11" s="113">
        <v>3</v>
      </c>
      <c r="N11" s="113">
        <v>2</v>
      </c>
      <c r="O11" s="113">
        <v>8</v>
      </c>
      <c r="P11" s="113">
        <v>2</v>
      </c>
    </row>
    <row r="12" spans="1:16" ht="16.5" customHeight="1">
      <c r="A12" s="153">
        <v>14</v>
      </c>
      <c r="B12" s="113">
        <v>473</v>
      </c>
      <c r="C12" s="113">
        <v>27</v>
      </c>
      <c r="D12" s="113">
        <v>4</v>
      </c>
      <c r="E12" s="113">
        <v>145</v>
      </c>
      <c r="F12" s="113">
        <v>147</v>
      </c>
      <c r="G12" s="113">
        <v>76</v>
      </c>
      <c r="H12" s="113">
        <v>35</v>
      </c>
      <c r="I12" s="113">
        <v>24</v>
      </c>
      <c r="J12" s="113" t="s">
        <v>770</v>
      </c>
      <c r="K12" s="113">
        <v>1</v>
      </c>
      <c r="L12" s="113">
        <v>1</v>
      </c>
      <c r="M12" s="113">
        <v>2</v>
      </c>
      <c r="N12" s="113">
        <v>2</v>
      </c>
      <c r="O12" s="113">
        <v>7</v>
      </c>
      <c r="P12" s="113">
        <v>2</v>
      </c>
    </row>
    <row r="13" spans="1:16" ht="16.5" customHeight="1">
      <c r="A13" s="153">
        <v>15</v>
      </c>
      <c r="B13" s="113">
        <v>504</v>
      </c>
      <c r="C13" s="113">
        <v>22</v>
      </c>
      <c r="D13" s="113">
        <v>2</v>
      </c>
      <c r="E13" s="113">
        <v>157</v>
      </c>
      <c r="F13" s="113">
        <v>169</v>
      </c>
      <c r="G13" s="113">
        <v>82</v>
      </c>
      <c r="H13" s="113">
        <v>33</v>
      </c>
      <c r="I13" s="113">
        <v>25</v>
      </c>
      <c r="J13" s="113">
        <v>1</v>
      </c>
      <c r="K13" s="113" t="s">
        <v>770</v>
      </c>
      <c r="L13" s="113">
        <v>1</v>
      </c>
      <c r="M13" s="113">
        <v>2</v>
      </c>
      <c r="N13" s="113">
        <v>2</v>
      </c>
      <c r="O13" s="113">
        <v>7</v>
      </c>
      <c r="P13" s="113">
        <v>1</v>
      </c>
    </row>
    <row r="14" spans="1:16" ht="16.5" customHeight="1">
      <c r="A14" s="153">
        <v>16</v>
      </c>
      <c r="B14" s="113">
        <v>453</v>
      </c>
      <c r="C14" s="113">
        <v>28</v>
      </c>
      <c r="D14" s="113">
        <v>1</v>
      </c>
      <c r="E14" s="113">
        <v>134</v>
      </c>
      <c r="F14" s="113">
        <v>147</v>
      </c>
      <c r="G14" s="113">
        <v>67</v>
      </c>
      <c r="H14" s="113">
        <v>34</v>
      </c>
      <c r="I14" s="113">
        <v>25</v>
      </c>
      <c r="J14" s="113" t="s">
        <v>770</v>
      </c>
      <c r="K14" s="113">
        <v>1</v>
      </c>
      <c r="L14" s="113">
        <v>1</v>
      </c>
      <c r="M14" s="113">
        <v>4</v>
      </c>
      <c r="N14" s="113">
        <v>1</v>
      </c>
      <c r="O14" s="113">
        <v>9</v>
      </c>
      <c r="P14" s="113">
        <v>1</v>
      </c>
    </row>
    <row r="15" spans="1:16" ht="16.5" customHeight="1">
      <c r="A15" s="153">
        <v>17</v>
      </c>
      <c r="B15" s="113">
        <v>430</v>
      </c>
      <c r="C15" s="113">
        <v>23</v>
      </c>
      <c r="D15" s="113">
        <v>1</v>
      </c>
      <c r="E15" s="113">
        <v>127</v>
      </c>
      <c r="F15" s="113">
        <v>136</v>
      </c>
      <c r="G15" s="113">
        <v>67</v>
      </c>
      <c r="H15" s="113">
        <v>34</v>
      </c>
      <c r="I15" s="113">
        <v>25</v>
      </c>
      <c r="J15" s="113">
        <v>1</v>
      </c>
      <c r="K15" s="113" t="s">
        <v>770</v>
      </c>
      <c r="L15" s="113">
        <v>1</v>
      </c>
      <c r="M15" s="113">
        <v>4</v>
      </c>
      <c r="N15" s="113">
        <v>1</v>
      </c>
      <c r="O15" s="113">
        <v>9</v>
      </c>
      <c r="P15" s="113">
        <v>1</v>
      </c>
    </row>
    <row r="16" spans="1:16" ht="16.5" customHeight="1">
      <c r="A16" s="153">
        <v>18</v>
      </c>
      <c r="B16" s="113">
        <v>428</v>
      </c>
      <c r="C16" s="113">
        <v>24</v>
      </c>
      <c r="D16" s="113">
        <v>1</v>
      </c>
      <c r="E16" s="113">
        <v>128</v>
      </c>
      <c r="F16" s="113">
        <v>133</v>
      </c>
      <c r="G16" s="113">
        <v>66</v>
      </c>
      <c r="H16" s="113">
        <v>34</v>
      </c>
      <c r="I16" s="113">
        <v>25</v>
      </c>
      <c r="J16" s="113">
        <v>1</v>
      </c>
      <c r="K16" s="113" t="s">
        <v>770</v>
      </c>
      <c r="L16" s="113">
        <v>1</v>
      </c>
      <c r="M16" s="113">
        <v>4</v>
      </c>
      <c r="N16" s="113">
        <v>1</v>
      </c>
      <c r="O16" s="113">
        <v>9</v>
      </c>
      <c r="P16" s="113">
        <v>1</v>
      </c>
    </row>
    <row r="17" spans="1:16" ht="16.5" customHeight="1">
      <c r="A17" s="153">
        <v>20</v>
      </c>
      <c r="B17" s="113">
        <f>SUM(C17:P17)</f>
        <v>416</v>
      </c>
      <c r="C17" s="113">
        <v>16</v>
      </c>
      <c r="D17" s="113" t="s">
        <v>770</v>
      </c>
      <c r="E17" s="113">
        <f>126+20</f>
        <v>146</v>
      </c>
      <c r="F17" s="113">
        <v>125</v>
      </c>
      <c r="G17" s="113">
        <v>74</v>
      </c>
      <c r="H17" s="113">
        <v>20</v>
      </c>
      <c r="I17" s="113">
        <v>23</v>
      </c>
      <c r="J17" s="113">
        <v>1</v>
      </c>
      <c r="K17" s="113" t="s">
        <v>770</v>
      </c>
      <c r="L17" s="113" t="s">
        <v>770</v>
      </c>
      <c r="M17" s="113">
        <v>4</v>
      </c>
      <c r="N17" s="113" t="s">
        <v>770</v>
      </c>
      <c r="O17" s="113">
        <v>5</v>
      </c>
      <c r="P17" s="113">
        <v>2</v>
      </c>
    </row>
    <row r="18" spans="1:16" ht="16.5" customHeight="1">
      <c r="A18" s="153">
        <v>25</v>
      </c>
      <c r="B18" s="113">
        <v>359</v>
      </c>
      <c r="C18" s="113">
        <v>5</v>
      </c>
      <c r="D18" s="113">
        <v>1</v>
      </c>
      <c r="E18" s="113">
        <v>147</v>
      </c>
      <c r="F18" s="113">
        <v>88</v>
      </c>
      <c r="G18" s="113">
        <v>68</v>
      </c>
      <c r="H18" s="113">
        <v>15</v>
      </c>
      <c r="I18" s="113">
        <v>23</v>
      </c>
      <c r="J18" s="113">
        <v>1</v>
      </c>
      <c r="K18" s="113" t="s">
        <v>770</v>
      </c>
      <c r="L18" s="113" t="s">
        <v>770</v>
      </c>
      <c r="M18" s="113">
        <v>5</v>
      </c>
      <c r="N18" s="113" t="s">
        <v>770</v>
      </c>
      <c r="O18" s="113">
        <v>5</v>
      </c>
      <c r="P18" s="113">
        <v>1</v>
      </c>
    </row>
    <row r="19" spans="1:16" ht="16.5" customHeight="1">
      <c r="A19" s="153" t="s">
        <v>771</v>
      </c>
      <c r="B19" s="113">
        <v>284</v>
      </c>
      <c r="C19" s="113">
        <v>5</v>
      </c>
      <c r="D19" s="113">
        <v>1</v>
      </c>
      <c r="E19" s="113">
        <v>133</v>
      </c>
      <c r="F19" s="113">
        <v>53</v>
      </c>
      <c r="G19" s="113">
        <v>47</v>
      </c>
      <c r="H19" s="113">
        <v>16</v>
      </c>
      <c r="I19" s="113">
        <v>22</v>
      </c>
      <c r="J19" s="113" t="s">
        <v>770</v>
      </c>
      <c r="K19" s="113" t="s">
        <v>770</v>
      </c>
      <c r="L19" s="113" t="s">
        <v>770</v>
      </c>
      <c r="M19" s="113">
        <v>4</v>
      </c>
      <c r="N19" s="113" t="s">
        <v>770</v>
      </c>
      <c r="O19" s="113">
        <v>2</v>
      </c>
      <c r="P19" s="113">
        <v>1</v>
      </c>
    </row>
    <row r="20" spans="1:16" ht="16.5" customHeight="1">
      <c r="O20" s="224" t="s">
        <v>772</v>
      </c>
      <c r="P20" s="219"/>
    </row>
    <row r="21" spans="1:16" ht="20.25" customHeight="1">
      <c r="A21" s="225" t="s">
        <v>773</v>
      </c>
      <c r="B21" s="225"/>
      <c r="H21" s="226" t="s">
        <v>774</v>
      </c>
      <c r="I21" s="226"/>
    </row>
    <row r="22" spans="1:16">
      <c r="A22" s="227" t="s">
        <v>775</v>
      </c>
      <c r="B22" s="227" t="s">
        <v>568</v>
      </c>
      <c r="C22" s="227"/>
      <c r="D22" s="227" t="s">
        <v>776</v>
      </c>
      <c r="E22" s="227"/>
      <c r="F22" s="227"/>
      <c r="G22" s="227"/>
      <c r="H22" s="227"/>
      <c r="I22" s="227"/>
    </row>
    <row r="23" spans="1:16">
      <c r="A23" s="227"/>
      <c r="B23" s="227"/>
      <c r="C23" s="227"/>
      <c r="D23" s="227" t="s">
        <v>777</v>
      </c>
      <c r="E23" s="227"/>
      <c r="F23" s="227"/>
      <c r="G23" s="227"/>
      <c r="H23" s="227"/>
      <c r="I23" s="227" t="s">
        <v>778</v>
      </c>
    </row>
    <row r="24" spans="1:16">
      <c r="A24" s="227"/>
      <c r="B24" s="227"/>
      <c r="C24" s="227"/>
      <c r="D24" s="130" t="s">
        <v>779</v>
      </c>
      <c r="E24" s="130" t="s">
        <v>780</v>
      </c>
      <c r="F24" s="130" t="s">
        <v>781</v>
      </c>
      <c r="G24" s="130" t="s">
        <v>782</v>
      </c>
      <c r="H24" s="154" t="s">
        <v>783</v>
      </c>
      <c r="I24" s="227"/>
    </row>
    <row r="25" spans="1:16" ht="16.5" customHeight="1">
      <c r="A25" s="153" t="s">
        <v>784</v>
      </c>
      <c r="B25" s="228">
        <v>1100</v>
      </c>
      <c r="C25" s="228"/>
      <c r="D25" s="139">
        <v>1060</v>
      </c>
      <c r="E25" s="112">
        <v>20</v>
      </c>
      <c r="F25" s="112">
        <v>130</v>
      </c>
      <c r="G25" s="112">
        <v>490</v>
      </c>
      <c r="H25" s="112">
        <v>420</v>
      </c>
      <c r="I25" s="112">
        <v>40</v>
      </c>
    </row>
    <row r="26" spans="1:16" ht="16.5" customHeight="1">
      <c r="A26" s="153">
        <v>5</v>
      </c>
      <c r="B26" s="229">
        <v>1010</v>
      </c>
      <c r="C26" s="222"/>
      <c r="D26" s="112">
        <v>958</v>
      </c>
      <c r="E26" s="112">
        <v>9</v>
      </c>
      <c r="F26" s="112">
        <v>92</v>
      </c>
      <c r="G26" s="112">
        <v>435</v>
      </c>
      <c r="H26" s="112">
        <v>422</v>
      </c>
      <c r="I26" s="112">
        <v>52</v>
      </c>
    </row>
    <row r="27" spans="1:16" ht="16.5" customHeight="1">
      <c r="A27" s="153">
        <v>6</v>
      </c>
      <c r="B27" s="221">
        <v>950</v>
      </c>
      <c r="C27" s="222"/>
      <c r="D27" s="112">
        <v>900</v>
      </c>
      <c r="E27" s="112">
        <v>0</v>
      </c>
      <c r="F27" s="112">
        <v>100</v>
      </c>
      <c r="G27" s="112">
        <v>340</v>
      </c>
      <c r="H27" s="112">
        <v>450</v>
      </c>
      <c r="I27" s="112">
        <v>50</v>
      </c>
    </row>
    <row r="28" spans="1:16" ht="16.5" customHeight="1">
      <c r="A28" s="153">
        <v>7</v>
      </c>
      <c r="B28" s="221">
        <v>920</v>
      </c>
      <c r="C28" s="222"/>
      <c r="D28" s="112">
        <v>880</v>
      </c>
      <c r="E28" s="112">
        <v>10</v>
      </c>
      <c r="F28" s="112">
        <v>100</v>
      </c>
      <c r="G28" s="112">
        <v>310</v>
      </c>
      <c r="H28" s="112">
        <v>440</v>
      </c>
      <c r="I28" s="112">
        <v>50</v>
      </c>
    </row>
    <row r="29" spans="1:16" ht="16.5" customHeight="1">
      <c r="A29" s="153">
        <v>8</v>
      </c>
      <c r="B29" s="221">
        <v>880</v>
      </c>
      <c r="C29" s="222"/>
      <c r="D29" s="112">
        <v>840</v>
      </c>
      <c r="E29" s="112">
        <v>10</v>
      </c>
      <c r="F29" s="112">
        <v>100</v>
      </c>
      <c r="G29" s="112">
        <v>280</v>
      </c>
      <c r="H29" s="112">
        <v>450</v>
      </c>
      <c r="I29" s="112">
        <v>40</v>
      </c>
    </row>
    <row r="30" spans="1:16" ht="16.5" customHeight="1">
      <c r="A30" s="153">
        <v>9</v>
      </c>
      <c r="B30" s="221">
        <v>840</v>
      </c>
      <c r="C30" s="222"/>
      <c r="D30" s="112">
        <v>800</v>
      </c>
      <c r="E30" s="112">
        <v>20</v>
      </c>
      <c r="F30" s="112">
        <v>100</v>
      </c>
      <c r="G30" s="112">
        <v>250</v>
      </c>
      <c r="H30" s="112">
        <v>430</v>
      </c>
      <c r="I30" s="112">
        <v>40</v>
      </c>
    </row>
    <row r="31" spans="1:16" ht="16.5" customHeight="1">
      <c r="A31" s="153">
        <v>10</v>
      </c>
      <c r="B31" s="221">
        <v>897</v>
      </c>
      <c r="C31" s="222"/>
      <c r="D31" s="112">
        <v>864</v>
      </c>
      <c r="E31" s="112">
        <v>15</v>
      </c>
      <c r="F31" s="112">
        <v>79</v>
      </c>
      <c r="G31" s="112">
        <v>316</v>
      </c>
      <c r="H31" s="112">
        <v>454</v>
      </c>
      <c r="I31" s="112">
        <v>33</v>
      </c>
    </row>
    <row r="32" spans="1:16" ht="16.5" customHeight="1">
      <c r="A32" s="153">
        <v>11</v>
      </c>
      <c r="B32" s="221">
        <v>870</v>
      </c>
      <c r="C32" s="222"/>
      <c r="D32" s="112">
        <v>830</v>
      </c>
      <c r="E32" s="112">
        <v>0</v>
      </c>
      <c r="F32" s="112">
        <v>70</v>
      </c>
      <c r="G32" s="112">
        <v>300</v>
      </c>
      <c r="H32" s="112">
        <v>460</v>
      </c>
      <c r="I32" s="112">
        <v>30</v>
      </c>
    </row>
    <row r="33" spans="1:9" ht="16.5" customHeight="1">
      <c r="A33" s="153">
        <v>12</v>
      </c>
      <c r="B33" s="221">
        <v>830</v>
      </c>
      <c r="C33" s="222"/>
      <c r="D33" s="112">
        <v>790</v>
      </c>
      <c r="E33" s="112">
        <v>10</v>
      </c>
      <c r="F33" s="112">
        <v>60</v>
      </c>
      <c r="G33" s="112">
        <v>280</v>
      </c>
      <c r="H33" s="112">
        <v>450</v>
      </c>
      <c r="I33" s="112">
        <v>30</v>
      </c>
    </row>
    <row r="34" spans="1:9" ht="16.5" customHeight="1">
      <c r="A34" s="153">
        <v>13</v>
      </c>
      <c r="B34" s="221">
        <v>810</v>
      </c>
      <c r="C34" s="222"/>
      <c r="D34" s="112">
        <v>780</v>
      </c>
      <c r="E34" s="112">
        <v>10</v>
      </c>
      <c r="F34" s="112">
        <v>70</v>
      </c>
      <c r="G34" s="112">
        <v>260</v>
      </c>
      <c r="H34" s="112">
        <v>440</v>
      </c>
      <c r="I34" s="112">
        <v>30</v>
      </c>
    </row>
    <row r="35" spans="1:9" ht="16.5" customHeight="1">
      <c r="A35" s="153">
        <v>14</v>
      </c>
      <c r="B35" s="221">
        <v>790</v>
      </c>
      <c r="C35" s="222"/>
      <c r="D35" s="112">
        <v>770</v>
      </c>
      <c r="E35" s="112">
        <v>30</v>
      </c>
      <c r="F35" s="112">
        <v>80</v>
      </c>
      <c r="G35" s="112">
        <v>280</v>
      </c>
      <c r="H35" s="112">
        <v>390</v>
      </c>
      <c r="I35" s="112">
        <v>20</v>
      </c>
    </row>
    <row r="36" spans="1:9" ht="16.5" customHeight="1">
      <c r="A36" s="153">
        <v>15</v>
      </c>
      <c r="B36" s="221">
        <v>778</v>
      </c>
      <c r="C36" s="222"/>
      <c r="D36" s="112">
        <v>737</v>
      </c>
      <c r="E36" s="112">
        <v>23</v>
      </c>
      <c r="F36" s="112">
        <v>53</v>
      </c>
      <c r="G36" s="112">
        <v>259</v>
      </c>
      <c r="H36" s="112">
        <v>402</v>
      </c>
      <c r="I36" s="112">
        <v>41</v>
      </c>
    </row>
    <row r="37" spans="1:9" ht="16.5" customHeight="1">
      <c r="A37" s="153">
        <v>20</v>
      </c>
      <c r="B37" s="221">
        <v>600</v>
      </c>
      <c r="C37" s="222"/>
      <c r="D37" s="112">
        <v>563</v>
      </c>
      <c r="E37" s="112">
        <v>15</v>
      </c>
      <c r="F37" s="112">
        <v>52</v>
      </c>
      <c r="G37" s="112">
        <v>120</v>
      </c>
      <c r="H37" s="112">
        <v>376</v>
      </c>
      <c r="I37" s="112">
        <v>37</v>
      </c>
    </row>
    <row r="38" spans="1:9" ht="16.5" customHeight="1">
      <c r="A38" s="153">
        <v>25</v>
      </c>
      <c r="B38" s="221">
        <v>474</v>
      </c>
      <c r="C38" s="222"/>
      <c r="D38" s="112">
        <v>462</v>
      </c>
      <c r="E38" s="112">
        <v>14</v>
      </c>
      <c r="F38" s="112">
        <v>43</v>
      </c>
      <c r="G38" s="112">
        <v>90</v>
      </c>
      <c r="H38" s="112">
        <v>315</v>
      </c>
      <c r="I38" s="112">
        <v>12</v>
      </c>
    </row>
    <row r="39" spans="1:9" ht="16.5" customHeight="1">
      <c r="A39" s="153" t="s">
        <v>785</v>
      </c>
      <c r="B39" s="223">
        <v>368</v>
      </c>
      <c r="C39" s="223"/>
      <c r="D39" s="112">
        <v>358</v>
      </c>
      <c r="E39" s="112">
        <v>10</v>
      </c>
      <c r="F39" s="112">
        <v>22</v>
      </c>
      <c r="G39" s="112">
        <v>80</v>
      </c>
      <c r="H39" s="112">
        <v>227</v>
      </c>
      <c r="I39" s="112">
        <v>10</v>
      </c>
    </row>
    <row r="40" spans="1:9">
      <c r="A40" s="220" t="s">
        <v>786</v>
      </c>
      <c r="B40" s="220"/>
      <c r="C40" s="220"/>
      <c r="D40" s="220"/>
      <c r="E40" s="220"/>
      <c r="H40" s="219" t="s">
        <v>787</v>
      </c>
      <c r="I40" s="219"/>
    </row>
    <row r="41" spans="1:9">
      <c r="A41" s="220" t="s">
        <v>788</v>
      </c>
      <c r="B41" s="220"/>
      <c r="C41" s="220"/>
      <c r="D41" s="220"/>
      <c r="E41" s="220"/>
    </row>
    <row r="42" spans="1:9">
      <c r="A42" s="32" t="s">
        <v>50</v>
      </c>
    </row>
  </sheetData>
  <sheetProtection selectLockedCells="1" selectUnlockedCells="1"/>
  <mergeCells count="35">
    <mergeCell ref="A2:B2"/>
    <mergeCell ref="O2:P2"/>
    <mergeCell ref="A3:A4"/>
    <mergeCell ref="B3:B4"/>
    <mergeCell ref="C3:C4"/>
    <mergeCell ref="D3:D4"/>
    <mergeCell ref="E3:N3"/>
    <mergeCell ref="O3:O4"/>
    <mergeCell ref="P3:P4"/>
    <mergeCell ref="B30:C30"/>
    <mergeCell ref="O20:P20"/>
    <mergeCell ref="A21:B21"/>
    <mergeCell ref="H21:I21"/>
    <mergeCell ref="A22:A24"/>
    <mergeCell ref="B22:C24"/>
    <mergeCell ref="D22:I22"/>
    <mergeCell ref="D23:H23"/>
    <mergeCell ref="I23:I24"/>
    <mergeCell ref="B25:C25"/>
    <mergeCell ref="B26:C26"/>
    <mergeCell ref="B27:C27"/>
    <mergeCell ref="B28:C28"/>
    <mergeCell ref="B29:C29"/>
    <mergeCell ref="H40:I40"/>
    <mergeCell ref="A41:E4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0:E40"/>
  </mergeCells>
  <phoneticPr fontId="3"/>
  <pageMargins left="0.78740157480314965" right="0.19685039370078741" top="0.19685039370078741" bottom="0.39370078740157483" header="0" footer="0"/>
  <pageSetup paperSize="9" scale="88" firstPageNumber="0" orientation="landscape" horizontalDpi="300" verticalDpi="300" r:id="rId1"/>
  <headerFooter scaleWithDoc="0" alignWithMargins="0">
    <oddFooter>&amp;C&amp;"ＭＳ 明朝,標準"&amp;10－４０－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view="pageLayout" zoomScaleNormal="100" workbookViewId="0"/>
  </sheetViews>
  <sheetFormatPr defaultRowHeight="14.25"/>
  <cols>
    <col min="1" max="1" width="18.125" style="16" customWidth="1"/>
    <col min="2" max="11" width="11.125" style="16" customWidth="1"/>
    <col min="12" max="12" width="14.375" style="16" customWidth="1"/>
    <col min="13" max="13" width="5.625" style="16" customWidth="1"/>
    <col min="14" max="256" width="9" style="16"/>
    <col min="257" max="257" width="16.625" style="16" customWidth="1"/>
    <col min="258" max="266" width="11.375" style="16" customWidth="1"/>
    <col min="267" max="267" width="13" style="16" customWidth="1"/>
    <col min="268" max="268" width="13.125" style="16" customWidth="1"/>
    <col min="269" max="512" width="9" style="16"/>
    <col min="513" max="513" width="16.625" style="16" customWidth="1"/>
    <col min="514" max="522" width="11.375" style="16" customWidth="1"/>
    <col min="523" max="523" width="13" style="16" customWidth="1"/>
    <col min="524" max="524" width="13.125" style="16" customWidth="1"/>
    <col min="525" max="768" width="9" style="16"/>
    <col min="769" max="769" width="16.625" style="16" customWidth="1"/>
    <col min="770" max="778" width="11.375" style="16" customWidth="1"/>
    <col min="779" max="779" width="13" style="16" customWidth="1"/>
    <col min="780" max="780" width="13.125" style="16" customWidth="1"/>
    <col min="781" max="1024" width="9" style="16"/>
    <col min="1025" max="1025" width="16.625" style="16" customWidth="1"/>
    <col min="1026" max="1034" width="11.375" style="16" customWidth="1"/>
    <col min="1035" max="1035" width="13" style="16" customWidth="1"/>
    <col min="1036" max="1036" width="13.125" style="16" customWidth="1"/>
    <col min="1037" max="1280" width="9" style="16"/>
    <col min="1281" max="1281" width="16.625" style="16" customWidth="1"/>
    <col min="1282" max="1290" width="11.375" style="16" customWidth="1"/>
    <col min="1291" max="1291" width="13" style="16" customWidth="1"/>
    <col min="1292" max="1292" width="13.125" style="16" customWidth="1"/>
    <col min="1293" max="1536" width="9" style="16"/>
    <col min="1537" max="1537" width="16.625" style="16" customWidth="1"/>
    <col min="1538" max="1546" width="11.375" style="16" customWidth="1"/>
    <col min="1547" max="1547" width="13" style="16" customWidth="1"/>
    <col min="1548" max="1548" width="13.125" style="16" customWidth="1"/>
    <col min="1549" max="1792" width="9" style="16"/>
    <col min="1793" max="1793" width="16.625" style="16" customWidth="1"/>
    <col min="1794" max="1802" width="11.375" style="16" customWidth="1"/>
    <col min="1803" max="1803" width="13" style="16" customWidth="1"/>
    <col min="1804" max="1804" width="13.125" style="16" customWidth="1"/>
    <col min="1805" max="2048" width="9" style="16"/>
    <col min="2049" max="2049" width="16.625" style="16" customWidth="1"/>
    <col min="2050" max="2058" width="11.375" style="16" customWidth="1"/>
    <col min="2059" max="2059" width="13" style="16" customWidth="1"/>
    <col min="2060" max="2060" width="13.125" style="16" customWidth="1"/>
    <col min="2061" max="2304" width="9" style="16"/>
    <col min="2305" max="2305" width="16.625" style="16" customWidth="1"/>
    <col min="2306" max="2314" width="11.375" style="16" customWidth="1"/>
    <col min="2315" max="2315" width="13" style="16" customWidth="1"/>
    <col min="2316" max="2316" width="13.125" style="16" customWidth="1"/>
    <col min="2317" max="2560" width="9" style="16"/>
    <col min="2561" max="2561" width="16.625" style="16" customWidth="1"/>
    <col min="2562" max="2570" width="11.375" style="16" customWidth="1"/>
    <col min="2571" max="2571" width="13" style="16" customWidth="1"/>
    <col min="2572" max="2572" width="13.125" style="16" customWidth="1"/>
    <col min="2573" max="2816" width="9" style="16"/>
    <col min="2817" max="2817" width="16.625" style="16" customWidth="1"/>
    <col min="2818" max="2826" width="11.375" style="16" customWidth="1"/>
    <col min="2827" max="2827" width="13" style="16" customWidth="1"/>
    <col min="2828" max="2828" width="13.125" style="16" customWidth="1"/>
    <col min="2829" max="3072" width="9" style="16"/>
    <col min="3073" max="3073" width="16.625" style="16" customWidth="1"/>
    <col min="3074" max="3082" width="11.375" style="16" customWidth="1"/>
    <col min="3083" max="3083" width="13" style="16" customWidth="1"/>
    <col min="3084" max="3084" width="13.125" style="16" customWidth="1"/>
    <col min="3085" max="3328" width="9" style="16"/>
    <col min="3329" max="3329" width="16.625" style="16" customWidth="1"/>
    <col min="3330" max="3338" width="11.375" style="16" customWidth="1"/>
    <col min="3339" max="3339" width="13" style="16" customWidth="1"/>
    <col min="3340" max="3340" width="13.125" style="16" customWidth="1"/>
    <col min="3341" max="3584" width="9" style="16"/>
    <col min="3585" max="3585" width="16.625" style="16" customWidth="1"/>
    <col min="3586" max="3594" width="11.375" style="16" customWidth="1"/>
    <col min="3595" max="3595" width="13" style="16" customWidth="1"/>
    <col min="3596" max="3596" width="13.125" style="16" customWidth="1"/>
    <col min="3597" max="3840" width="9" style="16"/>
    <col min="3841" max="3841" width="16.625" style="16" customWidth="1"/>
    <col min="3842" max="3850" width="11.375" style="16" customWidth="1"/>
    <col min="3851" max="3851" width="13" style="16" customWidth="1"/>
    <col min="3852" max="3852" width="13.125" style="16" customWidth="1"/>
    <col min="3853" max="4096" width="9" style="16"/>
    <col min="4097" max="4097" width="16.625" style="16" customWidth="1"/>
    <col min="4098" max="4106" width="11.375" style="16" customWidth="1"/>
    <col min="4107" max="4107" width="13" style="16" customWidth="1"/>
    <col min="4108" max="4108" width="13.125" style="16" customWidth="1"/>
    <col min="4109" max="4352" width="9" style="16"/>
    <col min="4353" max="4353" width="16.625" style="16" customWidth="1"/>
    <col min="4354" max="4362" width="11.375" style="16" customWidth="1"/>
    <col min="4363" max="4363" width="13" style="16" customWidth="1"/>
    <col min="4364" max="4364" width="13.125" style="16" customWidth="1"/>
    <col min="4365" max="4608" width="9" style="16"/>
    <col min="4609" max="4609" width="16.625" style="16" customWidth="1"/>
    <col min="4610" max="4618" width="11.375" style="16" customWidth="1"/>
    <col min="4619" max="4619" width="13" style="16" customWidth="1"/>
    <col min="4620" max="4620" width="13.125" style="16" customWidth="1"/>
    <col min="4621" max="4864" width="9" style="16"/>
    <col min="4865" max="4865" width="16.625" style="16" customWidth="1"/>
    <col min="4866" max="4874" width="11.375" style="16" customWidth="1"/>
    <col min="4875" max="4875" width="13" style="16" customWidth="1"/>
    <col min="4876" max="4876" width="13.125" style="16" customWidth="1"/>
    <col min="4877" max="5120" width="9" style="16"/>
    <col min="5121" max="5121" width="16.625" style="16" customWidth="1"/>
    <col min="5122" max="5130" width="11.375" style="16" customWidth="1"/>
    <col min="5131" max="5131" width="13" style="16" customWidth="1"/>
    <col min="5132" max="5132" width="13.125" style="16" customWidth="1"/>
    <col min="5133" max="5376" width="9" style="16"/>
    <col min="5377" max="5377" width="16.625" style="16" customWidth="1"/>
    <col min="5378" max="5386" width="11.375" style="16" customWidth="1"/>
    <col min="5387" max="5387" width="13" style="16" customWidth="1"/>
    <col min="5388" max="5388" width="13.125" style="16" customWidth="1"/>
    <col min="5389" max="5632" width="9" style="16"/>
    <col min="5633" max="5633" width="16.625" style="16" customWidth="1"/>
    <col min="5634" max="5642" width="11.375" style="16" customWidth="1"/>
    <col min="5643" max="5643" width="13" style="16" customWidth="1"/>
    <col min="5644" max="5644" width="13.125" style="16" customWidth="1"/>
    <col min="5645" max="5888" width="9" style="16"/>
    <col min="5889" max="5889" width="16.625" style="16" customWidth="1"/>
    <col min="5890" max="5898" width="11.375" style="16" customWidth="1"/>
    <col min="5899" max="5899" width="13" style="16" customWidth="1"/>
    <col min="5900" max="5900" width="13.125" style="16" customWidth="1"/>
    <col min="5901" max="6144" width="9" style="16"/>
    <col min="6145" max="6145" width="16.625" style="16" customWidth="1"/>
    <col min="6146" max="6154" width="11.375" style="16" customWidth="1"/>
    <col min="6155" max="6155" width="13" style="16" customWidth="1"/>
    <col min="6156" max="6156" width="13.125" style="16" customWidth="1"/>
    <col min="6157" max="6400" width="9" style="16"/>
    <col min="6401" max="6401" width="16.625" style="16" customWidth="1"/>
    <col min="6402" max="6410" width="11.375" style="16" customWidth="1"/>
    <col min="6411" max="6411" width="13" style="16" customWidth="1"/>
    <col min="6412" max="6412" width="13.125" style="16" customWidth="1"/>
    <col min="6413" max="6656" width="9" style="16"/>
    <col min="6657" max="6657" width="16.625" style="16" customWidth="1"/>
    <col min="6658" max="6666" width="11.375" style="16" customWidth="1"/>
    <col min="6667" max="6667" width="13" style="16" customWidth="1"/>
    <col min="6668" max="6668" width="13.125" style="16" customWidth="1"/>
    <col min="6669" max="6912" width="9" style="16"/>
    <col min="6913" max="6913" width="16.625" style="16" customWidth="1"/>
    <col min="6914" max="6922" width="11.375" style="16" customWidth="1"/>
    <col min="6923" max="6923" width="13" style="16" customWidth="1"/>
    <col min="6924" max="6924" width="13.125" style="16" customWidth="1"/>
    <col min="6925" max="7168" width="9" style="16"/>
    <col min="7169" max="7169" width="16.625" style="16" customWidth="1"/>
    <col min="7170" max="7178" width="11.375" style="16" customWidth="1"/>
    <col min="7179" max="7179" width="13" style="16" customWidth="1"/>
    <col min="7180" max="7180" width="13.125" style="16" customWidth="1"/>
    <col min="7181" max="7424" width="9" style="16"/>
    <col min="7425" max="7425" width="16.625" style="16" customWidth="1"/>
    <col min="7426" max="7434" width="11.375" style="16" customWidth="1"/>
    <col min="7435" max="7435" width="13" style="16" customWidth="1"/>
    <col min="7436" max="7436" width="13.125" style="16" customWidth="1"/>
    <col min="7437" max="7680" width="9" style="16"/>
    <col min="7681" max="7681" width="16.625" style="16" customWidth="1"/>
    <col min="7682" max="7690" width="11.375" style="16" customWidth="1"/>
    <col min="7691" max="7691" width="13" style="16" customWidth="1"/>
    <col min="7692" max="7692" width="13.125" style="16" customWidth="1"/>
    <col min="7693" max="7936" width="9" style="16"/>
    <col min="7937" max="7937" width="16.625" style="16" customWidth="1"/>
    <col min="7938" max="7946" width="11.375" style="16" customWidth="1"/>
    <col min="7947" max="7947" width="13" style="16" customWidth="1"/>
    <col min="7948" max="7948" width="13.125" style="16" customWidth="1"/>
    <col min="7949" max="8192" width="9" style="16"/>
    <col min="8193" max="8193" width="16.625" style="16" customWidth="1"/>
    <col min="8194" max="8202" width="11.375" style="16" customWidth="1"/>
    <col min="8203" max="8203" width="13" style="16" customWidth="1"/>
    <col min="8204" max="8204" width="13.125" style="16" customWidth="1"/>
    <col min="8205" max="8448" width="9" style="16"/>
    <col min="8449" max="8449" width="16.625" style="16" customWidth="1"/>
    <col min="8450" max="8458" width="11.375" style="16" customWidth="1"/>
    <col min="8459" max="8459" width="13" style="16" customWidth="1"/>
    <col min="8460" max="8460" width="13.125" style="16" customWidth="1"/>
    <col min="8461" max="8704" width="9" style="16"/>
    <col min="8705" max="8705" width="16.625" style="16" customWidth="1"/>
    <col min="8706" max="8714" width="11.375" style="16" customWidth="1"/>
    <col min="8715" max="8715" width="13" style="16" customWidth="1"/>
    <col min="8716" max="8716" width="13.125" style="16" customWidth="1"/>
    <col min="8717" max="8960" width="9" style="16"/>
    <col min="8961" max="8961" width="16.625" style="16" customWidth="1"/>
    <col min="8962" max="8970" width="11.375" style="16" customWidth="1"/>
    <col min="8971" max="8971" width="13" style="16" customWidth="1"/>
    <col min="8972" max="8972" width="13.125" style="16" customWidth="1"/>
    <col min="8973" max="9216" width="9" style="16"/>
    <col min="9217" max="9217" width="16.625" style="16" customWidth="1"/>
    <col min="9218" max="9226" width="11.375" style="16" customWidth="1"/>
    <col min="9227" max="9227" width="13" style="16" customWidth="1"/>
    <col min="9228" max="9228" width="13.125" style="16" customWidth="1"/>
    <col min="9229" max="9472" width="9" style="16"/>
    <col min="9473" max="9473" width="16.625" style="16" customWidth="1"/>
    <col min="9474" max="9482" width="11.375" style="16" customWidth="1"/>
    <col min="9483" max="9483" width="13" style="16" customWidth="1"/>
    <col min="9484" max="9484" width="13.125" style="16" customWidth="1"/>
    <col min="9485" max="9728" width="9" style="16"/>
    <col min="9729" max="9729" width="16.625" style="16" customWidth="1"/>
    <col min="9730" max="9738" width="11.375" style="16" customWidth="1"/>
    <col min="9739" max="9739" width="13" style="16" customWidth="1"/>
    <col min="9740" max="9740" width="13.125" style="16" customWidth="1"/>
    <col min="9741" max="9984" width="9" style="16"/>
    <col min="9985" max="9985" width="16.625" style="16" customWidth="1"/>
    <col min="9986" max="9994" width="11.375" style="16" customWidth="1"/>
    <col min="9995" max="9995" width="13" style="16" customWidth="1"/>
    <col min="9996" max="9996" width="13.125" style="16" customWidth="1"/>
    <col min="9997" max="10240" width="9" style="16"/>
    <col min="10241" max="10241" width="16.625" style="16" customWidth="1"/>
    <col min="10242" max="10250" width="11.375" style="16" customWidth="1"/>
    <col min="10251" max="10251" width="13" style="16" customWidth="1"/>
    <col min="10252" max="10252" width="13.125" style="16" customWidth="1"/>
    <col min="10253" max="10496" width="9" style="16"/>
    <col min="10497" max="10497" width="16.625" style="16" customWidth="1"/>
    <col min="10498" max="10506" width="11.375" style="16" customWidth="1"/>
    <col min="10507" max="10507" width="13" style="16" customWidth="1"/>
    <col min="10508" max="10508" width="13.125" style="16" customWidth="1"/>
    <col min="10509" max="10752" width="9" style="16"/>
    <col min="10753" max="10753" width="16.625" style="16" customWidth="1"/>
    <col min="10754" max="10762" width="11.375" style="16" customWidth="1"/>
    <col min="10763" max="10763" width="13" style="16" customWidth="1"/>
    <col min="10764" max="10764" width="13.125" style="16" customWidth="1"/>
    <col min="10765" max="11008" width="9" style="16"/>
    <col min="11009" max="11009" width="16.625" style="16" customWidth="1"/>
    <col min="11010" max="11018" width="11.375" style="16" customWidth="1"/>
    <col min="11019" max="11019" width="13" style="16" customWidth="1"/>
    <col min="11020" max="11020" width="13.125" style="16" customWidth="1"/>
    <col min="11021" max="11264" width="9" style="16"/>
    <col min="11265" max="11265" width="16.625" style="16" customWidth="1"/>
    <col min="11266" max="11274" width="11.375" style="16" customWidth="1"/>
    <col min="11275" max="11275" width="13" style="16" customWidth="1"/>
    <col min="11276" max="11276" width="13.125" style="16" customWidth="1"/>
    <col min="11277" max="11520" width="9" style="16"/>
    <col min="11521" max="11521" width="16.625" style="16" customWidth="1"/>
    <col min="11522" max="11530" width="11.375" style="16" customWidth="1"/>
    <col min="11531" max="11531" width="13" style="16" customWidth="1"/>
    <col min="11532" max="11532" width="13.125" style="16" customWidth="1"/>
    <col min="11533" max="11776" width="9" style="16"/>
    <col min="11777" max="11777" width="16.625" style="16" customWidth="1"/>
    <col min="11778" max="11786" width="11.375" style="16" customWidth="1"/>
    <col min="11787" max="11787" width="13" style="16" customWidth="1"/>
    <col min="11788" max="11788" width="13.125" style="16" customWidth="1"/>
    <col min="11789" max="12032" width="9" style="16"/>
    <col min="12033" max="12033" width="16.625" style="16" customWidth="1"/>
    <col min="12034" max="12042" width="11.375" style="16" customWidth="1"/>
    <col min="12043" max="12043" width="13" style="16" customWidth="1"/>
    <col min="12044" max="12044" width="13.125" style="16" customWidth="1"/>
    <col min="12045" max="12288" width="9" style="16"/>
    <col min="12289" max="12289" width="16.625" style="16" customWidth="1"/>
    <col min="12290" max="12298" width="11.375" style="16" customWidth="1"/>
    <col min="12299" max="12299" width="13" style="16" customWidth="1"/>
    <col min="12300" max="12300" width="13.125" style="16" customWidth="1"/>
    <col min="12301" max="12544" width="9" style="16"/>
    <col min="12545" max="12545" width="16.625" style="16" customWidth="1"/>
    <col min="12546" max="12554" width="11.375" style="16" customWidth="1"/>
    <col min="12555" max="12555" width="13" style="16" customWidth="1"/>
    <col min="12556" max="12556" width="13.125" style="16" customWidth="1"/>
    <col min="12557" max="12800" width="9" style="16"/>
    <col min="12801" max="12801" width="16.625" style="16" customWidth="1"/>
    <col min="12802" max="12810" width="11.375" style="16" customWidth="1"/>
    <col min="12811" max="12811" width="13" style="16" customWidth="1"/>
    <col min="12812" max="12812" width="13.125" style="16" customWidth="1"/>
    <col min="12813" max="13056" width="9" style="16"/>
    <col min="13057" max="13057" width="16.625" style="16" customWidth="1"/>
    <col min="13058" max="13066" width="11.375" style="16" customWidth="1"/>
    <col min="13067" max="13067" width="13" style="16" customWidth="1"/>
    <col min="13068" max="13068" width="13.125" style="16" customWidth="1"/>
    <col min="13069" max="13312" width="9" style="16"/>
    <col min="13313" max="13313" width="16.625" style="16" customWidth="1"/>
    <col min="13314" max="13322" width="11.375" style="16" customWidth="1"/>
    <col min="13323" max="13323" width="13" style="16" customWidth="1"/>
    <col min="13324" max="13324" width="13.125" style="16" customWidth="1"/>
    <col min="13325" max="13568" width="9" style="16"/>
    <col min="13569" max="13569" width="16.625" style="16" customWidth="1"/>
    <col min="13570" max="13578" width="11.375" style="16" customWidth="1"/>
    <col min="13579" max="13579" width="13" style="16" customWidth="1"/>
    <col min="13580" max="13580" width="13.125" style="16" customWidth="1"/>
    <col min="13581" max="13824" width="9" style="16"/>
    <col min="13825" max="13825" width="16.625" style="16" customWidth="1"/>
    <col min="13826" max="13834" width="11.375" style="16" customWidth="1"/>
    <col min="13835" max="13835" width="13" style="16" customWidth="1"/>
    <col min="13836" max="13836" width="13.125" style="16" customWidth="1"/>
    <col min="13837" max="14080" width="9" style="16"/>
    <col min="14081" max="14081" width="16.625" style="16" customWidth="1"/>
    <col min="14082" max="14090" width="11.375" style="16" customWidth="1"/>
    <col min="14091" max="14091" width="13" style="16" customWidth="1"/>
    <col min="14092" max="14092" width="13.125" style="16" customWidth="1"/>
    <col min="14093" max="14336" width="9" style="16"/>
    <col min="14337" max="14337" width="16.625" style="16" customWidth="1"/>
    <col min="14338" max="14346" width="11.375" style="16" customWidth="1"/>
    <col min="14347" max="14347" width="13" style="16" customWidth="1"/>
    <col min="14348" max="14348" width="13.125" style="16" customWidth="1"/>
    <col min="14349" max="14592" width="9" style="16"/>
    <col min="14593" max="14593" width="16.625" style="16" customWidth="1"/>
    <col min="14594" max="14602" width="11.375" style="16" customWidth="1"/>
    <col min="14603" max="14603" width="13" style="16" customWidth="1"/>
    <col min="14604" max="14604" width="13.125" style="16" customWidth="1"/>
    <col min="14605" max="14848" width="9" style="16"/>
    <col min="14849" max="14849" width="16.625" style="16" customWidth="1"/>
    <col min="14850" max="14858" width="11.375" style="16" customWidth="1"/>
    <col min="14859" max="14859" width="13" style="16" customWidth="1"/>
    <col min="14860" max="14860" width="13.125" style="16" customWidth="1"/>
    <col min="14861" max="15104" width="9" style="16"/>
    <col min="15105" max="15105" width="16.625" style="16" customWidth="1"/>
    <col min="15106" max="15114" width="11.375" style="16" customWidth="1"/>
    <col min="15115" max="15115" width="13" style="16" customWidth="1"/>
    <col min="15116" max="15116" width="13.125" style="16" customWidth="1"/>
    <col min="15117" max="15360" width="9" style="16"/>
    <col min="15361" max="15361" width="16.625" style="16" customWidth="1"/>
    <col min="15362" max="15370" width="11.375" style="16" customWidth="1"/>
    <col min="15371" max="15371" width="13" style="16" customWidth="1"/>
    <col min="15372" max="15372" width="13.125" style="16" customWidth="1"/>
    <col min="15373" max="15616" width="9" style="16"/>
    <col min="15617" max="15617" width="16.625" style="16" customWidth="1"/>
    <col min="15618" max="15626" width="11.375" style="16" customWidth="1"/>
    <col min="15627" max="15627" width="13" style="16" customWidth="1"/>
    <col min="15628" max="15628" width="13.125" style="16" customWidth="1"/>
    <col min="15629" max="15872" width="9" style="16"/>
    <col min="15873" max="15873" width="16.625" style="16" customWidth="1"/>
    <col min="15874" max="15882" width="11.375" style="16" customWidth="1"/>
    <col min="15883" max="15883" width="13" style="16" customWidth="1"/>
    <col min="15884" max="15884" width="13.125" style="16" customWidth="1"/>
    <col min="15885" max="16128" width="9" style="16"/>
    <col min="16129" max="16129" width="16.625" style="16" customWidth="1"/>
    <col min="16130" max="16138" width="11.375" style="16" customWidth="1"/>
    <col min="16139" max="16139" width="13" style="16" customWidth="1"/>
    <col min="16140" max="16140" width="13.125" style="16" customWidth="1"/>
    <col min="16141" max="16384" width="9" style="16"/>
  </cols>
  <sheetData>
    <row r="1" spans="1:13">
      <c r="A1" s="16" t="s">
        <v>720</v>
      </c>
      <c r="L1" s="14" t="s">
        <v>721</v>
      </c>
    </row>
    <row r="2" spans="1:13" ht="15.75" customHeight="1">
      <c r="A2" s="107" t="s">
        <v>639</v>
      </c>
      <c r="B2" s="107" t="s">
        <v>640</v>
      </c>
      <c r="C2" s="107" t="s">
        <v>641</v>
      </c>
      <c r="D2" s="107" t="s">
        <v>642</v>
      </c>
      <c r="E2" s="107" t="s">
        <v>722</v>
      </c>
      <c r="F2" s="107" t="s">
        <v>644</v>
      </c>
      <c r="G2" s="107" t="s">
        <v>645</v>
      </c>
      <c r="H2" s="107" t="s">
        <v>693</v>
      </c>
      <c r="I2" s="107" t="s">
        <v>647</v>
      </c>
      <c r="J2" s="150" t="s">
        <v>723</v>
      </c>
      <c r="K2" s="150" t="s">
        <v>724</v>
      </c>
      <c r="L2" s="107" t="s">
        <v>650</v>
      </c>
      <c r="M2" s="151"/>
    </row>
    <row r="3" spans="1:13" ht="15.75" customHeight="1">
      <c r="A3" s="108" t="s">
        <v>725</v>
      </c>
      <c r="B3" s="146">
        <v>224004</v>
      </c>
      <c r="C3" s="146">
        <v>168923</v>
      </c>
      <c r="D3" s="146">
        <v>220885</v>
      </c>
      <c r="E3" s="146">
        <v>257760</v>
      </c>
      <c r="F3" s="146">
        <v>478067</v>
      </c>
      <c r="G3" s="146">
        <v>226838</v>
      </c>
      <c r="H3" s="146">
        <v>235840</v>
      </c>
      <c r="I3" s="146">
        <v>208626</v>
      </c>
      <c r="J3" s="146">
        <v>137218</v>
      </c>
      <c r="K3" s="146">
        <v>260478</v>
      </c>
      <c r="L3" s="146">
        <f t="shared" ref="L3:L40" si="0">ROUND((SUM(B3:K3)/10),1)</f>
        <v>241863.9</v>
      </c>
      <c r="M3" s="147"/>
    </row>
    <row r="4" spans="1:13" ht="15.75" customHeight="1">
      <c r="A4" s="108" t="s">
        <v>652</v>
      </c>
      <c r="B4" s="146">
        <v>360229</v>
      </c>
      <c r="C4" s="146">
        <v>365061</v>
      </c>
      <c r="D4" s="146">
        <v>428272</v>
      </c>
      <c r="E4" s="146">
        <v>362192</v>
      </c>
      <c r="F4" s="146">
        <v>349616</v>
      </c>
      <c r="G4" s="146">
        <v>262984</v>
      </c>
      <c r="H4" s="146">
        <v>301666.90000000002</v>
      </c>
      <c r="I4" s="146">
        <v>363662.1</v>
      </c>
      <c r="J4" s="146">
        <v>357856</v>
      </c>
      <c r="K4" s="146">
        <v>309285</v>
      </c>
      <c r="L4" s="146">
        <f t="shared" si="0"/>
        <v>346082.4</v>
      </c>
      <c r="M4" s="147"/>
    </row>
    <row r="5" spans="1:13" ht="15.75" customHeight="1">
      <c r="A5" s="108" t="s">
        <v>726</v>
      </c>
      <c r="B5" s="146">
        <v>60486</v>
      </c>
      <c r="C5" s="146">
        <v>50066</v>
      </c>
      <c r="D5" s="146">
        <v>48234</v>
      </c>
      <c r="E5" s="146">
        <v>44441</v>
      </c>
      <c r="F5" s="146">
        <v>38283</v>
      </c>
      <c r="G5" s="146">
        <v>29069</v>
      </c>
      <c r="H5" s="146">
        <v>29190</v>
      </c>
      <c r="I5" s="146">
        <v>43513.599999999999</v>
      </c>
      <c r="J5" s="146">
        <v>36803</v>
      </c>
      <c r="K5" s="146">
        <v>24311</v>
      </c>
      <c r="L5" s="146">
        <f t="shared" si="0"/>
        <v>40439.699999999997</v>
      </c>
      <c r="M5" s="147"/>
    </row>
    <row r="6" spans="1:13" ht="15.75" customHeight="1">
      <c r="A6" s="108" t="s">
        <v>654</v>
      </c>
      <c r="B6" s="146">
        <v>183237</v>
      </c>
      <c r="C6" s="146">
        <v>193344</v>
      </c>
      <c r="D6" s="146">
        <v>188977</v>
      </c>
      <c r="E6" s="146">
        <v>173224</v>
      </c>
      <c r="F6" s="146">
        <v>159774</v>
      </c>
      <c r="G6" s="146">
        <v>149359</v>
      </c>
      <c r="H6" s="146">
        <v>120276</v>
      </c>
      <c r="I6" s="146">
        <v>110767</v>
      </c>
      <c r="J6" s="146">
        <v>100912</v>
      </c>
      <c r="K6" s="146">
        <v>95606</v>
      </c>
      <c r="L6" s="146">
        <f t="shared" si="0"/>
        <v>147547.6</v>
      </c>
      <c r="M6" s="147"/>
    </row>
    <row r="7" spans="1:13" ht="15.75" customHeight="1">
      <c r="A7" s="108" t="s">
        <v>727</v>
      </c>
      <c r="B7" s="146">
        <v>56882</v>
      </c>
      <c r="C7" s="146">
        <v>54290</v>
      </c>
      <c r="D7" s="146">
        <v>57158</v>
      </c>
      <c r="E7" s="146">
        <v>58630</v>
      </c>
      <c r="F7" s="146">
        <v>43088</v>
      </c>
      <c r="G7" s="146">
        <v>50311</v>
      </c>
      <c r="H7" s="146">
        <v>45621</v>
      </c>
      <c r="I7" s="146">
        <v>43445.5</v>
      </c>
      <c r="J7" s="146">
        <v>47348</v>
      </c>
      <c r="K7" s="146">
        <v>40836</v>
      </c>
      <c r="L7" s="146">
        <f t="shared" si="0"/>
        <v>49761</v>
      </c>
      <c r="M7" s="147"/>
    </row>
    <row r="8" spans="1:13" ht="15.75" customHeight="1">
      <c r="A8" s="108" t="s">
        <v>728</v>
      </c>
      <c r="B8" s="146">
        <v>3767</v>
      </c>
      <c r="C8" s="146">
        <v>5618</v>
      </c>
      <c r="D8" s="146">
        <v>5287</v>
      </c>
      <c r="E8" s="146">
        <v>2648</v>
      </c>
      <c r="F8" s="146">
        <v>10246</v>
      </c>
      <c r="G8" s="146">
        <v>15081</v>
      </c>
      <c r="H8" s="146">
        <v>21706</v>
      </c>
      <c r="I8" s="146">
        <v>10237.799999999999</v>
      </c>
      <c r="J8" s="146">
        <v>18517</v>
      </c>
      <c r="K8" s="146">
        <v>8500</v>
      </c>
      <c r="L8" s="146">
        <f t="shared" si="0"/>
        <v>10160.799999999999</v>
      </c>
      <c r="M8" s="147"/>
    </row>
    <row r="9" spans="1:13" ht="15.75" customHeight="1">
      <c r="A9" s="108" t="s">
        <v>729</v>
      </c>
      <c r="B9" s="146">
        <v>469339</v>
      </c>
      <c r="C9" s="146">
        <v>307125</v>
      </c>
      <c r="D9" s="146">
        <v>439046</v>
      </c>
      <c r="E9" s="146">
        <v>326328</v>
      </c>
      <c r="F9" s="146">
        <v>497165</v>
      </c>
      <c r="G9" s="146">
        <v>500570</v>
      </c>
      <c r="H9" s="146">
        <v>291357</v>
      </c>
      <c r="I9" s="146">
        <v>471148</v>
      </c>
      <c r="J9" s="146">
        <v>436810</v>
      </c>
      <c r="K9" s="146">
        <v>453887</v>
      </c>
      <c r="L9" s="146">
        <f t="shared" si="0"/>
        <v>419277.5</v>
      </c>
      <c r="M9" s="147"/>
    </row>
    <row r="10" spans="1:13" ht="15.75" customHeight="1">
      <c r="A10" s="108" t="s">
        <v>730</v>
      </c>
      <c r="B10" s="146">
        <v>135950</v>
      </c>
      <c r="C10" s="146">
        <v>66877</v>
      </c>
      <c r="D10" s="146">
        <v>66311</v>
      </c>
      <c r="E10" s="146">
        <v>24603</v>
      </c>
      <c r="F10" s="146">
        <v>18161</v>
      </c>
      <c r="G10" s="146">
        <v>5443</v>
      </c>
      <c r="H10" s="146">
        <v>1808</v>
      </c>
      <c r="I10" s="146">
        <v>1274</v>
      </c>
      <c r="J10" s="146">
        <v>867</v>
      </c>
      <c r="K10" s="146">
        <v>818</v>
      </c>
      <c r="L10" s="146">
        <f t="shared" si="0"/>
        <v>32211.200000000001</v>
      </c>
      <c r="M10" s="147"/>
    </row>
    <row r="11" spans="1:13" ht="15.75" customHeight="1">
      <c r="A11" s="108" t="s">
        <v>731</v>
      </c>
      <c r="B11" s="146">
        <v>302887</v>
      </c>
      <c r="C11" s="146">
        <v>60262</v>
      </c>
      <c r="D11" s="146">
        <v>45379</v>
      </c>
      <c r="E11" s="146">
        <v>13814</v>
      </c>
      <c r="F11" s="146">
        <v>24635</v>
      </c>
      <c r="G11" s="146">
        <v>8040</v>
      </c>
      <c r="H11" s="146">
        <v>4301</v>
      </c>
      <c r="I11" s="146">
        <v>56751.5</v>
      </c>
      <c r="J11" s="146">
        <v>217121</v>
      </c>
      <c r="K11" s="146">
        <v>325998</v>
      </c>
      <c r="L11" s="146">
        <f t="shared" si="0"/>
        <v>105918.9</v>
      </c>
      <c r="M11" s="147"/>
    </row>
    <row r="12" spans="1:13" ht="15.75" customHeight="1">
      <c r="A12" s="108" t="s">
        <v>660</v>
      </c>
      <c r="B12" s="146">
        <v>23685</v>
      </c>
      <c r="C12" s="146">
        <v>32929</v>
      </c>
      <c r="D12" s="146">
        <v>25864</v>
      </c>
      <c r="E12" s="146">
        <v>23915</v>
      </c>
      <c r="F12" s="146">
        <v>53576</v>
      </c>
      <c r="G12" s="146">
        <v>45218</v>
      </c>
      <c r="H12" s="146">
        <v>41883</v>
      </c>
      <c r="I12" s="146">
        <v>24406</v>
      </c>
      <c r="J12" s="146">
        <v>28389</v>
      </c>
      <c r="K12" s="146">
        <v>26840</v>
      </c>
      <c r="L12" s="146">
        <f t="shared" si="0"/>
        <v>32670.5</v>
      </c>
      <c r="M12" s="147"/>
    </row>
    <row r="13" spans="1:13" ht="15.75" customHeight="1">
      <c r="A13" s="108" t="s">
        <v>732</v>
      </c>
      <c r="B13" s="146">
        <v>589857</v>
      </c>
      <c r="C13" s="146">
        <v>370557</v>
      </c>
      <c r="D13" s="146">
        <v>342521</v>
      </c>
      <c r="E13" s="146">
        <v>322548</v>
      </c>
      <c r="F13" s="146">
        <v>469673</v>
      </c>
      <c r="G13" s="146">
        <v>339501</v>
      </c>
      <c r="H13" s="146">
        <v>271532</v>
      </c>
      <c r="I13" s="146">
        <v>181446.5</v>
      </c>
      <c r="J13" s="146">
        <v>294113</v>
      </c>
      <c r="K13" s="146">
        <v>288014</v>
      </c>
      <c r="L13" s="146">
        <f t="shared" si="0"/>
        <v>346976.3</v>
      </c>
      <c r="M13" s="147"/>
    </row>
    <row r="14" spans="1:13" ht="15.75" customHeight="1">
      <c r="A14" s="108" t="s">
        <v>733</v>
      </c>
      <c r="B14" s="146">
        <v>92991</v>
      </c>
      <c r="C14" s="146">
        <v>66036</v>
      </c>
      <c r="D14" s="146">
        <v>59836</v>
      </c>
      <c r="E14" s="146">
        <v>53887</v>
      </c>
      <c r="F14" s="146">
        <v>40523</v>
      </c>
      <c r="G14" s="146">
        <v>49366</v>
      </c>
      <c r="H14" s="146">
        <v>46574</v>
      </c>
      <c r="I14" s="146">
        <v>34122.6</v>
      </c>
      <c r="J14" s="146">
        <v>26480</v>
      </c>
      <c r="K14" s="146">
        <v>29370</v>
      </c>
      <c r="L14" s="146">
        <f t="shared" si="0"/>
        <v>49918.6</v>
      </c>
      <c r="M14" s="147"/>
    </row>
    <row r="15" spans="1:13" ht="15.75" customHeight="1">
      <c r="A15" s="108" t="s">
        <v>734</v>
      </c>
      <c r="B15" s="146">
        <v>553</v>
      </c>
      <c r="C15" s="146">
        <v>430</v>
      </c>
      <c r="D15" s="146">
        <v>60309</v>
      </c>
      <c r="E15" s="146">
        <v>1515</v>
      </c>
      <c r="F15" s="146">
        <v>20139</v>
      </c>
      <c r="G15" s="146">
        <v>3382</v>
      </c>
      <c r="H15" s="146">
        <v>40</v>
      </c>
      <c r="I15" s="146">
        <v>1730.6</v>
      </c>
      <c r="J15" s="146">
        <v>12093</v>
      </c>
      <c r="K15" s="146">
        <v>6142</v>
      </c>
      <c r="L15" s="146">
        <f t="shared" si="0"/>
        <v>10633.4</v>
      </c>
      <c r="M15" s="147"/>
    </row>
    <row r="16" spans="1:13" ht="15.75" customHeight="1">
      <c r="A16" s="108" t="s">
        <v>735</v>
      </c>
      <c r="B16" s="146">
        <v>224773</v>
      </c>
      <c r="C16" s="146">
        <v>238015</v>
      </c>
      <c r="D16" s="146">
        <v>225890</v>
      </c>
      <c r="E16" s="146">
        <v>475451</v>
      </c>
      <c r="F16" s="146">
        <v>533493</v>
      </c>
      <c r="G16" s="146">
        <v>296103</v>
      </c>
      <c r="H16" s="146">
        <v>277075.90000000002</v>
      </c>
      <c r="I16" s="146">
        <v>108110.2</v>
      </c>
      <c r="J16" s="146">
        <v>85116</v>
      </c>
      <c r="K16" s="146">
        <v>263677</v>
      </c>
      <c r="L16" s="146">
        <f t="shared" si="0"/>
        <v>272770.40000000002</v>
      </c>
      <c r="M16" s="147"/>
    </row>
    <row r="17" spans="1:13" ht="15.75" customHeight="1">
      <c r="A17" s="108" t="s">
        <v>665</v>
      </c>
      <c r="B17" s="146">
        <v>86771</v>
      </c>
      <c r="C17" s="146">
        <v>75056</v>
      </c>
      <c r="D17" s="146">
        <v>72726</v>
      </c>
      <c r="E17" s="146">
        <v>65166</v>
      </c>
      <c r="F17" s="146">
        <v>77256</v>
      </c>
      <c r="G17" s="146">
        <v>89467</v>
      </c>
      <c r="H17" s="146">
        <v>59821.9</v>
      </c>
      <c r="I17" s="146">
        <v>58921</v>
      </c>
      <c r="J17" s="146">
        <v>38263</v>
      </c>
      <c r="K17" s="146">
        <v>31545</v>
      </c>
      <c r="L17" s="146">
        <f t="shared" si="0"/>
        <v>65499.3</v>
      </c>
      <c r="M17" s="147"/>
    </row>
    <row r="18" spans="1:13" ht="15.75" customHeight="1">
      <c r="A18" s="108" t="s">
        <v>736</v>
      </c>
      <c r="B18" s="146">
        <v>8437</v>
      </c>
      <c r="C18" s="146">
        <v>4997</v>
      </c>
      <c r="D18" s="146">
        <v>6776</v>
      </c>
      <c r="E18" s="146">
        <v>6234</v>
      </c>
      <c r="F18" s="146">
        <v>5895</v>
      </c>
      <c r="G18" s="146">
        <v>3374</v>
      </c>
      <c r="H18" s="146">
        <v>928</v>
      </c>
      <c r="I18" s="146">
        <v>1920</v>
      </c>
      <c r="J18" s="146">
        <v>3373</v>
      </c>
      <c r="K18" s="146">
        <v>2326</v>
      </c>
      <c r="L18" s="146">
        <f t="shared" si="0"/>
        <v>4426</v>
      </c>
      <c r="M18" s="147"/>
    </row>
    <row r="19" spans="1:13" ht="15.75" customHeight="1">
      <c r="A19" s="108" t="s">
        <v>667</v>
      </c>
      <c r="B19" s="146">
        <v>34309</v>
      </c>
      <c r="C19" s="146">
        <v>32896</v>
      </c>
      <c r="D19" s="146">
        <v>37621</v>
      </c>
      <c r="E19" s="146">
        <v>29740</v>
      </c>
      <c r="F19" s="146">
        <v>36209</v>
      </c>
      <c r="G19" s="146">
        <v>30188</v>
      </c>
      <c r="H19" s="146">
        <v>30972</v>
      </c>
      <c r="I19" s="146">
        <v>27578.3</v>
      </c>
      <c r="J19" s="146">
        <v>24928</v>
      </c>
      <c r="K19" s="146">
        <v>18765</v>
      </c>
      <c r="L19" s="146">
        <f t="shared" si="0"/>
        <v>30320.6</v>
      </c>
      <c r="M19" s="147"/>
    </row>
    <row r="20" spans="1:13" ht="15.75" customHeight="1">
      <c r="A20" s="108" t="s">
        <v>737</v>
      </c>
      <c r="B20" s="146">
        <v>127150</v>
      </c>
      <c r="C20" s="146">
        <v>50574</v>
      </c>
      <c r="D20" s="146">
        <v>52593</v>
      </c>
      <c r="E20" s="146">
        <v>28575</v>
      </c>
      <c r="F20" s="146">
        <v>43070</v>
      </c>
      <c r="G20" s="146">
        <v>147120</v>
      </c>
      <c r="H20" s="146">
        <v>61890</v>
      </c>
      <c r="I20" s="146">
        <v>52995.6</v>
      </c>
      <c r="J20" s="146">
        <v>80213</v>
      </c>
      <c r="K20" s="146">
        <v>80500</v>
      </c>
      <c r="L20" s="146">
        <f t="shared" si="0"/>
        <v>72468.100000000006</v>
      </c>
      <c r="M20" s="147"/>
    </row>
    <row r="21" spans="1:13" ht="15.75" customHeight="1">
      <c r="A21" s="108" t="s">
        <v>669</v>
      </c>
      <c r="B21" s="149">
        <v>20849</v>
      </c>
      <c r="C21" s="149">
        <v>22131</v>
      </c>
      <c r="D21" s="149">
        <v>31347</v>
      </c>
      <c r="E21" s="149">
        <v>21174</v>
      </c>
      <c r="F21" s="149">
        <v>15253</v>
      </c>
      <c r="G21" s="149">
        <v>9556</v>
      </c>
      <c r="H21" s="149">
        <v>14732</v>
      </c>
      <c r="I21" s="149">
        <v>10707</v>
      </c>
      <c r="J21" s="149">
        <v>21472</v>
      </c>
      <c r="K21" s="149">
        <v>31193</v>
      </c>
      <c r="L21" s="146">
        <f t="shared" si="0"/>
        <v>19841.400000000001</v>
      </c>
      <c r="M21" s="147"/>
    </row>
    <row r="22" spans="1:13" ht="15.75" customHeight="1">
      <c r="A22" s="108" t="s">
        <v>738</v>
      </c>
      <c r="B22" s="149">
        <v>31366</v>
      </c>
      <c r="C22" s="149">
        <v>14755</v>
      </c>
      <c r="D22" s="149">
        <v>96630</v>
      </c>
      <c r="E22" s="149">
        <v>60789</v>
      </c>
      <c r="F22" s="149">
        <v>146211</v>
      </c>
      <c r="G22" s="149">
        <v>144252</v>
      </c>
      <c r="H22" s="149">
        <v>20425</v>
      </c>
      <c r="I22" s="149">
        <v>22226</v>
      </c>
      <c r="J22" s="149">
        <v>31721</v>
      </c>
      <c r="K22" s="149">
        <v>60757</v>
      </c>
      <c r="L22" s="146">
        <f t="shared" si="0"/>
        <v>62913.2</v>
      </c>
      <c r="M22" s="147"/>
    </row>
    <row r="23" spans="1:13" ht="15.75" customHeight="1">
      <c r="A23" s="108" t="s">
        <v>671</v>
      </c>
      <c r="B23" s="146">
        <v>309817</v>
      </c>
      <c r="C23" s="146">
        <v>301245</v>
      </c>
      <c r="D23" s="146">
        <v>269851</v>
      </c>
      <c r="E23" s="146">
        <v>240647</v>
      </c>
      <c r="F23" s="146">
        <v>267552</v>
      </c>
      <c r="G23" s="146">
        <v>278687</v>
      </c>
      <c r="H23" s="146">
        <v>378742</v>
      </c>
      <c r="I23" s="146">
        <v>230718.7</v>
      </c>
      <c r="J23" s="146">
        <v>248361</v>
      </c>
      <c r="K23" s="146">
        <v>281380</v>
      </c>
      <c r="L23" s="146">
        <f t="shared" si="0"/>
        <v>280700.09999999998</v>
      </c>
      <c r="M23" s="147"/>
    </row>
    <row r="24" spans="1:13" ht="15.75" customHeight="1">
      <c r="A24" s="108" t="s">
        <v>739</v>
      </c>
      <c r="B24" s="146">
        <v>2525616</v>
      </c>
      <c r="C24" s="146">
        <v>2162118</v>
      </c>
      <c r="D24" s="146">
        <v>2540088</v>
      </c>
      <c r="E24" s="146">
        <v>2573505</v>
      </c>
      <c r="F24" s="146">
        <v>2405859</v>
      </c>
      <c r="G24" s="146">
        <v>2675654</v>
      </c>
      <c r="H24" s="146">
        <v>2587550</v>
      </c>
      <c r="I24" s="146">
        <v>2067425</v>
      </c>
      <c r="J24" s="146">
        <v>1315702</v>
      </c>
      <c r="K24" s="146">
        <v>2532919</v>
      </c>
      <c r="L24" s="146">
        <f t="shared" si="0"/>
        <v>2338643.6</v>
      </c>
      <c r="M24" s="147"/>
    </row>
    <row r="25" spans="1:13" ht="15.75" customHeight="1">
      <c r="A25" s="108" t="s">
        <v>740</v>
      </c>
      <c r="B25" s="146">
        <v>35098</v>
      </c>
      <c r="C25" s="146">
        <v>45369</v>
      </c>
      <c r="D25" s="146">
        <v>30801</v>
      </c>
      <c r="E25" s="146">
        <v>23356</v>
      </c>
      <c r="F25" s="146">
        <v>25254</v>
      </c>
      <c r="G25" s="146">
        <v>25258</v>
      </c>
      <c r="H25" s="146">
        <v>26002</v>
      </c>
      <c r="I25" s="146">
        <v>26101</v>
      </c>
      <c r="J25" s="146">
        <v>15791</v>
      </c>
      <c r="K25" s="146">
        <v>16958</v>
      </c>
      <c r="L25" s="146">
        <f t="shared" si="0"/>
        <v>26998.799999999999</v>
      </c>
      <c r="M25" s="147"/>
    </row>
    <row r="26" spans="1:13" ht="15.75" customHeight="1">
      <c r="A26" s="108" t="s">
        <v>674</v>
      </c>
      <c r="B26" s="146">
        <v>4792</v>
      </c>
      <c r="C26" s="146">
        <v>13098</v>
      </c>
      <c r="D26" s="146">
        <v>6854</v>
      </c>
      <c r="E26" s="146">
        <v>4299</v>
      </c>
      <c r="F26" s="146">
        <v>1729</v>
      </c>
      <c r="G26" s="146">
        <v>3700</v>
      </c>
      <c r="H26" s="146">
        <v>4650</v>
      </c>
      <c r="I26" s="146">
        <v>4048</v>
      </c>
      <c r="J26" s="146">
        <v>5584</v>
      </c>
      <c r="K26" s="146">
        <v>12800</v>
      </c>
      <c r="L26" s="146">
        <f t="shared" si="0"/>
        <v>6155.4</v>
      </c>
      <c r="M26" s="147"/>
    </row>
    <row r="27" spans="1:13" ht="15.75" customHeight="1">
      <c r="A27" s="108" t="s">
        <v>741</v>
      </c>
      <c r="B27" s="146">
        <v>523</v>
      </c>
      <c r="C27" s="146">
        <v>883</v>
      </c>
      <c r="D27" s="146">
        <v>267</v>
      </c>
      <c r="E27" s="146">
        <v>807</v>
      </c>
      <c r="F27" s="146">
        <v>242</v>
      </c>
      <c r="G27" s="146">
        <v>87</v>
      </c>
      <c r="H27" s="146">
        <v>138</v>
      </c>
      <c r="I27" s="146">
        <v>261</v>
      </c>
      <c r="J27" s="146">
        <v>314</v>
      </c>
      <c r="K27" s="146">
        <v>212</v>
      </c>
      <c r="L27" s="146">
        <f t="shared" si="0"/>
        <v>373.4</v>
      </c>
      <c r="M27" s="147"/>
    </row>
    <row r="28" spans="1:13" ht="15.75" customHeight="1">
      <c r="A28" s="108" t="s">
        <v>742</v>
      </c>
      <c r="B28" s="146">
        <v>163316</v>
      </c>
      <c r="C28" s="146">
        <v>122538</v>
      </c>
      <c r="D28" s="146">
        <v>120992</v>
      </c>
      <c r="E28" s="146">
        <v>144705</v>
      </c>
      <c r="F28" s="146">
        <v>106183</v>
      </c>
      <c r="G28" s="146">
        <v>101706</v>
      </c>
      <c r="H28" s="146">
        <v>83598</v>
      </c>
      <c r="I28" s="146">
        <v>128668.6</v>
      </c>
      <c r="J28" s="146">
        <v>114817</v>
      </c>
      <c r="K28" s="146">
        <v>112228</v>
      </c>
      <c r="L28" s="146">
        <f t="shared" si="0"/>
        <v>119875.2</v>
      </c>
      <c r="M28" s="147"/>
    </row>
    <row r="29" spans="1:13" ht="15.75" customHeight="1">
      <c r="A29" s="108" t="s">
        <v>677</v>
      </c>
      <c r="B29" s="146">
        <v>24819</v>
      </c>
      <c r="C29" s="146">
        <v>22161</v>
      </c>
      <c r="D29" s="146">
        <v>24386</v>
      </c>
      <c r="E29" s="146">
        <v>29385</v>
      </c>
      <c r="F29" s="146">
        <v>24670</v>
      </c>
      <c r="G29" s="146">
        <v>21062</v>
      </c>
      <c r="H29" s="146">
        <v>24079</v>
      </c>
      <c r="I29" s="146">
        <v>22082.7</v>
      </c>
      <c r="J29" s="146">
        <v>16089</v>
      </c>
      <c r="K29" s="146">
        <v>18392</v>
      </c>
      <c r="L29" s="146">
        <f t="shared" si="0"/>
        <v>22712.6</v>
      </c>
      <c r="M29" s="147"/>
    </row>
    <row r="30" spans="1:13" ht="15.75" customHeight="1">
      <c r="A30" s="108" t="s">
        <v>743</v>
      </c>
      <c r="B30" s="146">
        <v>58546</v>
      </c>
      <c r="C30" s="146">
        <v>66593</v>
      </c>
      <c r="D30" s="146">
        <v>51376</v>
      </c>
      <c r="E30" s="146">
        <v>48812</v>
      </c>
      <c r="F30" s="146">
        <v>44335</v>
      </c>
      <c r="G30" s="146">
        <v>40828</v>
      </c>
      <c r="H30" s="146">
        <v>39079</v>
      </c>
      <c r="I30" s="146">
        <v>29260.7</v>
      </c>
      <c r="J30" s="146">
        <v>17032</v>
      </c>
      <c r="K30" s="146">
        <v>18432</v>
      </c>
      <c r="L30" s="146">
        <f t="shared" si="0"/>
        <v>41429.4</v>
      </c>
      <c r="M30" s="147"/>
    </row>
    <row r="31" spans="1:13" ht="15.75" customHeight="1">
      <c r="A31" s="108" t="s">
        <v>744</v>
      </c>
      <c r="B31" s="146">
        <v>452231</v>
      </c>
      <c r="C31" s="146">
        <v>392912</v>
      </c>
      <c r="D31" s="146">
        <v>397248</v>
      </c>
      <c r="E31" s="146">
        <v>424500</v>
      </c>
      <c r="F31" s="146">
        <v>432833</v>
      </c>
      <c r="G31" s="146">
        <v>398790</v>
      </c>
      <c r="H31" s="146">
        <v>426092</v>
      </c>
      <c r="I31" s="146">
        <v>443464</v>
      </c>
      <c r="J31" s="146">
        <v>428400</v>
      </c>
      <c r="K31" s="146">
        <v>368163</v>
      </c>
      <c r="L31" s="146">
        <f t="shared" si="0"/>
        <v>416463.3</v>
      </c>
      <c r="M31" s="147"/>
    </row>
    <row r="32" spans="1:13" ht="15.75" customHeight="1">
      <c r="A32" s="108" t="s">
        <v>745</v>
      </c>
      <c r="B32" s="146">
        <v>8250</v>
      </c>
      <c r="C32" s="146">
        <v>4711</v>
      </c>
      <c r="D32" s="146">
        <v>6205</v>
      </c>
      <c r="E32" s="146">
        <v>9320</v>
      </c>
      <c r="F32" s="146">
        <v>986</v>
      </c>
      <c r="G32" s="146">
        <v>374</v>
      </c>
      <c r="H32" s="146">
        <v>284</v>
      </c>
      <c r="I32" s="146">
        <v>205</v>
      </c>
      <c r="J32" s="146">
        <v>299</v>
      </c>
      <c r="K32" s="146">
        <v>1396</v>
      </c>
      <c r="L32" s="146">
        <f t="shared" si="0"/>
        <v>3203</v>
      </c>
      <c r="M32" s="147"/>
    </row>
    <row r="33" spans="1:13" ht="15.75" customHeight="1">
      <c r="A33" s="108" t="s">
        <v>681</v>
      </c>
      <c r="B33" s="146">
        <v>141311</v>
      </c>
      <c r="C33" s="146">
        <v>96007</v>
      </c>
      <c r="D33" s="146">
        <v>84970</v>
      </c>
      <c r="E33" s="146">
        <v>89816</v>
      </c>
      <c r="F33" s="146">
        <v>62696</v>
      </c>
      <c r="G33" s="146">
        <v>64566</v>
      </c>
      <c r="H33" s="146">
        <v>65940</v>
      </c>
      <c r="I33" s="146">
        <v>58873</v>
      </c>
      <c r="J33" s="146">
        <v>48460</v>
      </c>
      <c r="K33" s="146">
        <v>50379</v>
      </c>
      <c r="L33" s="146">
        <f t="shared" si="0"/>
        <v>76301.8</v>
      </c>
      <c r="M33" s="147"/>
    </row>
    <row r="34" spans="1:13" ht="15.75" customHeight="1">
      <c r="A34" s="108" t="s">
        <v>746</v>
      </c>
      <c r="B34" s="146">
        <v>7903</v>
      </c>
      <c r="C34" s="146">
        <v>11744</v>
      </c>
      <c r="D34" s="146">
        <v>9024</v>
      </c>
      <c r="E34" s="146">
        <v>12346</v>
      </c>
      <c r="F34" s="146">
        <v>18689</v>
      </c>
      <c r="G34" s="146">
        <v>15347</v>
      </c>
      <c r="H34" s="146">
        <v>8411</v>
      </c>
      <c r="I34" s="146">
        <v>5205</v>
      </c>
      <c r="J34" s="146">
        <v>3273</v>
      </c>
      <c r="K34" s="146">
        <v>3003</v>
      </c>
      <c r="L34" s="146">
        <f t="shared" si="0"/>
        <v>9494.5</v>
      </c>
      <c r="M34" s="147"/>
    </row>
    <row r="35" spans="1:13" ht="15.75" customHeight="1">
      <c r="A35" s="108" t="s">
        <v>747</v>
      </c>
      <c r="B35" s="146">
        <v>80131</v>
      </c>
      <c r="C35" s="146">
        <v>41467</v>
      </c>
      <c r="D35" s="146">
        <v>45168</v>
      </c>
      <c r="E35" s="146">
        <v>46856</v>
      </c>
      <c r="F35" s="146">
        <v>65018</v>
      </c>
      <c r="G35" s="146">
        <v>97080</v>
      </c>
      <c r="H35" s="146">
        <v>84154</v>
      </c>
      <c r="I35" s="146">
        <v>68473</v>
      </c>
      <c r="J35" s="146">
        <v>79536</v>
      </c>
      <c r="K35" s="146">
        <v>77666</v>
      </c>
      <c r="L35" s="146">
        <f t="shared" si="0"/>
        <v>68554.899999999994</v>
      </c>
      <c r="M35" s="147"/>
    </row>
    <row r="36" spans="1:13" ht="15.75" customHeight="1">
      <c r="A36" s="108" t="s">
        <v>748</v>
      </c>
      <c r="B36" s="146">
        <v>213231</v>
      </c>
      <c r="C36" s="146">
        <v>202024</v>
      </c>
      <c r="D36" s="146">
        <v>137615</v>
      </c>
      <c r="E36" s="146">
        <v>84315</v>
      </c>
      <c r="F36" s="146">
        <v>102776</v>
      </c>
      <c r="G36" s="146">
        <v>78593</v>
      </c>
      <c r="H36" s="146">
        <v>54765</v>
      </c>
      <c r="I36" s="146">
        <v>52579</v>
      </c>
      <c r="J36" s="146">
        <v>65435</v>
      </c>
      <c r="K36" s="146">
        <v>40160</v>
      </c>
      <c r="L36" s="146">
        <f t="shared" si="0"/>
        <v>103149.3</v>
      </c>
      <c r="M36" s="147"/>
    </row>
    <row r="37" spans="1:13" ht="15.75" customHeight="1">
      <c r="A37" s="108" t="s">
        <v>685</v>
      </c>
      <c r="B37" s="146">
        <v>93362</v>
      </c>
      <c r="C37" s="146">
        <v>65708</v>
      </c>
      <c r="D37" s="146">
        <v>55343</v>
      </c>
      <c r="E37" s="146">
        <v>64024</v>
      </c>
      <c r="F37" s="146">
        <v>70355</v>
      </c>
      <c r="G37" s="146">
        <v>81484</v>
      </c>
      <c r="H37" s="146">
        <v>62268</v>
      </c>
      <c r="I37" s="146">
        <v>48757</v>
      </c>
      <c r="J37" s="146">
        <v>76051</v>
      </c>
      <c r="K37" s="146">
        <v>73594</v>
      </c>
      <c r="L37" s="146">
        <f t="shared" si="0"/>
        <v>69094.600000000006</v>
      </c>
      <c r="M37" s="147"/>
    </row>
    <row r="38" spans="1:13" ht="15.75" customHeight="1">
      <c r="A38" s="108" t="s">
        <v>749</v>
      </c>
      <c r="B38" s="146">
        <v>1815</v>
      </c>
      <c r="C38" s="146">
        <v>2751</v>
      </c>
      <c r="D38" s="146">
        <v>2734</v>
      </c>
      <c r="E38" s="146">
        <v>1575</v>
      </c>
      <c r="F38" s="146">
        <v>1147</v>
      </c>
      <c r="G38" s="146">
        <v>1124</v>
      </c>
      <c r="H38" s="146">
        <v>1750</v>
      </c>
      <c r="I38" s="146">
        <v>1499</v>
      </c>
      <c r="J38" s="146">
        <v>936</v>
      </c>
      <c r="K38" s="146">
        <v>1032</v>
      </c>
      <c r="L38" s="146">
        <f t="shared" si="0"/>
        <v>1636.3</v>
      </c>
      <c r="M38" s="147"/>
    </row>
    <row r="39" spans="1:13" ht="15.75" customHeight="1">
      <c r="A39" s="108" t="s">
        <v>687</v>
      </c>
      <c r="B39" s="146">
        <v>973</v>
      </c>
      <c r="C39" s="146">
        <v>740</v>
      </c>
      <c r="D39" s="146">
        <v>819</v>
      </c>
      <c r="E39" s="146">
        <v>723</v>
      </c>
      <c r="F39" s="146">
        <v>503</v>
      </c>
      <c r="G39" s="146">
        <v>405</v>
      </c>
      <c r="H39" s="146">
        <v>348</v>
      </c>
      <c r="I39" s="146">
        <v>928</v>
      </c>
      <c r="J39" s="146">
        <v>381</v>
      </c>
      <c r="K39" s="146">
        <v>381</v>
      </c>
      <c r="L39" s="146">
        <f t="shared" si="0"/>
        <v>620.1</v>
      </c>
      <c r="M39" s="147"/>
    </row>
    <row r="40" spans="1:13" ht="15.75" customHeight="1">
      <c r="A40" s="108" t="s">
        <v>688</v>
      </c>
      <c r="B40" s="146">
        <v>12295</v>
      </c>
      <c r="C40" s="146">
        <v>19657</v>
      </c>
      <c r="D40" s="146">
        <v>8461</v>
      </c>
      <c r="E40" s="146">
        <v>23262</v>
      </c>
      <c r="F40" s="146">
        <v>33654</v>
      </c>
      <c r="G40" s="146">
        <v>12900</v>
      </c>
      <c r="H40" s="146">
        <v>14242</v>
      </c>
      <c r="I40" s="146">
        <v>22823</v>
      </c>
      <c r="J40" s="146">
        <v>9734</v>
      </c>
      <c r="K40" s="146">
        <v>10914</v>
      </c>
      <c r="L40" s="146">
        <f t="shared" si="0"/>
        <v>16794.2</v>
      </c>
      <c r="M40" s="147"/>
    </row>
    <row r="41" spans="1:13" ht="15.75" customHeight="1">
      <c r="A41" s="107" t="s">
        <v>689</v>
      </c>
      <c r="B41" s="146">
        <f t="shared" ref="B41:K41" si="1">SUM(B3:B40)</f>
        <v>7171551</v>
      </c>
      <c r="C41" s="146">
        <f t="shared" si="1"/>
        <v>5751668</v>
      </c>
      <c r="D41" s="146">
        <f t="shared" si="1"/>
        <v>6303864</v>
      </c>
      <c r="E41" s="146">
        <f t="shared" si="1"/>
        <v>6174887</v>
      </c>
      <c r="F41" s="146">
        <f t="shared" si="1"/>
        <v>6724814</v>
      </c>
      <c r="G41" s="146">
        <f t="shared" si="1"/>
        <v>6302867</v>
      </c>
      <c r="H41" s="146">
        <f t="shared" si="1"/>
        <v>5739731.6999999993</v>
      </c>
      <c r="I41" s="146">
        <f t="shared" si="1"/>
        <v>5044961</v>
      </c>
      <c r="J41" s="146">
        <f t="shared" si="1"/>
        <v>4445808</v>
      </c>
      <c r="K41" s="146">
        <f t="shared" si="1"/>
        <v>5978857</v>
      </c>
      <c r="L41" s="146">
        <f>ROUND((SUM(B41:K41)/10),1)</f>
        <v>5963900.9000000004</v>
      </c>
      <c r="M41" s="147"/>
    </row>
    <row r="42" spans="1:13" ht="18" customHeight="1">
      <c r="A42" s="101"/>
      <c r="B42" s="152"/>
      <c r="C42" s="152"/>
      <c r="D42" s="152"/>
      <c r="E42" s="152"/>
      <c r="F42" s="152"/>
      <c r="G42" s="152"/>
      <c r="H42" s="152"/>
      <c r="I42" s="152"/>
      <c r="K42" s="16" t="s">
        <v>690</v>
      </c>
    </row>
  </sheetData>
  <phoneticPr fontId="3"/>
  <pageMargins left="0.78740157480314965" right="0.19685039370078741" top="0.19685039370078741" bottom="0.39370078740157483" header="0" footer="0"/>
  <pageSetup paperSize="9" scale="92" orientation="landscape" horizontalDpi="4294967293" verticalDpi="300" r:id="rId1"/>
  <headerFooter scaleWithDoc="0" alignWithMargins="0">
    <oddFooter>&amp;C&amp;"ＭＳ 明朝,標準"&amp;10－４１－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3"/>
  <sheetViews>
    <sheetView view="pageLayout" zoomScaleNormal="100" workbookViewId="0"/>
  </sheetViews>
  <sheetFormatPr defaultRowHeight="14.25"/>
  <cols>
    <col min="1" max="1" width="18.25" style="16" customWidth="1"/>
    <col min="2" max="11" width="10.875" style="16" customWidth="1"/>
    <col min="12" max="12" width="13.875" style="16" bestFit="1" customWidth="1"/>
    <col min="13" max="13" width="2.75" style="16" customWidth="1"/>
    <col min="14" max="256" width="9" style="16"/>
    <col min="257" max="257" width="16.625" style="16" customWidth="1"/>
    <col min="258" max="266" width="11.375" style="16" customWidth="1"/>
    <col min="267" max="267" width="12.125" style="16" customWidth="1"/>
    <col min="268" max="268" width="13.875" style="16" bestFit="1" customWidth="1"/>
    <col min="269" max="269" width="10.25" style="16" bestFit="1" customWidth="1"/>
    <col min="270" max="512" width="9" style="16"/>
    <col min="513" max="513" width="16.625" style="16" customWidth="1"/>
    <col min="514" max="522" width="11.375" style="16" customWidth="1"/>
    <col min="523" max="523" width="12.125" style="16" customWidth="1"/>
    <col min="524" max="524" width="13.875" style="16" bestFit="1" customWidth="1"/>
    <col min="525" max="525" width="10.25" style="16" bestFit="1" customWidth="1"/>
    <col min="526" max="768" width="9" style="16"/>
    <col min="769" max="769" width="16.625" style="16" customWidth="1"/>
    <col min="770" max="778" width="11.375" style="16" customWidth="1"/>
    <col min="779" max="779" width="12.125" style="16" customWidth="1"/>
    <col min="780" max="780" width="13.875" style="16" bestFit="1" customWidth="1"/>
    <col min="781" max="781" width="10.25" style="16" bestFit="1" customWidth="1"/>
    <col min="782" max="1024" width="9" style="16"/>
    <col min="1025" max="1025" width="16.625" style="16" customWidth="1"/>
    <col min="1026" max="1034" width="11.375" style="16" customWidth="1"/>
    <col min="1035" max="1035" width="12.125" style="16" customWidth="1"/>
    <col min="1036" max="1036" width="13.875" style="16" bestFit="1" customWidth="1"/>
    <col min="1037" max="1037" width="10.25" style="16" bestFit="1" customWidth="1"/>
    <col min="1038" max="1280" width="9" style="16"/>
    <col min="1281" max="1281" width="16.625" style="16" customWidth="1"/>
    <col min="1282" max="1290" width="11.375" style="16" customWidth="1"/>
    <col min="1291" max="1291" width="12.125" style="16" customWidth="1"/>
    <col min="1292" max="1292" width="13.875" style="16" bestFit="1" customWidth="1"/>
    <col min="1293" max="1293" width="10.25" style="16" bestFit="1" customWidth="1"/>
    <col min="1294" max="1536" width="9" style="16"/>
    <col min="1537" max="1537" width="16.625" style="16" customWidth="1"/>
    <col min="1538" max="1546" width="11.375" style="16" customWidth="1"/>
    <col min="1547" max="1547" width="12.125" style="16" customWidth="1"/>
    <col min="1548" max="1548" width="13.875" style="16" bestFit="1" customWidth="1"/>
    <col min="1549" max="1549" width="10.25" style="16" bestFit="1" customWidth="1"/>
    <col min="1550" max="1792" width="9" style="16"/>
    <col min="1793" max="1793" width="16.625" style="16" customWidth="1"/>
    <col min="1794" max="1802" width="11.375" style="16" customWidth="1"/>
    <col min="1803" max="1803" width="12.125" style="16" customWidth="1"/>
    <col min="1804" max="1804" width="13.875" style="16" bestFit="1" customWidth="1"/>
    <col min="1805" max="1805" width="10.25" style="16" bestFit="1" customWidth="1"/>
    <col min="1806" max="2048" width="9" style="16"/>
    <col min="2049" max="2049" width="16.625" style="16" customWidth="1"/>
    <col min="2050" max="2058" width="11.375" style="16" customWidth="1"/>
    <col min="2059" max="2059" width="12.125" style="16" customWidth="1"/>
    <col min="2060" max="2060" width="13.875" style="16" bestFit="1" customWidth="1"/>
    <col min="2061" max="2061" width="10.25" style="16" bestFit="1" customWidth="1"/>
    <col min="2062" max="2304" width="9" style="16"/>
    <col min="2305" max="2305" width="16.625" style="16" customWidth="1"/>
    <col min="2306" max="2314" width="11.375" style="16" customWidth="1"/>
    <col min="2315" max="2315" width="12.125" style="16" customWidth="1"/>
    <col min="2316" max="2316" width="13.875" style="16" bestFit="1" customWidth="1"/>
    <col min="2317" max="2317" width="10.25" style="16" bestFit="1" customWidth="1"/>
    <col min="2318" max="2560" width="9" style="16"/>
    <col min="2561" max="2561" width="16.625" style="16" customWidth="1"/>
    <col min="2562" max="2570" width="11.375" style="16" customWidth="1"/>
    <col min="2571" max="2571" width="12.125" style="16" customWidth="1"/>
    <col min="2572" max="2572" width="13.875" style="16" bestFit="1" customWidth="1"/>
    <col min="2573" max="2573" width="10.25" style="16" bestFit="1" customWidth="1"/>
    <col min="2574" max="2816" width="9" style="16"/>
    <col min="2817" max="2817" width="16.625" style="16" customWidth="1"/>
    <col min="2818" max="2826" width="11.375" style="16" customWidth="1"/>
    <col min="2827" max="2827" width="12.125" style="16" customWidth="1"/>
    <col min="2828" max="2828" width="13.875" style="16" bestFit="1" customWidth="1"/>
    <col min="2829" max="2829" width="10.25" style="16" bestFit="1" customWidth="1"/>
    <col min="2830" max="3072" width="9" style="16"/>
    <col min="3073" max="3073" width="16.625" style="16" customWidth="1"/>
    <col min="3074" max="3082" width="11.375" style="16" customWidth="1"/>
    <col min="3083" max="3083" width="12.125" style="16" customWidth="1"/>
    <col min="3084" max="3084" width="13.875" style="16" bestFit="1" customWidth="1"/>
    <col min="3085" max="3085" width="10.25" style="16" bestFit="1" customWidth="1"/>
    <col min="3086" max="3328" width="9" style="16"/>
    <col min="3329" max="3329" width="16.625" style="16" customWidth="1"/>
    <col min="3330" max="3338" width="11.375" style="16" customWidth="1"/>
    <col min="3339" max="3339" width="12.125" style="16" customWidth="1"/>
    <col min="3340" max="3340" width="13.875" style="16" bestFit="1" customWidth="1"/>
    <col min="3341" max="3341" width="10.25" style="16" bestFit="1" customWidth="1"/>
    <col min="3342" max="3584" width="9" style="16"/>
    <col min="3585" max="3585" width="16.625" style="16" customWidth="1"/>
    <col min="3586" max="3594" width="11.375" style="16" customWidth="1"/>
    <col min="3595" max="3595" width="12.125" style="16" customWidth="1"/>
    <col min="3596" max="3596" width="13.875" style="16" bestFit="1" customWidth="1"/>
    <col min="3597" max="3597" width="10.25" style="16" bestFit="1" customWidth="1"/>
    <col min="3598" max="3840" width="9" style="16"/>
    <col min="3841" max="3841" width="16.625" style="16" customWidth="1"/>
    <col min="3842" max="3850" width="11.375" style="16" customWidth="1"/>
    <col min="3851" max="3851" width="12.125" style="16" customWidth="1"/>
    <col min="3852" max="3852" width="13.875" style="16" bestFit="1" customWidth="1"/>
    <col min="3853" max="3853" width="10.25" style="16" bestFit="1" customWidth="1"/>
    <col min="3854" max="4096" width="9" style="16"/>
    <col min="4097" max="4097" width="16.625" style="16" customWidth="1"/>
    <col min="4098" max="4106" width="11.375" style="16" customWidth="1"/>
    <col min="4107" max="4107" width="12.125" style="16" customWidth="1"/>
    <col min="4108" max="4108" width="13.875" style="16" bestFit="1" customWidth="1"/>
    <col min="4109" max="4109" width="10.25" style="16" bestFit="1" customWidth="1"/>
    <col min="4110" max="4352" width="9" style="16"/>
    <col min="4353" max="4353" width="16.625" style="16" customWidth="1"/>
    <col min="4354" max="4362" width="11.375" style="16" customWidth="1"/>
    <col min="4363" max="4363" width="12.125" style="16" customWidth="1"/>
    <col min="4364" max="4364" width="13.875" style="16" bestFit="1" customWidth="1"/>
    <col min="4365" max="4365" width="10.25" style="16" bestFit="1" customWidth="1"/>
    <col min="4366" max="4608" width="9" style="16"/>
    <col min="4609" max="4609" width="16.625" style="16" customWidth="1"/>
    <col min="4610" max="4618" width="11.375" style="16" customWidth="1"/>
    <col min="4619" max="4619" width="12.125" style="16" customWidth="1"/>
    <col min="4620" max="4620" width="13.875" style="16" bestFit="1" customWidth="1"/>
    <col min="4621" max="4621" width="10.25" style="16" bestFit="1" customWidth="1"/>
    <col min="4622" max="4864" width="9" style="16"/>
    <col min="4865" max="4865" width="16.625" style="16" customWidth="1"/>
    <col min="4866" max="4874" width="11.375" style="16" customWidth="1"/>
    <col min="4875" max="4875" width="12.125" style="16" customWidth="1"/>
    <col min="4876" max="4876" width="13.875" style="16" bestFit="1" customWidth="1"/>
    <col min="4877" max="4877" width="10.25" style="16" bestFit="1" customWidth="1"/>
    <col min="4878" max="5120" width="9" style="16"/>
    <col min="5121" max="5121" width="16.625" style="16" customWidth="1"/>
    <col min="5122" max="5130" width="11.375" style="16" customWidth="1"/>
    <col min="5131" max="5131" width="12.125" style="16" customWidth="1"/>
    <col min="5132" max="5132" width="13.875" style="16" bestFit="1" customWidth="1"/>
    <col min="5133" max="5133" width="10.25" style="16" bestFit="1" customWidth="1"/>
    <col min="5134" max="5376" width="9" style="16"/>
    <col min="5377" max="5377" width="16.625" style="16" customWidth="1"/>
    <col min="5378" max="5386" width="11.375" style="16" customWidth="1"/>
    <col min="5387" max="5387" width="12.125" style="16" customWidth="1"/>
    <col min="5388" max="5388" width="13.875" style="16" bestFit="1" customWidth="1"/>
    <col min="5389" max="5389" width="10.25" style="16" bestFit="1" customWidth="1"/>
    <col min="5390" max="5632" width="9" style="16"/>
    <col min="5633" max="5633" width="16.625" style="16" customWidth="1"/>
    <col min="5634" max="5642" width="11.375" style="16" customWidth="1"/>
    <col min="5643" max="5643" width="12.125" style="16" customWidth="1"/>
    <col min="5644" max="5644" width="13.875" style="16" bestFit="1" customWidth="1"/>
    <col min="5645" max="5645" width="10.25" style="16" bestFit="1" customWidth="1"/>
    <col min="5646" max="5888" width="9" style="16"/>
    <col min="5889" max="5889" width="16.625" style="16" customWidth="1"/>
    <col min="5890" max="5898" width="11.375" style="16" customWidth="1"/>
    <col min="5899" max="5899" width="12.125" style="16" customWidth="1"/>
    <col min="5900" max="5900" width="13.875" style="16" bestFit="1" customWidth="1"/>
    <col min="5901" max="5901" width="10.25" style="16" bestFit="1" customWidth="1"/>
    <col min="5902" max="6144" width="9" style="16"/>
    <col min="6145" max="6145" width="16.625" style="16" customWidth="1"/>
    <col min="6146" max="6154" width="11.375" style="16" customWidth="1"/>
    <col min="6155" max="6155" width="12.125" style="16" customWidth="1"/>
    <col min="6156" max="6156" width="13.875" style="16" bestFit="1" customWidth="1"/>
    <col min="6157" max="6157" width="10.25" style="16" bestFit="1" customWidth="1"/>
    <col min="6158" max="6400" width="9" style="16"/>
    <col min="6401" max="6401" width="16.625" style="16" customWidth="1"/>
    <col min="6402" max="6410" width="11.375" style="16" customWidth="1"/>
    <col min="6411" max="6411" width="12.125" style="16" customWidth="1"/>
    <col min="6412" max="6412" width="13.875" style="16" bestFit="1" customWidth="1"/>
    <col min="6413" max="6413" width="10.25" style="16" bestFit="1" customWidth="1"/>
    <col min="6414" max="6656" width="9" style="16"/>
    <col min="6657" max="6657" width="16.625" style="16" customWidth="1"/>
    <col min="6658" max="6666" width="11.375" style="16" customWidth="1"/>
    <col min="6667" max="6667" width="12.125" style="16" customWidth="1"/>
    <col min="6668" max="6668" width="13.875" style="16" bestFit="1" customWidth="1"/>
    <col min="6669" max="6669" width="10.25" style="16" bestFit="1" customWidth="1"/>
    <col min="6670" max="6912" width="9" style="16"/>
    <col min="6913" max="6913" width="16.625" style="16" customWidth="1"/>
    <col min="6914" max="6922" width="11.375" style="16" customWidth="1"/>
    <col min="6923" max="6923" width="12.125" style="16" customWidth="1"/>
    <col min="6924" max="6924" width="13.875" style="16" bestFit="1" customWidth="1"/>
    <col min="6925" max="6925" width="10.25" style="16" bestFit="1" customWidth="1"/>
    <col min="6926" max="7168" width="9" style="16"/>
    <col min="7169" max="7169" width="16.625" style="16" customWidth="1"/>
    <col min="7170" max="7178" width="11.375" style="16" customWidth="1"/>
    <col min="7179" max="7179" width="12.125" style="16" customWidth="1"/>
    <col min="7180" max="7180" width="13.875" style="16" bestFit="1" customWidth="1"/>
    <col min="7181" max="7181" width="10.25" style="16" bestFit="1" customWidth="1"/>
    <col min="7182" max="7424" width="9" style="16"/>
    <col min="7425" max="7425" width="16.625" style="16" customWidth="1"/>
    <col min="7426" max="7434" width="11.375" style="16" customWidth="1"/>
    <col min="7435" max="7435" width="12.125" style="16" customWidth="1"/>
    <col min="7436" max="7436" width="13.875" style="16" bestFit="1" customWidth="1"/>
    <col min="7437" max="7437" width="10.25" style="16" bestFit="1" customWidth="1"/>
    <col min="7438" max="7680" width="9" style="16"/>
    <col min="7681" max="7681" width="16.625" style="16" customWidth="1"/>
    <col min="7682" max="7690" width="11.375" style="16" customWidth="1"/>
    <col min="7691" max="7691" width="12.125" style="16" customWidth="1"/>
    <col min="7692" max="7692" width="13.875" style="16" bestFit="1" customWidth="1"/>
    <col min="7693" max="7693" width="10.25" style="16" bestFit="1" customWidth="1"/>
    <col min="7694" max="7936" width="9" style="16"/>
    <col min="7937" max="7937" width="16.625" style="16" customWidth="1"/>
    <col min="7938" max="7946" width="11.375" style="16" customWidth="1"/>
    <col min="7947" max="7947" width="12.125" style="16" customWidth="1"/>
    <col min="7948" max="7948" width="13.875" style="16" bestFit="1" customWidth="1"/>
    <col min="7949" max="7949" width="10.25" style="16" bestFit="1" customWidth="1"/>
    <col min="7950" max="8192" width="9" style="16"/>
    <col min="8193" max="8193" width="16.625" style="16" customWidth="1"/>
    <col min="8194" max="8202" width="11.375" style="16" customWidth="1"/>
    <col min="8203" max="8203" width="12.125" style="16" customWidth="1"/>
    <col min="8204" max="8204" width="13.875" style="16" bestFit="1" customWidth="1"/>
    <col min="8205" max="8205" width="10.25" style="16" bestFit="1" customWidth="1"/>
    <col min="8206" max="8448" width="9" style="16"/>
    <col min="8449" max="8449" width="16.625" style="16" customWidth="1"/>
    <col min="8450" max="8458" width="11.375" style="16" customWidth="1"/>
    <col min="8459" max="8459" width="12.125" style="16" customWidth="1"/>
    <col min="8460" max="8460" width="13.875" style="16" bestFit="1" customWidth="1"/>
    <col min="8461" max="8461" width="10.25" style="16" bestFit="1" customWidth="1"/>
    <col min="8462" max="8704" width="9" style="16"/>
    <col min="8705" max="8705" width="16.625" style="16" customWidth="1"/>
    <col min="8706" max="8714" width="11.375" style="16" customWidth="1"/>
    <col min="8715" max="8715" width="12.125" style="16" customWidth="1"/>
    <col min="8716" max="8716" width="13.875" style="16" bestFit="1" customWidth="1"/>
    <col min="8717" max="8717" width="10.25" style="16" bestFit="1" customWidth="1"/>
    <col min="8718" max="8960" width="9" style="16"/>
    <col min="8961" max="8961" width="16.625" style="16" customWidth="1"/>
    <col min="8962" max="8970" width="11.375" style="16" customWidth="1"/>
    <col min="8971" max="8971" width="12.125" style="16" customWidth="1"/>
    <col min="8972" max="8972" width="13.875" style="16" bestFit="1" customWidth="1"/>
    <col min="8973" max="8973" width="10.25" style="16" bestFit="1" customWidth="1"/>
    <col min="8974" max="9216" width="9" style="16"/>
    <col min="9217" max="9217" width="16.625" style="16" customWidth="1"/>
    <col min="9218" max="9226" width="11.375" style="16" customWidth="1"/>
    <col min="9227" max="9227" width="12.125" style="16" customWidth="1"/>
    <col min="9228" max="9228" width="13.875" style="16" bestFit="1" customWidth="1"/>
    <col min="9229" max="9229" width="10.25" style="16" bestFit="1" customWidth="1"/>
    <col min="9230" max="9472" width="9" style="16"/>
    <col min="9473" max="9473" width="16.625" style="16" customWidth="1"/>
    <col min="9474" max="9482" width="11.375" style="16" customWidth="1"/>
    <col min="9483" max="9483" width="12.125" style="16" customWidth="1"/>
    <col min="9484" max="9484" width="13.875" style="16" bestFit="1" customWidth="1"/>
    <col min="9485" max="9485" width="10.25" style="16" bestFit="1" customWidth="1"/>
    <col min="9486" max="9728" width="9" style="16"/>
    <col min="9729" max="9729" width="16.625" style="16" customWidth="1"/>
    <col min="9730" max="9738" width="11.375" style="16" customWidth="1"/>
    <col min="9739" max="9739" width="12.125" style="16" customWidth="1"/>
    <col min="9740" max="9740" width="13.875" style="16" bestFit="1" customWidth="1"/>
    <col min="9741" max="9741" width="10.25" style="16" bestFit="1" customWidth="1"/>
    <col min="9742" max="9984" width="9" style="16"/>
    <col min="9985" max="9985" width="16.625" style="16" customWidth="1"/>
    <col min="9986" max="9994" width="11.375" style="16" customWidth="1"/>
    <col min="9995" max="9995" width="12.125" style="16" customWidth="1"/>
    <col min="9996" max="9996" width="13.875" style="16" bestFit="1" customWidth="1"/>
    <col min="9997" max="9997" width="10.25" style="16" bestFit="1" customWidth="1"/>
    <col min="9998" max="10240" width="9" style="16"/>
    <col min="10241" max="10241" width="16.625" style="16" customWidth="1"/>
    <col min="10242" max="10250" width="11.375" style="16" customWidth="1"/>
    <col min="10251" max="10251" width="12.125" style="16" customWidth="1"/>
    <col min="10252" max="10252" width="13.875" style="16" bestFit="1" customWidth="1"/>
    <col min="10253" max="10253" width="10.25" style="16" bestFit="1" customWidth="1"/>
    <col min="10254" max="10496" width="9" style="16"/>
    <col min="10497" max="10497" width="16.625" style="16" customWidth="1"/>
    <col min="10498" max="10506" width="11.375" style="16" customWidth="1"/>
    <col min="10507" max="10507" width="12.125" style="16" customWidth="1"/>
    <col min="10508" max="10508" width="13.875" style="16" bestFit="1" customWidth="1"/>
    <col min="10509" max="10509" width="10.25" style="16" bestFit="1" customWidth="1"/>
    <col min="10510" max="10752" width="9" style="16"/>
    <col min="10753" max="10753" width="16.625" style="16" customWidth="1"/>
    <col min="10754" max="10762" width="11.375" style="16" customWidth="1"/>
    <col min="10763" max="10763" width="12.125" style="16" customWidth="1"/>
    <col min="10764" max="10764" width="13.875" style="16" bestFit="1" customWidth="1"/>
    <col min="10765" max="10765" width="10.25" style="16" bestFit="1" customWidth="1"/>
    <col min="10766" max="11008" width="9" style="16"/>
    <col min="11009" max="11009" width="16.625" style="16" customWidth="1"/>
    <col min="11010" max="11018" width="11.375" style="16" customWidth="1"/>
    <col min="11019" max="11019" width="12.125" style="16" customWidth="1"/>
    <col min="11020" max="11020" width="13.875" style="16" bestFit="1" customWidth="1"/>
    <col min="11021" max="11021" width="10.25" style="16" bestFit="1" customWidth="1"/>
    <col min="11022" max="11264" width="9" style="16"/>
    <col min="11265" max="11265" width="16.625" style="16" customWidth="1"/>
    <col min="11266" max="11274" width="11.375" style="16" customWidth="1"/>
    <col min="11275" max="11275" width="12.125" style="16" customWidth="1"/>
    <col min="11276" max="11276" width="13.875" style="16" bestFit="1" customWidth="1"/>
    <col min="11277" max="11277" width="10.25" style="16" bestFit="1" customWidth="1"/>
    <col min="11278" max="11520" width="9" style="16"/>
    <col min="11521" max="11521" width="16.625" style="16" customWidth="1"/>
    <col min="11522" max="11530" width="11.375" style="16" customWidth="1"/>
    <col min="11531" max="11531" width="12.125" style="16" customWidth="1"/>
    <col min="11532" max="11532" width="13.875" style="16" bestFit="1" customWidth="1"/>
    <col min="11533" max="11533" width="10.25" style="16" bestFit="1" customWidth="1"/>
    <col min="11534" max="11776" width="9" style="16"/>
    <col min="11777" max="11777" width="16.625" style="16" customWidth="1"/>
    <col min="11778" max="11786" width="11.375" style="16" customWidth="1"/>
    <col min="11787" max="11787" width="12.125" style="16" customWidth="1"/>
    <col min="11788" max="11788" width="13.875" style="16" bestFit="1" customWidth="1"/>
    <col min="11789" max="11789" width="10.25" style="16" bestFit="1" customWidth="1"/>
    <col min="11790" max="12032" width="9" style="16"/>
    <col min="12033" max="12033" width="16.625" style="16" customWidth="1"/>
    <col min="12034" max="12042" width="11.375" style="16" customWidth="1"/>
    <col min="12043" max="12043" width="12.125" style="16" customWidth="1"/>
    <col min="12044" max="12044" width="13.875" style="16" bestFit="1" customWidth="1"/>
    <col min="12045" max="12045" width="10.25" style="16" bestFit="1" customWidth="1"/>
    <col min="12046" max="12288" width="9" style="16"/>
    <col min="12289" max="12289" width="16.625" style="16" customWidth="1"/>
    <col min="12290" max="12298" width="11.375" style="16" customWidth="1"/>
    <col min="12299" max="12299" width="12.125" style="16" customWidth="1"/>
    <col min="12300" max="12300" width="13.875" style="16" bestFit="1" customWidth="1"/>
    <col min="12301" max="12301" width="10.25" style="16" bestFit="1" customWidth="1"/>
    <col min="12302" max="12544" width="9" style="16"/>
    <col min="12545" max="12545" width="16.625" style="16" customWidth="1"/>
    <col min="12546" max="12554" width="11.375" style="16" customWidth="1"/>
    <col min="12555" max="12555" width="12.125" style="16" customWidth="1"/>
    <col min="12556" max="12556" width="13.875" style="16" bestFit="1" customWidth="1"/>
    <col min="12557" max="12557" width="10.25" style="16" bestFit="1" customWidth="1"/>
    <col min="12558" max="12800" width="9" style="16"/>
    <col min="12801" max="12801" width="16.625" style="16" customWidth="1"/>
    <col min="12802" max="12810" width="11.375" style="16" customWidth="1"/>
    <col min="12811" max="12811" width="12.125" style="16" customWidth="1"/>
    <col min="12812" max="12812" width="13.875" style="16" bestFit="1" customWidth="1"/>
    <col min="12813" max="12813" width="10.25" style="16" bestFit="1" customWidth="1"/>
    <col min="12814" max="13056" width="9" style="16"/>
    <col min="13057" max="13057" width="16.625" style="16" customWidth="1"/>
    <col min="13058" max="13066" width="11.375" style="16" customWidth="1"/>
    <col min="13067" max="13067" width="12.125" style="16" customWidth="1"/>
    <col min="13068" max="13068" width="13.875" style="16" bestFit="1" customWidth="1"/>
    <col min="13069" max="13069" width="10.25" style="16" bestFit="1" customWidth="1"/>
    <col min="13070" max="13312" width="9" style="16"/>
    <col min="13313" max="13313" width="16.625" style="16" customWidth="1"/>
    <col min="13314" max="13322" width="11.375" style="16" customWidth="1"/>
    <col min="13323" max="13323" width="12.125" style="16" customWidth="1"/>
    <col min="13324" max="13324" width="13.875" style="16" bestFit="1" customWidth="1"/>
    <col min="13325" max="13325" width="10.25" style="16" bestFit="1" customWidth="1"/>
    <col min="13326" max="13568" width="9" style="16"/>
    <col min="13569" max="13569" width="16.625" style="16" customWidth="1"/>
    <col min="13570" max="13578" width="11.375" style="16" customWidth="1"/>
    <col min="13579" max="13579" width="12.125" style="16" customWidth="1"/>
    <col min="13580" max="13580" width="13.875" style="16" bestFit="1" customWidth="1"/>
    <col min="13581" max="13581" width="10.25" style="16" bestFit="1" customWidth="1"/>
    <col min="13582" max="13824" width="9" style="16"/>
    <col min="13825" max="13825" width="16.625" style="16" customWidth="1"/>
    <col min="13826" max="13834" width="11.375" style="16" customWidth="1"/>
    <col min="13835" max="13835" width="12.125" style="16" customWidth="1"/>
    <col min="13836" max="13836" width="13.875" style="16" bestFit="1" customWidth="1"/>
    <col min="13837" max="13837" width="10.25" style="16" bestFit="1" customWidth="1"/>
    <col min="13838" max="14080" width="9" style="16"/>
    <col min="14081" max="14081" width="16.625" style="16" customWidth="1"/>
    <col min="14082" max="14090" width="11.375" style="16" customWidth="1"/>
    <col min="14091" max="14091" width="12.125" style="16" customWidth="1"/>
    <col min="14092" max="14092" width="13.875" style="16" bestFit="1" customWidth="1"/>
    <col min="14093" max="14093" width="10.25" style="16" bestFit="1" customWidth="1"/>
    <col min="14094" max="14336" width="9" style="16"/>
    <col min="14337" max="14337" width="16.625" style="16" customWidth="1"/>
    <col min="14338" max="14346" width="11.375" style="16" customWidth="1"/>
    <col min="14347" max="14347" width="12.125" style="16" customWidth="1"/>
    <col min="14348" max="14348" width="13.875" style="16" bestFit="1" customWidth="1"/>
    <col min="14349" max="14349" width="10.25" style="16" bestFit="1" customWidth="1"/>
    <col min="14350" max="14592" width="9" style="16"/>
    <col min="14593" max="14593" width="16.625" style="16" customWidth="1"/>
    <col min="14594" max="14602" width="11.375" style="16" customWidth="1"/>
    <col min="14603" max="14603" width="12.125" style="16" customWidth="1"/>
    <col min="14604" max="14604" width="13.875" style="16" bestFit="1" customWidth="1"/>
    <col min="14605" max="14605" width="10.25" style="16" bestFit="1" customWidth="1"/>
    <col min="14606" max="14848" width="9" style="16"/>
    <col min="14849" max="14849" width="16.625" style="16" customWidth="1"/>
    <col min="14850" max="14858" width="11.375" style="16" customWidth="1"/>
    <col min="14859" max="14859" width="12.125" style="16" customWidth="1"/>
    <col min="14860" max="14860" width="13.875" style="16" bestFit="1" customWidth="1"/>
    <col min="14861" max="14861" width="10.25" style="16" bestFit="1" customWidth="1"/>
    <col min="14862" max="15104" width="9" style="16"/>
    <col min="15105" max="15105" width="16.625" style="16" customWidth="1"/>
    <col min="15106" max="15114" width="11.375" style="16" customWidth="1"/>
    <col min="15115" max="15115" width="12.125" style="16" customWidth="1"/>
    <col min="15116" max="15116" width="13.875" style="16" bestFit="1" customWidth="1"/>
    <col min="15117" max="15117" width="10.25" style="16" bestFit="1" customWidth="1"/>
    <col min="15118" max="15360" width="9" style="16"/>
    <col min="15361" max="15361" width="16.625" style="16" customWidth="1"/>
    <col min="15362" max="15370" width="11.375" style="16" customWidth="1"/>
    <col min="15371" max="15371" width="12.125" style="16" customWidth="1"/>
    <col min="15372" max="15372" width="13.875" style="16" bestFit="1" customWidth="1"/>
    <col min="15373" max="15373" width="10.25" style="16" bestFit="1" customWidth="1"/>
    <col min="15374" max="15616" width="9" style="16"/>
    <col min="15617" max="15617" width="16.625" style="16" customWidth="1"/>
    <col min="15618" max="15626" width="11.375" style="16" customWidth="1"/>
    <col min="15627" max="15627" width="12.125" style="16" customWidth="1"/>
    <col min="15628" max="15628" width="13.875" style="16" bestFit="1" customWidth="1"/>
    <col min="15629" max="15629" width="10.25" style="16" bestFit="1" customWidth="1"/>
    <col min="15630" max="15872" width="9" style="16"/>
    <col min="15873" max="15873" width="16.625" style="16" customWidth="1"/>
    <col min="15874" max="15882" width="11.375" style="16" customWidth="1"/>
    <col min="15883" max="15883" width="12.125" style="16" customWidth="1"/>
    <col min="15884" max="15884" width="13.875" style="16" bestFit="1" customWidth="1"/>
    <col min="15885" max="15885" width="10.25" style="16" bestFit="1" customWidth="1"/>
    <col min="15886" max="16128" width="9" style="16"/>
    <col min="16129" max="16129" width="16.625" style="16" customWidth="1"/>
    <col min="16130" max="16138" width="11.375" style="16" customWidth="1"/>
    <col min="16139" max="16139" width="12.125" style="16" customWidth="1"/>
    <col min="16140" max="16140" width="13.875" style="16" bestFit="1" customWidth="1"/>
    <col min="16141" max="16141" width="10.25" style="16" bestFit="1" customWidth="1"/>
    <col min="16142" max="16384" width="9" style="16"/>
  </cols>
  <sheetData>
    <row r="2" spans="1:13">
      <c r="A2" s="16" t="s">
        <v>691</v>
      </c>
      <c r="L2" s="14" t="s">
        <v>692</v>
      </c>
    </row>
    <row r="3" spans="1:13">
      <c r="A3" s="107" t="s">
        <v>639</v>
      </c>
      <c r="B3" s="107" t="s">
        <v>640</v>
      </c>
      <c r="C3" s="107" t="s">
        <v>641</v>
      </c>
      <c r="D3" s="107" t="s">
        <v>642</v>
      </c>
      <c r="E3" s="107" t="s">
        <v>643</v>
      </c>
      <c r="F3" s="107" t="s">
        <v>644</v>
      </c>
      <c r="G3" s="107" t="s">
        <v>645</v>
      </c>
      <c r="H3" s="107" t="s">
        <v>693</v>
      </c>
      <c r="I3" s="107" t="s">
        <v>647</v>
      </c>
      <c r="J3" s="107" t="s">
        <v>694</v>
      </c>
      <c r="K3" s="107" t="s">
        <v>649</v>
      </c>
      <c r="L3" s="107" t="s">
        <v>650</v>
      </c>
      <c r="M3" s="7"/>
    </row>
    <row r="4" spans="1:13">
      <c r="A4" s="108" t="s">
        <v>695</v>
      </c>
      <c r="B4" s="146">
        <v>93792</v>
      </c>
      <c r="C4" s="146">
        <v>79229</v>
      </c>
      <c r="D4" s="146">
        <v>73869</v>
      </c>
      <c r="E4" s="146">
        <v>107396</v>
      </c>
      <c r="F4" s="146">
        <v>198765</v>
      </c>
      <c r="G4" s="146">
        <v>142254</v>
      </c>
      <c r="H4" s="146">
        <v>197871</v>
      </c>
      <c r="I4" s="146">
        <v>111096</v>
      </c>
      <c r="J4" s="146">
        <v>93955</v>
      </c>
      <c r="K4" s="146">
        <v>194214</v>
      </c>
      <c r="L4" s="146">
        <f>ROUND((SUM(B4:K4)/10),1)</f>
        <v>129244.1</v>
      </c>
      <c r="M4" s="147"/>
    </row>
    <row r="5" spans="1:13">
      <c r="A5" s="108" t="s">
        <v>652</v>
      </c>
      <c r="B5" s="146">
        <v>235496</v>
      </c>
      <c r="C5" s="146">
        <v>266153</v>
      </c>
      <c r="D5" s="146">
        <v>279666</v>
      </c>
      <c r="E5" s="146">
        <v>261113</v>
      </c>
      <c r="F5" s="146">
        <v>259382</v>
      </c>
      <c r="G5" s="146">
        <v>205038</v>
      </c>
      <c r="H5" s="146">
        <v>216698.74</v>
      </c>
      <c r="I5" s="146">
        <v>231423</v>
      </c>
      <c r="J5" s="146">
        <v>228329</v>
      </c>
      <c r="K5" s="146">
        <v>173496</v>
      </c>
      <c r="L5" s="146">
        <f t="shared" ref="L5:L42" si="0">ROUND((SUM(B5:K5)/10),1)</f>
        <v>235679.5</v>
      </c>
      <c r="M5" s="147"/>
    </row>
    <row r="6" spans="1:13">
      <c r="A6" s="108" t="s">
        <v>696</v>
      </c>
      <c r="B6" s="146">
        <v>43034</v>
      </c>
      <c r="C6" s="146">
        <v>39771</v>
      </c>
      <c r="D6" s="146">
        <v>35121</v>
      </c>
      <c r="E6" s="146">
        <v>32505</v>
      </c>
      <c r="F6" s="146">
        <v>31717</v>
      </c>
      <c r="G6" s="146">
        <v>24716</v>
      </c>
      <c r="H6" s="146">
        <v>20894</v>
      </c>
      <c r="I6" s="146">
        <v>29139</v>
      </c>
      <c r="J6" s="146">
        <v>24301</v>
      </c>
      <c r="K6" s="146">
        <v>16367</v>
      </c>
      <c r="L6" s="146">
        <f t="shared" si="0"/>
        <v>29756.5</v>
      </c>
      <c r="M6" s="147"/>
    </row>
    <row r="7" spans="1:13">
      <c r="A7" s="108" t="s">
        <v>654</v>
      </c>
      <c r="B7" s="146">
        <v>85272</v>
      </c>
      <c r="C7" s="146">
        <v>88750</v>
      </c>
      <c r="D7" s="146">
        <v>81078</v>
      </c>
      <c r="E7" s="146">
        <v>73745</v>
      </c>
      <c r="F7" s="146">
        <v>73161</v>
      </c>
      <c r="G7" s="146">
        <v>64510</v>
      </c>
      <c r="H7" s="146">
        <v>51279</v>
      </c>
      <c r="I7" s="146">
        <v>41936.699999999997</v>
      </c>
      <c r="J7" s="146">
        <v>37908</v>
      </c>
      <c r="K7" s="146">
        <v>30534</v>
      </c>
      <c r="L7" s="146">
        <f t="shared" si="0"/>
        <v>62817.4</v>
      </c>
      <c r="M7" s="147"/>
    </row>
    <row r="8" spans="1:13">
      <c r="A8" s="108" t="s">
        <v>697</v>
      </c>
      <c r="B8" s="146">
        <v>64193</v>
      </c>
      <c r="C8" s="146">
        <v>65338</v>
      </c>
      <c r="D8" s="146">
        <v>60616</v>
      </c>
      <c r="E8" s="146">
        <v>51975</v>
      </c>
      <c r="F8" s="146">
        <v>42262</v>
      </c>
      <c r="G8" s="146">
        <v>47415</v>
      </c>
      <c r="H8" s="146">
        <v>42451</v>
      </c>
      <c r="I8" s="146">
        <v>44661.8</v>
      </c>
      <c r="J8" s="146">
        <v>41695</v>
      </c>
      <c r="K8" s="146">
        <v>30477</v>
      </c>
      <c r="L8" s="146">
        <f t="shared" si="0"/>
        <v>49108.4</v>
      </c>
      <c r="M8" s="147"/>
    </row>
    <row r="9" spans="1:13">
      <c r="A9" s="108" t="s">
        <v>698</v>
      </c>
      <c r="B9" s="146">
        <v>1139</v>
      </c>
      <c r="C9" s="146">
        <v>1183</v>
      </c>
      <c r="D9" s="146">
        <v>984</v>
      </c>
      <c r="E9" s="146">
        <v>713</v>
      </c>
      <c r="F9" s="146">
        <v>2054</v>
      </c>
      <c r="G9" s="146">
        <v>2635</v>
      </c>
      <c r="H9" s="146">
        <v>5214</v>
      </c>
      <c r="I9" s="146">
        <v>2194</v>
      </c>
      <c r="J9" s="146">
        <v>2819</v>
      </c>
      <c r="K9" s="146">
        <v>1166</v>
      </c>
      <c r="L9" s="146">
        <f t="shared" si="0"/>
        <v>2010.1</v>
      </c>
      <c r="M9" s="147"/>
    </row>
    <row r="10" spans="1:13">
      <c r="A10" s="108" t="s">
        <v>699</v>
      </c>
      <c r="B10" s="146">
        <v>141896</v>
      </c>
      <c r="C10" s="146">
        <v>135174</v>
      </c>
      <c r="D10" s="146">
        <v>132303</v>
      </c>
      <c r="E10" s="146">
        <v>130491</v>
      </c>
      <c r="F10" s="146">
        <v>179548</v>
      </c>
      <c r="G10" s="146">
        <v>202647</v>
      </c>
      <c r="H10" s="146">
        <v>122635</v>
      </c>
      <c r="I10" s="146">
        <v>160096.70000000001</v>
      </c>
      <c r="J10" s="146">
        <v>125321</v>
      </c>
      <c r="K10" s="146">
        <v>98109</v>
      </c>
      <c r="L10" s="146">
        <f t="shared" si="0"/>
        <v>142822.1</v>
      </c>
      <c r="M10" s="147"/>
    </row>
    <row r="11" spans="1:13">
      <c r="A11" s="108" t="s">
        <v>700</v>
      </c>
      <c r="B11" s="146">
        <v>31730</v>
      </c>
      <c r="C11" s="146">
        <v>16107</v>
      </c>
      <c r="D11" s="146">
        <v>14178</v>
      </c>
      <c r="E11" s="146">
        <v>5564</v>
      </c>
      <c r="F11" s="146">
        <v>4019</v>
      </c>
      <c r="G11" s="146">
        <v>1060</v>
      </c>
      <c r="H11" s="146">
        <v>335</v>
      </c>
      <c r="I11" s="146">
        <v>177</v>
      </c>
      <c r="J11" s="146">
        <v>144</v>
      </c>
      <c r="K11" s="146">
        <v>125</v>
      </c>
      <c r="L11" s="146">
        <f t="shared" si="0"/>
        <v>7343.9</v>
      </c>
      <c r="M11" s="147"/>
    </row>
    <row r="12" spans="1:13">
      <c r="A12" s="108" t="s">
        <v>701</v>
      </c>
      <c r="B12" s="146">
        <v>44401</v>
      </c>
      <c r="C12" s="146">
        <v>10887</v>
      </c>
      <c r="D12" s="146">
        <v>8621</v>
      </c>
      <c r="E12" s="146">
        <v>3255</v>
      </c>
      <c r="F12" s="146">
        <v>7052</v>
      </c>
      <c r="G12" s="146">
        <v>2526</v>
      </c>
      <c r="H12" s="146">
        <v>1435</v>
      </c>
      <c r="I12" s="146">
        <v>5151</v>
      </c>
      <c r="J12" s="146">
        <v>20546</v>
      </c>
      <c r="K12" s="146">
        <v>30000</v>
      </c>
      <c r="L12" s="146">
        <f t="shared" si="0"/>
        <v>13387.4</v>
      </c>
      <c r="M12" s="147"/>
    </row>
    <row r="13" spans="1:13">
      <c r="A13" s="108" t="s">
        <v>660</v>
      </c>
      <c r="B13" s="146">
        <v>2074</v>
      </c>
      <c r="C13" s="146">
        <v>2817</v>
      </c>
      <c r="D13" s="146">
        <v>2927</v>
      </c>
      <c r="E13" s="146">
        <v>2083</v>
      </c>
      <c r="F13" s="146">
        <v>4981</v>
      </c>
      <c r="G13" s="146">
        <v>4170</v>
      </c>
      <c r="H13" s="146">
        <v>3608</v>
      </c>
      <c r="I13" s="146">
        <v>2713</v>
      </c>
      <c r="J13" s="146">
        <v>2565</v>
      </c>
      <c r="K13" s="146">
        <v>2470</v>
      </c>
      <c r="L13" s="146">
        <f t="shared" si="0"/>
        <v>3040.8</v>
      </c>
      <c r="M13" s="147"/>
    </row>
    <row r="14" spans="1:13">
      <c r="A14" s="108" t="s">
        <v>702</v>
      </c>
      <c r="B14" s="146">
        <v>184871</v>
      </c>
      <c r="C14" s="146">
        <v>111126</v>
      </c>
      <c r="D14" s="146">
        <v>103911</v>
      </c>
      <c r="E14" s="146">
        <v>109838</v>
      </c>
      <c r="F14" s="146">
        <v>148552</v>
      </c>
      <c r="G14" s="146">
        <v>138265</v>
      </c>
      <c r="H14" s="146">
        <v>111967</v>
      </c>
      <c r="I14" s="146">
        <v>100028</v>
      </c>
      <c r="J14" s="146">
        <v>107319</v>
      </c>
      <c r="K14" s="146">
        <v>112360</v>
      </c>
      <c r="L14" s="146">
        <f t="shared" si="0"/>
        <v>122823.7</v>
      </c>
      <c r="M14" s="147"/>
    </row>
    <row r="15" spans="1:13">
      <c r="A15" s="108" t="s">
        <v>703</v>
      </c>
      <c r="B15" s="146">
        <v>45577</v>
      </c>
      <c r="C15" s="146">
        <v>34754</v>
      </c>
      <c r="D15" s="146">
        <v>36067</v>
      </c>
      <c r="E15" s="146">
        <v>29179</v>
      </c>
      <c r="F15" s="146">
        <v>25491</v>
      </c>
      <c r="G15" s="146">
        <v>25903</v>
      </c>
      <c r="H15" s="146">
        <v>16752</v>
      </c>
      <c r="I15" s="146">
        <v>12737.8</v>
      </c>
      <c r="J15" s="146">
        <v>8940</v>
      </c>
      <c r="K15" s="146">
        <v>9901</v>
      </c>
      <c r="L15" s="146">
        <f t="shared" si="0"/>
        <v>24530.2</v>
      </c>
      <c r="M15" s="147"/>
    </row>
    <row r="16" spans="1:13">
      <c r="A16" s="108" t="s">
        <v>704</v>
      </c>
      <c r="B16" s="146">
        <v>118</v>
      </c>
      <c r="C16" s="146">
        <v>187</v>
      </c>
      <c r="D16" s="146">
        <v>7576</v>
      </c>
      <c r="E16" s="146">
        <v>457</v>
      </c>
      <c r="F16" s="146">
        <v>1655</v>
      </c>
      <c r="G16" s="146">
        <v>529</v>
      </c>
      <c r="H16" s="146">
        <v>10</v>
      </c>
      <c r="I16" s="146">
        <v>248</v>
      </c>
      <c r="J16" s="146">
        <v>642</v>
      </c>
      <c r="K16" s="146">
        <v>881</v>
      </c>
      <c r="L16" s="146">
        <f t="shared" si="0"/>
        <v>1230.3</v>
      </c>
      <c r="M16" s="147"/>
    </row>
    <row r="17" spans="1:13">
      <c r="A17" s="108" t="s">
        <v>705</v>
      </c>
      <c r="B17" s="146">
        <v>47241</v>
      </c>
      <c r="C17" s="146">
        <v>47388</v>
      </c>
      <c r="D17" s="146">
        <v>38423</v>
      </c>
      <c r="E17" s="146">
        <v>61706</v>
      </c>
      <c r="F17" s="146">
        <v>79453</v>
      </c>
      <c r="G17" s="146">
        <v>59938</v>
      </c>
      <c r="H17" s="146">
        <v>51279.01</v>
      </c>
      <c r="I17" s="146">
        <v>27004</v>
      </c>
      <c r="J17" s="146">
        <v>22714</v>
      </c>
      <c r="K17" s="146">
        <v>29903</v>
      </c>
      <c r="L17" s="146">
        <f t="shared" si="0"/>
        <v>46504.9</v>
      </c>
      <c r="M17" s="147"/>
    </row>
    <row r="18" spans="1:13">
      <c r="A18" s="108" t="s">
        <v>665</v>
      </c>
      <c r="B18" s="146">
        <v>63940</v>
      </c>
      <c r="C18" s="146">
        <v>58169</v>
      </c>
      <c r="D18" s="146">
        <v>56303</v>
      </c>
      <c r="E18" s="146">
        <v>50908</v>
      </c>
      <c r="F18" s="146">
        <v>57218</v>
      </c>
      <c r="G18" s="146">
        <v>53596</v>
      </c>
      <c r="H18" s="146">
        <v>42820.93</v>
      </c>
      <c r="I18" s="146">
        <v>37355</v>
      </c>
      <c r="J18" s="146">
        <v>24923</v>
      </c>
      <c r="K18" s="146">
        <v>23178</v>
      </c>
      <c r="L18" s="146">
        <f t="shared" si="0"/>
        <v>46841.1</v>
      </c>
      <c r="M18" s="147"/>
    </row>
    <row r="19" spans="1:13">
      <c r="A19" s="108" t="s">
        <v>706</v>
      </c>
      <c r="B19" s="146">
        <v>9152</v>
      </c>
      <c r="C19" s="146">
        <v>5576</v>
      </c>
      <c r="D19" s="146">
        <v>7754</v>
      </c>
      <c r="E19" s="146">
        <v>7054</v>
      </c>
      <c r="F19" s="146">
        <v>7194</v>
      </c>
      <c r="G19" s="146">
        <v>4401</v>
      </c>
      <c r="H19" s="146">
        <v>1677</v>
      </c>
      <c r="I19" s="146">
        <v>3153</v>
      </c>
      <c r="J19" s="146">
        <v>4691</v>
      </c>
      <c r="K19" s="146">
        <v>2647</v>
      </c>
      <c r="L19" s="146">
        <f t="shared" si="0"/>
        <v>5329.9</v>
      </c>
      <c r="M19" s="147"/>
    </row>
    <row r="20" spans="1:13">
      <c r="A20" s="108" t="s">
        <v>667</v>
      </c>
      <c r="B20" s="146">
        <v>8998</v>
      </c>
      <c r="C20" s="146">
        <v>9260</v>
      </c>
      <c r="D20" s="146">
        <v>11966</v>
      </c>
      <c r="E20" s="146">
        <v>8175</v>
      </c>
      <c r="F20" s="146">
        <v>10247</v>
      </c>
      <c r="G20" s="146">
        <v>9304</v>
      </c>
      <c r="H20" s="146">
        <v>9126</v>
      </c>
      <c r="I20" s="146">
        <v>7586</v>
      </c>
      <c r="J20" s="146">
        <v>6952</v>
      </c>
      <c r="K20" s="146">
        <v>4798</v>
      </c>
      <c r="L20" s="146">
        <f t="shared" si="0"/>
        <v>8641.2000000000007</v>
      </c>
      <c r="M20" s="147"/>
    </row>
    <row r="21" spans="1:13">
      <c r="A21" s="108" t="s">
        <v>707</v>
      </c>
      <c r="B21" s="146">
        <v>55402</v>
      </c>
      <c r="C21" s="146">
        <v>16239</v>
      </c>
      <c r="D21" s="146">
        <v>10401</v>
      </c>
      <c r="E21" s="146">
        <v>8426</v>
      </c>
      <c r="F21" s="146">
        <v>10167</v>
      </c>
      <c r="G21" s="146">
        <v>17765</v>
      </c>
      <c r="H21" s="146">
        <v>10255</v>
      </c>
      <c r="I21" s="146">
        <v>16113</v>
      </c>
      <c r="J21" s="146">
        <v>19914</v>
      </c>
      <c r="K21" s="146">
        <v>19546</v>
      </c>
      <c r="L21" s="146">
        <f t="shared" si="0"/>
        <v>18422.8</v>
      </c>
      <c r="M21" s="147"/>
    </row>
    <row r="22" spans="1:13">
      <c r="A22" s="108" t="s">
        <v>669</v>
      </c>
      <c r="B22" s="146">
        <v>29112</v>
      </c>
      <c r="C22" s="146">
        <v>25457</v>
      </c>
      <c r="D22" s="146">
        <v>41543</v>
      </c>
      <c r="E22" s="146">
        <v>28841</v>
      </c>
      <c r="F22" s="146">
        <v>20399</v>
      </c>
      <c r="G22" s="146">
        <v>14253</v>
      </c>
      <c r="H22" s="146">
        <v>18443</v>
      </c>
      <c r="I22" s="146">
        <v>17688</v>
      </c>
      <c r="J22" s="146">
        <v>29753</v>
      </c>
      <c r="K22" s="146">
        <v>47571</v>
      </c>
      <c r="L22" s="146">
        <f t="shared" si="0"/>
        <v>27306</v>
      </c>
      <c r="M22" s="147"/>
    </row>
    <row r="23" spans="1:13">
      <c r="A23" s="108" t="s">
        <v>708</v>
      </c>
      <c r="B23" s="146">
        <v>34646</v>
      </c>
      <c r="C23" s="146">
        <v>10835</v>
      </c>
      <c r="D23" s="146">
        <v>85168</v>
      </c>
      <c r="E23" s="146">
        <v>57983</v>
      </c>
      <c r="F23" s="146">
        <v>103934</v>
      </c>
      <c r="G23" s="149">
        <v>116372</v>
      </c>
      <c r="H23" s="149">
        <v>19121</v>
      </c>
      <c r="I23" s="149">
        <v>27471</v>
      </c>
      <c r="J23" s="149">
        <v>29628</v>
      </c>
      <c r="K23" s="149">
        <v>63598</v>
      </c>
      <c r="L23" s="146">
        <f t="shared" si="0"/>
        <v>54875.6</v>
      </c>
      <c r="M23" s="147"/>
    </row>
    <row r="24" spans="1:13">
      <c r="A24" s="108" t="s">
        <v>671</v>
      </c>
      <c r="B24" s="146">
        <v>176279</v>
      </c>
      <c r="C24" s="146">
        <v>189517</v>
      </c>
      <c r="D24" s="146">
        <v>179365</v>
      </c>
      <c r="E24" s="146">
        <v>189712</v>
      </c>
      <c r="F24" s="146">
        <v>201482</v>
      </c>
      <c r="G24" s="146">
        <v>172840</v>
      </c>
      <c r="H24" s="146">
        <v>218743</v>
      </c>
      <c r="I24" s="146">
        <v>167893</v>
      </c>
      <c r="J24" s="146">
        <v>183239</v>
      </c>
      <c r="K24" s="146">
        <v>184582</v>
      </c>
      <c r="L24" s="146">
        <f t="shared" si="0"/>
        <v>186365.2</v>
      </c>
      <c r="M24" s="147"/>
    </row>
    <row r="25" spans="1:13">
      <c r="A25" s="108" t="s">
        <v>709</v>
      </c>
      <c r="B25" s="146">
        <v>695395</v>
      </c>
      <c r="C25" s="146">
        <v>550291</v>
      </c>
      <c r="D25" s="146">
        <v>800281</v>
      </c>
      <c r="E25" s="146">
        <v>798274</v>
      </c>
      <c r="F25" s="146">
        <v>892359</v>
      </c>
      <c r="G25" s="146">
        <v>1643274</v>
      </c>
      <c r="H25" s="146">
        <v>1498198</v>
      </c>
      <c r="I25" s="146">
        <v>1203621</v>
      </c>
      <c r="J25" s="146">
        <v>1073564</v>
      </c>
      <c r="K25" s="146">
        <v>1590872</v>
      </c>
      <c r="L25" s="146">
        <f t="shared" si="0"/>
        <v>1074612.8999999999</v>
      </c>
      <c r="M25" s="147"/>
    </row>
    <row r="26" spans="1:13">
      <c r="A26" s="108" t="s">
        <v>710</v>
      </c>
      <c r="B26" s="146">
        <v>28651</v>
      </c>
      <c r="C26" s="146">
        <v>32195</v>
      </c>
      <c r="D26" s="146">
        <v>23182</v>
      </c>
      <c r="E26" s="146">
        <v>17184</v>
      </c>
      <c r="F26" s="146">
        <v>17091</v>
      </c>
      <c r="G26" s="146">
        <v>18996</v>
      </c>
      <c r="H26" s="146">
        <v>19493</v>
      </c>
      <c r="I26" s="146">
        <v>17315</v>
      </c>
      <c r="J26" s="146">
        <v>12503</v>
      </c>
      <c r="K26" s="146">
        <v>14272</v>
      </c>
      <c r="L26" s="146">
        <f t="shared" si="0"/>
        <v>20088.2</v>
      </c>
      <c r="M26" s="147"/>
    </row>
    <row r="27" spans="1:13">
      <c r="A27" s="108" t="s">
        <v>674</v>
      </c>
      <c r="B27" s="146">
        <v>3023</v>
      </c>
      <c r="C27" s="146">
        <v>6093</v>
      </c>
      <c r="D27" s="146">
        <v>5237</v>
      </c>
      <c r="E27" s="146">
        <v>3044</v>
      </c>
      <c r="F27" s="146">
        <v>1658</v>
      </c>
      <c r="G27" s="146">
        <v>4629</v>
      </c>
      <c r="H27" s="146">
        <v>5112</v>
      </c>
      <c r="I27" s="146">
        <v>4681</v>
      </c>
      <c r="J27" s="146">
        <v>7469</v>
      </c>
      <c r="K27" s="146">
        <v>12959</v>
      </c>
      <c r="L27" s="146">
        <f t="shared" si="0"/>
        <v>5390.5</v>
      </c>
      <c r="M27" s="147"/>
    </row>
    <row r="28" spans="1:13">
      <c r="A28" s="108" t="s">
        <v>711</v>
      </c>
      <c r="B28" s="146">
        <v>2942</v>
      </c>
      <c r="C28" s="146">
        <v>4576</v>
      </c>
      <c r="D28" s="146">
        <v>1637</v>
      </c>
      <c r="E28" s="146">
        <v>4094</v>
      </c>
      <c r="F28" s="146">
        <v>1683</v>
      </c>
      <c r="G28" s="146">
        <v>679</v>
      </c>
      <c r="H28" s="146">
        <v>1069</v>
      </c>
      <c r="I28" s="146">
        <v>2133</v>
      </c>
      <c r="J28" s="146">
        <v>2435</v>
      </c>
      <c r="K28" s="146">
        <v>1845</v>
      </c>
      <c r="L28" s="146">
        <f t="shared" si="0"/>
        <v>2309.3000000000002</v>
      </c>
      <c r="M28" s="147"/>
    </row>
    <row r="29" spans="1:13">
      <c r="A29" s="108" t="s">
        <v>712</v>
      </c>
      <c r="B29" s="146">
        <v>161492</v>
      </c>
      <c r="C29" s="146">
        <v>136767</v>
      </c>
      <c r="D29" s="146">
        <v>135044</v>
      </c>
      <c r="E29" s="146">
        <v>149724</v>
      </c>
      <c r="F29" s="146">
        <v>110383</v>
      </c>
      <c r="G29" s="146">
        <v>120729</v>
      </c>
      <c r="H29" s="146">
        <v>97045</v>
      </c>
      <c r="I29" s="146">
        <v>140899</v>
      </c>
      <c r="J29" s="146">
        <v>127351</v>
      </c>
      <c r="K29" s="146">
        <v>128630</v>
      </c>
      <c r="L29" s="146">
        <f t="shared" si="0"/>
        <v>130806.39999999999</v>
      </c>
      <c r="M29" s="147"/>
    </row>
    <row r="30" spans="1:13">
      <c r="A30" s="108" t="s">
        <v>677</v>
      </c>
      <c r="B30" s="146">
        <v>21520</v>
      </c>
      <c r="C30" s="146">
        <v>18316</v>
      </c>
      <c r="D30" s="146">
        <v>22693</v>
      </c>
      <c r="E30" s="146">
        <v>31819</v>
      </c>
      <c r="F30" s="146">
        <v>30696</v>
      </c>
      <c r="G30" s="146">
        <v>25001</v>
      </c>
      <c r="H30" s="146">
        <v>32759</v>
      </c>
      <c r="I30" s="146">
        <v>25121</v>
      </c>
      <c r="J30" s="146">
        <v>18680</v>
      </c>
      <c r="K30" s="146">
        <v>23870</v>
      </c>
      <c r="L30" s="146">
        <f t="shared" si="0"/>
        <v>25047.5</v>
      </c>
      <c r="M30" s="147"/>
    </row>
    <row r="31" spans="1:13">
      <c r="A31" s="108" t="s">
        <v>713</v>
      </c>
      <c r="B31" s="146">
        <v>62790</v>
      </c>
      <c r="C31" s="146">
        <v>89380</v>
      </c>
      <c r="D31" s="146">
        <v>91960</v>
      </c>
      <c r="E31" s="146">
        <v>81230</v>
      </c>
      <c r="F31" s="146">
        <v>93996</v>
      </c>
      <c r="G31" s="146">
        <v>100990</v>
      </c>
      <c r="H31" s="146">
        <v>108281</v>
      </c>
      <c r="I31" s="146">
        <v>83076</v>
      </c>
      <c r="J31" s="146">
        <v>54496</v>
      </c>
      <c r="K31" s="146">
        <v>62778</v>
      </c>
      <c r="L31" s="146">
        <f t="shared" si="0"/>
        <v>82897.7</v>
      </c>
      <c r="M31" s="147"/>
    </row>
    <row r="32" spans="1:13">
      <c r="A32" s="108" t="s">
        <v>714</v>
      </c>
      <c r="B32" s="146">
        <v>63313</v>
      </c>
      <c r="C32" s="146">
        <v>55008</v>
      </c>
      <c r="D32" s="146">
        <v>55644</v>
      </c>
      <c r="E32" s="146">
        <v>59432</v>
      </c>
      <c r="F32" s="146">
        <v>60600</v>
      </c>
      <c r="G32" s="146">
        <v>55830</v>
      </c>
      <c r="H32" s="146">
        <v>59658</v>
      </c>
      <c r="I32" s="146">
        <v>62086</v>
      </c>
      <c r="J32" s="146">
        <v>59976</v>
      </c>
      <c r="K32" s="146">
        <v>51545</v>
      </c>
      <c r="L32" s="146">
        <f t="shared" si="0"/>
        <v>58309.2</v>
      </c>
      <c r="M32" s="147"/>
    </row>
    <row r="33" spans="1:13">
      <c r="A33" s="108" t="s">
        <v>715</v>
      </c>
      <c r="B33" s="146">
        <v>7905</v>
      </c>
      <c r="C33" s="146">
        <v>4216</v>
      </c>
      <c r="D33" s="146">
        <v>4145</v>
      </c>
      <c r="E33" s="146">
        <v>5995</v>
      </c>
      <c r="F33" s="146">
        <v>1131</v>
      </c>
      <c r="G33" s="146">
        <v>441</v>
      </c>
      <c r="H33" s="146">
        <v>343</v>
      </c>
      <c r="I33" s="146">
        <v>201</v>
      </c>
      <c r="J33" s="146">
        <v>358</v>
      </c>
      <c r="K33" s="146">
        <v>1117</v>
      </c>
      <c r="L33" s="146">
        <f t="shared" si="0"/>
        <v>2585.1999999999998</v>
      </c>
      <c r="M33" s="147"/>
    </row>
    <row r="34" spans="1:13">
      <c r="A34" s="108" t="s">
        <v>681</v>
      </c>
      <c r="B34" s="146">
        <v>91878</v>
      </c>
      <c r="C34" s="146">
        <v>55290</v>
      </c>
      <c r="D34" s="146">
        <v>55083</v>
      </c>
      <c r="E34" s="146">
        <v>55714</v>
      </c>
      <c r="F34" s="146">
        <v>48636</v>
      </c>
      <c r="G34" s="146">
        <v>46169</v>
      </c>
      <c r="H34" s="146">
        <v>50157</v>
      </c>
      <c r="I34" s="146">
        <v>49026</v>
      </c>
      <c r="J34" s="146">
        <v>41814</v>
      </c>
      <c r="K34" s="146">
        <v>35188</v>
      </c>
      <c r="L34" s="146">
        <f t="shared" si="0"/>
        <v>52895.5</v>
      </c>
      <c r="M34" s="147"/>
    </row>
    <row r="35" spans="1:13">
      <c r="A35" s="108" t="s">
        <v>716</v>
      </c>
      <c r="B35" s="146">
        <v>45561</v>
      </c>
      <c r="C35" s="146">
        <v>67590</v>
      </c>
      <c r="D35" s="146">
        <v>48044</v>
      </c>
      <c r="E35" s="146">
        <v>71475</v>
      </c>
      <c r="F35" s="146">
        <v>113343</v>
      </c>
      <c r="G35" s="146">
        <v>98920</v>
      </c>
      <c r="H35" s="146">
        <v>60095</v>
      </c>
      <c r="I35" s="146">
        <v>37404</v>
      </c>
      <c r="J35" s="146">
        <v>23994</v>
      </c>
      <c r="K35" s="146">
        <v>17789</v>
      </c>
      <c r="L35" s="146">
        <f t="shared" si="0"/>
        <v>58421.5</v>
      </c>
      <c r="M35" s="147"/>
    </row>
    <row r="36" spans="1:13">
      <c r="A36" s="108" t="s">
        <v>717</v>
      </c>
      <c r="B36" s="146">
        <v>35030</v>
      </c>
      <c r="C36" s="146">
        <v>24161</v>
      </c>
      <c r="D36" s="146">
        <v>27270</v>
      </c>
      <c r="E36" s="146">
        <v>30228</v>
      </c>
      <c r="F36" s="146">
        <v>41022</v>
      </c>
      <c r="G36" s="146">
        <v>51590</v>
      </c>
      <c r="H36" s="146">
        <v>38771</v>
      </c>
      <c r="I36" s="146">
        <v>34865</v>
      </c>
      <c r="J36" s="146">
        <v>35501</v>
      </c>
      <c r="K36" s="146">
        <v>35020</v>
      </c>
      <c r="L36" s="146">
        <f t="shared" si="0"/>
        <v>35345.800000000003</v>
      </c>
      <c r="M36" s="147"/>
    </row>
    <row r="37" spans="1:13">
      <c r="A37" s="108" t="s">
        <v>718</v>
      </c>
      <c r="B37" s="146">
        <v>99692</v>
      </c>
      <c r="C37" s="146">
        <v>97656</v>
      </c>
      <c r="D37" s="146">
        <v>82632</v>
      </c>
      <c r="E37" s="146">
        <v>53830</v>
      </c>
      <c r="F37" s="146">
        <v>61627</v>
      </c>
      <c r="G37" s="146">
        <v>47482</v>
      </c>
      <c r="H37" s="146">
        <v>38852</v>
      </c>
      <c r="I37" s="146">
        <v>37530</v>
      </c>
      <c r="J37" s="146">
        <v>45779</v>
      </c>
      <c r="K37" s="146">
        <v>35775</v>
      </c>
      <c r="L37" s="146">
        <f t="shared" si="0"/>
        <v>60085.5</v>
      </c>
      <c r="M37" s="147"/>
    </row>
    <row r="38" spans="1:13">
      <c r="A38" s="108" t="s">
        <v>685</v>
      </c>
      <c r="B38" s="146">
        <v>56987</v>
      </c>
      <c r="C38" s="146">
        <v>45480</v>
      </c>
      <c r="D38" s="146">
        <v>43630</v>
      </c>
      <c r="E38" s="146">
        <v>46691</v>
      </c>
      <c r="F38" s="146">
        <v>50054</v>
      </c>
      <c r="G38" s="146">
        <v>54014</v>
      </c>
      <c r="H38" s="146">
        <v>40874</v>
      </c>
      <c r="I38" s="146">
        <v>30687</v>
      </c>
      <c r="J38" s="146">
        <v>43719</v>
      </c>
      <c r="K38" s="146">
        <v>39136</v>
      </c>
      <c r="L38" s="146">
        <f t="shared" si="0"/>
        <v>45127.199999999997</v>
      </c>
      <c r="M38" s="147"/>
    </row>
    <row r="39" spans="1:13">
      <c r="A39" s="108" t="s">
        <v>719</v>
      </c>
      <c r="B39" s="146">
        <v>915</v>
      </c>
      <c r="C39" s="146">
        <v>1451</v>
      </c>
      <c r="D39" s="146">
        <v>1195</v>
      </c>
      <c r="E39" s="146">
        <v>846</v>
      </c>
      <c r="F39" s="146">
        <v>922</v>
      </c>
      <c r="G39" s="146">
        <v>877</v>
      </c>
      <c r="H39" s="146">
        <v>1165</v>
      </c>
      <c r="I39" s="146">
        <v>750</v>
      </c>
      <c r="J39" s="146">
        <v>570</v>
      </c>
      <c r="K39" s="146">
        <v>550</v>
      </c>
      <c r="L39" s="146">
        <f t="shared" si="0"/>
        <v>924.1</v>
      </c>
      <c r="M39" s="147"/>
    </row>
    <row r="40" spans="1:13">
      <c r="A40" s="108" t="s">
        <v>687</v>
      </c>
      <c r="B40" s="146">
        <v>4125</v>
      </c>
      <c r="C40" s="146">
        <v>4683</v>
      </c>
      <c r="D40" s="146">
        <v>4830</v>
      </c>
      <c r="E40" s="146">
        <v>3580</v>
      </c>
      <c r="F40" s="146">
        <v>3592</v>
      </c>
      <c r="G40" s="146">
        <v>3202</v>
      </c>
      <c r="H40" s="146">
        <v>2535</v>
      </c>
      <c r="I40" s="146">
        <v>4620</v>
      </c>
      <c r="J40" s="146">
        <v>1988</v>
      </c>
      <c r="K40" s="146">
        <v>2192</v>
      </c>
      <c r="L40" s="146">
        <f t="shared" si="0"/>
        <v>3534.7</v>
      </c>
      <c r="M40" s="147"/>
    </row>
    <row r="41" spans="1:13">
      <c r="A41" s="108" t="s">
        <v>688</v>
      </c>
      <c r="B41" s="146">
        <v>19491</v>
      </c>
      <c r="C41" s="146">
        <v>31827</v>
      </c>
      <c r="D41" s="146">
        <v>16217</v>
      </c>
      <c r="E41" s="146">
        <v>29243</v>
      </c>
      <c r="F41" s="146">
        <v>31453</v>
      </c>
      <c r="G41" s="146">
        <v>20026</v>
      </c>
      <c r="H41" s="146">
        <v>21410</v>
      </c>
      <c r="I41" s="146">
        <v>30346</v>
      </c>
      <c r="J41" s="146">
        <v>14311</v>
      </c>
      <c r="K41" s="146">
        <v>15550</v>
      </c>
      <c r="L41" s="146">
        <f t="shared" si="0"/>
        <v>22987.4</v>
      </c>
      <c r="M41" s="147"/>
    </row>
    <row r="42" spans="1:13">
      <c r="A42" s="107" t="s">
        <v>689</v>
      </c>
      <c r="B42" s="146">
        <f t="shared" ref="B42:K42" si="1">SUM(B4:B41)</f>
        <v>2799073</v>
      </c>
      <c r="C42" s="146">
        <f t="shared" si="1"/>
        <v>2438897</v>
      </c>
      <c r="D42" s="146">
        <f t="shared" si="1"/>
        <v>2686564</v>
      </c>
      <c r="E42" s="146">
        <f t="shared" si="1"/>
        <v>2663522</v>
      </c>
      <c r="F42" s="146">
        <f t="shared" si="1"/>
        <v>3028979</v>
      </c>
      <c r="G42" s="146">
        <f t="shared" si="1"/>
        <v>3602986</v>
      </c>
      <c r="H42" s="146">
        <f t="shared" si="1"/>
        <v>3238431.68</v>
      </c>
      <c r="I42" s="146">
        <f t="shared" si="1"/>
        <v>2810226</v>
      </c>
      <c r="J42" s="146">
        <f t="shared" si="1"/>
        <v>2580806</v>
      </c>
      <c r="K42" s="146">
        <f t="shared" si="1"/>
        <v>3145011</v>
      </c>
      <c r="L42" s="146">
        <f t="shared" si="0"/>
        <v>2899449.6</v>
      </c>
      <c r="M42" s="147"/>
    </row>
    <row r="43" spans="1:13">
      <c r="K43" s="16" t="s">
        <v>690</v>
      </c>
    </row>
  </sheetData>
  <phoneticPr fontId="3"/>
  <pageMargins left="0.78740157480314965" right="0.19685039370078741" top="0.19685039370078741" bottom="0.39370078740157483" header="0" footer="0"/>
  <pageSetup paperSize="9" scale="97" orientation="landscape" horizontalDpi="300" verticalDpi="300" r:id="rId1"/>
  <headerFooter alignWithMargins="0">
    <oddFooter>&amp;C&amp;"ＭＳ 明朝,標準"&amp;10－４２－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3"/>
  <sheetViews>
    <sheetView view="pageLayout" zoomScaleNormal="100" workbookViewId="0"/>
  </sheetViews>
  <sheetFormatPr defaultRowHeight="14.25"/>
  <cols>
    <col min="1" max="1" width="19.125" style="16" customWidth="1"/>
    <col min="2" max="11" width="10.25" style="16" customWidth="1"/>
    <col min="12" max="12" width="13.875" style="16" customWidth="1"/>
    <col min="13" max="13" width="3.375" style="16" customWidth="1"/>
    <col min="14" max="256" width="9" style="16"/>
    <col min="257" max="257" width="16.625" style="16" customWidth="1"/>
    <col min="258" max="266" width="11.375" style="16" customWidth="1"/>
    <col min="267" max="267" width="12.625" style="16" customWidth="1"/>
    <col min="268" max="268" width="13.875" style="16" bestFit="1" customWidth="1"/>
    <col min="269" max="269" width="10.25" style="16" bestFit="1" customWidth="1"/>
    <col min="270" max="512" width="9" style="16"/>
    <col min="513" max="513" width="16.625" style="16" customWidth="1"/>
    <col min="514" max="522" width="11.375" style="16" customWidth="1"/>
    <col min="523" max="523" width="12.625" style="16" customWidth="1"/>
    <col min="524" max="524" width="13.875" style="16" bestFit="1" customWidth="1"/>
    <col min="525" max="525" width="10.25" style="16" bestFit="1" customWidth="1"/>
    <col min="526" max="768" width="9" style="16"/>
    <col min="769" max="769" width="16.625" style="16" customWidth="1"/>
    <col min="770" max="778" width="11.375" style="16" customWidth="1"/>
    <col min="779" max="779" width="12.625" style="16" customWidth="1"/>
    <col min="780" max="780" width="13.875" style="16" bestFit="1" customWidth="1"/>
    <col min="781" max="781" width="10.25" style="16" bestFit="1" customWidth="1"/>
    <col min="782" max="1024" width="9" style="16"/>
    <col min="1025" max="1025" width="16.625" style="16" customWidth="1"/>
    <col min="1026" max="1034" width="11.375" style="16" customWidth="1"/>
    <col min="1035" max="1035" width="12.625" style="16" customWidth="1"/>
    <col min="1036" max="1036" width="13.875" style="16" bestFit="1" customWidth="1"/>
    <col min="1037" max="1037" width="10.25" style="16" bestFit="1" customWidth="1"/>
    <col min="1038" max="1280" width="9" style="16"/>
    <col min="1281" max="1281" width="16.625" style="16" customWidth="1"/>
    <col min="1282" max="1290" width="11.375" style="16" customWidth="1"/>
    <col min="1291" max="1291" width="12.625" style="16" customWidth="1"/>
    <col min="1292" max="1292" width="13.875" style="16" bestFit="1" customWidth="1"/>
    <col min="1293" max="1293" width="10.25" style="16" bestFit="1" customWidth="1"/>
    <col min="1294" max="1536" width="9" style="16"/>
    <col min="1537" max="1537" width="16.625" style="16" customWidth="1"/>
    <col min="1538" max="1546" width="11.375" style="16" customWidth="1"/>
    <col min="1547" max="1547" width="12.625" style="16" customWidth="1"/>
    <col min="1548" max="1548" width="13.875" style="16" bestFit="1" customWidth="1"/>
    <col min="1549" max="1549" width="10.25" style="16" bestFit="1" customWidth="1"/>
    <col min="1550" max="1792" width="9" style="16"/>
    <col min="1793" max="1793" width="16.625" style="16" customWidth="1"/>
    <col min="1794" max="1802" width="11.375" style="16" customWidth="1"/>
    <col min="1803" max="1803" width="12.625" style="16" customWidth="1"/>
    <col min="1804" max="1804" width="13.875" style="16" bestFit="1" customWidth="1"/>
    <col min="1805" max="1805" width="10.25" style="16" bestFit="1" customWidth="1"/>
    <col min="1806" max="2048" width="9" style="16"/>
    <col min="2049" max="2049" width="16.625" style="16" customWidth="1"/>
    <col min="2050" max="2058" width="11.375" style="16" customWidth="1"/>
    <col min="2059" max="2059" width="12.625" style="16" customWidth="1"/>
    <col min="2060" max="2060" width="13.875" style="16" bestFit="1" customWidth="1"/>
    <col min="2061" max="2061" width="10.25" style="16" bestFit="1" customWidth="1"/>
    <col min="2062" max="2304" width="9" style="16"/>
    <col min="2305" max="2305" width="16.625" style="16" customWidth="1"/>
    <col min="2306" max="2314" width="11.375" style="16" customWidth="1"/>
    <col min="2315" max="2315" width="12.625" style="16" customWidth="1"/>
    <col min="2316" max="2316" width="13.875" style="16" bestFit="1" customWidth="1"/>
    <col min="2317" max="2317" width="10.25" style="16" bestFit="1" customWidth="1"/>
    <col min="2318" max="2560" width="9" style="16"/>
    <col min="2561" max="2561" width="16.625" style="16" customWidth="1"/>
    <col min="2562" max="2570" width="11.375" style="16" customWidth="1"/>
    <col min="2571" max="2571" width="12.625" style="16" customWidth="1"/>
    <col min="2572" max="2572" width="13.875" style="16" bestFit="1" customWidth="1"/>
    <col min="2573" max="2573" width="10.25" style="16" bestFit="1" customWidth="1"/>
    <col min="2574" max="2816" width="9" style="16"/>
    <col min="2817" max="2817" width="16.625" style="16" customWidth="1"/>
    <col min="2818" max="2826" width="11.375" style="16" customWidth="1"/>
    <col min="2827" max="2827" width="12.625" style="16" customWidth="1"/>
    <col min="2828" max="2828" width="13.875" style="16" bestFit="1" customWidth="1"/>
    <col min="2829" max="2829" width="10.25" style="16" bestFit="1" customWidth="1"/>
    <col min="2830" max="3072" width="9" style="16"/>
    <col min="3073" max="3073" width="16.625" style="16" customWidth="1"/>
    <col min="3074" max="3082" width="11.375" style="16" customWidth="1"/>
    <col min="3083" max="3083" width="12.625" style="16" customWidth="1"/>
    <col min="3084" max="3084" width="13.875" style="16" bestFit="1" customWidth="1"/>
    <col min="3085" max="3085" width="10.25" style="16" bestFit="1" customWidth="1"/>
    <col min="3086" max="3328" width="9" style="16"/>
    <col min="3329" max="3329" width="16.625" style="16" customWidth="1"/>
    <col min="3330" max="3338" width="11.375" style="16" customWidth="1"/>
    <col min="3339" max="3339" width="12.625" style="16" customWidth="1"/>
    <col min="3340" max="3340" width="13.875" style="16" bestFit="1" customWidth="1"/>
    <col min="3341" max="3341" width="10.25" style="16" bestFit="1" customWidth="1"/>
    <col min="3342" max="3584" width="9" style="16"/>
    <col min="3585" max="3585" width="16.625" style="16" customWidth="1"/>
    <col min="3586" max="3594" width="11.375" style="16" customWidth="1"/>
    <col min="3595" max="3595" width="12.625" style="16" customWidth="1"/>
    <col min="3596" max="3596" width="13.875" style="16" bestFit="1" customWidth="1"/>
    <col min="3597" max="3597" width="10.25" style="16" bestFit="1" customWidth="1"/>
    <col min="3598" max="3840" width="9" style="16"/>
    <col min="3841" max="3841" width="16.625" style="16" customWidth="1"/>
    <col min="3842" max="3850" width="11.375" style="16" customWidth="1"/>
    <col min="3851" max="3851" width="12.625" style="16" customWidth="1"/>
    <col min="3852" max="3852" width="13.875" style="16" bestFit="1" customWidth="1"/>
    <col min="3853" max="3853" width="10.25" style="16" bestFit="1" customWidth="1"/>
    <col min="3854" max="4096" width="9" style="16"/>
    <col min="4097" max="4097" width="16.625" style="16" customWidth="1"/>
    <col min="4098" max="4106" width="11.375" style="16" customWidth="1"/>
    <col min="4107" max="4107" width="12.625" style="16" customWidth="1"/>
    <col min="4108" max="4108" width="13.875" style="16" bestFit="1" customWidth="1"/>
    <col min="4109" max="4109" width="10.25" style="16" bestFit="1" customWidth="1"/>
    <col min="4110" max="4352" width="9" style="16"/>
    <col min="4353" max="4353" width="16.625" style="16" customWidth="1"/>
    <col min="4354" max="4362" width="11.375" style="16" customWidth="1"/>
    <col min="4363" max="4363" width="12.625" style="16" customWidth="1"/>
    <col min="4364" max="4364" width="13.875" style="16" bestFit="1" customWidth="1"/>
    <col min="4365" max="4365" width="10.25" style="16" bestFit="1" customWidth="1"/>
    <col min="4366" max="4608" width="9" style="16"/>
    <col min="4609" max="4609" width="16.625" style="16" customWidth="1"/>
    <col min="4610" max="4618" width="11.375" style="16" customWidth="1"/>
    <col min="4619" max="4619" width="12.625" style="16" customWidth="1"/>
    <col min="4620" max="4620" width="13.875" style="16" bestFit="1" customWidth="1"/>
    <col min="4621" max="4621" width="10.25" style="16" bestFit="1" customWidth="1"/>
    <col min="4622" max="4864" width="9" style="16"/>
    <col min="4865" max="4865" width="16.625" style="16" customWidth="1"/>
    <col min="4866" max="4874" width="11.375" style="16" customWidth="1"/>
    <col min="4875" max="4875" width="12.625" style="16" customWidth="1"/>
    <col min="4876" max="4876" width="13.875" style="16" bestFit="1" customWidth="1"/>
    <col min="4877" max="4877" width="10.25" style="16" bestFit="1" customWidth="1"/>
    <col min="4878" max="5120" width="9" style="16"/>
    <col min="5121" max="5121" width="16.625" style="16" customWidth="1"/>
    <col min="5122" max="5130" width="11.375" style="16" customWidth="1"/>
    <col min="5131" max="5131" width="12.625" style="16" customWidth="1"/>
    <col min="5132" max="5132" width="13.875" style="16" bestFit="1" customWidth="1"/>
    <col min="5133" max="5133" width="10.25" style="16" bestFit="1" customWidth="1"/>
    <col min="5134" max="5376" width="9" style="16"/>
    <col min="5377" max="5377" width="16.625" style="16" customWidth="1"/>
    <col min="5378" max="5386" width="11.375" style="16" customWidth="1"/>
    <col min="5387" max="5387" width="12.625" style="16" customWidth="1"/>
    <col min="5388" max="5388" width="13.875" style="16" bestFit="1" customWidth="1"/>
    <col min="5389" max="5389" width="10.25" style="16" bestFit="1" customWidth="1"/>
    <col min="5390" max="5632" width="9" style="16"/>
    <col min="5633" max="5633" width="16.625" style="16" customWidth="1"/>
    <col min="5634" max="5642" width="11.375" style="16" customWidth="1"/>
    <col min="5643" max="5643" width="12.625" style="16" customWidth="1"/>
    <col min="5644" max="5644" width="13.875" style="16" bestFit="1" customWidth="1"/>
    <col min="5645" max="5645" width="10.25" style="16" bestFit="1" customWidth="1"/>
    <col min="5646" max="5888" width="9" style="16"/>
    <col min="5889" max="5889" width="16.625" style="16" customWidth="1"/>
    <col min="5890" max="5898" width="11.375" style="16" customWidth="1"/>
    <col min="5899" max="5899" width="12.625" style="16" customWidth="1"/>
    <col min="5900" max="5900" width="13.875" style="16" bestFit="1" customWidth="1"/>
    <col min="5901" max="5901" width="10.25" style="16" bestFit="1" customWidth="1"/>
    <col min="5902" max="6144" width="9" style="16"/>
    <col min="6145" max="6145" width="16.625" style="16" customWidth="1"/>
    <col min="6146" max="6154" width="11.375" style="16" customWidth="1"/>
    <col min="6155" max="6155" width="12.625" style="16" customWidth="1"/>
    <col min="6156" max="6156" width="13.875" style="16" bestFit="1" customWidth="1"/>
    <col min="6157" max="6157" width="10.25" style="16" bestFit="1" customWidth="1"/>
    <col min="6158" max="6400" width="9" style="16"/>
    <col min="6401" max="6401" width="16.625" style="16" customWidth="1"/>
    <col min="6402" max="6410" width="11.375" style="16" customWidth="1"/>
    <col min="6411" max="6411" width="12.625" style="16" customWidth="1"/>
    <col min="6412" max="6412" width="13.875" style="16" bestFit="1" customWidth="1"/>
    <col min="6413" max="6413" width="10.25" style="16" bestFit="1" customWidth="1"/>
    <col min="6414" max="6656" width="9" style="16"/>
    <col min="6657" max="6657" width="16.625" style="16" customWidth="1"/>
    <col min="6658" max="6666" width="11.375" style="16" customWidth="1"/>
    <col min="6667" max="6667" width="12.625" style="16" customWidth="1"/>
    <col min="6668" max="6668" width="13.875" style="16" bestFit="1" customWidth="1"/>
    <col min="6669" max="6669" width="10.25" style="16" bestFit="1" customWidth="1"/>
    <col min="6670" max="6912" width="9" style="16"/>
    <col min="6913" max="6913" width="16.625" style="16" customWidth="1"/>
    <col min="6914" max="6922" width="11.375" style="16" customWidth="1"/>
    <col min="6923" max="6923" width="12.625" style="16" customWidth="1"/>
    <col min="6924" max="6924" width="13.875" style="16" bestFit="1" customWidth="1"/>
    <col min="6925" max="6925" width="10.25" style="16" bestFit="1" customWidth="1"/>
    <col min="6926" max="7168" width="9" style="16"/>
    <col min="7169" max="7169" width="16.625" style="16" customWidth="1"/>
    <col min="7170" max="7178" width="11.375" style="16" customWidth="1"/>
    <col min="7179" max="7179" width="12.625" style="16" customWidth="1"/>
    <col min="7180" max="7180" width="13.875" style="16" bestFit="1" customWidth="1"/>
    <col min="7181" max="7181" width="10.25" style="16" bestFit="1" customWidth="1"/>
    <col min="7182" max="7424" width="9" style="16"/>
    <col min="7425" max="7425" width="16.625" style="16" customWidth="1"/>
    <col min="7426" max="7434" width="11.375" style="16" customWidth="1"/>
    <col min="7435" max="7435" width="12.625" style="16" customWidth="1"/>
    <col min="7436" max="7436" width="13.875" style="16" bestFit="1" customWidth="1"/>
    <col min="7437" max="7437" width="10.25" style="16" bestFit="1" customWidth="1"/>
    <col min="7438" max="7680" width="9" style="16"/>
    <col min="7681" max="7681" width="16.625" style="16" customWidth="1"/>
    <col min="7682" max="7690" width="11.375" style="16" customWidth="1"/>
    <col min="7691" max="7691" width="12.625" style="16" customWidth="1"/>
    <col min="7692" max="7692" width="13.875" style="16" bestFit="1" customWidth="1"/>
    <col min="7693" max="7693" width="10.25" style="16" bestFit="1" customWidth="1"/>
    <col min="7694" max="7936" width="9" style="16"/>
    <col min="7937" max="7937" width="16.625" style="16" customWidth="1"/>
    <col min="7938" max="7946" width="11.375" style="16" customWidth="1"/>
    <col min="7947" max="7947" width="12.625" style="16" customWidth="1"/>
    <col min="7948" max="7948" width="13.875" style="16" bestFit="1" customWidth="1"/>
    <col min="7949" max="7949" width="10.25" style="16" bestFit="1" customWidth="1"/>
    <col min="7950" max="8192" width="9" style="16"/>
    <col min="8193" max="8193" width="16.625" style="16" customWidth="1"/>
    <col min="8194" max="8202" width="11.375" style="16" customWidth="1"/>
    <col min="8203" max="8203" width="12.625" style="16" customWidth="1"/>
    <col min="8204" max="8204" width="13.875" style="16" bestFit="1" customWidth="1"/>
    <col min="8205" max="8205" width="10.25" style="16" bestFit="1" customWidth="1"/>
    <col min="8206" max="8448" width="9" style="16"/>
    <col min="8449" max="8449" width="16.625" style="16" customWidth="1"/>
    <col min="8450" max="8458" width="11.375" style="16" customWidth="1"/>
    <col min="8459" max="8459" width="12.625" style="16" customWidth="1"/>
    <col min="8460" max="8460" width="13.875" style="16" bestFit="1" customWidth="1"/>
    <col min="8461" max="8461" width="10.25" style="16" bestFit="1" customWidth="1"/>
    <col min="8462" max="8704" width="9" style="16"/>
    <col min="8705" max="8705" width="16.625" style="16" customWidth="1"/>
    <col min="8706" max="8714" width="11.375" style="16" customWidth="1"/>
    <col min="8715" max="8715" width="12.625" style="16" customWidth="1"/>
    <col min="8716" max="8716" width="13.875" style="16" bestFit="1" customWidth="1"/>
    <col min="8717" max="8717" width="10.25" style="16" bestFit="1" customWidth="1"/>
    <col min="8718" max="8960" width="9" style="16"/>
    <col min="8961" max="8961" width="16.625" style="16" customWidth="1"/>
    <col min="8962" max="8970" width="11.375" style="16" customWidth="1"/>
    <col min="8971" max="8971" width="12.625" style="16" customWidth="1"/>
    <col min="8972" max="8972" width="13.875" style="16" bestFit="1" customWidth="1"/>
    <col min="8973" max="8973" width="10.25" style="16" bestFit="1" customWidth="1"/>
    <col min="8974" max="9216" width="9" style="16"/>
    <col min="9217" max="9217" width="16.625" style="16" customWidth="1"/>
    <col min="9218" max="9226" width="11.375" style="16" customWidth="1"/>
    <col min="9227" max="9227" width="12.625" style="16" customWidth="1"/>
    <col min="9228" max="9228" width="13.875" style="16" bestFit="1" customWidth="1"/>
    <col min="9229" max="9229" width="10.25" style="16" bestFit="1" customWidth="1"/>
    <col min="9230" max="9472" width="9" style="16"/>
    <col min="9473" max="9473" width="16.625" style="16" customWidth="1"/>
    <col min="9474" max="9482" width="11.375" style="16" customWidth="1"/>
    <col min="9483" max="9483" width="12.625" style="16" customWidth="1"/>
    <col min="9484" max="9484" width="13.875" style="16" bestFit="1" customWidth="1"/>
    <col min="9485" max="9485" width="10.25" style="16" bestFit="1" customWidth="1"/>
    <col min="9486" max="9728" width="9" style="16"/>
    <col min="9729" max="9729" width="16.625" style="16" customWidth="1"/>
    <col min="9730" max="9738" width="11.375" style="16" customWidth="1"/>
    <col min="9739" max="9739" width="12.625" style="16" customWidth="1"/>
    <col min="9740" max="9740" width="13.875" style="16" bestFit="1" customWidth="1"/>
    <col min="9741" max="9741" width="10.25" style="16" bestFit="1" customWidth="1"/>
    <col min="9742" max="9984" width="9" style="16"/>
    <col min="9985" max="9985" width="16.625" style="16" customWidth="1"/>
    <col min="9986" max="9994" width="11.375" style="16" customWidth="1"/>
    <col min="9995" max="9995" width="12.625" style="16" customWidth="1"/>
    <col min="9996" max="9996" width="13.875" style="16" bestFit="1" customWidth="1"/>
    <col min="9997" max="9997" width="10.25" style="16" bestFit="1" customWidth="1"/>
    <col min="9998" max="10240" width="9" style="16"/>
    <col min="10241" max="10241" width="16.625" style="16" customWidth="1"/>
    <col min="10242" max="10250" width="11.375" style="16" customWidth="1"/>
    <col min="10251" max="10251" width="12.625" style="16" customWidth="1"/>
    <col min="10252" max="10252" width="13.875" style="16" bestFit="1" customWidth="1"/>
    <col min="10253" max="10253" width="10.25" style="16" bestFit="1" customWidth="1"/>
    <col min="10254" max="10496" width="9" style="16"/>
    <col min="10497" max="10497" width="16.625" style="16" customWidth="1"/>
    <col min="10498" max="10506" width="11.375" style="16" customWidth="1"/>
    <col min="10507" max="10507" width="12.625" style="16" customWidth="1"/>
    <col min="10508" max="10508" width="13.875" style="16" bestFit="1" customWidth="1"/>
    <col min="10509" max="10509" width="10.25" style="16" bestFit="1" customWidth="1"/>
    <col min="10510" max="10752" width="9" style="16"/>
    <col min="10753" max="10753" width="16.625" style="16" customWidth="1"/>
    <col min="10754" max="10762" width="11.375" style="16" customWidth="1"/>
    <col min="10763" max="10763" width="12.625" style="16" customWidth="1"/>
    <col min="10764" max="10764" width="13.875" style="16" bestFit="1" customWidth="1"/>
    <col min="10765" max="10765" width="10.25" style="16" bestFit="1" customWidth="1"/>
    <col min="10766" max="11008" width="9" style="16"/>
    <col min="11009" max="11009" width="16.625" style="16" customWidth="1"/>
    <col min="11010" max="11018" width="11.375" style="16" customWidth="1"/>
    <col min="11019" max="11019" width="12.625" style="16" customWidth="1"/>
    <col min="11020" max="11020" width="13.875" style="16" bestFit="1" customWidth="1"/>
    <col min="11021" max="11021" width="10.25" style="16" bestFit="1" customWidth="1"/>
    <col min="11022" max="11264" width="9" style="16"/>
    <col min="11265" max="11265" width="16.625" style="16" customWidth="1"/>
    <col min="11266" max="11274" width="11.375" style="16" customWidth="1"/>
    <col min="11275" max="11275" width="12.625" style="16" customWidth="1"/>
    <col min="11276" max="11276" width="13.875" style="16" bestFit="1" customWidth="1"/>
    <col min="11277" max="11277" width="10.25" style="16" bestFit="1" customWidth="1"/>
    <col min="11278" max="11520" width="9" style="16"/>
    <col min="11521" max="11521" width="16.625" style="16" customWidth="1"/>
    <col min="11522" max="11530" width="11.375" style="16" customWidth="1"/>
    <col min="11531" max="11531" width="12.625" style="16" customWidth="1"/>
    <col min="11532" max="11532" width="13.875" style="16" bestFit="1" customWidth="1"/>
    <col min="11533" max="11533" width="10.25" style="16" bestFit="1" customWidth="1"/>
    <col min="11534" max="11776" width="9" style="16"/>
    <col min="11777" max="11777" width="16.625" style="16" customWidth="1"/>
    <col min="11778" max="11786" width="11.375" style="16" customWidth="1"/>
    <col min="11787" max="11787" width="12.625" style="16" customWidth="1"/>
    <col min="11788" max="11788" width="13.875" style="16" bestFit="1" customWidth="1"/>
    <col min="11789" max="11789" width="10.25" style="16" bestFit="1" customWidth="1"/>
    <col min="11790" max="12032" width="9" style="16"/>
    <col min="12033" max="12033" width="16.625" style="16" customWidth="1"/>
    <col min="12034" max="12042" width="11.375" style="16" customWidth="1"/>
    <col min="12043" max="12043" width="12.625" style="16" customWidth="1"/>
    <col min="12044" max="12044" width="13.875" style="16" bestFit="1" customWidth="1"/>
    <col min="12045" max="12045" width="10.25" style="16" bestFit="1" customWidth="1"/>
    <col min="12046" max="12288" width="9" style="16"/>
    <col min="12289" max="12289" width="16.625" style="16" customWidth="1"/>
    <col min="12290" max="12298" width="11.375" style="16" customWidth="1"/>
    <col min="12299" max="12299" width="12.625" style="16" customWidth="1"/>
    <col min="12300" max="12300" width="13.875" style="16" bestFit="1" customWidth="1"/>
    <col min="12301" max="12301" width="10.25" style="16" bestFit="1" customWidth="1"/>
    <col min="12302" max="12544" width="9" style="16"/>
    <col min="12545" max="12545" width="16.625" style="16" customWidth="1"/>
    <col min="12546" max="12554" width="11.375" style="16" customWidth="1"/>
    <col min="12555" max="12555" width="12.625" style="16" customWidth="1"/>
    <col min="12556" max="12556" width="13.875" style="16" bestFit="1" customWidth="1"/>
    <col min="12557" max="12557" width="10.25" style="16" bestFit="1" customWidth="1"/>
    <col min="12558" max="12800" width="9" style="16"/>
    <col min="12801" max="12801" width="16.625" style="16" customWidth="1"/>
    <col min="12802" max="12810" width="11.375" style="16" customWidth="1"/>
    <col min="12811" max="12811" width="12.625" style="16" customWidth="1"/>
    <col min="12812" max="12812" width="13.875" style="16" bestFit="1" customWidth="1"/>
    <col min="12813" max="12813" width="10.25" style="16" bestFit="1" customWidth="1"/>
    <col min="12814" max="13056" width="9" style="16"/>
    <col min="13057" max="13057" width="16.625" style="16" customWidth="1"/>
    <col min="13058" max="13066" width="11.375" style="16" customWidth="1"/>
    <col min="13067" max="13067" width="12.625" style="16" customWidth="1"/>
    <col min="13068" max="13068" width="13.875" style="16" bestFit="1" customWidth="1"/>
    <col min="13069" max="13069" width="10.25" style="16" bestFit="1" customWidth="1"/>
    <col min="13070" max="13312" width="9" style="16"/>
    <col min="13313" max="13313" width="16.625" style="16" customWidth="1"/>
    <col min="13314" max="13322" width="11.375" style="16" customWidth="1"/>
    <col min="13323" max="13323" width="12.625" style="16" customWidth="1"/>
    <col min="13324" max="13324" width="13.875" style="16" bestFit="1" customWidth="1"/>
    <col min="13325" max="13325" width="10.25" style="16" bestFit="1" customWidth="1"/>
    <col min="13326" max="13568" width="9" style="16"/>
    <col min="13569" max="13569" width="16.625" style="16" customWidth="1"/>
    <col min="13570" max="13578" width="11.375" style="16" customWidth="1"/>
    <col min="13579" max="13579" width="12.625" style="16" customWidth="1"/>
    <col min="13580" max="13580" width="13.875" style="16" bestFit="1" customWidth="1"/>
    <col min="13581" max="13581" width="10.25" style="16" bestFit="1" customWidth="1"/>
    <col min="13582" max="13824" width="9" style="16"/>
    <col min="13825" max="13825" width="16.625" style="16" customWidth="1"/>
    <col min="13826" max="13834" width="11.375" style="16" customWidth="1"/>
    <col min="13835" max="13835" width="12.625" style="16" customWidth="1"/>
    <col min="13836" max="13836" width="13.875" style="16" bestFit="1" customWidth="1"/>
    <col min="13837" max="13837" width="10.25" style="16" bestFit="1" customWidth="1"/>
    <col min="13838" max="14080" width="9" style="16"/>
    <col min="14081" max="14081" width="16.625" style="16" customWidth="1"/>
    <col min="14082" max="14090" width="11.375" style="16" customWidth="1"/>
    <col min="14091" max="14091" width="12.625" style="16" customWidth="1"/>
    <col min="14092" max="14092" width="13.875" style="16" bestFit="1" customWidth="1"/>
    <col min="14093" max="14093" width="10.25" style="16" bestFit="1" customWidth="1"/>
    <col min="14094" max="14336" width="9" style="16"/>
    <col min="14337" max="14337" width="16.625" style="16" customWidth="1"/>
    <col min="14338" max="14346" width="11.375" style="16" customWidth="1"/>
    <col min="14347" max="14347" width="12.625" style="16" customWidth="1"/>
    <col min="14348" max="14348" width="13.875" style="16" bestFit="1" customWidth="1"/>
    <col min="14349" max="14349" width="10.25" style="16" bestFit="1" customWidth="1"/>
    <col min="14350" max="14592" width="9" style="16"/>
    <col min="14593" max="14593" width="16.625" style="16" customWidth="1"/>
    <col min="14594" max="14602" width="11.375" style="16" customWidth="1"/>
    <col min="14603" max="14603" width="12.625" style="16" customWidth="1"/>
    <col min="14604" max="14604" width="13.875" style="16" bestFit="1" customWidth="1"/>
    <col min="14605" max="14605" width="10.25" style="16" bestFit="1" customWidth="1"/>
    <col min="14606" max="14848" width="9" style="16"/>
    <col min="14849" max="14849" width="16.625" style="16" customWidth="1"/>
    <col min="14850" max="14858" width="11.375" style="16" customWidth="1"/>
    <col min="14859" max="14859" width="12.625" style="16" customWidth="1"/>
    <col min="14860" max="14860" width="13.875" style="16" bestFit="1" customWidth="1"/>
    <col min="14861" max="14861" width="10.25" style="16" bestFit="1" customWidth="1"/>
    <col min="14862" max="15104" width="9" style="16"/>
    <col min="15105" max="15105" width="16.625" style="16" customWidth="1"/>
    <col min="15106" max="15114" width="11.375" style="16" customWidth="1"/>
    <col min="15115" max="15115" width="12.625" style="16" customWidth="1"/>
    <col min="15116" max="15116" width="13.875" style="16" bestFit="1" customWidth="1"/>
    <col min="15117" max="15117" width="10.25" style="16" bestFit="1" customWidth="1"/>
    <col min="15118" max="15360" width="9" style="16"/>
    <col min="15361" max="15361" width="16.625" style="16" customWidth="1"/>
    <col min="15362" max="15370" width="11.375" style="16" customWidth="1"/>
    <col min="15371" max="15371" width="12.625" style="16" customWidth="1"/>
    <col min="15372" max="15372" width="13.875" style="16" bestFit="1" customWidth="1"/>
    <col min="15373" max="15373" width="10.25" style="16" bestFit="1" customWidth="1"/>
    <col min="15374" max="15616" width="9" style="16"/>
    <col min="15617" max="15617" width="16.625" style="16" customWidth="1"/>
    <col min="15618" max="15626" width="11.375" style="16" customWidth="1"/>
    <col min="15627" max="15627" width="12.625" style="16" customWidth="1"/>
    <col min="15628" max="15628" width="13.875" style="16" bestFit="1" customWidth="1"/>
    <col min="15629" max="15629" width="10.25" style="16" bestFit="1" customWidth="1"/>
    <col min="15630" max="15872" width="9" style="16"/>
    <col min="15873" max="15873" width="16.625" style="16" customWidth="1"/>
    <col min="15874" max="15882" width="11.375" style="16" customWidth="1"/>
    <col min="15883" max="15883" width="12.625" style="16" customWidth="1"/>
    <col min="15884" max="15884" width="13.875" style="16" bestFit="1" customWidth="1"/>
    <col min="15885" max="15885" width="10.25" style="16" bestFit="1" customWidth="1"/>
    <col min="15886" max="16128" width="9" style="16"/>
    <col min="16129" max="16129" width="16.625" style="16" customWidth="1"/>
    <col min="16130" max="16138" width="11.375" style="16" customWidth="1"/>
    <col min="16139" max="16139" width="12.625" style="16" customWidth="1"/>
    <col min="16140" max="16140" width="13.875" style="16" bestFit="1" customWidth="1"/>
    <col min="16141" max="16141" width="10.25" style="16" bestFit="1" customWidth="1"/>
    <col min="16142" max="16384" width="9" style="16"/>
  </cols>
  <sheetData>
    <row r="2" spans="1:13">
      <c r="A2" s="16" t="s">
        <v>637</v>
      </c>
      <c r="K2" s="234" t="s">
        <v>638</v>
      </c>
      <c r="L2" s="234"/>
    </row>
    <row r="3" spans="1:13">
      <c r="A3" s="107" t="s">
        <v>639</v>
      </c>
      <c r="B3" s="107" t="s">
        <v>640</v>
      </c>
      <c r="C3" s="107" t="s">
        <v>641</v>
      </c>
      <c r="D3" s="107" t="s">
        <v>642</v>
      </c>
      <c r="E3" s="107" t="s">
        <v>643</v>
      </c>
      <c r="F3" s="107" t="s">
        <v>644</v>
      </c>
      <c r="G3" s="107" t="s">
        <v>645</v>
      </c>
      <c r="H3" s="107" t="s">
        <v>646</v>
      </c>
      <c r="I3" s="107" t="s">
        <v>647</v>
      </c>
      <c r="J3" s="107" t="s">
        <v>648</v>
      </c>
      <c r="K3" s="107" t="s">
        <v>649</v>
      </c>
      <c r="L3" s="107" t="s">
        <v>650</v>
      </c>
      <c r="M3" s="7"/>
    </row>
    <row r="4" spans="1:13">
      <c r="A4" s="108" t="s">
        <v>651</v>
      </c>
      <c r="B4" s="146">
        <v>418.70680880698558</v>
      </c>
      <c r="C4" s="146">
        <v>469.02434837174332</v>
      </c>
      <c r="D4" s="146">
        <v>334.42288973900446</v>
      </c>
      <c r="E4" s="146">
        <v>416.65114835505898</v>
      </c>
      <c r="F4" s="146">
        <v>415.76808271643932</v>
      </c>
      <c r="G4" s="146">
        <v>627.11714968391539</v>
      </c>
      <c r="H4" s="146">
        <v>839.00525780189957</v>
      </c>
      <c r="I4" s="146">
        <v>532.51272612234334</v>
      </c>
      <c r="J4" s="146">
        <v>684.7133757961783</v>
      </c>
      <c r="K4" s="146">
        <v>745.60615483841241</v>
      </c>
      <c r="L4" s="146">
        <f>ROUND((SUM(B4:K4)/10),1)</f>
        <v>548.4</v>
      </c>
      <c r="M4" s="147"/>
    </row>
    <row r="5" spans="1:13">
      <c r="A5" s="108" t="s">
        <v>652</v>
      </c>
      <c r="B5" s="146">
        <v>653.73970446577039</v>
      </c>
      <c r="C5" s="146">
        <v>729.06445772076449</v>
      </c>
      <c r="D5" s="146">
        <v>653.01023648522437</v>
      </c>
      <c r="E5" s="146">
        <v>720.92426116534875</v>
      </c>
      <c r="F5" s="146">
        <v>741.9054047869663</v>
      </c>
      <c r="G5" s="146">
        <v>779.6595990630608</v>
      </c>
      <c r="H5" s="146">
        <v>718.3378090204792</v>
      </c>
      <c r="I5" s="146">
        <v>636.3682110398637</v>
      </c>
      <c r="J5" s="146">
        <v>638.04714745595993</v>
      </c>
      <c r="K5" s="146">
        <v>560.95833939570298</v>
      </c>
      <c r="L5" s="146">
        <f t="shared" ref="L5:L42" si="0">ROUND((SUM(B5:K5)/10),1)</f>
        <v>683.2</v>
      </c>
      <c r="M5" s="147"/>
    </row>
    <row r="6" spans="1:13">
      <c r="A6" s="108" t="s">
        <v>653</v>
      </c>
      <c r="B6" s="146">
        <v>711.47042290778029</v>
      </c>
      <c r="C6" s="146">
        <v>794.37142971277922</v>
      </c>
      <c r="D6" s="146">
        <v>728.13782808807071</v>
      </c>
      <c r="E6" s="146">
        <v>731.4191849868364</v>
      </c>
      <c r="F6" s="146">
        <v>828.48784055586032</v>
      </c>
      <c r="G6" s="146">
        <v>850.25284667515223</v>
      </c>
      <c r="H6" s="146">
        <v>715.79307982185685</v>
      </c>
      <c r="I6" s="146">
        <v>669.65270628033534</v>
      </c>
      <c r="J6" s="146">
        <v>660.2994321115126</v>
      </c>
      <c r="K6" s="146">
        <v>673.23433836534912</v>
      </c>
      <c r="L6" s="146">
        <f t="shared" si="0"/>
        <v>736.3</v>
      </c>
      <c r="M6" s="147"/>
    </row>
    <row r="7" spans="1:13">
      <c r="A7" s="108" t="s">
        <v>654</v>
      </c>
      <c r="B7" s="146">
        <v>465.36452790648173</v>
      </c>
      <c r="C7" s="146">
        <v>459.02639854352861</v>
      </c>
      <c r="D7" s="146">
        <v>429.03633775538822</v>
      </c>
      <c r="E7" s="146">
        <v>425.7204544404932</v>
      </c>
      <c r="F7" s="146">
        <v>457.90303804123323</v>
      </c>
      <c r="G7" s="146">
        <v>431.91237220388462</v>
      </c>
      <c r="H7" s="146">
        <v>426.34440786191755</v>
      </c>
      <c r="I7" s="146">
        <v>378.60283297371961</v>
      </c>
      <c r="J7" s="146">
        <v>375.6540351989853</v>
      </c>
      <c r="K7" s="146">
        <v>319.37326109240007</v>
      </c>
      <c r="L7" s="146">
        <f t="shared" si="0"/>
        <v>416.9</v>
      </c>
      <c r="M7" s="147"/>
    </row>
    <row r="8" spans="1:13">
      <c r="A8" s="108" t="s">
        <v>655</v>
      </c>
      <c r="B8" s="146">
        <v>1128.5292359621671</v>
      </c>
      <c r="C8" s="146">
        <v>1203.4997237060231</v>
      </c>
      <c r="D8" s="146">
        <v>1060.49896777354</v>
      </c>
      <c r="E8" s="146">
        <v>886.49155722326452</v>
      </c>
      <c r="F8" s="146">
        <v>980.82992944671366</v>
      </c>
      <c r="G8" s="146">
        <v>942.43803541968953</v>
      </c>
      <c r="H8" s="146">
        <v>930.51445606190134</v>
      </c>
      <c r="I8" s="146">
        <v>1027.9959949822194</v>
      </c>
      <c r="J8" s="146">
        <v>880.60741741995446</v>
      </c>
      <c r="K8" s="146">
        <v>746.32677049662061</v>
      </c>
      <c r="L8" s="146">
        <f t="shared" si="0"/>
        <v>978.8</v>
      </c>
      <c r="M8" s="147"/>
    </row>
    <row r="9" spans="1:13">
      <c r="A9" s="108" t="s">
        <v>656</v>
      </c>
      <c r="B9" s="146">
        <v>302.36262277674541</v>
      </c>
      <c r="C9" s="146">
        <v>210.57315770736918</v>
      </c>
      <c r="D9" s="146">
        <v>186.11689048609799</v>
      </c>
      <c r="E9" s="146">
        <v>269.25981873111783</v>
      </c>
      <c r="F9" s="146">
        <v>200.46847550263516</v>
      </c>
      <c r="G9" s="146">
        <v>174.72316159405875</v>
      </c>
      <c r="H9" s="146">
        <v>240.21008016216715</v>
      </c>
      <c r="I9" s="146">
        <v>214.30385434370666</v>
      </c>
      <c r="J9" s="146">
        <v>152.23848355565156</v>
      </c>
      <c r="K9" s="146">
        <v>137.17647058823528</v>
      </c>
      <c r="L9" s="146">
        <f t="shared" si="0"/>
        <v>208.7</v>
      </c>
      <c r="M9" s="147"/>
    </row>
    <row r="10" spans="1:13">
      <c r="A10" s="108" t="s">
        <v>657</v>
      </c>
      <c r="B10" s="146">
        <v>302.33157696249407</v>
      </c>
      <c r="C10" s="146">
        <v>440.12698412698415</v>
      </c>
      <c r="D10" s="146">
        <v>301.3420006104144</v>
      </c>
      <c r="E10" s="146">
        <v>399.87681106126348</v>
      </c>
      <c r="F10" s="146">
        <v>361.14368469220483</v>
      </c>
      <c r="G10" s="146">
        <v>404.83249096030528</v>
      </c>
      <c r="H10" s="146">
        <v>420.90974303002844</v>
      </c>
      <c r="I10" s="146">
        <v>339.8012938609524</v>
      </c>
      <c r="J10" s="146">
        <v>286.9004830475493</v>
      </c>
      <c r="K10" s="146">
        <v>216.15291911863525</v>
      </c>
      <c r="L10" s="146">
        <f t="shared" si="0"/>
        <v>347.3</v>
      </c>
      <c r="M10" s="147"/>
    </row>
    <row r="11" spans="1:13">
      <c r="A11" s="108" t="s">
        <v>658</v>
      </c>
      <c r="B11" s="146">
        <v>233.39463037881575</v>
      </c>
      <c r="C11" s="146">
        <v>240.845133603481</v>
      </c>
      <c r="D11" s="146">
        <v>213.81067997768093</v>
      </c>
      <c r="E11" s="146">
        <v>226.15128236393937</v>
      </c>
      <c r="F11" s="146">
        <v>221.29838665271737</v>
      </c>
      <c r="G11" s="146">
        <v>194.74554473635862</v>
      </c>
      <c r="H11" s="146">
        <v>185.28761061946904</v>
      </c>
      <c r="I11" s="146">
        <v>138.93249607535321</v>
      </c>
      <c r="J11" s="146">
        <v>166.08996539792386</v>
      </c>
      <c r="K11" s="146">
        <v>152.81173594132031</v>
      </c>
      <c r="L11" s="146">
        <f t="shared" si="0"/>
        <v>197.3</v>
      </c>
      <c r="M11" s="147"/>
    </row>
    <row r="12" spans="1:13">
      <c r="A12" s="108" t="s">
        <v>659</v>
      </c>
      <c r="B12" s="146">
        <v>146.59262365172489</v>
      </c>
      <c r="C12" s="146">
        <v>180.66111313929176</v>
      </c>
      <c r="D12" s="146">
        <v>189.97774300888076</v>
      </c>
      <c r="E12" s="146">
        <v>235.63051976255971</v>
      </c>
      <c r="F12" s="146">
        <v>286.25938705094376</v>
      </c>
      <c r="G12" s="146">
        <v>314.17910447761193</v>
      </c>
      <c r="H12" s="146">
        <v>333.64333875842829</v>
      </c>
      <c r="I12" s="146">
        <v>90.76412077213817</v>
      </c>
      <c r="J12" s="146">
        <v>94.629262024401143</v>
      </c>
      <c r="K12" s="146">
        <v>92.025104448493551</v>
      </c>
      <c r="L12" s="146">
        <f t="shared" si="0"/>
        <v>196.4</v>
      </c>
      <c r="M12" s="147"/>
    </row>
    <row r="13" spans="1:13">
      <c r="A13" s="108" t="s">
        <v>660</v>
      </c>
      <c r="B13" s="146">
        <v>87.565970023221439</v>
      </c>
      <c r="C13" s="146">
        <v>85.547693522427039</v>
      </c>
      <c r="D13" s="146">
        <v>113.16888339004021</v>
      </c>
      <c r="E13" s="146">
        <v>87.100146351662133</v>
      </c>
      <c r="F13" s="146">
        <v>92.970733164103322</v>
      </c>
      <c r="G13" s="146">
        <v>92.219912424255824</v>
      </c>
      <c r="H13" s="146">
        <v>86.14473652794689</v>
      </c>
      <c r="I13" s="146">
        <v>111.16118987134311</v>
      </c>
      <c r="J13" s="146">
        <v>90.351896861460418</v>
      </c>
      <c r="K13" s="146">
        <v>92.026825633383012</v>
      </c>
      <c r="L13" s="146">
        <f t="shared" si="0"/>
        <v>93.8</v>
      </c>
      <c r="M13" s="147"/>
    </row>
    <row r="14" spans="1:13">
      <c r="A14" s="108" t="s">
        <v>661</v>
      </c>
      <c r="B14" s="146">
        <v>313.41664166060588</v>
      </c>
      <c r="C14" s="146">
        <v>299.88908588962022</v>
      </c>
      <c r="D14" s="146">
        <v>303.37118016121639</v>
      </c>
      <c r="E14" s="146">
        <v>340.5322618649007</v>
      </c>
      <c r="F14" s="146">
        <v>316.28814089802904</v>
      </c>
      <c r="G14" s="146">
        <v>407.25947788077207</v>
      </c>
      <c r="H14" s="146">
        <v>412.35287185304128</v>
      </c>
      <c r="I14" s="146">
        <v>551.2809560944961</v>
      </c>
      <c r="J14" s="146">
        <v>364.89036526777124</v>
      </c>
      <c r="K14" s="146">
        <v>390.11992472588139</v>
      </c>
      <c r="L14" s="146">
        <f t="shared" si="0"/>
        <v>369.9</v>
      </c>
      <c r="M14" s="147"/>
    </row>
    <row r="15" spans="1:13">
      <c r="A15" s="108" t="s">
        <v>662</v>
      </c>
      <c r="B15" s="146">
        <v>490.12270004624105</v>
      </c>
      <c r="C15" s="146">
        <v>526.28869101702105</v>
      </c>
      <c r="D15" s="146">
        <v>602.76422220736686</v>
      </c>
      <c r="E15" s="146">
        <v>541.48495926661349</v>
      </c>
      <c r="F15" s="146">
        <v>629.05016903980459</v>
      </c>
      <c r="G15" s="146">
        <v>524.71336547421299</v>
      </c>
      <c r="H15" s="146">
        <v>359.68566152789111</v>
      </c>
      <c r="I15" s="146">
        <v>373.29511819146256</v>
      </c>
      <c r="J15" s="146">
        <v>337.61329305135951</v>
      </c>
      <c r="K15" s="146">
        <v>337.11270003404837</v>
      </c>
      <c r="L15" s="146">
        <f t="shared" si="0"/>
        <v>472.2</v>
      </c>
      <c r="M15" s="147"/>
    </row>
    <row r="16" spans="1:13">
      <c r="A16" s="108" t="s">
        <v>663</v>
      </c>
      <c r="B16" s="146">
        <v>213.38155515370704</v>
      </c>
      <c r="C16" s="146">
        <v>434.88372093023253</v>
      </c>
      <c r="D16" s="146">
        <v>125.61972508249184</v>
      </c>
      <c r="E16" s="146">
        <v>301.65016501650166</v>
      </c>
      <c r="F16" s="146">
        <v>82.178856944237538</v>
      </c>
      <c r="G16" s="146">
        <v>156.41632170313423</v>
      </c>
      <c r="H16" s="146">
        <v>250</v>
      </c>
      <c r="I16" s="146">
        <v>143.30290072807119</v>
      </c>
      <c r="J16" s="146">
        <v>53.088563631853141</v>
      </c>
      <c r="K16" s="146">
        <v>143.43861934223378</v>
      </c>
      <c r="L16" s="146">
        <f t="shared" si="0"/>
        <v>190.4</v>
      </c>
      <c r="M16" s="147"/>
    </row>
    <row r="17" spans="1:13">
      <c r="A17" s="108" t="s">
        <v>664</v>
      </c>
      <c r="B17" s="146">
        <v>210.17204023614934</v>
      </c>
      <c r="C17" s="146">
        <v>199.09669558641264</v>
      </c>
      <c r="D17" s="146">
        <v>170.09606445615123</v>
      </c>
      <c r="E17" s="146">
        <v>129.78414179379158</v>
      </c>
      <c r="F17" s="146">
        <v>148.92978914437489</v>
      </c>
      <c r="G17" s="146">
        <v>202.42280557778881</v>
      </c>
      <c r="H17" s="146">
        <v>185.07206870030919</v>
      </c>
      <c r="I17" s="146">
        <v>249.78216671507408</v>
      </c>
      <c r="J17" s="146">
        <v>266.85934489402695</v>
      </c>
      <c r="K17" s="146">
        <v>113.40769198678687</v>
      </c>
      <c r="L17" s="146">
        <f t="shared" si="0"/>
        <v>187.6</v>
      </c>
      <c r="M17" s="147"/>
    </row>
    <row r="18" spans="1:13">
      <c r="A18" s="108" t="s">
        <v>665</v>
      </c>
      <c r="B18" s="146">
        <v>736.88213804151155</v>
      </c>
      <c r="C18" s="146">
        <v>775.00799403112342</v>
      </c>
      <c r="D18" s="146">
        <v>774.17979814646753</v>
      </c>
      <c r="E18" s="146">
        <v>781.20492281250961</v>
      </c>
      <c r="F18" s="146">
        <v>740.62855959407682</v>
      </c>
      <c r="G18" s="146">
        <v>599.05887086858843</v>
      </c>
      <c r="H18" s="146">
        <v>715.80692020815115</v>
      </c>
      <c r="I18" s="146">
        <v>633.98448770387472</v>
      </c>
      <c r="J18" s="146">
        <v>651.36032198207147</v>
      </c>
      <c r="K18" s="146">
        <v>734.7598668568711</v>
      </c>
      <c r="L18" s="146">
        <f t="shared" si="0"/>
        <v>714.3</v>
      </c>
      <c r="M18" s="147"/>
    </row>
    <row r="19" spans="1:13">
      <c r="A19" s="108" t="s">
        <v>666</v>
      </c>
      <c r="B19" s="146">
        <v>1084.7457627118645</v>
      </c>
      <c r="C19" s="146">
        <v>1115.8695217130278</v>
      </c>
      <c r="D19" s="146">
        <v>1144.3329397874852</v>
      </c>
      <c r="E19" s="146">
        <v>1131.5367340391401</v>
      </c>
      <c r="F19" s="146">
        <v>1220.3562340966921</v>
      </c>
      <c r="G19" s="146">
        <v>1304.3864848844103</v>
      </c>
      <c r="H19" s="146">
        <v>1807.1120689655174</v>
      </c>
      <c r="I19" s="146">
        <v>1642.1875</v>
      </c>
      <c r="J19" s="146">
        <v>1390.7500741179958</v>
      </c>
      <c r="K19" s="146">
        <v>1138.0051590713672</v>
      </c>
      <c r="L19" s="146">
        <f t="shared" si="0"/>
        <v>1297.9000000000001</v>
      </c>
      <c r="M19" s="147"/>
    </row>
    <row r="20" spans="1:13">
      <c r="A20" s="108" t="s">
        <v>667</v>
      </c>
      <c r="B20" s="146">
        <v>262.26354600833599</v>
      </c>
      <c r="C20" s="146">
        <v>281.49319066147859</v>
      </c>
      <c r="D20" s="146">
        <v>318.06703702719227</v>
      </c>
      <c r="E20" s="146">
        <v>274.88231338264961</v>
      </c>
      <c r="F20" s="146">
        <v>282.99594023585297</v>
      </c>
      <c r="G20" s="146">
        <v>308.20193454352722</v>
      </c>
      <c r="H20" s="146">
        <v>294.65323518016271</v>
      </c>
      <c r="I20" s="146">
        <v>275.07134232349352</v>
      </c>
      <c r="J20" s="146">
        <v>278.88318356867779</v>
      </c>
      <c r="K20" s="146">
        <v>255.68878230748732</v>
      </c>
      <c r="L20" s="146">
        <f t="shared" si="0"/>
        <v>283.2</v>
      </c>
      <c r="M20" s="147"/>
    </row>
    <row r="21" spans="1:13">
      <c r="A21" s="108" t="s">
        <v>668</v>
      </c>
      <c r="B21" s="146">
        <v>435.72158867479357</v>
      </c>
      <c r="C21" s="146">
        <v>321.09384268596511</v>
      </c>
      <c r="D21" s="146">
        <v>197.76396098340084</v>
      </c>
      <c r="E21" s="146">
        <v>294.8731408573928</v>
      </c>
      <c r="F21" s="146">
        <v>236.05758068260971</v>
      </c>
      <c r="G21" s="146">
        <v>120.75176726481783</v>
      </c>
      <c r="H21" s="146">
        <v>165.69720471804817</v>
      </c>
      <c r="I21" s="146">
        <v>304.04410932228336</v>
      </c>
      <c r="J21" s="146">
        <v>248.26399710770076</v>
      </c>
      <c r="K21" s="146">
        <v>242.80745341614906</v>
      </c>
      <c r="L21" s="146">
        <f t="shared" si="0"/>
        <v>256.7</v>
      </c>
      <c r="M21" s="147"/>
    </row>
    <row r="22" spans="1:13">
      <c r="A22" s="108" t="s">
        <v>669</v>
      </c>
      <c r="B22" s="146">
        <v>1396.3259628759172</v>
      </c>
      <c r="C22" s="146">
        <v>1150.2869278387782</v>
      </c>
      <c r="D22" s="146">
        <v>1325.2623855552365</v>
      </c>
      <c r="E22" s="146">
        <v>1362.095022197034</v>
      </c>
      <c r="F22" s="146">
        <v>1337.3762538517012</v>
      </c>
      <c r="G22" s="146">
        <v>1491.5236500627877</v>
      </c>
      <c r="H22" s="146">
        <v>1251.9006244909042</v>
      </c>
      <c r="I22" s="146">
        <v>1652.0033622863548</v>
      </c>
      <c r="J22" s="146">
        <v>1385.6650521609538</v>
      </c>
      <c r="K22" s="146">
        <v>1525.0536979450517</v>
      </c>
      <c r="L22" s="146">
        <f t="shared" si="0"/>
        <v>1387.7</v>
      </c>
      <c r="M22" s="147"/>
    </row>
    <row r="23" spans="1:13">
      <c r="A23" s="108" t="s">
        <v>670</v>
      </c>
      <c r="B23" s="148">
        <v>1104.571829369381</v>
      </c>
      <c r="C23" s="148">
        <v>734.32734666214833</v>
      </c>
      <c r="D23" s="148">
        <v>881.38259339749561</v>
      </c>
      <c r="E23" s="148">
        <v>953.84033295497534</v>
      </c>
      <c r="F23" s="148">
        <v>710.84938889686816</v>
      </c>
      <c r="G23" s="148">
        <v>806.72711643512741</v>
      </c>
      <c r="H23" s="148">
        <v>936.15667074663395</v>
      </c>
      <c r="I23" s="148">
        <v>1235.984882569963</v>
      </c>
      <c r="J23" s="148">
        <v>934.01847356640712</v>
      </c>
      <c r="K23" s="148">
        <v>1046.7600441101438</v>
      </c>
      <c r="L23" s="146">
        <f t="shared" si="0"/>
        <v>934.5</v>
      </c>
      <c r="M23" s="147"/>
    </row>
    <row r="24" spans="1:13">
      <c r="A24" s="108" t="s">
        <v>671</v>
      </c>
      <c r="B24" s="146">
        <v>568.97781593650438</v>
      </c>
      <c r="C24" s="146">
        <v>629.11251639031354</v>
      </c>
      <c r="D24" s="146">
        <v>664.68162059803376</v>
      </c>
      <c r="E24" s="146">
        <v>788.34142956280357</v>
      </c>
      <c r="F24" s="146">
        <v>753.05734959933022</v>
      </c>
      <c r="G24" s="146">
        <v>620.19398106119047</v>
      </c>
      <c r="H24" s="146">
        <v>577.5514730344139</v>
      </c>
      <c r="I24" s="146">
        <v>727.69567442951086</v>
      </c>
      <c r="J24" s="146">
        <v>737.79297071601422</v>
      </c>
      <c r="K24" s="146">
        <v>655.98834316582554</v>
      </c>
      <c r="L24" s="146">
        <f t="shared" si="0"/>
        <v>672.3</v>
      </c>
      <c r="M24" s="147"/>
    </row>
    <row r="25" spans="1:13">
      <c r="A25" s="108" t="s">
        <v>672</v>
      </c>
      <c r="B25" s="146">
        <v>275.33678912392065</v>
      </c>
      <c r="C25" s="146">
        <v>254.51478596450332</v>
      </c>
      <c r="D25" s="146">
        <v>315.06034436602198</v>
      </c>
      <c r="E25" s="146">
        <v>310.18941093955522</v>
      </c>
      <c r="F25" s="146">
        <v>370.91076409714788</v>
      </c>
      <c r="G25" s="146">
        <v>614.1578843901342</v>
      </c>
      <c r="H25" s="146">
        <v>579.00253135205116</v>
      </c>
      <c r="I25" s="146">
        <v>582.18363423098788</v>
      </c>
      <c r="J25" s="146">
        <v>815.96288521260897</v>
      </c>
      <c r="K25" s="146">
        <v>628.07851336738361</v>
      </c>
      <c r="L25" s="146">
        <f t="shared" si="0"/>
        <v>474.5</v>
      </c>
      <c r="M25" s="147"/>
    </row>
    <row r="26" spans="1:13">
      <c r="A26" s="108" t="s">
        <v>673</v>
      </c>
      <c r="B26" s="146">
        <v>816.31431990426802</v>
      </c>
      <c r="C26" s="146">
        <v>709.62551521964338</v>
      </c>
      <c r="D26" s="146">
        <v>752.63790136683872</v>
      </c>
      <c r="E26" s="146">
        <v>735.7424216475423</v>
      </c>
      <c r="F26" s="146">
        <v>676.76407697790455</v>
      </c>
      <c r="G26" s="146">
        <v>752.07854937049649</v>
      </c>
      <c r="H26" s="146">
        <v>749.67310206907155</v>
      </c>
      <c r="I26" s="146">
        <v>663.38454465346149</v>
      </c>
      <c r="J26" s="146">
        <v>791.78012792096763</v>
      </c>
      <c r="K26" s="146">
        <v>841.60868026889966</v>
      </c>
      <c r="L26" s="146">
        <f t="shared" si="0"/>
        <v>749</v>
      </c>
      <c r="M26" s="147"/>
    </row>
    <row r="27" spans="1:13">
      <c r="A27" s="108" t="s">
        <v>674</v>
      </c>
      <c r="B27" s="146">
        <v>630.84307178631047</v>
      </c>
      <c r="C27" s="146">
        <v>465.1855245075584</v>
      </c>
      <c r="D27" s="146">
        <v>764.07936971111758</v>
      </c>
      <c r="E27" s="146">
        <v>708.07164456850433</v>
      </c>
      <c r="F27" s="146">
        <v>958.93580104106422</v>
      </c>
      <c r="G27" s="146">
        <v>1251.081081081081</v>
      </c>
      <c r="H27" s="146">
        <v>1099.3548387096773</v>
      </c>
      <c r="I27" s="146">
        <v>1156.3735177865613</v>
      </c>
      <c r="J27" s="146">
        <v>1337.5716332378222</v>
      </c>
      <c r="K27" s="146">
        <v>1012.421875</v>
      </c>
      <c r="L27" s="146">
        <f t="shared" si="0"/>
        <v>938.4</v>
      </c>
      <c r="M27" s="147"/>
    </row>
    <row r="28" spans="1:13">
      <c r="A28" s="108" t="s">
        <v>675</v>
      </c>
      <c r="B28" s="146">
        <v>5625.2390057361372</v>
      </c>
      <c r="C28" s="146">
        <v>5182.3329558323894</v>
      </c>
      <c r="D28" s="146">
        <v>6131.0861423220967</v>
      </c>
      <c r="E28" s="146">
        <v>5073.1102850061961</v>
      </c>
      <c r="F28" s="146">
        <v>6954.545454545454</v>
      </c>
      <c r="G28" s="146">
        <v>7804.5977011494251</v>
      </c>
      <c r="H28" s="146">
        <v>7746.376811594203</v>
      </c>
      <c r="I28" s="146">
        <v>8172.4137931034484</v>
      </c>
      <c r="J28" s="146">
        <v>7754.7770700636938</v>
      </c>
      <c r="K28" s="146">
        <v>8702.8301886792451</v>
      </c>
      <c r="L28" s="146">
        <f t="shared" si="0"/>
        <v>6914.7</v>
      </c>
      <c r="M28" s="147"/>
    </row>
    <row r="29" spans="1:13">
      <c r="A29" s="108" t="s">
        <v>676</v>
      </c>
      <c r="B29" s="146">
        <v>988.83146782923905</v>
      </c>
      <c r="C29" s="146">
        <v>1116.119081427802</v>
      </c>
      <c r="D29" s="146">
        <v>1116.1399100766994</v>
      </c>
      <c r="E29" s="146">
        <v>1034.6843578314501</v>
      </c>
      <c r="F29" s="146">
        <v>1039.5543542751664</v>
      </c>
      <c r="G29" s="146">
        <v>1187.0391127367118</v>
      </c>
      <c r="H29" s="146">
        <v>1160.8531304576663</v>
      </c>
      <c r="I29" s="146">
        <v>1095.0534940148566</v>
      </c>
      <c r="J29" s="146">
        <v>1109.1650191173781</v>
      </c>
      <c r="K29" s="146">
        <v>1146.1489111451688</v>
      </c>
      <c r="L29" s="146">
        <f t="shared" si="0"/>
        <v>1099.4000000000001</v>
      </c>
      <c r="M29" s="147"/>
    </row>
    <row r="30" spans="1:13">
      <c r="A30" s="108" t="s">
        <v>677</v>
      </c>
      <c r="B30" s="146">
        <v>867.07764212901407</v>
      </c>
      <c r="C30" s="146">
        <v>826.49699923288654</v>
      </c>
      <c r="D30" s="146">
        <v>930.57492003608638</v>
      </c>
      <c r="E30" s="146">
        <v>1082.831376552663</v>
      </c>
      <c r="F30" s="146">
        <v>1244.2642886096473</v>
      </c>
      <c r="G30" s="146">
        <v>1187.0192764219923</v>
      </c>
      <c r="H30" s="146">
        <v>1360.4800863823248</v>
      </c>
      <c r="I30" s="146">
        <v>1137.5873421275478</v>
      </c>
      <c r="J30" s="146">
        <v>1161.0417055130836</v>
      </c>
      <c r="K30" s="146">
        <v>1297.8468899521531</v>
      </c>
      <c r="L30" s="146">
        <f t="shared" si="0"/>
        <v>1109.5</v>
      </c>
      <c r="M30" s="147"/>
    </row>
    <row r="31" spans="1:13">
      <c r="A31" s="108" t="s">
        <v>678</v>
      </c>
      <c r="B31" s="146">
        <v>1072.4900078570697</v>
      </c>
      <c r="C31" s="146">
        <v>1342.1831123391348</v>
      </c>
      <c r="D31" s="146">
        <v>1789.9408284023668</v>
      </c>
      <c r="E31" s="146">
        <v>1664.139965582234</v>
      </c>
      <c r="F31" s="146">
        <v>2120.1308221495433</v>
      </c>
      <c r="G31" s="146">
        <v>2473.5475653962967</v>
      </c>
      <c r="H31" s="146">
        <v>2770.823204278513</v>
      </c>
      <c r="I31" s="146">
        <v>2839.1665271165762</v>
      </c>
      <c r="J31" s="146">
        <v>3199.6242367308596</v>
      </c>
      <c r="K31" s="146">
        <v>3405.9244791666665</v>
      </c>
      <c r="L31" s="146">
        <f t="shared" si="0"/>
        <v>2267.8000000000002</v>
      </c>
      <c r="M31" s="147"/>
    </row>
    <row r="32" spans="1:13">
      <c r="A32" s="108" t="s">
        <v>679</v>
      </c>
      <c r="B32" s="146">
        <v>140.00145943113142</v>
      </c>
      <c r="C32" s="146">
        <v>140.00081443173028</v>
      </c>
      <c r="D32" s="146">
        <v>140.07370710488161</v>
      </c>
      <c r="E32" s="146">
        <v>140.00471142520612</v>
      </c>
      <c r="F32" s="146">
        <v>140.0078090164105</v>
      </c>
      <c r="G32" s="146">
        <v>139.9984954487324</v>
      </c>
      <c r="H32" s="146">
        <v>140.01201618429823</v>
      </c>
      <c r="I32" s="146">
        <v>140.00234517345265</v>
      </c>
      <c r="J32" s="146">
        <v>140</v>
      </c>
      <c r="K32" s="146">
        <v>140.00592129029803</v>
      </c>
      <c r="L32" s="146">
        <f t="shared" si="0"/>
        <v>140</v>
      </c>
      <c r="M32" s="147"/>
    </row>
    <row r="33" spans="1:13">
      <c r="A33" s="108" t="s">
        <v>680</v>
      </c>
      <c r="B33" s="146">
        <v>958.18181818181813</v>
      </c>
      <c r="C33" s="146">
        <v>894.92676714073446</v>
      </c>
      <c r="D33" s="146">
        <v>668.00966962127313</v>
      </c>
      <c r="E33" s="146">
        <v>643.24034334763951</v>
      </c>
      <c r="F33" s="146">
        <v>1147.0588235294117</v>
      </c>
      <c r="G33" s="146">
        <v>1179.1443850267381</v>
      </c>
      <c r="H33" s="146">
        <v>1207.7464788732395</v>
      </c>
      <c r="I33" s="146">
        <v>980.48780487804879</v>
      </c>
      <c r="J33" s="146">
        <v>1197.3244147157191</v>
      </c>
      <c r="K33" s="146">
        <v>800.14326647564474</v>
      </c>
      <c r="L33" s="146">
        <f t="shared" si="0"/>
        <v>967.6</v>
      </c>
      <c r="M33" s="147"/>
    </row>
    <row r="34" spans="1:13">
      <c r="A34" s="108" t="s">
        <v>681</v>
      </c>
      <c r="B34" s="146">
        <v>650.18292984976404</v>
      </c>
      <c r="C34" s="146">
        <v>575.89550761923613</v>
      </c>
      <c r="D34" s="146">
        <v>648.26409320936807</v>
      </c>
      <c r="E34" s="146">
        <v>620.31263917342119</v>
      </c>
      <c r="F34" s="146">
        <v>775.74326910807713</v>
      </c>
      <c r="G34" s="146">
        <v>715.06675339962214</v>
      </c>
      <c r="H34" s="146">
        <v>760.64604185623296</v>
      </c>
      <c r="I34" s="146">
        <v>832.74166426035697</v>
      </c>
      <c r="J34" s="146">
        <v>862.8559636813867</v>
      </c>
      <c r="K34" s="146">
        <v>698.46563052065346</v>
      </c>
      <c r="L34" s="146">
        <f t="shared" si="0"/>
        <v>714</v>
      </c>
      <c r="M34" s="147"/>
    </row>
    <row r="35" spans="1:13">
      <c r="A35" s="108" t="s">
        <v>682</v>
      </c>
      <c r="B35" s="146">
        <v>5765.0259395166395</v>
      </c>
      <c r="C35" s="146">
        <v>5755.2792915531336</v>
      </c>
      <c r="D35" s="146">
        <v>5324.0248226950353</v>
      </c>
      <c r="E35" s="146">
        <v>5789.3244775635831</v>
      </c>
      <c r="F35" s="146">
        <v>6064.6904596286586</v>
      </c>
      <c r="G35" s="146">
        <v>6445.5593927151886</v>
      </c>
      <c r="H35" s="146">
        <v>7144.8103673760552</v>
      </c>
      <c r="I35" s="146">
        <v>7186.1671469740631</v>
      </c>
      <c r="J35" s="146">
        <v>7330.8890925756186</v>
      </c>
      <c r="K35" s="146">
        <v>5923.7429237429242</v>
      </c>
      <c r="L35" s="146">
        <f t="shared" si="0"/>
        <v>6273</v>
      </c>
      <c r="M35" s="147"/>
    </row>
    <row r="36" spans="1:13">
      <c r="A36" s="108" t="s">
        <v>683</v>
      </c>
      <c r="B36" s="146">
        <v>437.15915188878211</v>
      </c>
      <c r="C36" s="146">
        <v>582.65608797356936</v>
      </c>
      <c r="D36" s="146">
        <v>603.74601487778955</v>
      </c>
      <c r="E36" s="146">
        <v>645.12549086563092</v>
      </c>
      <c r="F36" s="146">
        <v>630.93297240764105</v>
      </c>
      <c r="G36" s="146">
        <v>531.41738772146687</v>
      </c>
      <c r="H36" s="146">
        <v>460.71487986310808</v>
      </c>
      <c r="I36" s="146">
        <v>509.17880040307864</v>
      </c>
      <c r="J36" s="146">
        <v>446.35133775900221</v>
      </c>
      <c r="K36" s="146">
        <v>450.90515798418875</v>
      </c>
      <c r="L36" s="146">
        <f t="shared" si="0"/>
        <v>529.79999999999995</v>
      </c>
      <c r="M36" s="147"/>
    </row>
    <row r="37" spans="1:13">
      <c r="A37" s="108" t="s">
        <v>684</v>
      </c>
      <c r="B37" s="146">
        <v>467.53051854561483</v>
      </c>
      <c r="C37" s="146">
        <v>483.3881123034887</v>
      </c>
      <c r="D37" s="146">
        <v>600.45779893180247</v>
      </c>
      <c r="E37" s="146">
        <v>638.43918638439186</v>
      </c>
      <c r="F37" s="146">
        <v>599.62442593601622</v>
      </c>
      <c r="G37" s="146">
        <v>604.15049686358839</v>
      </c>
      <c r="H37" s="146">
        <v>709.43120606226603</v>
      </c>
      <c r="I37" s="146">
        <v>713.78306928621691</v>
      </c>
      <c r="J37" s="146">
        <v>699.61030029800565</v>
      </c>
      <c r="K37" s="146">
        <v>890.81175298804783</v>
      </c>
      <c r="L37" s="146">
        <f t="shared" si="0"/>
        <v>640.70000000000005</v>
      </c>
      <c r="M37" s="147"/>
    </row>
    <row r="38" spans="1:13">
      <c r="A38" s="108" t="s">
        <v>685</v>
      </c>
      <c r="B38" s="146">
        <v>610.38752383196595</v>
      </c>
      <c r="C38" s="146">
        <v>692.15316247641078</v>
      </c>
      <c r="D38" s="146">
        <v>788.35625101638868</v>
      </c>
      <c r="E38" s="146">
        <v>729.27339747594658</v>
      </c>
      <c r="F38" s="146">
        <v>711.44907966740095</v>
      </c>
      <c r="G38" s="146">
        <v>662.87860193412212</v>
      </c>
      <c r="H38" s="146">
        <v>656.42063339114793</v>
      </c>
      <c r="I38" s="146">
        <v>629.38654962364387</v>
      </c>
      <c r="J38" s="146">
        <v>574.8642358417377</v>
      </c>
      <c r="K38" s="146">
        <v>531.78248226757614</v>
      </c>
      <c r="L38" s="146">
        <f t="shared" si="0"/>
        <v>658.7</v>
      </c>
      <c r="M38" s="147"/>
    </row>
    <row r="39" spans="1:13">
      <c r="A39" s="108" t="s">
        <v>686</v>
      </c>
      <c r="B39" s="146">
        <v>504.13223140495865</v>
      </c>
      <c r="C39" s="146">
        <v>527.44456561250456</v>
      </c>
      <c r="D39" s="146">
        <v>437.08851499634238</v>
      </c>
      <c r="E39" s="146">
        <v>537.14285714285711</v>
      </c>
      <c r="F39" s="146">
        <v>803.83609415867488</v>
      </c>
      <c r="G39" s="146">
        <v>780.24911032028467</v>
      </c>
      <c r="H39" s="146">
        <v>665.71428571428567</v>
      </c>
      <c r="I39" s="146">
        <v>500.33355570380257</v>
      </c>
      <c r="J39" s="146">
        <v>608.97435897435889</v>
      </c>
      <c r="K39" s="146">
        <v>532.94573643410843</v>
      </c>
      <c r="L39" s="146">
        <f t="shared" si="0"/>
        <v>589.79999999999995</v>
      </c>
      <c r="M39" s="147"/>
    </row>
    <row r="40" spans="1:13">
      <c r="A40" s="108" t="s">
        <v>687</v>
      </c>
      <c r="B40" s="146">
        <v>4239.4655704008228</v>
      </c>
      <c r="C40" s="146">
        <v>6328.3783783783783</v>
      </c>
      <c r="D40" s="146">
        <v>5897.4358974358975</v>
      </c>
      <c r="E40" s="146">
        <v>4951.5905947441215</v>
      </c>
      <c r="F40" s="146">
        <v>7141.1530815109345</v>
      </c>
      <c r="G40" s="146">
        <v>7906.1728395061727</v>
      </c>
      <c r="H40" s="146">
        <v>7284.4827586206893</v>
      </c>
      <c r="I40" s="146">
        <v>4978.4482758620697</v>
      </c>
      <c r="J40" s="146">
        <v>5217.8477690288719</v>
      </c>
      <c r="K40" s="146">
        <v>5753.2808398950128</v>
      </c>
      <c r="L40" s="146">
        <f t="shared" si="0"/>
        <v>5969.8</v>
      </c>
      <c r="M40" s="147"/>
    </row>
    <row r="41" spans="1:13">
      <c r="A41" s="108" t="s">
        <v>688</v>
      </c>
      <c r="B41" s="146">
        <v>1585.2785685237902</v>
      </c>
      <c r="C41" s="146">
        <v>1619.1178714961591</v>
      </c>
      <c r="D41" s="146">
        <v>1916.6765157782768</v>
      </c>
      <c r="E41" s="146">
        <v>1257.1146075144011</v>
      </c>
      <c r="F41" s="146">
        <v>934.59915611814347</v>
      </c>
      <c r="G41" s="146">
        <v>1552.4031007751937</v>
      </c>
      <c r="H41" s="146">
        <v>1503.3000983008005</v>
      </c>
      <c r="I41" s="146">
        <v>1329.6236252902772</v>
      </c>
      <c r="J41" s="146">
        <v>1470.2075200328743</v>
      </c>
      <c r="K41" s="146">
        <v>1424.7755176837088</v>
      </c>
      <c r="L41" s="146">
        <f t="shared" si="0"/>
        <v>1459.3</v>
      </c>
      <c r="M41" s="147"/>
    </row>
    <row r="42" spans="1:13">
      <c r="A42" s="107" t="s">
        <v>689</v>
      </c>
      <c r="B42" s="146">
        <v>390.30232093448126</v>
      </c>
      <c r="C42" s="146">
        <v>424.03299355943352</v>
      </c>
      <c r="D42" s="146">
        <v>426.17734138934469</v>
      </c>
      <c r="E42" s="146">
        <v>431.34748862610769</v>
      </c>
      <c r="F42" s="146">
        <v>450.41825692130664</v>
      </c>
      <c r="G42" s="146">
        <v>571.6423970234498</v>
      </c>
      <c r="H42" s="146">
        <v>564.21307637079974</v>
      </c>
      <c r="I42" s="146">
        <v>557.03621891229682</v>
      </c>
      <c r="J42" s="146">
        <v>580.50325160240834</v>
      </c>
      <c r="K42" s="146">
        <v>526.0221142603009</v>
      </c>
      <c r="L42" s="146">
        <f t="shared" si="0"/>
        <v>492.2</v>
      </c>
      <c r="M42" s="147"/>
    </row>
    <row r="43" spans="1:13">
      <c r="J43" s="16" t="s">
        <v>690</v>
      </c>
    </row>
  </sheetData>
  <mergeCells count="1">
    <mergeCell ref="K2:L2"/>
  </mergeCells>
  <phoneticPr fontId="3"/>
  <pageMargins left="0.78740157480314965" right="0.19685039370078741" top="0.19685039370078741" bottom="0.39370078740157483" header="0" footer="0"/>
  <pageSetup paperSize="9" scale="99" orientation="landscape" horizontalDpi="4294967294" verticalDpi="300" r:id="rId1"/>
  <headerFooter scaleWithDoc="0" alignWithMargins="0">
    <oddFooter>&amp;C&amp;"ＭＳ 明朝,標準"&amp;10－４３－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36"/>
  <sheetViews>
    <sheetView view="pageLayout" zoomScaleNormal="75" workbookViewId="0">
      <selection activeCell="I6" sqref="I6"/>
    </sheetView>
  </sheetViews>
  <sheetFormatPr defaultRowHeight="14.25"/>
  <cols>
    <col min="1" max="1" width="7.875" style="32" customWidth="1"/>
    <col min="2" max="2" width="21.375" style="32" customWidth="1"/>
    <col min="3" max="3" width="20.625" style="32" customWidth="1"/>
    <col min="4" max="4" width="13.625" style="32" customWidth="1"/>
    <col min="5" max="5" width="18" style="32" customWidth="1"/>
    <col min="6" max="6" width="7.625" style="32" customWidth="1"/>
    <col min="7" max="7" width="8" style="32" customWidth="1"/>
    <col min="8" max="8" width="21.375" style="32" customWidth="1"/>
    <col min="9" max="9" width="20.625" style="32" customWidth="1"/>
    <col min="10" max="10" width="18.375" style="32" customWidth="1"/>
    <col min="11" max="11" width="18" style="32" customWidth="1"/>
    <col min="12" max="12" width="15.625" style="32" customWidth="1"/>
    <col min="13" max="16384" width="9" style="32"/>
  </cols>
  <sheetData>
    <row r="4" spans="1:11" s="85" customFormat="1" ht="21" customHeight="1">
      <c r="A4" s="237" t="s">
        <v>577</v>
      </c>
      <c r="B4" s="225"/>
      <c r="C4" s="225"/>
      <c r="D4" s="225"/>
      <c r="G4" s="225" t="s">
        <v>578</v>
      </c>
      <c r="H4" s="225"/>
      <c r="I4" s="225"/>
      <c r="J4" s="225"/>
    </row>
    <row r="5" spans="1:11" s="29" customFormat="1" ht="20.25" customHeight="1">
      <c r="A5" s="130" t="s">
        <v>391</v>
      </c>
      <c r="B5" s="130" t="s">
        <v>579</v>
      </c>
      <c r="C5" s="130" t="s">
        <v>580</v>
      </c>
      <c r="D5" s="130" t="s">
        <v>581</v>
      </c>
      <c r="E5" s="111" t="s">
        <v>582</v>
      </c>
      <c r="F5" s="141"/>
      <c r="G5" s="130" t="s">
        <v>391</v>
      </c>
      <c r="H5" s="130" t="s">
        <v>579</v>
      </c>
      <c r="I5" s="130" t="s">
        <v>580</v>
      </c>
      <c r="J5" s="111" t="s">
        <v>583</v>
      </c>
      <c r="K5" s="111" t="s">
        <v>582</v>
      </c>
    </row>
    <row r="6" spans="1:11" ht="42.75" customHeight="1">
      <c r="A6" s="130" t="s">
        <v>584</v>
      </c>
      <c r="B6" s="142" t="s">
        <v>585</v>
      </c>
      <c r="C6" s="206" t="s">
        <v>586</v>
      </c>
      <c r="D6" s="139">
        <v>19802.8</v>
      </c>
      <c r="E6" s="143">
        <v>14098</v>
      </c>
      <c r="F6" s="127"/>
      <c r="G6" s="130" t="s">
        <v>587</v>
      </c>
      <c r="H6" s="142" t="s">
        <v>585</v>
      </c>
      <c r="I6" s="206" t="s">
        <v>588</v>
      </c>
      <c r="J6" s="139">
        <v>28321</v>
      </c>
      <c r="K6" s="131">
        <v>431762</v>
      </c>
    </row>
    <row r="7" spans="1:11" ht="20.45" customHeight="1">
      <c r="A7" s="130">
        <v>50</v>
      </c>
      <c r="B7" s="144" t="s">
        <v>589</v>
      </c>
      <c r="C7" s="145" t="s">
        <v>590</v>
      </c>
      <c r="D7" s="139">
        <v>495</v>
      </c>
      <c r="E7" s="139">
        <v>2100</v>
      </c>
      <c r="F7" s="127"/>
      <c r="G7" s="227">
        <v>58</v>
      </c>
      <c r="H7" s="145" t="s">
        <v>591</v>
      </c>
      <c r="I7" s="145" t="s">
        <v>592</v>
      </c>
      <c r="J7" s="130" t="s">
        <v>593</v>
      </c>
      <c r="K7" s="131">
        <v>5892</v>
      </c>
    </row>
    <row r="8" spans="1:11" ht="20.45" customHeight="1">
      <c r="A8" s="130">
        <v>51</v>
      </c>
      <c r="B8" s="145" t="s">
        <v>589</v>
      </c>
      <c r="C8" s="145" t="s">
        <v>594</v>
      </c>
      <c r="D8" s="139">
        <v>635</v>
      </c>
      <c r="E8" s="139">
        <v>2097</v>
      </c>
      <c r="F8" s="127"/>
      <c r="G8" s="227"/>
      <c r="H8" s="145" t="s">
        <v>405</v>
      </c>
      <c r="I8" s="145" t="s">
        <v>592</v>
      </c>
      <c r="J8" s="130" t="s">
        <v>593</v>
      </c>
      <c r="K8" s="131">
        <v>5904</v>
      </c>
    </row>
    <row r="9" spans="1:11" ht="20.45" customHeight="1">
      <c r="A9" s="130">
        <v>52</v>
      </c>
      <c r="B9" s="145" t="s">
        <v>589</v>
      </c>
      <c r="C9" s="145" t="s">
        <v>595</v>
      </c>
      <c r="D9" s="139">
        <v>640</v>
      </c>
      <c r="E9" s="139">
        <v>2400</v>
      </c>
      <c r="F9" s="127"/>
      <c r="G9" s="227"/>
      <c r="H9" s="145" t="s">
        <v>596</v>
      </c>
      <c r="I9" s="145" t="s">
        <v>597</v>
      </c>
      <c r="J9" s="130" t="s">
        <v>556</v>
      </c>
      <c r="K9" s="131">
        <v>4866</v>
      </c>
    </row>
    <row r="10" spans="1:11" ht="20.45" customHeight="1">
      <c r="A10" s="227">
        <v>53</v>
      </c>
      <c r="B10" s="145" t="s">
        <v>596</v>
      </c>
      <c r="C10" s="145" t="s">
        <v>598</v>
      </c>
      <c r="D10" s="139">
        <v>539</v>
      </c>
      <c r="E10" s="139">
        <v>2400</v>
      </c>
      <c r="F10" s="127"/>
      <c r="G10" s="227"/>
      <c r="H10" s="145" t="s">
        <v>405</v>
      </c>
      <c r="I10" s="145" t="s">
        <v>599</v>
      </c>
      <c r="J10" s="130" t="s">
        <v>556</v>
      </c>
      <c r="K10" s="131">
        <v>4866</v>
      </c>
    </row>
    <row r="11" spans="1:11" ht="20.45" customHeight="1">
      <c r="A11" s="227"/>
      <c r="B11" s="145" t="s">
        <v>589</v>
      </c>
      <c r="C11" s="145" t="s">
        <v>600</v>
      </c>
      <c r="D11" s="139">
        <v>513</v>
      </c>
      <c r="E11" s="139">
        <v>2070</v>
      </c>
      <c r="F11" s="127"/>
      <c r="G11" s="227"/>
      <c r="H11" s="145" t="s">
        <v>589</v>
      </c>
      <c r="I11" s="145" t="s">
        <v>601</v>
      </c>
      <c r="J11" s="130" t="s">
        <v>602</v>
      </c>
      <c r="K11" s="131">
        <v>5646</v>
      </c>
    </row>
    <row r="12" spans="1:11" ht="20.45" customHeight="1">
      <c r="A12" s="227">
        <v>55</v>
      </c>
      <c r="B12" s="145" t="s">
        <v>596</v>
      </c>
      <c r="C12" s="145" t="s">
        <v>603</v>
      </c>
      <c r="D12" s="139">
        <v>352</v>
      </c>
      <c r="E12" s="139">
        <v>2400</v>
      </c>
      <c r="G12" s="227"/>
      <c r="H12" s="145" t="s">
        <v>405</v>
      </c>
      <c r="I12" s="145" t="s">
        <v>604</v>
      </c>
      <c r="J12" s="130" t="s">
        <v>605</v>
      </c>
      <c r="K12" s="131">
        <v>5436</v>
      </c>
    </row>
    <row r="13" spans="1:11" ht="20.45" customHeight="1">
      <c r="A13" s="227"/>
      <c r="B13" s="145" t="s">
        <v>589</v>
      </c>
      <c r="C13" s="145" t="s">
        <v>606</v>
      </c>
      <c r="D13" s="139">
        <v>530</v>
      </c>
      <c r="E13" s="139">
        <v>2389</v>
      </c>
      <c r="G13" s="227"/>
      <c r="H13" s="145" t="s">
        <v>607</v>
      </c>
      <c r="I13" s="145" t="s">
        <v>608</v>
      </c>
      <c r="J13" s="130" t="s">
        <v>550</v>
      </c>
      <c r="K13" s="131">
        <v>5652</v>
      </c>
    </row>
    <row r="14" spans="1:11" ht="20.45" customHeight="1">
      <c r="A14" s="227">
        <v>56</v>
      </c>
      <c r="B14" s="145" t="s">
        <v>596</v>
      </c>
      <c r="C14" s="145" t="s">
        <v>609</v>
      </c>
      <c r="D14" s="139">
        <v>490</v>
      </c>
      <c r="E14" s="139">
        <v>2358</v>
      </c>
      <c r="G14" s="227"/>
      <c r="H14" s="145" t="s">
        <v>405</v>
      </c>
      <c r="I14" s="145" t="s">
        <v>610</v>
      </c>
      <c r="J14" s="130" t="s">
        <v>550</v>
      </c>
      <c r="K14" s="131">
        <v>5652</v>
      </c>
    </row>
    <row r="15" spans="1:11" ht="20.45" customHeight="1">
      <c r="A15" s="227"/>
      <c r="B15" s="145" t="s">
        <v>589</v>
      </c>
      <c r="C15" s="145" t="s">
        <v>611</v>
      </c>
      <c r="D15" s="139">
        <v>506</v>
      </c>
      <c r="E15" s="139">
        <v>2388</v>
      </c>
      <c r="G15" s="227">
        <v>59</v>
      </c>
      <c r="H15" s="145" t="s">
        <v>591</v>
      </c>
      <c r="I15" s="145" t="s">
        <v>612</v>
      </c>
      <c r="J15" s="130" t="s">
        <v>613</v>
      </c>
      <c r="K15" s="131">
        <v>6000</v>
      </c>
    </row>
    <row r="16" spans="1:11" ht="20.45" customHeight="1">
      <c r="A16" s="227">
        <v>57</v>
      </c>
      <c r="B16" s="235" t="s">
        <v>589</v>
      </c>
      <c r="C16" s="145" t="s">
        <v>614</v>
      </c>
      <c r="D16" s="139">
        <v>406</v>
      </c>
      <c r="E16" s="139">
        <v>2390</v>
      </c>
      <c r="G16" s="227"/>
      <c r="H16" s="145" t="s">
        <v>405</v>
      </c>
      <c r="I16" s="145" t="s">
        <v>615</v>
      </c>
      <c r="J16" s="130" t="s">
        <v>613</v>
      </c>
      <c r="K16" s="131">
        <v>6000</v>
      </c>
    </row>
    <row r="17" spans="1:11" ht="20.45" customHeight="1">
      <c r="A17" s="227"/>
      <c r="B17" s="235"/>
      <c r="C17" s="145" t="s">
        <v>616</v>
      </c>
      <c r="D17" s="139">
        <v>416</v>
      </c>
      <c r="E17" s="139">
        <v>2400</v>
      </c>
      <c r="G17" s="227"/>
      <c r="H17" s="145" t="s">
        <v>596</v>
      </c>
      <c r="I17" s="145" t="s">
        <v>617</v>
      </c>
      <c r="J17" s="130" t="s">
        <v>556</v>
      </c>
      <c r="K17" s="131">
        <v>5130</v>
      </c>
    </row>
    <row r="18" spans="1:11" ht="20.45" customHeight="1">
      <c r="A18" s="227">
        <v>58</v>
      </c>
      <c r="B18" s="235" t="s">
        <v>596</v>
      </c>
      <c r="C18" s="145" t="s">
        <v>618</v>
      </c>
      <c r="D18" s="139">
        <v>470</v>
      </c>
      <c r="E18" s="139">
        <v>2300</v>
      </c>
      <c r="G18" s="227"/>
      <c r="H18" s="145" t="s">
        <v>405</v>
      </c>
      <c r="I18" s="145" t="s">
        <v>619</v>
      </c>
      <c r="J18" s="130" t="s">
        <v>556</v>
      </c>
      <c r="K18" s="131">
        <v>5238</v>
      </c>
    </row>
    <row r="19" spans="1:11" ht="20.45" customHeight="1">
      <c r="A19" s="227"/>
      <c r="B19" s="235"/>
      <c r="C19" s="145" t="s">
        <v>620</v>
      </c>
      <c r="D19" s="139">
        <v>397</v>
      </c>
      <c r="E19" s="139">
        <v>2200</v>
      </c>
      <c r="G19" s="227"/>
      <c r="H19" s="145" t="s">
        <v>589</v>
      </c>
      <c r="I19" s="145" t="s">
        <v>601</v>
      </c>
      <c r="J19" s="130" t="s">
        <v>621</v>
      </c>
      <c r="K19" s="131">
        <v>5316</v>
      </c>
    </row>
    <row r="20" spans="1:11" ht="20.45" customHeight="1">
      <c r="A20" s="227"/>
      <c r="B20" s="235"/>
      <c r="C20" s="145" t="s">
        <v>622</v>
      </c>
      <c r="D20" s="139">
        <v>392</v>
      </c>
      <c r="E20" s="139">
        <v>2000</v>
      </c>
      <c r="G20" s="227"/>
      <c r="H20" s="145" t="s">
        <v>405</v>
      </c>
      <c r="I20" s="145" t="s">
        <v>623</v>
      </c>
      <c r="J20" s="130" t="s">
        <v>621</v>
      </c>
      <c r="K20" s="131">
        <v>5322</v>
      </c>
    </row>
    <row r="21" spans="1:11" ht="20.45" customHeight="1">
      <c r="A21" s="227"/>
      <c r="B21" s="235"/>
      <c r="C21" s="145" t="s">
        <v>624</v>
      </c>
      <c r="D21" s="139">
        <v>441</v>
      </c>
      <c r="E21" s="139">
        <v>2400</v>
      </c>
      <c r="G21" s="227"/>
      <c r="H21" s="145" t="s">
        <v>607</v>
      </c>
      <c r="I21" s="145" t="s">
        <v>608</v>
      </c>
      <c r="J21" s="130" t="s">
        <v>550</v>
      </c>
      <c r="K21" s="131">
        <v>5688</v>
      </c>
    </row>
    <row r="22" spans="1:11" ht="20.45" customHeight="1">
      <c r="A22" s="227"/>
      <c r="B22" s="145" t="s">
        <v>589</v>
      </c>
      <c r="C22" s="145" t="s">
        <v>595</v>
      </c>
      <c r="D22" s="139">
        <v>527</v>
      </c>
      <c r="E22" s="139">
        <v>2358</v>
      </c>
      <c r="G22" s="227"/>
      <c r="H22" s="145" t="s">
        <v>405</v>
      </c>
      <c r="I22" s="145" t="s">
        <v>610</v>
      </c>
      <c r="J22" s="130" t="s">
        <v>550</v>
      </c>
      <c r="K22" s="131">
        <v>5688</v>
      </c>
    </row>
    <row r="23" spans="1:11" ht="20.45" customHeight="1">
      <c r="A23" s="227">
        <v>59</v>
      </c>
      <c r="B23" s="235" t="s">
        <v>596</v>
      </c>
      <c r="C23" s="145" t="s">
        <v>625</v>
      </c>
      <c r="D23" s="139">
        <v>468</v>
      </c>
      <c r="E23" s="139">
        <v>2400</v>
      </c>
      <c r="G23" s="227">
        <v>60</v>
      </c>
      <c r="H23" s="145" t="s">
        <v>591</v>
      </c>
      <c r="I23" s="145" t="s">
        <v>615</v>
      </c>
      <c r="J23" s="130" t="s">
        <v>546</v>
      </c>
      <c r="K23" s="131">
        <v>4824</v>
      </c>
    </row>
    <row r="24" spans="1:11" ht="20.45" customHeight="1">
      <c r="A24" s="227"/>
      <c r="B24" s="235"/>
      <c r="C24" s="145" t="s">
        <v>626</v>
      </c>
      <c r="D24" s="139">
        <v>369</v>
      </c>
      <c r="E24" s="139">
        <v>2100</v>
      </c>
      <c r="G24" s="227"/>
      <c r="H24" s="145" t="s">
        <v>405</v>
      </c>
      <c r="I24" s="145" t="s">
        <v>592</v>
      </c>
      <c r="J24" s="130" t="s">
        <v>627</v>
      </c>
      <c r="K24" s="131">
        <v>6222</v>
      </c>
    </row>
    <row r="25" spans="1:11" ht="20.45" customHeight="1">
      <c r="A25" s="227"/>
      <c r="B25" s="235" t="s">
        <v>589</v>
      </c>
      <c r="C25" s="145" t="s">
        <v>628</v>
      </c>
      <c r="D25" s="139">
        <v>400</v>
      </c>
      <c r="E25" s="139">
        <v>2400</v>
      </c>
      <c r="G25" s="227"/>
      <c r="H25" s="145" t="s">
        <v>596</v>
      </c>
      <c r="I25" s="145" t="s">
        <v>597</v>
      </c>
      <c r="J25" s="130" t="s">
        <v>556</v>
      </c>
      <c r="K25" s="131">
        <v>5346</v>
      </c>
    </row>
    <row r="26" spans="1:11" ht="20.45" customHeight="1">
      <c r="A26" s="227"/>
      <c r="B26" s="235"/>
      <c r="C26" s="145" t="s">
        <v>629</v>
      </c>
      <c r="D26" s="139">
        <v>374</v>
      </c>
      <c r="E26" s="139">
        <v>2400</v>
      </c>
      <c r="G26" s="227"/>
      <c r="H26" s="145" t="s">
        <v>405</v>
      </c>
      <c r="I26" s="145" t="s">
        <v>617</v>
      </c>
      <c r="J26" s="130" t="s">
        <v>556</v>
      </c>
      <c r="K26" s="131">
        <v>5346</v>
      </c>
    </row>
    <row r="27" spans="1:11" ht="20.45" customHeight="1">
      <c r="A27" s="130">
        <v>5</v>
      </c>
      <c r="B27" s="144" t="s">
        <v>630</v>
      </c>
      <c r="C27" s="145" t="s">
        <v>631</v>
      </c>
      <c r="D27" s="139">
        <v>630.4</v>
      </c>
      <c r="E27" s="139">
        <v>10012</v>
      </c>
      <c r="G27" s="227"/>
      <c r="H27" s="145" t="s">
        <v>589</v>
      </c>
      <c r="I27" s="145" t="s">
        <v>604</v>
      </c>
      <c r="J27" s="130" t="s">
        <v>546</v>
      </c>
      <c r="K27" s="131">
        <v>4950</v>
      </c>
    </row>
    <row r="28" spans="1:11" ht="20.45" customHeight="1">
      <c r="A28" s="130">
        <v>6</v>
      </c>
      <c r="B28" s="144" t="s">
        <v>630</v>
      </c>
      <c r="C28" s="145" t="s">
        <v>631</v>
      </c>
      <c r="D28" s="139">
        <v>750.38</v>
      </c>
      <c r="E28" s="139">
        <v>10001.262000000001</v>
      </c>
      <c r="G28" s="227"/>
      <c r="H28" s="145" t="s">
        <v>405</v>
      </c>
      <c r="I28" s="145" t="s">
        <v>623</v>
      </c>
      <c r="J28" s="130" t="s">
        <v>546</v>
      </c>
      <c r="K28" s="131">
        <v>4950</v>
      </c>
    </row>
    <row r="29" spans="1:11" ht="20.45" customHeight="1">
      <c r="A29" s="130">
        <v>7</v>
      </c>
      <c r="B29" s="144" t="s">
        <v>630</v>
      </c>
      <c r="C29" s="145" t="s">
        <v>631</v>
      </c>
      <c r="D29" s="139">
        <v>590</v>
      </c>
      <c r="E29" s="139">
        <v>10001.262000000001</v>
      </c>
      <c r="F29" s="127"/>
      <c r="G29" s="227"/>
      <c r="H29" s="145" t="s">
        <v>607</v>
      </c>
      <c r="I29" s="145" t="s">
        <v>608</v>
      </c>
      <c r="J29" s="130" t="s">
        <v>550</v>
      </c>
      <c r="K29" s="131">
        <v>5922</v>
      </c>
    </row>
    <row r="30" spans="1:11" ht="20.45" customHeight="1">
      <c r="A30" s="130">
        <v>9</v>
      </c>
      <c r="B30" s="145" t="s">
        <v>632</v>
      </c>
      <c r="C30" s="145" t="s">
        <v>633</v>
      </c>
      <c r="D30" s="139">
        <v>500</v>
      </c>
      <c r="E30" s="139">
        <v>10000</v>
      </c>
      <c r="G30" s="227"/>
      <c r="H30" s="145" t="s">
        <v>405</v>
      </c>
      <c r="I30" s="145" t="s">
        <v>610</v>
      </c>
      <c r="J30" s="130" t="s">
        <v>550</v>
      </c>
      <c r="K30" s="131">
        <v>5922</v>
      </c>
    </row>
    <row r="31" spans="1:11" ht="20.45" customHeight="1">
      <c r="A31" s="130">
        <v>10</v>
      </c>
      <c r="B31" s="144" t="s">
        <v>630</v>
      </c>
      <c r="C31" s="145" t="s">
        <v>618</v>
      </c>
      <c r="D31" s="139">
        <v>442.96</v>
      </c>
      <c r="E31" s="139">
        <v>4369.5</v>
      </c>
      <c r="G31" s="227">
        <v>61</v>
      </c>
      <c r="H31" s="145" t="s">
        <v>591</v>
      </c>
      <c r="I31" s="145" t="s">
        <v>592</v>
      </c>
      <c r="J31" s="130" t="s">
        <v>627</v>
      </c>
      <c r="K31" s="131">
        <v>6334</v>
      </c>
    </row>
    <row r="32" spans="1:11" ht="20.45" customHeight="1">
      <c r="A32" s="130">
        <v>11</v>
      </c>
      <c r="B32" s="144" t="s">
        <v>630</v>
      </c>
      <c r="C32" s="145" t="s">
        <v>634</v>
      </c>
      <c r="D32" s="139">
        <v>509.48</v>
      </c>
      <c r="E32" s="139">
        <v>3824.94</v>
      </c>
      <c r="G32" s="227"/>
      <c r="H32" s="145" t="s">
        <v>405</v>
      </c>
      <c r="I32" s="145" t="s">
        <v>615</v>
      </c>
      <c r="J32" s="130" t="s">
        <v>546</v>
      </c>
      <c r="K32" s="131">
        <v>5148</v>
      </c>
    </row>
    <row r="33" spans="1:11" ht="20.45" customHeight="1">
      <c r="A33" s="130">
        <v>12</v>
      </c>
      <c r="B33" s="144" t="s">
        <v>630</v>
      </c>
      <c r="C33" s="145" t="s">
        <v>625</v>
      </c>
      <c r="D33" s="139">
        <v>361.45</v>
      </c>
      <c r="E33" s="139">
        <v>3626.3850000000002</v>
      </c>
      <c r="G33" s="227"/>
      <c r="H33" s="145" t="s">
        <v>596</v>
      </c>
      <c r="I33" s="145" t="s">
        <v>597</v>
      </c>
      <c r="J33" s="130" t="s">
        <v>556</v>
      </c>
      <c r="K33" s="131">
        <v>5347</v>
      </c>
    </row>
    <row r="34" spans="1:11" ht="20.45" customHeight="1">
      <c r="A34" s="227" t="s">
        <v>568</v>
      </c>
      <c r="B34" s="227"/>
      <c r="C34" s="130" t="s">
        <v>635</v>
      </c>
      <c r="D34" s="139">
        <f>SUM(D6:D33)</f>
        <v>32947.47</v>
      </c>
      <c r="E34" s="139">
        <f>SUM(E6:E33)</f>
        <v>111883.349</v>
      </c>
      <c r="G34" s="227"/>
      <c r="H34" s="145" t="s">
        <v>405</v>
      </c>
      <c r="I34" s="145" t="s">
        <v>599</v>
      </c>
      <c r="J34" s="130" t="s">
        <v>556</v>
      </c>
      <c r="K34" s="131">
        <v>5347</v>
      </c>
    </row>
    <row r="35" spans="1:11" ht="19.149999999999999" customHeight="1">
      <c r="D35" s="236" t="s">
        <v>636</v>
      </c>
      <c r="E35" s="236"/>
      <c r="G35" s="227"/>
      <c r="H35" s="145" t="s">
        <v>589</v>
      </c>
      <c r="I35" s="145" t="s">
        <v>601</v>
      </c>
      <c r="J35" s="130" t="s">
        <v>546</v>
      </c>
      <c r="K35" s="131">
        <v>5170</v>
      </c>
    </row>
    <row r="36" spans="1:11" ht="20.100000000000001" customHeight="1"/>
  </sheetData>
  <sheetProtection selectLockedCells="1" selectUnlockedCells="1"/>
  <mergeCells count="18">
    <mergeCell ref="A4:D4"/>
    <mergeCell ref="G4:J4"/>
    <mergeCell ref="G7:G14"/>
    <mergeCell ref="A10:A11"/>
    <mergeCell ref="A12:A13"/>
    <mergeCell ref="A14:A15"/>
    <mergeCell ref="G15:G22"/>
    <mergeCell ref="A16:A17"/>
    <mergeCell ref="B16:B17"/>
    <mergeCell ref="A18:A22"/>
    <mergeCell ref="B18:B21"/>
    <mergeCell ref="G23:G30"/>
    <mergeCell ref="B25:B26"/>
    <mergeCell ref="G31:G35"/>
    <mergeCell ref="A34:B34"/>
    <mergeCell ref="D35:E35"/>
    <mergeCell ref="A23:A26"/>
    <mergeCell ref="B23:B24"/>
  </mergeCells>
  <phoneticPr fontId="3"/>
  <pageMargins left="0.78740157480314965" right="0.19685039370078741" top="0.19685039370078741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明朝,標準"&amp;10－４４－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view="pageLayout" zoomScaleNormal="75" workbookViewId="0"/>
  </sheetViews>
  <sheetFormatPr defaultRowHeight="14.25"/>
  <cols>
    <col min="1" max="1" width="10.125" style="32" customWidth="1"/>
    <col min="2" max="3" width="19" style="32" customWidth="1"/>
    <col min="4" max="4" width="18.375" style="32" customWidth="1"/>
    <col min="5" max="5" width="18" style="32" customWidth="1"/>
    <col min="6" max="6" width="7.125" style="32" customWidth="1"/>
    <col min="7" max="7" width="10" style="32" customWidth="1"/>
    <col min="8" max="9" width="19.25" style="32" customWidth="1"/>
    <col min="10" max="10" width="17.625" style="32" customWidth="1"/>
    <col min="11" max="11" width="16.25" style="32" customWidth="1"/>
    <col min="12" max="255" width="9" style="32"/>
    <col min="256" max="256" width="10.125" style="32" customWidth="1"/>
    <col min="257" max="258" width="20.625" style="32" customWidth="1"/>
    <col min="259" max="259" width="18.375" style="32" customWidth="1"/>
    <col min="260" max="260" width="18" style="32" customWidth="1"/>
    <col min="261" max="261" width="7.625" style="32" customWidth="1"/>
    <col min="262" max="262" width="10" style="32" customWidth="1"/>
    <col min="263" max="264" width="20.625" style="32" customWidth="1"/>
    <col min="265" max="265" width="18.375" style="32" customWidth="1"/>
    <col min="266" max="266" width="18" style="32" customWidth="1"/>
    <col min="267" max="511" width="9" style="32"/>
    <col min="512" max="512" width="10.125" style="32" customWidth="1"/>
    <col min="513" max="514" width="20.625" style="32" customWidth="1"/>
    <col min="515" max="515" width="18.375" style="32" customWidth="1"/>
    <col min="516" max="516" width="18" style="32" customWidth="1"/>
    <col min="517" max="517" width="7.625" style="32" customWidth="1"/>
    <col min="518" max="518" width="10" style="32" customWidth="1"/>
    <col min="519" max="520" width="20.625" style="32" customWidth="1"/>
    <col min="521" max="521" width="18.375" style="32" customWidth="1"/>
    <col min="522" max="522" width="18" style="32" customWidth="1"/>
    <col min="523" max="767" width="9" style="32"/>
    <col min="768" max="768" width="10.125" style="32" customWidth="1"/>
    <col min="769" max="770" width="20.625" style="32" customWidth="1"/>
    <col min="771" max="771" width="18.375" style="32" customWidth="1"/>
    <col min="772" max="772" width="18" style="32" customWidth="1"/>
    <col min="773" max="773" width="7.625" style="32" customWidth="1"/>
    <col min="774" max="774" width="10" style="32" customWidth="1"/>
    <col min="775" max="776" width="20.625" style="32" customWidth="1"/>
    <col min="777" max="777" width="18.375" style="32" customWidth="1"/>
    <col min="778" max="778" width="18" style="32" customWidth="1"/>
    <col min="779" max="1023" width="9" style="32"/>
    <col min="1024" max="1024" width="10.125" style="32" customWidth="1"/>
    <col min="1025" max="1026" width="20.625" style="32" customWidth="1"/>
    <col min="1027" max="1027" width="18.375" style="32" customWidth="1"/>
    <col min="1028" max="1028" width="18" style="32" customWidth="1"/>
    <col min="1029" max="1029" width="7.625" style="32" customWidth="1"/>
    <col min="1030" max="1030" width="10" style="32" customWidth="1"/>
    <col min="1031" max="1032" width="20.625" style="32" customWidth="1"/>
    <col min="1033" max="1033" width="18.375" style="32" customWidth="1"/>
    <col min="1034" max="1034" width="18" style="32" customWidth="1"/>
    <col min="1035" max="1279" width="9" style="32"/>
    <col min="1280" max="1280" width="10.125" style="32" customWidth="1"/>
    <col min="1281" max="1282" width="20.625" style="32" customWidth="1"/>
    <col min="1283" max="1283" width="18.375" style="32" customWidth="1"/>
    <col min="1284" max="1284" width="18" style="32" customWidth="1"/>
    <col min="1285" max="1285" width="7.625" style="32" customWidth="1"/>
    <col min="1286" max="1286" width="10" style="32" customWidth="1"/>
    <col min="1287" max="1288" width="20.625" style="32" customWidth="1"/>
    <col min="1289" max="1289" width="18.375" style="32" customWidth="1"/>
    <col min="1290" max="1290" width="18" style="32" customWidth="1"/>
    <col min="1291" max="1535" width="9" style="32"/>
    <col min="1536" max="1536" width="10.125" style="32" customWidth="1"/>
    <col min="1537" max="1538" width="20.625" style="32" customWidth="1"/>
    <col min="1539" max="1539" width="18.375" style="32" customWidth="1"/>
    <col min="1540" max="1540" width="18" style="32" customWidth="1"/>
    <col min="1541" max="1541" width="7.625" style="32" customWidth="1"/>
    <col min="1542" max="1542" width="10" style="32" customWidth="1"/>
    <col min="1543" max="1544" width="20.625" style="32" customWidth="1"/>
    <col min="1545" max="1545" width="18.375" style="32" customWidth="1"/>
    <col min="1546" max="1546" width="18" style="32" customWidth="1"/>
    <col min="1547" max="1791" width="9" style="32"/>
    <col min="1792" max="1792" width="10.125" style="32" customWidth="1"/>
    <col min="1793" max="1794" width="20.625" style="32" customWidth="1"/>
    <col min="1795" max="1795" width="18.375" style="32" customWidth="1"/>
    <col min="1796" max="1796" width="18" style="32" customWidth="1"/>
    <col min="1797" max="1797" width="7.625" style="32" customWidth="1"/>
    <col min="1798" max="1798" width="10" style="32" customWidth="1"/>
    <col min="1799" max="1800" width="20.625" style="32" customWidth="1"/>
    <col min="1801" max="1801" width="18.375" style="32" customWidth="1"/>
    <col min="1802" max="1802" width="18" style="32" customWidth="1"/>
    <col min="1803" max="2047" width="9" style="32"/>
    <col min="2048" max="2048" width="10.125" style="32" customWidth="1"/>
    <col min="2049" max="2050" width="20.625" style="32" customWidth="1"/>
    <col min="2051" max="2051" width="18.375" style="32" customWidth="1"/>
    <col min="2052" max="2052" width="18" style="32" customWidth="1"/>
    <col min="2053" max="2053" width="7.625" style="32" customWidth="1"/>
    <col min="2054" max="2054" width="10" style="32" customWidth="1"/>
    <col min="2055" max="2056" width="20.625" style="32" customWidth="1"/>
    <col min="2057" max="2057" width="18.375" style="32" customWidth="1"/>
    <col min="2058" max="2058" width="18" style="32" customWidth="1"/>
    <col min="2059" max="2303" width="9" style="32"/>
    <col min="2304" max="2304" width="10.125" style="32" customWidth="1"/>
    <col min="2305" max="2306" width="20.625" style="32" customWidth="1"/>
    <col min="2307" max="2307" width="18.375" style="32" customWidth="1"/>
    <col min="2308" max="2308" width="18" style="32" customWidth="1"/>
    <col min="2309" max="2309" width="7.625" style="32" customWidth="1"/>
    <col min="2310" max="2310" width="10" style="32" customWidth="1"/>
    <col min="2311" max="2312" width="20.625" style="32" customWidth="1"/>
    <col min="2313" max="2313" width="18.375" style="32" customWidth="1"/>
    <col min="2314" max="2314" width="18" style="32" customWidth="1"/>
    <col min="2315" max="2559" width="9" style="32"/>
    <col min="2560" max="2560" width="10.125" style="32" customWidth="1"/>
    <col min="2561" max="2562" width="20.625" style="32" customWidth="1"/>
    <col min="2563" max="2563" width="18.375" style="32" customWidth="1"/>
    <col min="2564" max="2564" width="18" style="32" customWidth="1"/>
    <col min="2565" max="2565" width="7.625" style="32" customWidth="1"/>
    <col min="2566" max="2566" width="10" style="32" customWidth="1"/>
    <col min="2567" max="2568" width="20.625" style="32" customWidth="1"/>
    <col min="2569" max="2569" width="18.375" style="32" customWidth="1"/>
    <col min="2570" max="2570" width="18" style="32" customWidth="1"/>
    <col min="2571" max="2815" width="9" style="32"/>
    <col min="2816" max="2816" width="10.125" style="32" customWidth="1"/>
    <col min="2817" max="2818" width="20.625" style="32" customWidth="1"/>
    <col min="2819" max="2819" width="18.375" style="32" customWidth="1"/>
    <col min="2820" max="2820" width="18" style="32" customWidth="1"/>
    <col min="2821" max="2821" width="7.625" style="32" customWidth="1"/>
    <col min="2822" max="2822" width="10" style="32" customWidth="1"/>
    <col min="2823" max="2824" width="20.625" style="32" customWidth="1"/>
    <col min="2825" max="2825" width="18.375" style="32" customWidth="1"/>
    <col min="2826" max="2826" width="18" style="32" customWidth="1"/>
    <col min="2827" max="3071" width="9" style="32"/>
    <col min="3072" max="3072" width="10.125" style="32" customWidth="1"/>
    <col min="3073" max="3074" width="20.625" style="32" customWidth="1"/>
    <col min="3075" max="3075" width="18.375" style="32" customWidth="1"/>
    <col min="3076" max="3076" width="18" style="32" customWidth="1"/>
    <col min="3077" max="3077" width="7.625" style="32" customWidth="1"/>
    <col min="3078" max="3078" width="10" style="32" customWidth="1"/>
    <col min="3079" max="3080" width="20.625" style="32" customWidth="1"/>
    <col min="3081" max="3081" width="18.375" style="32" customWidth="1"/>
    <col min="3082" max="3082" width="18" style="32" customWidth="1"/>
    <col min="3083" max="3327" width="9" style="32"/>
    <col min="3328" max="3328" width="10.125" style="32" customWidth="1"/>
    <col min="3329" max="3330" width="20.625" style="32" customWidth="1"/>
    <col min="3331" max="3331" width="18.375" style="32" customWidth="1"/>
    <col min="3332" max="3332" width="18" style="32" customWidth="1"/>
    <col min="3333" max="3333" width="7.625" style="32" customWidth="1"/>
    <col min="3334" max="3334" width="10" style="32" customWidth="1"/>
    <col min="3335" max="3336" width="20.625" style="32" customWidth="1"/>
    <col min="3337" max="3337" width="18.375" style="32" customWidth="1"/>
    <col min="3338" max="3338" width="18" style="32" customWidth="1"/>
    <col min="3339" max="3583" width="9" style="32"/>
    <col min="3584" max="3584" width="10.125" style="32" customWidth="1"/>
    <col min="3585" max="3586" width="20.625" style="32" customWidth="1"/>
    <col min="3587" max="3587" width="18.375" style="32" customWidth="1"/>
    <col min="3588" max="3588" width="18" style="32" customWidth="1"/>
    <col min="3589" max="3589" width="7.625" style="32" customWidth="1"/>
    <col min="3590" max="3590" width="10" style="32" customWidth="1"/>
    <col min="3591" max="3592" width="20.625" style="32" customWidth="1"/>
    <col min="3593" max="3593" width="18.375" style="32" customWidth="1"/>
    <col min="3594" max="3594" width="18" style="32" customWidth="1"/>
    <col min="3595" max="3839" width="9" style="32"/>
    <col min="3840" max="3840" width="10.125" style="32" customWidth="1"/>
    <col min="3841" max="3842" width="20.625" style="32" customWidth="1"/>
    <col min="3843" max="3843" width="18.375" style="32" customWidth="1"/>
    <col min="3844" max="3844" width="18" style="32" customWidth="1"/>
    <col min="3845" max="3845" width="7.625" style="32" customWidth="1"/>
    <col min="3846" max="3846" width="10" style="32" customWidth="1"/>
    <col min="3847" max="3848" width="20.625" style="32" customWidth="1"/>
    <col min="3849" max="3849" width="18.375" style="32" customWidth="1"/>
    <col min="3850" max="3850" width="18" style="32" customWidth="1"/>
    <col min="3851" max="4095" width="9" style="32"/>
    <col min="4096" max="4096" width="10.125" style="32" customWidth="1"/>
    <col min="4097" max="4098" width="20.625" style="32" customWidth="1"/>
    <col min="4099" max="4099" width="18.375" style="32" customWidth="1"/>
    <col min="4100" max="4100" width="18" style="32" customWidth="1"/>
    <col min="4101" max="4101" width="7.625" style="32" customWidth="1"/>
    <col min="4102" max="4102" width="10" style="32" customWidth="1"/>
    <col min="4103" max="4104" width="20.625" style="32" customWidth="1"/>
    <col min="4105" max="4105" width="18.375" style="32" customWidth="1"/>
    <col min="4106" max="4106" width="18" style="32" customWidth="1"/>
    <col min="4107" max="4351" width="9" style="32"/>
    <col min="4352" max="4352" width="10.125" style="32" customWidth="1"/>
    <col min="4353" max="4354" width="20.625" style="32" customWidth="1"/>
    <col min="4355" max="4355" width="18.375" style="32" customWidth="1"/>
    <col min="4356" max="4356" width="18" style="32" customWidth="1"/>
    <col min="4357" max="4357" width="7.625" style="32" customWidth="1"/>
    <col min="4358" max="4358" width="10" style="32" customWidth="1"/>
    <col min="4359" max="4360" width="20.625" style="32" customWidth="1"/>
    <col min="4361" max="4361" width="18.375" style="32" customWidth="1"/>
    <col min="4362" max="4362" width="18" style="32" customWidth="1"/>
    <col min="4363" max="4607" width="9" style="32"/>
    <col min="4608" max="4608" width="10.125" style="32" customWidth="1"/>
    <col min="4609" max="4610" width="20.625" style="32" customWidth="1"/>
    <col min="4611" max="4611" width="18.375" style="32" customWidth="1"/>
    <col min="4612" max="4612" width="18" style="32" customWidth="1"/>
    <col min="4613" max="4613" width="7.625" style="32" customWidth="1"/>
    <col min="4614" max="4614" width="10" style="32" customWidth="1"/>
    <col min="4615" max="4616" width="20.625" style="32" customWidth="1"/>
    <col min="4617" max="4617" width="18.375" style="32" customWidth="1"/>
    <col min="4618" max="4618" width="18" style="32" customWidth="1"/>
    <col min="4619" max="4863" width="9" style="32"/>
    <col min="4864" max="4864" width="10.125" style="32" customWidth="1"/>
    <col min="4865" max="4866" width="20.625" style="32" customWidth="1"/>
    <col min="4867" max="4867" width="18.375" style="32" customWidth="1"/>
    <col min="4868" max="4868" width="18" style="32" customWidth="1"/>
    <col min="4869" max="4869" width="7.625" style="32" customWidth="1"/>
    <col min="4870" max="4870" width="10" style="32" customWidth="1"/>
    <col min="4871" max="4872" width="20.625" style="32" customWidth="1"/>
    <col min="4873" max="4873" width="18.375" style="32" customWidth="1"/>
    <col min="4874" max="4874" width="18" style="32" customWidth="1"/>
    <col min="4875" max="5119" width="9" style="32"/>
    <col min="5120" max="5120" width="10.125" style="32" customWidth="1"/>
    <col min="5121" max="5122" width="20.625" style="32" customWidth="1"/>
    <col min="5123" max="5123" width="18.375" style="32" customWidth="1"/>
    <col min="5124" max="5124" width="18" style="32" customWidth="1"/>
    <col min="5125" max="5125" width="7.625" style="32" customWidth="1"/>
    <col min="5126" max="5126" width="10" style="32" customWidth="1"/>
    <col min="5127" max="5128" width="20.625" style="32" customWidth="1"/>
    <col min="5129" max="5129" width="18.375" style="32" customWidth="1"/>
    <col min="5130" max="5130" width="18" style="32" customWidth="1"/>
    <col min="5131" max="5375" width="9" style="32"/>
    <col min="5376" max="5376" width="10.125" style="32" customWidth="1"/>
    <col min="5377" max="5378" width="20.625" style="32" customWidth="1"/>
    <col min="5379" max="5379" width="18.375" style="32" customWidth="1"/>
    <col min="5380" max="5380" width="18" style="32" customWidth="1"/>
    <col min="5381" max="5381" width="7.625" style="32" customWidth="1"/>
    <col min="5382" max="5382" width="10" style="32" customWidth="1"/>
    <col min="5383" max="5384" width="20.625" style="32" customWidth="1"/>
    <col min="5385" max="5385" width="18.375" style="32" customWidth="1"/>
    <col min="5386" max="5386" width="18" style="32" customWidth="1"/>
    <col min="5387" max="5631" width="9" style="32"/>
    <col min="5632" max="5632" width="10.125" style="32" customWidth="1"/>
    <col min="5633" max="5634" width="20.625" style="32" customWidth="1"/>
    <col min="5635" max="5635" width="18.375" style="32" customWidth="1"/>
    <col min="5636" max="5636" width="18" style="32" customWidth="1"/>
    <col min="5637" max="5637" width="7.625" style="32" customWidth="1"/>
    <col min="5638" max="5638" width="10" style="32" customWidth="1"/>
    <col min="5639" max="5640" width="20.625" style="32" customWidth="1"/>
    <col min="5641" max="5641" width="18.375" style="32" customWidth="1"/>
    <col min="5642" max="5642" width="18" style="32" customWidth="1"/>
    <col min="5643" max="5887" width="9" style="32"/>
    <col min="5888" max="5888" width="10.125" style="32" customWidth="1"/>
    <col min="5889" max="5890" width="20.625" style="32" customWidth="1"/>
    <col min="5891" max="5891" width="18.375" style="32" customWidth="1"/>
    <col min="5892" max="5892" width="18" style="32" customWidth="1"/>
    <col min="5893" max="5893" width="7.625" style="32" customWidth="1"/>
    <col min="5894" max="5894" width="10" style="32" customWidth="1"/>
    <col min="5895" max="5896" width="20.625" style="32" customWidth="1"/>
    <col min="5897" max="5897" width="18.375" style="32" customWidth="1"/>
    <col min="5898" max="5898" width="18" style="32" customWidth="1"/>
    <col min="5899" max="6143" width="9" style="32"/>
    <col min="6144" max="6144" width="10.125" style="32" customWidth="1"/>
    <col min="6145" max="6146" width="20.625" style="32" customWidth="1"/>
    <col min="6147" max="6147" width="18.375" style="32" customWidth="1"/>
    <col min="6148" max="6148" width="18" style="32" customWidth="1"/>
    <col min="6149" max="6149" width="7.625" style="32" customWidth="1"/>
    <col min="6150" max="6150" width="10" style="32" customWidth="1"/>
    <col min="6151" max="6152" width="20.625" style="32" customWidth="1"/>
    <col min="6153" max="6153" width="18.375" style="32" customWidth="1"/>
    <col min="6154" max="6154" width="18" style="32" customWidth="1"/>
    <col min="6155" max="6399" width="9" style="32"/>
    <col min="6400" max="6400" width="10.125" style="32" customWidth="1"/>
    <col min="6401" max="6402" width="20.625" style="32" customWidth="1"/>
    <col min="6403" max="6403" width="18.375" style="32" customWidth="1"/>
    <col min="6404" max="6404" width="18" style="32" customWidth="1"/>
    <col min="6405" max="6405" width="7.625" style="32" customWidth="1"/>
    <col min="6406" max="6406" width="10" style="32" customWidth="1"/>
    <col min="6407" max="6408" width="20.625" style="32" customWidth="1"/>
    <col min="6409" max="6409" width="18.375" style="32" customWidth="1"/>
    <col min="6410" max="6410" width="18" style="32" customWidth="1"/>
    <col min="6411" max="6655" width="9" style="32"/>
    <col min="6656" max="6656" width="10.125" style="32" customWidth="1"/>
    <col min="6657" max="6658" width="20.625" style="32" customWidth="1"/>
    <col min="6659" max="6659" width="18.375" style="32" customWidth="1"/>
    <col min="6660" max="6660" width="18" style="32" customWidth="1"/>
    <col min="6661" max="6661" width="7.625" style="32" customWidth="1"/>
    <col min="6662" max="6662" width="10" style="32" customWidth="1"/>
    <col min="6663" max="6664" width="20.625" style="32" customWidth="1"/>
    <col min="6665" max="6665" width="18.375" style="32" customWidth="1"/>
    <col min="6666" max="6666" width="18" style="32" customWidth="1"/>
    <col min="6667" max="6911" width="9" style="32"/>
    <col min="6912" max="6912" width="10.125" style="32" customWidth="1"/>
    <col min="6913" max="6914" width="20.625" style="32" customWidth="1"/>
    <col min="6915" max="6915" width="18.375" style="32" customWidth="1"/>
    <col min="6916" max="6916" width="18" style="32" customWidth="1"/>
    <col min="6917" max="6917" width="7.625" style="32" customWidth="1"/>
    <col min="6918" max="6918" width="10" style="32" customWidth="1"/>
    <col min="6919" max="6920" width="20.625" style="32" customWidth="1"/>
    <col min="6921" max="6921" width="18.375" style="32" customWidth="1"/>
    <col min="6922" max="6922" width="18" style="32" customWidth="1"/>
    <col min="6923" max="7167" width="9" style="32"/>
    <col min="7168" max="7168" width="10.125" style="32" customWidth="1"/>
    <col min="7169" max="7170" width="20.625" style="32" customWidth="1"/>
    <col min="7171" max="7171" width="18.375" style="32" customWidth="1"/>
    <col min="7172" max="7172" width="18" style="32" customWidth="1"/>
    <col min="7173" max="7173" width="7.625" style="32" customWidth="1"/>
    <col min="7174" max="7174" width="10" style="32" customWidth="1"/>
    <col min="7175" max="7176" width="20.625" style="32" customWidth="1"/>
    <col min="7177" max="7177" width="18.375" style="32" customWidth="1"/>
    <col min="7178" max="7178" width="18" style="32" customWidth="1"/>
    <col min="7179" max="7423" width="9" style="32"/>
    <col min="7424" max="7424" width="10.125" style="32" customWidth="1"/>
    <col min="7425" max="7426" width="20.625" style="32" customWidth="1"/>
    <col min="7427" max="7427" width="18.375" style="32" customWidth="1"/>
    <col min="7428" max="7428" width="18" style="32" customWidth="1"/>
    <col min="7429" max="7429" width="7.625" style="32" customWidth="1"/>
    <col min="7430" max="7430" width="10" style="32" customWidth="1"/>
    <col min="7431" max="7432" width="20.625" style="32" customWidth="1"/>
    <col min="7433" max="7433" width="18.375" style="32" customWidth="1"/>
    <col min="7434" max="7434" width="18" style="32" customWidth="1"/>
    <col min="7435" max="7679" width="9" style="32"/>
    <col min="7680" max="7680" width="10.125" style="32" customWidth="1"/>
    <col min="7681" max="7682" width="20.625" style="32" customWidth="1"/>
    <col min="7683" max="7683" width="18.375" style="32" customWidth="1"/>
    <col min="7684" max="7684" width="18" style="32" customWidth="1"/>
    <col min="7685" max="7685" width="7.625" style="32" customWidth="1"/>
    <col min="7686" max="7686" width="10" style="32" customWidth="1"/>
    <col min="7687" max="7688" width="20.625" style="32" customWidth="1"/>
    <col min="7689" max="7689" width="18.375" style="32" customWidth="1"/>
    <col min="7690" max="7690" width="18" style="32" customWidth="1"/>
    <col min="7691" max="7935" width="9" style="32"/>
    <col min="7936" max="7936" width="10.125" style="32" customWidth="1"/>
    <col min="7937" max="7938" width="20.625" style="32" customWidth="1"/>
    <col min="7939" max="7939" width="18.375" style="32" customWidth="1"/>
    <col min="7940" max="7940" width="18" style="32" customWidth="1"/>
    <col min="7941" max="7941" width="7.625" style="32" customWidth="1"/>
    <col min="7942" max="7942" width="10" style="32" customWidth="1"/>
    <col min="7943" max="7944" width="20.625" style="32" customWidth="1"/>
    <col min="7945" max="7945" width="18.375" style="32" customWidth="1"/>
    <col min="7946" max="7946" width="18" style="32" customWidth="1"/>
    <col min="7947" max="8191" width="9" style="32"/>
    <col min="8192" max="8192" width="10.125" style="32" customWidth="1"/>
    <col min="8193" max="8194" width="20.625" style="32" customWidth="1"/>
    <col min="8195" max="8195" width="18.375" style="32" customWidth="1"/>
    <col min="8196" max="8196" width="18" style="32" customWidth="1"/>
    <col min="8197" max="8197" width="7.625" style="32" customWidth="1"/>
    <col min="8198" max="8198" width="10" style="32" customWidth="1"/>
    <col min="8199" max="8200" width="20.625" style="32" customWidth="1"/>
    <col min="8201" max="8201" width="18.375" style="32" customWidth="1"/>
    <col min="8202" max="8202" width="18" style="32" customWidth="1"/>
    <col min="8203" max="8447" width="9" style="32"/>
    <col min="8448" max="8448" width="10.125" style="32" customWidth="1"/>
    <col min="8449" max="8450" width="20.625" style="32" customWidth="1"/>
    <col min="8451" max="8451" width="18.375" style="32" customWidth="1"/>
    <col min="8452" max="8452" width="18" style="32" customWidth="1"/>
    <col min="8453" max="8453" width="7.625" style="32" customWidth="1"/>
    <col min="8454" max="8454" width="10" style="32" customWidth="1"/>
    <col min="8455" max="8456" width="20.625" style="32" customWidth="1"/>
    <col min="8457" max="8457" width="18.375" style="32" customWidth="1"/>
    <col min="8458" max="8458" width="18" style="32" customWidth="1"/>
    <col min="8459" max="8703" width="9" style="32"/>
    <col min="8704" max="8704" width="10.125" style="32" customWidth="1"/>
    <col min="8705" max="8706" width="20.625" style="32" customWidth="1"/>
    <col min="8707" max="8707" width="18.375" style="32" customWidth="1"/>
    <col min="8708" max="8708" width="18" style="32" customWidth="1"/>
    <col min="8709" max="8709" width="7.625" style="32" customWidth="1"/>
    <col min="8710" max="8710" width="10" style="32" customWidth="1"/>
    <col min="8711" max="8712" width="20.625" style="32" customWidth="1"/>
    <col min="8713" max="8713" width="18.375" style="32" customWidth="1"/>
    <col min="8714" max="8714" width="18" style="32" customWidth="1"/>
    <col min="8715" max="8959" width="9" style="32"/>
    <col min="8960" max="8960" width="10.125" style="32" customWidth="1"/>
    <col min="8961" max="8962" width="20.625" style="32" customWidth="1"/>
    <col min="8963" max="8963" width="18.375" style="32" customWidth="1"/>
    <col min="8964" max="8964" width="18" style="32" customWidth="1"/>
    <col min="8965" max="8965" width="7.625" style="32" customWidth="1"/>
    <col min="8966" max="8966" width="10" style="32" customWidth="1"/>
    <col min="8967" max="8968" width="20.625" style="32" customWidth="1"/>
    <col min="8969" max="8969" width="18.375" style="32" customWidth="1"/>
    <col min="8970" max="8970" width="18" style="32" customWidth="1"/>
    <col min="8971" max="9215" width="9" style="32"/>
    <col min="9216" max="9216" width="10.125" style="32" customWidth="1"/>
    <col min="9217" max="9218" width="20.625" style="32" customWidth="1"/>
    <col min="9219" max="9219" width="18.375" style="32" customWidth="1"/>
    <col min="9220" max="9220" width="18" style="32" customWidth="1"/>
    <col min="9221" max="9221" width="7.625" style="32" customWidth="1"/>
    <col min="9222" max="9222" width="10" style="32" customWidth="1"/>
    <col min="9223" max="9224" width="20.625" style="32" customWidth="1"/>
    <col min="9225" max="9225" width="18.375" style="32" customWidth="1"/>
    <col min="9226" max="9226" width="18" style="32" customWidth="1"/>
    <col min="9227" max="9471" width="9" style="32"/>
    <col min="9472" max="9472" width="10.125" style="32" customWidth="1"/>
    <col min="9473" max="9474" width="20.625" style="32" customWidth="1"/>
    <col min="9475" max="9475" width="18.375" style="32" customWidth="1"/>
    <col min="9476" max="9476" width="18" style="32" customWidth="1"/>
    <col min="9477" max="9477" width="7.625" style="32" customWidth="1"/>
    <col min="9478" max="9478" width="10" style="32" customWidth="1"/>
    <col min="9479" max="9480" width="20.625" style="32" customWidth="1"/>
    <col min="9481" max="9481" width="18.375" style="32" customWidth="1"/>
    <col min="9482" max="9482" width="18" style="32" customWidth="1"/>
    <col min="9483" max="9727" width="9" style="32"/>
    <col min="9728" max="9728" width="10.125" style="32" customWidth="1"/>
    <col min="9729" max="9730" width="20.625" style="32" customWidth="1"/>
    <col min="9731" max="9731" width="18.375" style="32" customWidth="1"/>
    <col min="9732" max="9732" width="18" style="32" customWidth="1"/>
    <col min="9733" max="9733" width="7.625" style="32" customWidth="1"/>
    <col min="9734" max="9734" width="10" style="32" customWidth="1"/>
    <col min="9735" max="9736" width="20.625" style="32" customWidth="1"/>
    <col min="9737" max="9737" width="18.375" style="32" customWidth="1"/>
    <col min="9738" max="9738" width="18" style="32" customWidth="1"/>
    <col min="9739" max="9983" width="9" style="32"/>
    <col min="9984" max="9984" width="10.125" style="32" customWidth="1"/>
    <col min="9985" max="9986" width="20.625" style="32" customWidth="1"/>
    <col min="9987" max="9987" width="18.375" style="32" customWidth="1"/>
    <col min="9988" max="9988" width="18" style="32" customWidth="1"/>
    <col min="9989" max="9989" width="7.625" style="32" customWidth="1"/>
    <col min="9990" max="9990" width="10" style="32" customWidth="1"/>
    <col min="9991" max="9992" width="20.625" style="32" customWidth="1"/>
    <col min="9993" max="9993" width="18.375" style="32" customWidth="1"/>
    <col min="9994" max="9994" width="18" style="32" customWidth="1"/>
    <col min="9995" max="10239" width="9" style="32"/>
    <col min="10240" max="10240" width="10.125" style="32" customWidth="1"/>
    <col min="10241" max="10242" width="20.625" style="32" customWidth="1"/>
    <col min="10243" max="10243" width="18.375" style="32" customWidth="1"/>
    <col min="10244" max="10244" width="18" style="32" customWidth="1"/>
    <col min="10245" max="10245" width="7.625" style="32" customWidth="1"/>
    <col min="10246" max="10246" width="10" style="32" customWidth="1"/>
    <col min="10247" max="10248" width="20.625" style="32" customWidth="1"/>
    <col min="10249" max="10249" width="18.375" style="32" customWidth="1"/>
    <col min="10250" max="10250" width="18" style="32" customWidth="1"/>
    <col min="10251" max="10495" width="9" style="32"/>
    <col min="10496" max="10496" width="10.125" style="32" customWidth="1"/>
    <col min="10497" max="10498" width="20.625" style="32" customWidth="1"/>
    <col min="10499" max="10499" width="18.375" style="32" customWidth="1"/>
    <col min="10500" max="10500" width="18" style="32" customWidth="1"/>
    <col min="10501" max="10501" width="7.625" style="32" customWidth="1"/>
    <col min="10502" max="10502" width="10" style="32" customWidth="1"/>
    <col min="10503" max="10504" width="20.625" style="32" customWidth="1"/>
    <col min="10505" max="10505" width="18.375" style="32" customWidth="1"/>
    <col min="10506" max="10506" width="18" style="32" customWidth="1"/>
    <col min="10507" max="10751" width="9" style="32"/>
    <col min="10752" max="10752" width="10.125" style="32" customWidth="1"/>
    <col min="10753" max="10754" width="20.625" style="32" customWidth="1"/>
    <col min="10755" max="10755" width="18.375" style="32" customWidth="1"/>
    <col min="10756" max="10756" width="18" style="32" customWidth="1"/>
    <col min="10757" max="10757" width="7.625" style="32" customWidth="1"/>
    <col min="10758" max="10758" width="10" style="32" customWidth="1"/>
    <col min="10759" max="10760" width="20.625" style="32" customWidth="1"/>
    <col min="10761" max="10761" width="18.375" style="32" customWidth="1"/>
    <col min="10762" max="10762" width="18" style="32" customWidth="1"/>
    <col min="10763" max="11007" width="9" style="32"/>
    <col min="11008" max="11008" width="10.125" style="32" customWidth="1"/>
    <col min="11009" max="11010" width="20.625" style="32" customWidth="1"/>
    <col min="11011" max="11011" width="18.375" style="32" customWidth="1"/>
    <col min="11012" max="11012" width="18" style="32" customWidth="1"/>
    <col min="11013" max="11013" width="7.625" style="32" customWidth="1"/>
    <col min="11014" max="11014" width="10" style="32" customWidth="1"/>
    <col min="11015" max="11016" width="20.625" style="32" customWidth="1"/>
    <col min="11017" max="11017" width="18.375" style="32" customWidth="1"/>
    <col min="11018" max="11018" width="18" style="32" customWidth="1"/>
    <col min="11019" max="11263" width="9" style="32"/>
    <col min="11264" max="11264" width="10.125" style="32" customWidth="1"/>
    <col min="11265" max="11266" width="20.625" style="32" customWidth="1"/>
    <col min="11267" max="11267" width="18.375" style="32" customWidth="1"/>
    <col min="11268" max="11268" width="18" style="32" customWidth="1"/>
    <col min="11269" max="11269" width="7.625" style="32" customWidth="1"/>
    <col min="11270" max="11270" width="10" style="32" customWidth="1"/>
    <col min="11271" max="11272" width="20.625" style="32" customWidth="1"/>
    <col min="11273" max="11273" width="18.375" style="32" customWidth="1"/>
    <col min="11274" max="11274" width="18" style="32" customWidth="1"/>
    <col min="11275" max="11519" width="9" style="32"/>
    <col min="11520" max="11520" width="10.125" style="32" customWidth="1"/>
    <col min="11521" max="11522" width="20.625" style="32" customWidth="1"/>
    <col min="11523" max="11523" width="18.375" style="32" customWidth="1"/>
    <col min="11524" max="11524" width="18" style="32" customWidth="1"/>
    <col min="11525" max="11525" width="7.625" style="32" customWidth="1"/>
    <col min="11526" max="11526" width="10" style="32" customWidth="1"/>
    <col min="11527" max="11528" width="20.625" style="32" customWidth="1"/>
    <col min="11529" max="11529" width="18.375" style="32" customWidth="1"/>
    <col min="11530" max="11530" width="18" style="32" customWidth="1"/>
    <col min="11531" max="11775" width="9" style="32"/>
    <col min="11776" max="11776" width="10.125" style="32" customWidth="1"/>
    <col min="11777" max="11778" width="20.625" style="32" customWidth="1"/>
    <col min="11779" max="11779" width="18.375" style="32" customWidth="1"/>
    <col min="11780" max="11780" width="18" style="32" customWidth="1"/>
    <col min="11781" max="11781" width="7.625" style="32" customWidth="1"/>
    <col min="11782" max="11782" width="10" style="32" customWidth="1"/>
    <col min="11783" max="11784" width="20.625" style="32" customWidth="1"/>
    <col min="11785" max="11785" width="18.375" style="32" customWidth="1"/>
    <col min="11786" max="11786" width="18" style="32" customWidth="1"/>
    <col min="11787" max="12031" width="9" style="32"/>
    <col min="12032" max="12032" width="10.125" style="32" customWidth="1"/>
    <col min="12033" max="12034" width="20.625" style="32" customWidth="1"/>
    <col min="12035" max="12035" width="18.375" style="32" customWidth="1"/>
    <col min="12036" max="12036" width="18" style="32" customWidth="1"/>
    <col min="12037" max="12037" width="7.625" style="32" customWidth="1"/>
    <col min="12038" max="12038" width="10" style="32" customWidth="1"/>
    <col min="12039" max="12040" width="20.625" style="32" customWidth="1"/>
    <col min="12041" max="12041" width="18.375" style="32" customWidth="1"/>
    <col min="12042" max="12042" width="18" style="32" customWidth="1"/>
    <col min="12043" max="12287" width="9" style="32"/>
    <col min="12288" max="12288" width="10.125" style="32" customWidth="1"/>
    <col min="12289" max="12290" width="20.625" style="32" customWidth="1"/>
    <col min="12291" max="12291" width="18.375" style="32" customWidth="1"/>
    <col min="12292" max="12292" width="18" style="32" customWidth="1"/>
    <col min="12293" max="12293" width="7.625" style="32" customWidth="1"/>
    <col min="12294" max="12294" width="10" style="32" customWidth="1"/>
    <col min="12295" max="12296" width="20.625" style="32" customWidth="1"/>
    <col min="12297" max="12297" width="18.375" style="32" customWidth="1"/>
    <col min="12298" max="12298" width="18" style="32" customWidth="1"/>
    <col min="12299" max="12543" width="9" style="32"/>
    <col min="12544" max="12544" width="10.125" style="32" customWidth="1"/>
    <col min="12545" max="12546" width="20.625" style="32" customWidth="1"/>
    <col min="12547" max="12547" width="18.375" style="32" customWidth="1"/>
    <col min="12548" max="12548" width="18" style="32" customWidth="1"/>
    <col min="12549" max="12549" width="7.625" style="32" customWidth="1"/>
    <col min="12550" max="12550" width="10" style="32" customWidth="1"/>
    <col min="12551" max="12552" width="20.625" style="32" customWidth="1"/>
    <col min="12553" max="12553" width="18.375" style="32" customWidth="1"/>
    <col min="12554" max="12554" width="18" style="32" customWidth="1"/>
    <col min="12555" max="12799" width="9" style="32"/>
    <col min="12800" max="12800" width="10.125" style="32" customWidth="1"/>
    <col min="12801" max="12802" width="20.625" style="32" customWidth="1"/>
    <col min="12803" max="12803" width="18.375" style="32" customWidth="1"/>
    <col min="12804" max="12804" width="18" style="32" customWidth="1"/>
    <col min="12805" max="12805" width="7.625" style="32" customWidth="1"/>
    <col min="12806" max="12806" width="10" style="32" customWidth="1"/>
    <col min="12807" max="12808" width="20.625" style="32" customWidth="1"/>
    <col min="12809" max="12809" width="18.375" style="32" customWidth="1"/>
    <col min="12810" max="12810" width="18" style="32" customWidth="1"/>
    <col min="12811" max="13055" width="9" style="32"/>
    <col min="13056" max="13056" width="10.125" style="32" customWidth="1"/>
    <col min="13057" max="13058" width="20.625" style="32" customWidth="1"/>
    <col min="13059" max="13059" width="18.375" style="32" customWidth="1"/>
    <col min="13060" max="13060" width="18" style="32" customWidth="1"/>
    <col min="13061" max="13061" width="7.625" style="32" customWidth="1"/>
    <col min="13062" max="13062" width="10" style="32" customWidth="1"/>
    <col min="13063" max="13064" width="20.625" style="32" customWidth="1"/>
    <col min="13065" max="13065" width="18.375" style="32" customWidth="1"/>
    <col min="13066" max="13066" width="18" style="32" customWidth="1"/>
    <col min="13067" max="13311" width="9" style="32"/>
    <col min="13312" max="13312" width="10.125" style="32" customWidth="1"/>
    <col min="13313" max="13314" width="20.625" style="32" customWidth="1"/>
    <col min="13315" max="13315" width="18.375" style="32" customWidth="1"/>
    <col min="13316" max="13316" width="18" style="32" customWidth="1"/>
    <col min="13317" max="13317" width="7.625" style="32" customWidth="1"/>
    <col min="13318" max="13318" width="10" style="32" customWidth="1"/>
    <col min="13319" max="13320" width="20.625" style="32" customWidth="1"/>
    <col min="13321" max="13321" width="18.375" style="32" customWidth="1"/>
    <col min="13322" max="13322" width="18" style="32" customWidth="1"/>
    <col min="13323" max="13567" width="9" style="32"/>
    <col min="13568" max="13568" width="10.125" style="32" customWidth="1"/>
    <col min="13569" max="13570" width="20.625" style="32" customWidth="1"/>
    <col min="13571" max="13571" width="18.375" style="32" customWidth="1"/>
    <col min="13572" max="13572" width="18" style="32" customWidth="1"/>
    <col min="13573" max="13573" width="7.625" style="32" customWidth="1"/>
    <col min="13574" max="13574" width="10" style="32" customWidth="1"/>
    <col min="13575" max="13576" width="20.625" style="32" customWidth="1"/>
    <col min="13577" max="13577" width="18.375" style="32" customWidth="1"/>
    <col min="13578" max="13578" width="18" style="32" customWidth="1"/>
    <col min="13579" max="13823" width="9" style="32"/>
    <col min="13824" max="13824" width="10.125" style="32" customWidth="1"/>
    <col min="13825" max="13826" width="20.625" style="32" customWidth="1"/>
    <col min="13827" max="13827" width="18.375" style="32" customWidth="1"/>
    <col min="13828" max="13828" width="18" style="32" customWidth="1"/>
    <col min="13829" max="13829" width="7.625" style="32" customWidth="1"/>
    <col min="13830" max="13830" width="10" style="32" customWidth="1"/>
    <col min="13831" max="13832" width="20.625" style="32" customWidth="1"/>
    <col min="13833" max="13833" width="18.375" style="32" customWidth="1"/>
    <col min="13834" max="13834" width="18" style="32" customWidth="1"/>
    <col min="13835" max="14079" width="9" style="32"/>
    <col min="14080" max="14080" width="10.125" style="32" customWidth="1"/>
    <col min="14081" max="14082" width="20.625" style="32" customWidth="1"/>
    <col min="14083" max="14083" width="18.375" style="32" customWidth="1"/>
    <col min="14084" max="14084" width="18" style="32" customWidth="1"/>
    <col min="14085" max="14085" width="7.625" style="32" customWidth="1"/>
    <col min="14086" max="14086" width="10" style="32" customWidth="1"/>
    <col min="14087" max="14088" width="20.625" style="32" customWidth="1"/>
    <col min="14089" max="14089" width="18.375" style="32" customWidth="1"/>
    <col min="14090" max="14090" width="18" style="32" customWidth="1"/>
    <col min="14091" max="14335" width="9" style="32"/>
    <col min="14336" max="14336" width="10.125" style="32" customWidth="1"/>
    <col min="14337" max="14338" width="20.625" style="32" customWidth="1"/>
    <col min="14339" max="14339" width="18.375" style="32" customWidth="1"/>
    <col min="14340" max="14340" width="18" style="32" customWidth="1"/>
    <col min="14341" max="14341" width="7.625" style="32" customWidth="1"/>
    <col min="14342" max="14342" width="10" style="32" customWidth="1"/>
    <col min="14343" max="14344" width="20.625" style="32" customWidth="1"/>
    <col min="14345" max="14345" width="18.375" style="32" customWidth="1"/>
    <col min="14346" max="14346" width="18" style="32" customWidth="1"/>
    <col min="14347" max="14591" width="9" style="32"/>
    <col min="14592" max="14592" width="10.125" style="32" customWidth="1"/>
    <col min="14593" max="14594" width="20.625" style="32" customWidth="1"/>
    <col min="14595" max="14595" width="18.375" style="32" customWidth="1"/>
    <col min="14596" max="14596" width="18" style="32" customWidth="1"/>
    <col min="14597" max="14597" width="7.625" style="32" customWidth="1"/>
    <col min="14598" max="14598" width="10" style="32" customWidth="1"/>
    <col min="14599" max="14600" width="20.625" style="32" customWidth="1"/>
    <col min="14601" max="14601" width="18.375" style="32" customWidth="1"/>
    <col min="14602" max="14602" width="18" style="32" customWidth="1"/>
    <col min="14603" max="14847" width="9" style="32"/>
    <col min="14848" max="14848" width="10.125" style="32" customWidth="1"/>
    <col min="14849" max="14850" width="20.625" style="32" customWidth="1"/>
    <col min="14851" max="14851" width="18.375" style="32" customWidth="1"/>
    <col min="14852" max="14852" width="18" style="32" customWidth="1"/>
    <col min="14853" max="14853" width="7.625" style="32" customWidth="1"/>
    <col min="14854" max="14854" width="10" style="32" customWidth="1"/>
    <col min="14855" max="14856" width="20.625" style="32" customWidth="1"/>
    <col min="14857" max="14857" width="18.375" style="32" customWidth="1"/>
    <col min="14858" max="14858" width="18" style="32" customWidth="1"/>
    <col min="14859" max="15103" width="9" style="32"/>
    <col min="15104" max="15104" width="10.125" style="32" customWidth="1"/>
    <col min="15105" max="15106" width="20.625" style="32" customWidth="1"/>
    <col min="15107" max="15107" width="18.375" style="32" customWidth="1"/>
    <col min="15108" max="15108" width="18" style="32" customWidth="1"/>
    <col min="15109" max="15109" width="7.625" style="32" customWidth="1"/>
    <col min="15110" max="15110" width="10" style="32" customWidth="1"/>
    <col min="15111" max="15112" width="20.625" style="32" customWidth="1"/>
    <col min="15113" max="15113" width="18.375" style="32" customWidth="1"/>
    <col min="15114" max="15114" width="18" style="32" customWidth="1"/>
    <col min="15115" max="15359" width="9" style="32"/>
    <col min="15360" max="15360" width="10.125" style="32" customWidth="1"/>
    <col min="15361" max="15362" width="20.625" style="32" customWidth="1"/>
    <col min="15363" max="15363" width="18.375" style="32" customWidth="1"/>
    <col min="15364" max="15364" width="18" style="32" customWidth="1"/>
    <col min="15365" max="15365" width="7.625" style="32" customWidth="1"/>
    <col min="15366" max="15366" width="10" style="32" customWidth="1"/>
    <col min="15367" max="15368" width="20.625" style="32" customWidth="1"/>
    <col min="15369" max="15369" width="18.375" style="32" customWidth="1"/>
    <col min="15370" max="15370" width="18" style="32" customWidth="1"/>
    <col min="15371" max="15615" width="9" style="32"/>
    <col min="15616" max="15616" width="10.125" style="32" customWidth="1"/>
    <col min="15617" max="15618" width="20.625" style="32" customWidth="1"/>
    <col min="15619" max="15619" width="18.375" style="32" customWidth="1"/>
    <col min="15620" max="15620" width="18" style="32" customWidth="1"/>
    <col min="15621" max="15621" width="7.625" style="32" customWidth="1"/>
    <col min="15622" max="15622" width="10" style="32" customWidth="1"/>
    <col min="15623" max="15624" width="20.625" style="32" customWidth="1"/>
    <col min="15625" max="15625" width="18.375" style="32" customWidth="1"/>
    <col min="15626" max="15626" width="18" style="32" customWidth="1"/>
    <col min="15627" max="15871" width="9" style="32"/>
    <col min="15872" max="15872" width="10.125" style="32" customWidth="1"/>
    <col min="15873" max="15874" width="20.625" style="32" customWidth="1"/>
    <col min="15875" max="15875" width="18.375" style="32" customWidth="1"/>
    <col min="15876" max="15876" width="18" style="32" customWidth="1"/>
    <col min="15877" max="15877" width="7.625" style="32" customWidth="1"/>
    <col min="15878" max="15878" width="10" style="32" customWidth="1"/>
    <col min="15879" max="15880" width="20.625" style="32" customWidth="1"/>
    <col min="15881" max="15881" width="18.375" style="32" customWidth="1"/>
    <col min="15882" max="15882" width="18" style="32" customWidth="1"/>
    <col min="15883" max="16127" width="9" style="32"/>
    <col min="16128" max="16128" width="10.125" style="32" customWidth="1"/>
    <col min="16129" max="16130" width="20.625" style="32" customWidth="1"/>
    <col min="16131" max="16131" width="18.375" style="32" customWidth="1"/>
    <col min="16132" max="16132" width="18" style="32" customWidth="1"/>
    <col min="16133" max="16133" width="7.625" style="32" customWidth="1"/>
    <col min="16134" max="16134" width="10" style="32" customWidth="1"/>
    <col min="16135" max="16136" width="20.625" style="32" customWidth="1"/>
    <col min="16137" max="16137" width="18.375" style="32" customWidth="1"/>
    <col min="16138" max="16138" width="18" style="32" customWidth="1"/>
    <col min="16139" max="16384" width="9" style="32"/>
  </cols>
  <sheetData>
    <row r="1" spans="1:11" ht="18" customHeight="1"/>
    <row r="2" spans="1:11" ht="20.100000000000001" customHeight="1">
      <c r="A2" s="242" t="s">
        <v>541</v>
      </c>
      <c r="B2" s="242"/>
      <c r="C2" s="242"/>
      <c r="D2" s="242"/>
    </row>
    <row r="3" spans="1:11" ht="21.95" customHeight="1">
      <c r="A3" s="125" t="s">
        <v>506</v>
      </c>
      <c r="B3" s="125" t="s">
        <v>542</v>
      </c>
      <c r="C3" s="125" t="s">
        <v>543</v>
      </c>
      <c r="D3" s="126" t="s">
        <v>544</v>
      </c>
      <c r="E3" s="126" t="s">
        <v>509</v>
      </c>
      <c r="F3" s="127"/>
      <c r="G3" s="125" t="s">
        <v>506</v>
      </c>
      <c r="H3" s="125" t="s">
        <v>542</v>
      </c>
      <c r="I3" s="125" t="s">
        <v>543</v>
      </c>
      <c r="J3" s="126" t="s">
        <v>544</v>
      </c>
      <c r="K3" s="126" t="s">
        <v>509</v>
      </c>
    </row>
    <row r="4" spans="1:11" ht="21.95" customHeight="1">
      <c r="A4" s="227">
        <v>61</v>
      </c>
      <c r="B4" s="128" t="s">
        <v>545</v>
      </c>
      <c r="C4" s="129" t="s">
        <v>527</v>
      </c>
      <c r="D4" s="130" t="s">
        <v>546</v>
      </c>
      <c r="E4" s="131">
        <v>5164</v>
      </c>
      <c r="F4" s="127"/>
      <c r="G4" s="227">
        <v>5</v>
      </c>
      <c r="H4" s="129" t="s">
        <v>547</v>
      </c>
      <c r="I4" s="129" t="s">
        <v>548</v>
      </c>
      <c r="J4" s="112">
        <v>141</v>
      </c>
      <c r="K4" s="132">
        <v>17400</v>
      </c>
    </row>
    <row r="5" spans="1:11" ht="21.95" customHeight="1">
      <c r="A5" s="227"/>
      <c r="B5" s="129" t="s">
        <v>549</v>
      </c>
      <c r="C5" s="129" t="s">
        <v>529</v>
      </c>
      <c r="D5" s="130" t="s">
        <v>550</v>
      </c>
      <c r="E5" s="131">
        <v>5762</v>
      </c>
      <c r="F5" s="127"/>
      <c r="G5" s="227"/>
      <c r="H5" s="129" t="s">
        <v>551</v>
      </c>
      <c r="I5" s="129" t="s">
        <v>524</v>
      </c>
      <c r="J5" s="112">
        <v>142</v>
      </c>
      <c r="K5" s="132">
        <v>17400</v>
      </c>
    </row>
    <row r="6" spans="1:11" ht="21.95" customHeight="1">
      <c r="A6" s="227"/>
      <c r="B6" s="129" t="s">
        <v>552</v>
      </c>
      <c r="C6" s="129" t="s">
        <v>553</v>
      </c>
      <c r="D6" s="130" t="s">
        <v>550</v>
      </c>
      <c r="E6" s="131">
        <v>6083</v>
      </c>
      <c r="F6" s="127"/>
      <c r="G6" s="227"/>
      <c r="H6" s="129" t="s">
        <v>545</v>
      </c>
      <c r="I6" s="129" t="s">
        <v>538</v>
      </c>
      <c r="J6" s="112">
        <v>141</v>
      </c>
      <c r="K6" s="132">
        <v>17400</v>
      </c>
    </row>
    <row r="7" spans="1:11" ht="21.95" customHeight="1">
      <c r="A7" s="227">
        <v>62</v>
      </c>
      <c r="B7" s="129" t="s">
        <v>547</v>
      </c>
      <c r="C7" s="129" t="s">
        <v>526</v>
      </c>
      <c r="D7" s="130" t="s">
        <v>546</v>
      </c>
      <c r="E7" s="131">
        <v>5146</v>
      </c>
      <c r="F7" s="127"/>
      <c r="G7" s="227"/>
      <c r="H7" s="129" t="s">
        <v>549</v>
      </c>
      <c r="I7" s="129" t="s">
        <v>529</v>
      </c>
      <c r="J7" s="112">
        <v>142</v>
      </c>
      <c r="K7" s="132">
        <v>17400</v>
      </c>
    </row>
    <row r="8" spans="1:11" ht="21.95" customHeight="1">
      <c r="A8" s="227"/>
      <c r="B8" s="129" t="s">
        <v>552</v>
      </c>
      <c r="C8" s="129" t="s">
        <v>520</v>
      </c>
      <c r="D8" s="130" t="s">
        <v>554</v>
      </c>
      <c r="E8" s="131">
        <v>6442</v>
      </c>
      <c r="F8" s="127"/>
      <c r="G8" s="227">
        <v>6</v>
      </c>
      <c r="H8" s="129" t="s">
        <v>547</v>
      </c>
      <c r="I8" s="129" t="s">
        <v>555</v>
      </c>
      <c r="J8" s="112">
        <v>142</v>
      </c>
      <c r="K8" s="132">
        <v>20400</v>
      </c>
    </row>
    <row r="9" spans="1:11" ht="21.95" customHeight="1">
      <c r="A9" s="227"/>
      <c r="B9" s="129" t="s">
        <v>551</v>
      </c>
      <c r="C9" s="129" t="s">
        <v>512</v>
      </c>
      <c r="D9" s="130" t="s">
        <v>556</v>
      </c>
      <c r="E9" s="131">
        <v>5347</v>
      </c>
      <c r="F9" s="127"/>
      <c r="G9" s="227"/>
      <c r="H9" s="129" t="s">
        <v>551</v>
      </c>
      <c r="I9" s="129" t="s">
        <v>512</v>
      </c>
      <c r="J9" s="112">
        <v>139</v>
      </c>
      <c r="K9" s="132">
        <v>18300</v>
      </c>
    </row>
    <row r="10" spans="1:11" ht="21.95" customHeight="1">
      <c r="A10" s="227"/>
      <c r="B10" s="129" t="s">
        <v>552</v>
      </c>
      <c r="C10" s="129" t="s">
        <v>530</v>
      </c>
      <c r="D10" s="130" t="s">
        <v>556</v>
      </c>
      <c r="E10" s="131">
        <v>5347</v>
      </c>
      <c r="F10" s="127"/>
      <c r="G10" s="227"/>
      <c r="H10" s="129" t="s">
        <v>545</v>
      </c>
      <c r="I10" s="129" t="s">
        <v>538</v>
      </c>
      <c r="J10" s="112">
        <v>136</v>
      </c>
      <c r="K10" s="132">
        <v>18000</v>
      </c>
    </row>
    <row r="11" spans="1:11" ht="21.95" customHeight="1">
      <c r="A11" s="227"/>
      <c r="B11" s="129" t="s">
        <v>545</v>
      </c>
      <c r="C11" s="129" t="s">
        <v>557</v>
      </c>
      <c r="D11" s="130" t="s">
        <v>546</v>
      </c>
      <c r="E11" s="131">
        <v>5240</v>
      </c>
      <c r="F11" s="127"/>
      <c r="G11" s="227"/>
      <c r="H11" s="129" t="s">
        <v>549</v>
      </c>
      <c r="I11" s="129" t="s">
        <v>529</v>
      </c>
      <c r="J11" s="112">
        <v>140</v>
      </c>
      <c r="K11" s="132">
        <v>18000</v>
      </c>
    </row>
    <row r="12" spans="1:11" ht="21.95" customHeight="1">
      <c r="A12" s="227"/>
      <c r="B12" s="129" t="s">
        <v>552</v>
      </c>
      <c r="C12" s="129" t="s">
        <v>538</v>
      </c>
      <c r="D12" s="130" t="s">
        <v>546</v>
      </c>
      <c r="E12" s="131">
        <v>5223</v>
      </c>
      <c r="F12" s="127"/>
      <c r="G12" s="227">
        <v>7</v>
      </c>
      <c r="H12" s="129" t="s">
        <v>547</v>
      </c>
      <c r="I12" s="129" t="s">
        <v>558</v>
      </c>
      <c r="J12" s="130" t="s">
        <v>559</v>
      </c>
      <c r="K12" s="132">
        <v>20898</v>
      </c>
    </row>
    <row r="13" spans="1:11" ht="21.95" customHeight="1">
      <c r="A13" s="227"/>
      <c r="B13" s="129" t="s">
        <v>549</v>
      </c>
      <c r="C13" s="129" t="s">
        <v>529</v>
      </c>
      <c r="D13" s="130" t="s">
        <v>550</v>
      </c>
      <c r="E13" s="131">
        <v>6191</v>
      </c>
      <c r="F13" s="127"/>
      <c r="G13" s="227"/>
      <c r="H13" s="129" t="s">
        <v>551</v>
      </c>
      <c r="I13" s="129" t="s">
        <v>534</v>
      </c>
      <c r="J13" s="130" t="s">
        <v>560</v>
      </c>
      <c r="K13" s="132">
        <v>27000</v>
      </c>
    </row>
    <row r="14" spans="1:11" ht="21.95" customHeight="1">
      <c r="A14" s="227"/>
      <c r="B14" s="129" t="s">
        <v>552</v>
      </c>
      <c r="C14" s="129" t="s">
        <v>553</v>
      </c>
      <c r="D14" s="130" t="s">
        <v>550</v>
      </c>
      <c r="E14" s="131">
        <v>6192</v>
      </c>
      <c r="F14" s="127"/>
      <c r="G14" s="227">
        <v>8</v>
      </c>
      <c r="H14" s="129" t="s">
        <v>547</v>
      </c>
      <c r="I14" s="129" t="s">
        <v>561</v>
      </c>
      <c r="J14" s="130" t="s">
        <v>559</v>
      </c>
      <c r="K14" s="132">
        <v>20100</v>
      </c>
    </row>
    <row r="15" spans="1:11" ht="21.95" customHeight="1">
      <c r="A15" s="227">
        <v>63</v>
      </c>
      <c r="B15" s="129" t="s">
        <v>547</v>
      </c>
      <c r="C15" s="129" t="s">
        <v>548</v>
      </c>
      <c r="D15" s="112">
        <v>181</v>
      </c>
      <c r="E15" s="131">
        <v>15540</v>
      </c>
      <c r="F15" s="127"/>
      <c r="G15" s="227"/>
      <c r="H15" s="129" t="s">
        <v>551</v>
      </c>
      <c r="I15" s="129" t="s">
        <v>524</v>
      </c>
      <c r="J15" s="130" t="s">
        <v>562</v>
      </c>
      <c r="K15" s="132">
        <v>22380</v>
      </c>
    </row>
    <row r="16" spans="1:11" ht="21.95" customHeight="1">
      <c r="A16" s="227"/>
      <c r="B16" s="129" t="s">
        <v>551</v>
      </c>
      <c r="C16" s="129" t="s">
        <v>512</v>
      </c>
      <c r="D16" s="112">
        <v>188</v>
      </c>
      <c r="E16" s="131">
        <v>15090</v>
      </c>
      <c r="F16" s="127"/>
      <c r="G16" s="130">
        <v>9</v>
      </c>
      <c r="H16" s="129" t="s">
        <v>551</v>
      </c>
      <c r="I16" s="129" t="s">
        <v>512</v>
      </c>
      <c r="J16" s="130" t="s">
        <v>563</v>
      </c>
      <c r="K16" s="132">
        <v>22548</v>
      </c>
    </row>
    <row r="17" spans="1:11" ht="21.95" customHeight="1">
      <c r="A17" s="227"/>
      <c r="B17" s="129" t="s">
        <v>564</v>
      </c>
      <c r="C17" s="129" t="s">
        <v>565</v>
      </c>
      <c r="D17" s="112">
        <v>183</v>
      </c>
      <c r="E17" s="131">
        <v>15540</v>
      </c>
      <c r="F17" s="127"/>
      <c r="G17" s="227">
        <v>10</v>
      </c>
      <c r="H17" s="129" t="s">
        <v>551</v>
      </c>
      <c r="I17" s="129" t="s">
        <v>524</v>
      </c>
      <c r="J17" s="130" t="s">
        <v>562</v>
      </c>
      <c r="K17" s="132">
        <v>23580</v>
      </c>
    </row>
    <row r="18" spans="1:11" ht="21.95" customHeight="1">
      <c r="A18" s="227"/>
      <c r="B18" s="129" t="s">
        <v>549</v>
      </c>
      <c r="C18" s="129" t="s">
        <v>529</v>
      </c>
      <c r="D18" s="112">
        <v>185</v>
      </c>
      <c r="E18" s="131">
        <v>14910</v>
      </c>
      <c r="F18" s="127"/>
      <c r="G18" s="227"/>
      <c r="H18" s="129" t="s">
        <v>552</v>
      </c>
      <c r="I18" s="129" t="s">
        <v>512</v>
      </c>
      <c r="J18" s="130" t="s">
        <v>562</v>
      </c>
      <c r="K18" s="132">
        <v>22800</v>
      </c>
    </row>
    <row r="19" spans="1:11" ht="21.95" customHeight="1">
      <c r="A19" s="227" t="s">
        <v>412</v>
      </c>
      <c r="B19" s="129" t="s">
        <v>547</v>
      </c>
      <c r="C19" s="129" t="s">
        <v>548</v>
      </c>
      <c r="D19" s="112">
        <v>170</v>
      </c>
      <c r="E19" s="131">
        <v>15630</v>
      </c>
      <c r="F19" s="127"/>
      <c r="G19" s="227">
        <v>11</v>
      </c>
      <c r="H19" s="129" t="s">
        <v>545</v>
      </c>
      <c r="I19" s="129" t="s">
        <v>532</v>
      </c>
      <c r="J19" s="130" t="s">
        <v>562</v>
      </c>
      <c r="K19" s="132">
        <v>23262</v>
      </c>
    </row>
    <row r="20" spans="1:11" ht="21.95" customHeight="1">
      <c r="A20" s="227"/>
      <c r="B20" s="129" t="s">
        <v>551</v>
      </c>
      <c r="C20" s="129" t="s">
        <v>530</v>
      </c>
      <c r="D20" s="112">
        <v>171</v>
      </c>
      <c r="E20" s="131">
        <v>15210</v>
      </c>
      <c r="F20" s="127"/>
      <c r="G20" s="227"/>
      <c r="H20" s="129" t="s">
        <v>551</v>
      </c>
      <c r="I20" s="129" t="s">
        <v>524</v>
      </c>
      <c r="J20" s="130" t="s">
        <v>566</v>
      </c>
      <c r="K20" s="132">
        <v>25116</v>
      </c>
    </row>
    <row r="21" spans="1:11" ht="21.95" customHeight="1">
      <c r="A21" s="227"/>
      <c r="B21" s="129" t="s">
        <v>545</v>
      </c>
      <c r="C21" s="129" t="s">
        <v>538</v>
      </c>
      <c r="D21" s="112">
        <v>178</v>
      </c>
      <c r="E21" s="131">
        <v>15630</v>
      </c>
      <c r="F21" s="127"/>
      <c r="G21" s="130">
        <v>12</v>
      </c>
      <c r="H21" s="129" t="s">
        <v>547</v>
      </c>
      <c r="I21" s="129" t="s">
        <v>555</v>
      </c>
      <c r="J21" s="130" t="s">
        <v>559</v>
      </c>
      <c r="K21" s="132">
        <v>16692</v>
      </c>
    </row>
    <row r="22" spans="1:11" ht="21.95" customHeight="1">
      <c r="A22" s="227"/>
      <c r="B22" s="129" t="s">
        <v>549</v>
      </c>
      <c r="C22" s="129" t="s">
        <v>529</v>
      </c>
      <c r="D22" s="112">
        <v>175</v>
      </c>
      <c r="E22" s="131">
        <v>15000</v>
      </c>
      <c r="F22" s="127"/>
      <c r="G22" s="130">
        <v>13</v>
      </c>
      <c r="H22" s="129" t="s">
        <v>547</v>
      </c>
      <c r="I22" s="129" t="s">
        <v>555</v>
      </c>
      <c r="J22" s="130" t="s">
        <v>559</v>
      </c>
      <c r="K22" s="132">
        <v>18840</v>
      </c>
    </row>
    <row r="23" spans="1:11" ht="21.95" customHeight="1">
      <c r="A23" s="227">
        <v>2</v>
      </c>
      <c r="B23" s="129" t="s">
        <v>547</v>
      </c>
      <c r="C23" s="129" t="s">
        <v>548</v>
      </c>
      <c r="D23" s="112">
        <v>179</v>
      </c>
      <c r="E23" s="131">
        <v>16050</v>
      </c>
      <c r="F23" s="127"/>
      <c r="G23" s="130">
        <v>14</v>
      </c>
      <c r="H23" s="129" t="s">
        <v>551</v>
      </c>
      <c r="I23" s="129" t="s">
        <v>512</v>
      </c>
      <c r="J23" s="130" t="s">
        <v>559</v>
      </c>
      <c r="K23" s="132">
        <v>19698</v>
      </c>
    </row>
    <row r="24" spans="1:11" ht="21.95" customHeight="1">
      <c r="A24" s="227"/>
      <c r="B24" s="129" t="s">
        <v>551</v>
      </c>
      <c r="C24" s="129" t="s">
        <v>512</v>
      </c>
      <c r="D24" s="112">
        <v>181</v>
      </c>
      <c r="E24" s="131">
        <v>15810</v>
      </c>
      <c r="F24" s="127"/>
      <c r="G24" s="130">
        <v>16</v>
      </c>
      <c r="H24" s="129" t="s">
        <v>547</v>
      </c>
      <c r="I24" s="129" t="s">
        <v>561</v>
      </c>
      <c r="J24" s="130" t="s">
        <v>559</v>
      </c>
      <c r="K24" s="132">
        <v>16380</v>
      </c>
    </row>
    <row r="25" spans="1:11" ht="21.95" customHeight="1">
      <c r="A25" s="227"/>
      <c r="B25" s="129" t="s">
        <v>545</v>
      </c>
      <c r="C25" s="129" t="s">
        <v>538</v>
      </c>
      <c r="D25" s="112">
        <v>176</v>
      </c>
      <c r="E25" s="131">
        <v>15660</v>
      </c>
      <c r="F25" s="127"/>
      <c r="G25" s="130">
        <v>17</v>
      </c>
      <c r="H25" s="129" t="s">
        <v>551</v>
      </c>
      <c r="I25" s="129" t="s">
        <v>534</v>
      </c>
      <c r="J25" s="130" t="s">
        <v>567</v>
      </c>
      <c r="K25" s="132">
        <v>22500</v>
      </c>
    </row>
    <row r="26" spans="1:11" ht="21.95" customHeight="1">
      <c r="A26" s="227"/>
      <c r="B26" s="129" t="s">
        <v>549</v>
      </c>
      <c r="C26" s="129" t="s">
        <v>529</v>
      </c>
      <c r="D26" s="112">
        <v>176</v>
      </c>
      <c r="E26" s="131">
        <v>15300</v>
      </c>
      <c r="G26" s="232" t="s">
        <v>568</v>
      </c>
      <c r="H26" s="232"/>
      <c r="I26" s="133" t="s">
        <v>569</v>
      </c>
      <c r="J26" s="134"/>
      <c r="K26" s="135">
        <v>1416247</v>
      </c>
    </row>
    <row r="27" spans="1:11" ht="21.95" customHeight="1">
      <c r="A27" s="227">
        <v>3</v>
      </c>
      <c r="B27" s="129" t="s">
        <v>547</v>
      </c>
      <c r="C27" s="129" t="s">
        <v>548</v>
      </c>
      <c r="D27" s="112">
        <v>165</v>
      </c>
      <c r="E27" s="131">
        <v>16050</v>
      </c>
      <c r="G27" s="136"/>
      <c r="H27" s="136"/>
      <c r="I27" s="136"/>
      <c r="J27" s="238" t="s">
        <v>570</v>
      </c>
      <c r="K27" s="238"/>
    </row>
    <row r="28" spans="1:11" ht="21.95" customHeight="1">
      <c r="A28" s="227"/>
      <c r="B28" s="129" t="s">
        <v>551</v>
      </c>
      <c r="C28" s="129" t="s">
        <v>530</v>
      </c>
      <c r="D28" s="112">
        <v>167</v>
      </c>
      <c r="E28" s="131">
        <v>16200</v>
      </c>
      <c r="G28" s="137" t="s">
        <v>571</v>
      </c>
      <c r="H28" s="239" t="s">
        <v>572</v>
      </c>
      <c r="I28" s="239"/>
      <c r="J28" s="239"/>
      <c r="K28" s="239"/>
    </row>
    <row r="29" spans="1:11" ht="21.95" customHeight="1">
      <c r="A29" s="227"/>
      <c r="B29" s="129" t="s">
        <v>545</v>
      </c>
      <c r="C29" s="129" t="s">
        <v>538</v>
      </c>
      <c r="D29" s="112">
        <v>162</v>
      </c>
      <c r="E29" s="131">
        <v>15660</v>
      </c>
      <c r="G29" s="138"/>
      <c r="H29" s="239"/>
      <c r="I29" s="239"/>
      <c r="J29" s="239"/>
      <c r="K29" s="239"/>
    </row>
    <row r="30" spans="1:11" ht="21.95" customHeight="1">
      <c r="A30" s="227"/>
      <c r="B30" s="129" t="s">
        <v>549</v>
      </c>
      <c r="C30" s="129" t="s">
        <v>529</v>
      </c>
      <c r="D30" s="112">
        <v>170</v>
      </c>
      <c r="E30" s="131">
        <v>15900</v>
      </c>
      <c r="G30" s="138"/>
      <c r="H30" s="239"/>
      <c r="I30" s="239"/>
      <c r="J30" s="239"/>
      <c r="K30" s="239"/>
    </row>
    <row r="31" spans="1:11" ht="21.95" customHeight="1">
      <c r="A31" s="227">
        <v>4</v>
      </c>
      <c r="B31" s="128" t="s">
        <v>547</v>
      </c>
      <c r="C31" s="129" t="s">
        <v>548</v>
      </c>
      <c r="D31" s="139">
        <v>139</v>
      </c>
      <c r="E31" s="131">
        <v>16050</v>
      </c>
      <c r="G31" s="140"/>
      <c r="H31" s="239"/>
      <c r="I31" s="239"/>
      <c r="J31" s="239"/>
      <c r="K31" s="239"/>
    </row>
    <row r="32" spans="1:11" ht="21.95" customHeight="1">
      <c r="A32" s="227"/>
      <c r="B32" s="129" t="s">
        <v>551</v>
      </c>
      <c r="C32" s="129" t="s">
        <v>530</v>
      </c>
      <c r="D32" s="112">
        <v>158</v>
      </c>
      <c r="E32" s="131">
        <v>17400</v>
      </c>
      <c r="G32" s="137" t="s">
        <v>573</v>
      </c>
      <c r="H32" s="240" t="s">
        <v>574</v>
      </c>
      <c r="I32" s="240"/>
      <c r="J32" s="240"/>
      <c r="K32" s="240"/>
    </row>
    <row r="33" spans="1:11" ht="21.95" customHeight="1">
      <c r="A33" s="227"/>
      <c r="B33" s="129" t="s">
        <v>545</v>
      </c>
      <c r="C33" s="129" t="s">
        <v>538</v>
      </c>
      <c r="D33" s="112">
        <v>154</v>
      </c>
      <c r="E33" s="131">
        <v>17400</v>
      </c>
      <c r="G33" s="140"/>
      <c r="H33" s="240"/>
      <c r="I33" s="240"/>
      <c r="J33" s="240"/>
      <c r="K33" s="240"/>
    </row>
    <row r="34" spans="1:11" ht="21.95" customHeight="1">
      <c r="A34" s="227"/>
      <c r="B34" s="129" t="s">
        <v>549</v>
      </c>
      <c r="C34" s="129" t="s">
        <v>529</v>
      </c>
      <c r="D34" s="112">
        <v>158</v>
      </c>
      <c r="E34" s="131">
        <v>17100</v>
      </c>
      <c r="G34" s="137" t="s">
        <v>575</v>
      </c>
      <c r="H34" s="241" t="s">
        <v>576</v>
      </c>
      <c r="I34" s="241"/>
      <c r="J34" s="241"/>
      <c r="K34" s="241"/>
    </row>
    <row r="35" spans="1:11" ht="20.100000000000001" customHeight="1">
      <c r="G35" s="140"/>
      <c r="H35" s="241"/>
      <c r="I35" s="241"/>
      <c r="J35" s="241"/>
      <c r="K35" s="241"/>
    </row>
    <row r="36" spans="1:11" ht="20.100000000000001" customHeight="1">
      <c r="G36" s="140"/>
      <c r="H36" s="241"/>
      <c r="I36" s="241"/>
      <c r="J36" s="241"/>
      <c r="K36" s="241"/>
    </row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/>
  </sheetData>
  <sheetProtection selectLockedCells="1" selectUnlockedCells="1"/>
  <mergeCells count="19">
    <mergeCell ref="A2:D2"/>
    <mergeCell ref="A4:A6"/>
    <mergeCell ref="G4:G7"/>
    <mergeCell ref="A7:A14"/>
    <mergeCell ref="G8:G11"/>
    <mergeCell ref="G12:G13"/>
    <mergeCell ref="G14:G15"/>
    <mergeCell ref="A15:A18"/>
    <mergeCell ref="G17:G18"/>
    <mergeCell ref="J27:K27"/>
    <mergeCell ref="H28:K31"/>
    <mergeCell ref="A31:A34"/>
    <mergeCell ref="H32:K33"/>
    <mergeCell ref="H34:K36"/>
    <mergeCell ref="A19:A22"/>
    <mergeCell ref="G19:G20"/>
    <mergeCell ref="A23:A26"/>
    <mergeCell ref="G26:H26"/>
    <mergeCell ref="A27:A30"/>
  </mergeCells>
  <phoneticPr fontId="3"/>
  <pageMargins left="0.78740157480314965" right="0.19685039370078741" top="0.19685039370078741" bottom="0.39370078740157483" header="0.51181102362204722" footer="0.11811023622047245"/>
  <pageSetup paperSize="9" scale="78" firstPageNumber="0" orientation="landscape" horizontalDpi="4294967294" verticalDpi="300" r:id="rId1"/>
  <headerFooter scaleWithDoc="0" alignWithMargins="0">
    <oddFooter>&amp;C&amp;"ＭＳ 明朝,標準"&amp;10－４５－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view="pageLayout" zoomScaleNormal="80" workbookViewId="0"/>
  </sheetViews>
  <sheetFormatPr defaultRowHeight="14.25"/>
  <cols>
    <col min="1" max="1" width="9.5" style="32" customWidth="1"/>
    <col min="2" max="2" width="16.75" style="32" customWidth="1"/>
    <col min="3" max="4" width="11.375" style="32" customWidth="1"/>
    <col min="5" max="5" width="16.875" style="32" customWidth="1"/>
    <col min="6" max="6" width="3.625" style="32" customWidth="1"/>
    <col min="7" max="7" width="9.5" style="32" customWidth="1"/>
    <col min="8" max="8" width="16.75" style="32" customWidth="1"/>
    <col min="9" max="10" width="11.375" style="32" customWidth="1"/>
    <col min="11" max="11" width="16.875" style="32" customWidth="1"/>
    <col min="12" max="16384" width="9" style="32"/>
  </cols>
  <sheetData>
    <row r="1" spans="1:12" s="85" customFormat="1" ht="20.25" customHeight="1">
      <c r="A1" s="84" t="s">
        <v>505</v>
      </c>
      <c r="B1" s="84"/>
      <c r="C1" s="84"/>
      <c r="D1" s="84"/>
      <c r="E1" s="84"/>
      <c r="F1" s="84"/>
      <c r="G1" s="32"/>
      <c r="H1" s="32"/>
      <c r="I1" s="32"/>
      <c r="J1" s="32"/>
      <c r="K1" s="32"/>
      <c r="L1" s="84"/>
    </row>
    <row r="2" spans="1:12" s="29" customFormat="1" ht="27.75" customHeight="1">
      <c r="A2" s="150" t="s">
        <v>506</v>
      </c>
      <c r="B2" s="150" t="s">
        <v>507</v>
      </c>
      <c r="C2" s="245" t="s">
        <v>508</v>
      </c>
      <c r="D2" s="245"/>
      <c r="E2" s="150" t="s">
        <v>509</v>
      </c>
      <c r="F2" s="124"/>
      <c r="G2" s="150" t="s">
        <v>506</v>
      </c>
      <c r="H2" s="150" t="s">
        <v>507</v>
      </c>
      <c r="I2" s="245" t="s">
        <v>508</v>
      </c>
      <c r="J2" s="245"/>
      <c r="K2" s="150" t="s">
        <v>509</v>
      </c>
      <c r="L2" s="7"/>
    </row>
    <row r="3" spans="1:12" ht="26.25" customHeight="1">
      <c r="A3" s="171" t="s">
        <v>510</v>
      </c>
      <c r="B3" s="175" t="s">
        <v>511</v>
      </c>
      <c r="C3" s="176"/>
      <c r="D3" s="177">
        <v>16921</v>
      </c>
      <c r="E3" s="178">
        <v>363009</v>
      </c>
      <c r="F3" s="16"/>
      <c r="G3" s="171">
        <v>8</v>
      </c>
      <c r="H3" s="175" t="s">
        <v>512</v>
      </c>
      <c r="I3" s="172" t="s">
        <v>513</v>
      </c>
      <c r="J3" s="170">
        <v>81</v>
      </c>
      <c r="K3" s="178">
        <v>50700</v>
      </c>
      <c r="L3" s="16"/>
    </row>
    <row r="4" spans="1:12" ht="26.25" customHeight="1">
      <c r="A4" s="171">
        <v>59</v>
      </c>
      <c r="B4" s="175" t="s">
        <v>514</v>
      </c>
      <c r="C4" s="172"/>
      <c r="D4" s="170">
        <v>613</v>
      </c>
      <c r="E4" s="178">
        <v>40000</v>
      </c>
      <c r="F4" s="16"/>
      <c r="G4" s="171">
        <v>9</v>
      </c>
      <c r="H4" s="175" t="s">
        <v>512</v>
      </c>
      <c r="I4" s="172" t="s">
        <v>515</v>
      </c>
      <c r="J4" s="170">
        <v>73</v>
      </c>
      <c r="K4" s="178">
        <v>59150</v>
      </c>
      <c r="L4" s="16"/>
    </row>
    <row r="5" spans="1:12" ht="26.25" customHeight="1">
      <c r="A5" s="243">
        <v>62</v>
      </c>
      <c r="B5" s="250" t="s">
        <v>516</v>
      </c>
      <c r="C5" s="168"/>
      <c r="D5" s="170">
        <v>494</v>
      </c>
      <c r="E5" s="247">
        <v>50000</v>
      </c>
      <c r="F5" s="16"/>
      <c r="G5" s="243">
        <v>10</v>
      </c>
      <c r="H5" s="175" t="s">
        <v>517</v>
      </c>
      <c r="I5" s="172" t="s">
        <v>518</v>
      </c>
      <c r="J5" s="170">
        <v>73</v>
      </c>
      <c r="K5" s="178">
        <v>53000</v>
      </c>
      <c r="L5" s="16"/>
    </row>
    <row r="6" spans="1:12" ht="26.25" customHeight="1">
      <c r="A6" s="243"/>
      <c r="B6" s="250"/>
      <c r="C6" s="172" t="s">
        <v>519</v>
      </c>
      <c r="D6" s="170">
        <v>1</v>
      </c>
      <c r="E6" s="247"/>
      <c r="F6" s="16"/>
      <c r="G6" s="243"/>
      <c r="H6" s="249" t="s">
        <v>520</v>
      </c>
      <c r="I6" s="172" t="s">
        <v>521</v>
      </c>
      <c r="J6" s="170">
        <v>3</v>
      </c>
      <c r="K6" s="247">
        <v>62000</v>
      </c>
      <c r="L6" s="16"/>
    </row>
    <row r="7" spans="1:12" ht="26.25" customHeight="1">
      <c r="A7" s="243"/>
      <c r="B7" s="248" t="s">
        <v>522</v>
      </c>
      <c r="C7" s="168"/>
      <c r="D7" s="170">
        <v>511</v>
      </c>
      <c r="E7" s="247">
        <v>60000</v>
      </c>
      <c r="F7" s="16"/>
      <c r="G7" s="243"/>
      <c r="H7" s="249"/>
      <c r="I7" s="172" t="s">
        <v>518</v>
      </c>
      <c r="J7" s="170">
        <v>28</v>
      </c>
      <c r="K7" s="247"/>
      <c r="L7" s="16"/>
    </row>
    <row r="8" spans="1:12" ht="26.25" customHeight="1">
      <c r="A8" s="243"/>
      <c r="B8" s="248"/>
      <c r="C8" s="172" t="s">
        <v>523</v>
      </c>
      <c r="D8" s="170">
        <v>6</v>
      </c>
      <c r="E8" s="247"/>
      <c r="F8" s="16"/>
      <c r="G8" s="243">
        <v>12</v>
      </c>
      <c r="H8" s="249" t="s">
        <v>524</v>
      </c>
      <c r="I8" s="172" t="s">
        <v>525</v>
      </c>
      <c r="J8" s="170">
        <v>3</v>
      </c>
      <c r="K8" s="247">
        <v>62680</v>
      </c>
      <c r="L8" s="16"/>
    </row>
    <row r="9" spans="1:12" ht="26.25" customHeight="1">
      <c r="A9" s="243">
        <v>63</v>
      </c>
      <c r="B9" s="175" t="s">
        <v>526</v>
      </c>
      <c r="C9" s="172"/>
      <c r="D9" s="170">
        <v>726</v>
      </c>
      <c r="E9" s="178">
        <v>59684</v>
      </c>
      <c r="F9" s="16"/>
      <c r="G9" s="243"/>
      <c r="H9" s="249"/>
      <c r="I9" s="172" t="s">
        <v>513</v>
      </c>
      <c r="J9" s="170">
        <v>27</v>
      </c>
      <c r="K9" s="247"/>
      <c r="L9" s="16"/>
    </row>
    <row r="10" spans="1:12" ht="26.25" customHeight="1">
      <c r="A10" s="243"/>
      <c r="B10" s="175" t="s">
        <v>527</v>
      </c>
      <c r="C10" s="172"/>
      <c r="D10" s="170">
        <v>766</v>
      </c>
      <c r="E10" s="178">
        <v>60316</v>
      </c>
      <c r="F10" s="16"/>
      <c r="G10" s="171">
        <v>13</v>
      </c>
      <c r="H10" s="175" t="s">
        <v>520</v>
      </c>
      <c r="I10" s="172" t="s">
        <v>513</v>
      </c>
      <c r="J10" s="170">
        <v>80</v>
      </c>
      <c r="K10" s="178">
        <v>53640</v>
      </c>
      <c r="L10" s="16"/>
    </row>
    <row r="11" spans="1:12" ht="26.25" customHeight="1">
      <c r="A11" s="245" t="s">
        <v>528</v>
      </c>
      <c r="B11" s="175" t="s">
        <v>529</v>
      </c>
      <c r="C11" s="172"/>
      <c r="D11" s="170">
        <v>665</v>
      </c>
      <c r="E11" s="178">
        <v>60000</v>
      </c>
      <c r="F11" s="16"/>
      <c r="G11" s="171">
        <v>14</v>
      </c>
      <c r="H11" s="175" t="s">
        <v>520</v>
      </c>
      <c r="I11" s="172" t="s">
        <v>513</v>
      </c>
      <c r="J11" s="170">
        <v>110</v>
      </c>
      <c r="K11" s="178">
        <v>60845</v>
      </c>
      <c r="L11" s="16"/>
    </row>
    <row r="12" spans="1:12" ht="26.25" customHeight="1">
      <c r="A12" s="243"/>
      <c r="B12" s="175" t="s">
        <v>530</v>
      </c>
      <c r="C12" s="172"/>
      <c r="D12" s="170">
        <v>665</v>
      </c>
      <c r="E12" s="178">
        <v>60000</v>
      </c>
      <c r="F12" s="16"/>
      <c r="G12" s="171">
        <v>15</v>
      </c>
      <c r="H12" s="175" t="s">
        <v>520</v>
      </c>
      <c r="I12" s="172" t="s">
        <v>513</v>
      </c>
      <c r="J12" s="170">
        <v>50</v>
      </c>
      <c r="K12" s="178">
        <v>26820</v>
      </c>
      <c r="L12" s="16"/>
    </row>
    <row r="13" spans="1:12" ht="26.25" customHeight="1">
      <c r="A13" s="243">
        <v>2</v>
      </c>
      <c r="B13" s="175" t="s">
        <v>531</v>
      </c>
      <c r="C13" s="172"/>
      <c r="D13" s="170">
        <v>685</v>
      </c>
      <c r="E13" s="178">
        <v>60000</v>
      </c>
      <c r="F13" s="16"/>
      <c r="G13" s="171">
        <v>16</v>
      </c>
      <c r="H13" s="175" t="s">
        <v>520</v>
      </c>
      <c r="I13" s="172" t="s">
        <v>513</v>
      </c>
      <c r="J13" s="170">
        <v>80</v>
      </c>
      <c r="K13" s="178">
        <v>44720</v>
      </c>
      <c r="L13" s="16"/>
    </row>
    <row r="14" spans="1:12" ht="26.25" customHeight="1">
      <c r="A14" s="243"/>
      <c r="B14" s="175" t="s">
        <v>517</v>
      </c>
      <c r="C14" s="172"/>
      <c r="D14" s="170">
        <v>685</v>
      </c>
      <c r="E14" s="178">
        <v>60000</v>
      </c>
      <c r="F14" s="16"/>
      <c r="G14" s="171">
        <v>17</v>
      </c>
      <c r="H14" s="175" t="s">
        <v>520</v>
      </c>
      <c r="I14" s="172" t="s">
        <v>518</v>
      </c>
      <c r="J14" s="170">
        <v>80</v>
      </c>
      <c r="K14" s="181">
        <v>43480</v>
      </c>
      <c r="L14" s="16"/>
    </row>
    <row r="15" spans="1:12" ht="26.25" customHeight="1">
      <c r="A15" s="243">
        <v>3</v>
      </c>
      <c r="B15" s="175" t="s">
        <v>512</v>
      </c>
      <c r="C15" s="172"/>
      <c r="D15" s="170">
        <v>611</v>
      </c>
      <c r="E15" s="178">
        <v>60000</v>
      </c>
      <c r="F15" s="16"/>
      <c r="G15" s="171">
        <v>19</v>
      </c>
      <c r="H15" s="175" t="s">
        <v>520</v>
      </c>
      <c r="I15" s="172" t="s">
        <v>513</v>
      </c>
      <c r="J15" s="170">
        <v>80</v>
      </c>
      <c r="K15" s="181">
        <v>44000</v>
      </c>
      <c r="L15" s="16"/>
    </row>
    <row r="16" spans="1:12" ht="26.25" customHeight="1">
      <c r="A16" s="243"/>
      <c r="B16" s="175" t="s">
        <v>532</v>
      </c>
      <c r="C16" s="172"/>
      <c r="D16" s="170">
        <v>648</v>
      </c>
      <c r="E16" s="178">
        <v>60000</v>
      </c>
      <c r="F16" s="16"/>
      <c r="G16" s="171">
        <v>21</v>
      </c>
      <c r="H16" s="175" t="s">
        <v>520</v>
      </c>
      <c r="I16" s="172" t="s">
        <v>518</v>
      </c>
      <c r="J16" s="170">
        <v>160</v>
      </c>
      <c r="K16" s="181">
        <v>89418</v>
      </c>
      <c r="L16" s="16"/>
    </row>
    <row r="17" spans="1:12" ht="26.25" customHeight="1">
      <c r="A17" s="243">
        <v>4</v>
      </c>
      <c r="B17" s="175" t="s">
        <v>531</v>
      </c>
      <c r="C17" s="172"/>
      <c r="D17" s="170">
        <v>546</v>
      </c>
      <c r="E17" s="178">
        <v>61636</v>
      </c>
      <c r="F17" s="16"/>
      <c r="G17" s="16"/>
      <c r="H17" s="16"/>
      <c r="I17" s="179"/>
      <c r="J17" s="180"/>
      <c r="K17" s="180"/>
      <c r="L17" s="16"/>
    </row>
    <row r="18" spans="1:12" ht="26.25" customHeight="1">
      <c r="A18" s="243"/>
      <c r="B18" s="175" t="s">
        <v>517</v>
      </c>
      <c r="C18" s="172"/>
      <c r="D18" s="170">
        <v>546</v>
      </c>
      <c r="E18" s="178">
        <v>61300</v>
      </c>
      <c r="F18" s="16"/>
      <c r="G18" s="7" t="s">
        <v>493</v>
      </c>
      <c r="H18" s="246" t="s">
        <v>533</v>
      </c>
      <c r="I18" s="246"/>
      <c r="J18" s="246"/>
      <c r="K18" s="246"/>
      <c r="L18" s="16"/>
    </row>
    <row r="19" spans="1:12" ht="26.25" customHeight="1">
      <c r="A19" s="243">
        <v>5</v>
      </c>
      <c r="B19" s="175" t="s">
        <v>534</v>
      </c>
      <c r="C19" s="172"/>
      <c r="D19" s="170">
        <v>558</v>
      </c>
      <c r="E19" s="178">
        <v>70000</v>
      </c>
      <c r="F19" s="16"/>
      <c r="G19" s="7"/>
      <c r="H19" s="246"/>
      <c r="I19" s="246"/>
      <c r="J19" s="246"/>
      <c r="K19" s="246"/>
      <c r="L19" s="16"/>
    </row>
    <row r="20" spans="1:12" ht="26.25" customHeight="1">
      <c r="A20" s="243"/>
      <c r="B20" s="175" t="s">
        <v>535</v>
      </c>
      <c r="C20" s="172"/>
      <c r="D20" s="170">
        <v>563</v>
      </c>
      <c r="E20" s="178">
        <v>70000</v>
      </c>
      <c r="F20" s="16"/>
      <c r="G20" s="16"/>
      <c r="H20" s="246"/>
      <c r="I20" s="246"/>
      <c r="J20" s="246"/>
      <c r="K20" s="246"/>
      <c r="L20" s="16"/>
    </row>
    <row r="21" spans="1:12" ht="26.25" customHeight="1">
      <c r="A21" s="243">
        <v>6</v>
      </c>
      <c r="B21" s="175" t="s">
        <v>524</v>
      </c>
      <c r="C21" s="172"/>
      <c r="D21" s="170">
        <v>568</v>
      </c>
      <c r="E21" s="178">
        <v>79200</v>
      </c>
      <c r="F21" s="16"/>
      <c r="G21" s="7" t="s">
        <v>536</v>
      </c>
      <c r="H21" s="244" t="s">
        <v>537</v>
      </c>
      <c r="I21" s="244"/>
      <c r="J21" s="244"/>
      <c r="K21" s="244"/>
      <c r="L21" s="16"/>
    </row>
    <row r="22" spans="1:12" ht="26.25" customHeight="1">
      <c r="A22" s="243"/>
      <c r="B22" s="175" t="s">
        <v>538</v>
      </c>
      <c r="C22" s="172" t="s">
        <v>539</v>
      </c>
      <c r="D22" s="170">
        <v>38</v>
      </c>
      <c r="E22" s="178">
        <v>70800</v>
      </c>
      <c r="F22" s="16"/>
      <c r="G22" s="16"/>
      <c r="H22" s="244"/>
      <c r="I22" s="244"/>
      <c r="J22" s="244"/>
      <c r="K22" s="244"/>
      <c r="L22" s="16"/>
    </row>
    <row r="23" spans="1:12" ht="26.25" customHeight="1">
      <c r="A23" s="171">
        <v>7</v>
      </c>
      <c r="B23" s="175" t="s">
        <v>534</v>
      </c>
      <c r="C23" s="172" t="s">
        <v>540</v>
      </c>
      <c r="D23" s="170">
        <v>24</v>
      </c>
      <c r="E23" s="178">
        <v>50700</v>
      </c>
      <c r="F23" s="16"/>
      <c r="G23" s="84"/>
      <c r="H23" s="84"/>
      <c r="I23" s="84"/>
      <c r="J23" s="84"/>
      <c r="K23" s="84"/>
      <c r="L23" s="16"/>
    </row>
  </sheetData>
  <sheetProtection selectLockedCells="1" selectUnlockedCells="1"/>
  <mergeCells count="22">
    <mergeCell ref="C2:D2"/>
    <mergeCell ref="I2:J2"/>
    <mergeCell ref="A5:A8"/>
    <mergeCell ref="B5:B6"/>
    <mergeCell ref="E5:E6"/>
    <mergeCell ref="G5:G7"/>
    <mergeCell ref="H6:H7"/>
    <mergeCell ref="K6:K7"/>
    <mergeCell ref="B7:B8"/>
    <mergeCell ref="E7:E8"/>
    <mergeCell ref="G8:G9"/>
    <mergeCell ref="H8:H9"/>
    <mergeCell ref="K8:K9"/>
    <mergeCell ref="A21:A22"/>
    <mergeCell ref="H21:K22"/>
    <mergeCell ref="A9:A10"/>
    <mergeCell ref="A11:A12"/>
    <mergeCell ref="A13:A14"/>
    <mergeCell ref="A15:A16"/>
    <mergeCell ref="A17:A18"/>
    <mergeCell ref="H18:K20"/>
    <mergeCell ref="A19:A20"/>
  </mergeCells>
  <phoneticPr fontId="3"/>
  <pageMargins left="0.78740157480314965" right="0.19685039370078741" top="0.19685039370078741" bottom="0.39370078740157483" header="0" footer="0"/>
  <pageSetup paperSize="9" firstPageNumber="0" orientation="landscape" horizontalDpi="4294967293" r:id="rId1"/>
  <headerFooter scaleWithDoc="0" alignWithMargins="0">
    <oddFooter>&amp;C&amp;"ＭＳ 明朝,標準"&amp;10－４６－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付表表紙</vt:lpstr>
      <vt:lpstr>付表目次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2021-08-20T05:25:29Z</dcterms:modified>
</cp:coreProperties>
</file>