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令和３年山形の水産編集中\"/>
    </mc:Choice>
  </mc:AlternateContent>
  <bookViews>
    <workbookView xWindow="0" yWindow="0" windowWidth="20490" windowHeight="7770"/>
  </bookViews>
  <sheets>
    <sheet name="表紙" sheetId="1" r:id="rId1"/>
    <sheet name="本文目次" sheetId="2" r:id="rId2"/>
    <sheet name="P1" sheetId="45" r:id="rId3"/>
    <sheet name="P2" sheetId="6" r:id="rId4"/>
    <sheet name="P3" sheetId="7" r:id="rId5"/>
    <sheet name="P4" sheetId="48" r:id="rId6"/>
    <sheet name="P5" sheetId="9" r:id="rId7"/>
    <sheet name="P6" sheetId="10" r:id="rId8"/>
    <sheet name="P7" sheetId="11" r:id="rId9"/>
    <sheet name="P8" sheetId="12" r:id="rId10"/>
    <sheet name="P9" sheetId="14" r:id="rId11"/>
    <sheet name="P10" sheetId="13" r:id="rId12"/>
    <sheet name="P11" sheetId="15" r:id="rId13"/>
    <sheet name="P12" sheetId="16" r:id="rId14"/>
    <sheet name="P13" sheetId="17" r:id="rId15"/>
    <sheet name="P14" sheetId="18" r:id="rId16"/>
    <sheet name="P15" sheetId="19" r:id="rId17"/>
    <sheet name="P16" sheetId="20" r:id="rId18"/>
    <sheet name="P17" sheetId="21" r:id="rId19"/>
    <sheet name="P18" sheetId="22" r:id="rId20"/>
    <sheet name="P19" sheetId="23" r:id="rId21"/>
    <sheet name="P20" sheetId="24" r:id="rId22"/>
    <sheet name="P21" sheetId="25" r:id="rId23"/>
    <sheet name="P22" sheetId="27" r:id="rId24"/>
    <sheet name="P23" sheetId="28" r:id="rId25"/>
    <sheet name="P24" sheetId="29" r:id="rId26"/>
    <sheet name="P25" sheetId="30" r:id="rId27"/>
    <sheet name="P26" sheetId="31" r:id="rId28"/>
    <sheet name="P27" sheetId="42" r:id="rId29"/>
    <sheet name="P28" sheetId="43" r:id="rId30"/>
    <sheet name="P29" sheetId="49" r:id="rId31"/>
    <sheet name="P30" sheetId="32" r:id="rId32"/>
    <sheet name="P31" sheetId="33" r:id="rId33"/>
    <sheet name="P32" sheetId="34" r:id="rId34"/>
    <sheet name="P33" sheetId="35" r:id="rId35"/>
    <sheet name="P34" sheetId="36" r:id="rId36"/>
    <sheet name="P35" sheetId="37" r:id="rId37"/>
    <sheet name="P36" sheetId="46" r:id="rId38"/>
    <sheet name="P37" sheetId="39" r:id="rId39"/>
    <sheet name="P38" sheetId="40" r:id="rId40"/>
    <sheet name="P39" sheetId="41" r:id="rId41"/>
  </sheets>
  <definedNames>
    <definedName name="_xlnm._FilterDatabase" localSheetId="17" hidden="1">'P16'!$A$3:$V$42</definedName>
    <definedName name="a" localSheetId="11">#REF!</definedName>
    <definedName name="a" localSheetId="12">#REF!</definedName>
    <definedName name="a" localSheetId="13">#REF!</definedName>
    <definedName name="a" localSheetId="14">#REF!</definedName>
    <definedName name="a" localSheetId="15">#REF!</definedName>
    <definedName name="a" localSheetId="8">#REF!</definedName>
    <definedName name="a" localSheetId="9">#REF!</definedName>
    <definedName name="a" localSheetId="10">#REF!</definedName>
    <definedName name="a">"$#REF!.$#REF!$#REF!"</definedName>
    <definedName name="Excel_BuiltIn__FilterDatabase_1">"$#REF!.$C$3:$V$42"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49" l="1"/>
  <c r="K19" i="31" l="1"/>
  <c r="J9" i="31"/>
  <c r="M5" i="42" l="1"/>
  <c r="M4" i="42"/>
  <c r="O27" i="37" l="1"/>
  <c r="O28" i="37" s="1"/>
  <c r="J27" i="37"/>
  <c r="J28" i="37" s="1"/>
  <c r="M28" i="37" s="1"/>
  <c r="S26" i="37"/>
  <c r="S24" i="37"/>
  <c r="S27" i="37" s="1"/>
  <c r="M24" i="37"/>
  <c r="S23" i="37"/>
  <c r="M23" i="37"/>
  <c r="M27" i="37" s="1"/>
  <c r="S22" i="37"/>
  <c r="S28" i="37" s="1"/>
  <c r="O22" i="37"/>
  <c r="S19" i="37"/>
  <c r="S18" i="37"/>
  <c r="T15" i="37"/>
  <c r="M15" i="37"/>
  <c r="J15" i="37"/>
  <c r="H15" i="37"/>
  <c r="N14" i="37"/>
  <c r="N15" i="37" s="1"/>
  <c r="G14" i="37"/>
  <c r="D14" i="37"/>
  <c r="G13" i="37"/>
  <c r="G11" i="37"/>
  <c r="G10" i="37"/>
  <c r="D9" i="37"/>
  <c r="G9" i="37" s="1"/>
  <c r="G6" i="37"/>
  <c r="G5" i="37"/>
  <c r="G15" i="37" l="1"/>
  <c r="D15" i="37"/>
  <c r="AW18" i="36" l="1"/>
  <c r="AS18" i="36"/>
  <c r="AN18" i="36"/>
  <c r="AJ18" i="36"/>
  <c r="AE18" i="36"/>
  <c r="AA18" i="36"/>
  <c r="W18" i="36"/>
  <c r="R18" i="36"/>
  <c r="N18" i="36"/>
  <c r="P40" i="35" l="1"/>
  <c r="L40" i="35"/>
  <c r="I40" i="35"/>
  <c r="BB39" i="35"/>
  <c r="AT39" i="35"/>
  <c r="AP39" i="35"/>
  <c r="AH39" i="35"/>
  <c r="AD39" i="35"/>
  <c r="BB38" i="35"/>
  <c r="AZ38" i="35"/>
  <c r="AZ39" i="35" s="1"/>
  <c r="AV38" i="35"/>
  <c r="AV39" i="35" s="1"/>
  <c r="AT38" i="35"/>
  <c r="AP38" i="35"/>
  <c r="AN38" i="35"/>
  <c r="AN39" i="35" s="1"/>
  <c r="AJ38" i="35"/>
  <c r="AJ39" i="35" s="1"/>
  <c r="AH38" i="35"/>
  <c r="AD38" i="35"/>
  <c r="AB38" i="35"/>
  <c r="AB39" i="35" s="1"/>
  <c r="G24" i="34" l="1"/>
  <c r="G18" i="34"/>
  <c r="G16" i="34"/>
  <c r="G12" i="34"/>
  <c r="G10" i="34"/>
  <c r="O4" i="34"/>
  <c r="BV28" i="32" l="1"/>
  <c r="BQ28" i="32"/>
  <c r="BL28" i="32"/>
  <c r="BG28" i="32"/>
  <c r="BQ27" i="32"/>
  <c r="BQ26" i="32"/>
  <c r="BQ25" i="32"/>
  <c r="BQ24" i="32"/>
  <c r="BQ23" i="32"/>
  <c r="BQ22" i="32"/>
  <c r="BQ21" i="32"/>
  <c r="BQ20" i="32"/>
  <c r="AE7" i="32"/>
  <c r="O29" i="29" l="1"/>
  <c r="N29" i="29"/>
  <c r="M29" i="29"/>
  <c r="L29" i="29"/>
  <c r="J29" i="29"/>
  <c r="I29" i="29"/>
  <c r="H29" i="29"/>
  <c r="F29" i="29"/>
  <c r="E29" i="29"/>
  <c r="G29" i="29" s="1"/>
  <c r="G28" i="29"/>
  <c r="G27" i="29"/>
  <c r="G26" i="29"/>
  <c r="G25" i="29"/>
  <c r="O24" i="29"/>
  <c r="L24" i="29"/>
  <c r="J24" i="29"/>
  <c r="I24" i="29"/>
  <c r="H24" i="29"/>
  <c r="F24" i="29"/>
  <c r="E24" i="29"/>
  <c r="G24" i="29" s="1"/>
  <c r="G23" i="29"/>
  <c r="G22" i="29"/>
  <c r="G21" i="29"/>
  <c r="G20" i="29"/>
  <c r="G19" i="29"/>
  <c r="G18" i="29"/>
  <c r="G17" i="29"/>
  <c r="G16" i="29"/>
  <c r="G15" i="29"/>
  <c r="G14" i="29"/>
  <c r="O13" i="29"/>
  <c r="L13" i="29"/>
  <c r="J13" i="29"/>
  <c r="I13" i="29"/>
  <c r="H13" i="29"/>
  <c r="G13" i="29"/>
  <c r="F13" i="29"/>
  <c r="E13" i="29"/>
  <c r="G12" i="29"/>
  <c r="G11" i="29"/>
  <c r="G10" i="29"/>
  <c r="G9" i="29"/>
  <c r="J27" i="28" l="1"/>
  <c r="H27" i="28"/>
  <c r="J25" i="28"/>
  <c r="H25" i="28"/>
  <c r="J23" i="28"/>
  <c r="H23" i="28"/>
  <c r="J21" i="28"/>
  <c r="H21" i="28"/>
  <c r="J19" i="28"/>
  <c r="H19" i="28"/>
  <c r="J17" i="28"/>
  <c r="H17" i="28"/>
  <c r="J15" i="28"/>
  <c r="H15" i="28"/>
  <c r="J13" i="28"/>
  <c r="H13" i="28"/>
  <c r="J11" i="28"/>
  <c r="H11" i="28"/>
  <c r="J9" i="28"/>
  <c r="H9" i="28"/>
  <c r="AG22" i="23" l="1"/>
  <c r="AM22" i="23" s="1"/>
  <c r="AG21" i="23"/>
  <c r="AM21" i="23" s="1"/>
  <c r="AD16" i="23"/>
  <c r="AA16" i="23"/>
  <c r="X16" i="23"/>
  <c r="U16" i="23"/>
  <c r="R16" i="23"/>
  <c r="O16" i="23"/>
  <c r="L16" i="23"/>
  <c r="I16" i="23"/>
  <c r="AG15" i="23"/>
  <c r="AG14" i="23"/>
  <c r="AG13" i="23"/>
  <c r="AG16" i="23" s="1"/>
  <c r="Q35" i="21" l="1"/>
  <c r="P35" i="21"/>
  <c r="O35" i="21"/>
  <c r="N35" i="21"/>
  <c r="M35" i="21"/>
  <c r="L35" i="21"/>
  <c r="K35" i="21"/>
  <c r="J35" i="21"/>
  <c r="R34" i="21"/>
  <c r="R33" i="21"/>
  <c r="R32" i="21"/>
  <c r="R31" i="21"/>
  <c r="R30" i="21"/>
  <c r="R29" i="21"/>
  <c r="R28" i="21"/>
  <c r="R27" i="21"/>
  <c r="R26" i="21"/>
  <c r="R25" i="21"/>
  <c r="R24" i="21"/>
  <c r="R23" i="21"/>
  <c r="R22" i="21"/>
  <c r="R21" i="21"/>
  <c r="R20" i="21"/>
  <c r="R19" i="21"/>
  <c r="R18" i="21"/>
  <c r="R17" i="21"/>
  <c r="R16" i="21"/>
  <c r="R15" i="21"/>
  <c r="R35" i="21" s="1"/>
  <c r="U42" i="20" l="1"/>
  <c r="R42" i="20"/>
  <c r="Q42" i="20"/>
  <c r="N42" i="20"/>
  <c r="M42" i="20"/>
  <c r="J42" i="20"/>
  <c r="I42" i="20"/>
  <c r="F42" i="20"/>
  <c r="E42" i="20"/>
  <c r="S41" i="20"/>
  <c r="V41" i="20" s="1"/>
  <c r="S40" i="20"/>
  <c r="V40" i="20" s="1"/>
  <c r="S39" i="20"/>
  <c r="V39" i="20" s="1"/>
  <c r="S38" i="20"/>
  <c r="V38" i="20" s="1"/>
  <c r="S37" i="20"/>
  <c r="V37" i="20" s="1"/>
  <c r="S36" i="20"/>
  <c r="V36" i="20" s="1"/>
  <c r="S35" i="20"/>
  <c r="V35" i="20" s="1"/>
  <c r="S34" i="20"/>
  <c r="V34" i="20" s="1"/>
  <c r="S33" i="20"/>
  <c r="V33" i="20" s="1"/>
  <c r="S32" i="20"/>
  <c r="V32" i="20" s="1"/>
  <c r="S31" i="20"/>
  <c r="V31" i="20" s="1"/>
  <c r="U30" i="20"/>
  <c r="T30" i="20"/>
  <c r="T42" i="20" s="1"/>
  <c r="R30" i="20"/>
  <c r="Q30" i="20"/>
  <c r="P30" i="20"/>
  <c r="P42" i="20" s="1"/>
  <c r="O30" i="20"/>
  <c r="O42" i="20" s="1"/>
  <c r="N30" i="20"/>
  <c r="M30" i="20"/>
  <c r="L30" i="20"/>
  <c r="L42" i="20" s="1"/>
  <c r="K30" i="20"/>
  <c r="K42" i="20" s="1"/>
  <c r="J30" i="20"/>
  <c r="I30" i="20"/>
  <c r="H30" i="20"/>
  <c r="H42" i="20" s="1"/>
  <c r="G30" i="20"/>
  <c r="G42" i="20" s="1"/>
  <c r="F30" i="20"/>
  <c r="E30" i="20"/>
  <c r="D30" i="20"/>
  <c r="D42" i="20" s="1"/>
  <c r="C30" i="20"/>
  <c r="C42" i="20" s="1"/>
  <c r="S29" i="20"/>
  <c r="V29" i="20" s="1"/>
  <c r="S28" i="20"/>
  <c r="V28" i="20" s="1"/>
  <c r="S27" i="20"/>
  <c r="V27" i="20" s="1"/>
  <c r="S26" i="20"/>
  <c r="V26" i="20" s="1"/>
  <c r="S25" i="20"/>
  <c r="V25" i="20" s="1"/>
  <c r="S24" i="20"/>
  <c r="V24" i="20" s="1"/>
  <c r="S23" i="20"/>
  <c r="V23" i="20" s="1"/>
  <c r="S22" i="20"/>
  <c r="V22" i="20" s="1"/>
  <c r="S21" i="20"/>
  <c r="V21" i="20" s="1"/>
  <c r="S20" i="20"/>
  <c r="V20" i="20" s="1"/>
  <c r="S19" i="20"/>
  <c r="V19" i="20" s="1"/>
  <c r="S18" i="20"/>
  <c r="V18" i="20" s="1"/>
  <c r="S17" i="20"/>
  <c r="V17" i="20" s="1"/>
  <c r="S16" i="20"/>
  <c r="V16" i="20" s="1"/>
  <c r="S15" i="20"/>
  <c r="V15" i="20" s="1"/>
  <c r="S14" i="20"/>
  <c r="V14" i="20" s="1"/>
  <c r="S13" i="20"/>
  <c r="V13" i="20" s="1"/>
  <c r="S12" i="20"/>
  <c r="V12" i="20" s="1"/>
  <c r="S11" i="20"/>
  <c r="V11" i="20" s="1"/>
  <c r="S10" i="20"/>
  <c r="V10" i="20" s="1"/>
  <c r="S9" i="20"/>
  <c r="V9" i="20" s="1"/>
  <c r="S8" i="20"/>
  <c r="V8" i="20" s="1"/>
  <c r="S7" i="20"/>
  <c r="V7" i="20" s="1"/>
  <c r="S6" i="20"/>
  <c r="V6" i="20" s="1"/>
  <c r="S5" i="20"/>
  <c r="V5" i="20" s="1"/>
  <c r="S4" i="20"/>
  <c r="V4" i="20" s="1"/>
  <c r="V30" i="20" l="1"/>
  <c r="V42" i="20" s="1"/>
  <c r="S30" i="20"/>
  <c r="S42" i="20" s="1"/>
  <c r="U43" i="19" l="1"/>
  <c r="R43" i="19"/>
  <c r="Q43" i="19"/>
  <c r="N43" i="19"/>
  <c r="M43" i="19"/>
  <c r="I43" i="19"/>
  <c r="E43" i="19"/>
  <c r="S42" i="19"/>
  <c r="V42" i="19" s="1"/>
  <c r="V41" i="19"/>
  <c r="S41" i="19"/>
  <c r="S40" i="19"/>
  <c r="V40" i="19" s="1"/>
  <c r="V39" i="19"/>
  <c r="S39" i="19"/>
  <c r="S38" i="19"/>
  <c r="V38" i="19" s="1"/>
  <c r="V37" i="19"/>
  <c r="S37" i="19"/>
  <c r="S36" i="19"/>
  <c r="V36" i="19" s="1"/>
  <c r="V35" i="19"/>
  <c r="S35" i="19"/>
  <c r="S34" i="19"/>
  <c r="V34" i="19" s="1"/>
  <c r="V33" i="19"/>
  <c r="S33" i="19"/>
  <c r="S32" i="19"/>
  <c r="V32" i="19" s="1"/>
  <c r="U31" i="19"/>
  <c r="T31" i="19"/>
  <c r="T43" i="19" s="1"/>
  <c r="R31" i="19"/>
  <c r="Q31" i="19"/>
  <c r="P31" i="19"/>
  <c r="P43" i="19" s="1"/>
  <c r="O31" i="19"/>
  <c r="O43" i="19" s="1"/>
  <c r="N31" i="19"/>
  <c r="M31" i="19"/>
  <c r="L31" i="19"/>
  <c r="L43" i="19" s="1"/>
  <c r="K31" i="19"/>
  <c r="K43" i="19" s="1"/>
  <c r="J31" i="19"/>
  <c r="J43" i="19" s="1"/>
  <c r="I31" i="19"/>
  <c r="H31" i="19"/>
  <c r="H43" i="19" s="1"/>
  <c r="G31" i="19"/>
  <c r="G43" i="19" s="1"/>
  <c r="F31" i="19"/>
  <c r="F43" i="19" s="1"/>
  <c r="E31" i="19"/>
  <c r="D31" i="19"/>
  <c r="D43" i="19" s="1"/>
  <c r="C31" i="19"/>
  <c r="C43" i="19" s="1"/>
  <c r="V30" i="19"/>
  <c r="S30" i="19"/>
  <c r="S29" i="19"/>
  <c r="V29" i="19" s="1"/>
  <c r="V28" i="19"/>
  <c r="S28" i="19"/>
  <c r="S27" i="19"/>
  <c r="V27" i="19" s="1"/>
  <c r="V26" i="19"/>
  <c r="S26" i="19"/>
  <c r="S25" i="19"/>
  <c r="V25" i="19" s="1"/>
  <c r="V24" i="19"/>
  <c r="S24" i="19"/>
  <c r="S23" i="19"/>
  <c r="V23" i="19" s="1"/>
  <c r="V22" i="19"/>
  <c r="S22" i="19"/>
  <c r="S21" i="19"/>
  <c r="V21" i="19" s="1"/>
  <c r="V20" i="19"/>
  <c r="S20" i="19"/>
  <c r="S19" i="19"/>
  <c r="V19" i="19" s="1"/>
  <c r="V18" i="19"/>
  <c r="S18" i="19"/>
  <c r="S17" i="19"/>
  <c r="V17" i="19" s="1"/>
  <c r="V16" i="19"/>
  <c r="S16" i="19"/>
  <c r="S15" i="19"/>
  <c r="V15" i="19" s="1"/>
  <c r="V14" i="19"/>
  <c r="S14" i="19"/>
  <c r="S13" i="19"/>
  <c r="V13" i="19" s="1"/>
  <c r="V12" i="19"/>
  <c r="S12" i="19"/>
  <c r="S11" i="19"/>
  <c r="V11" i="19" s="1"/>
  <c r="V10" i="19"/>
  <c r="S10" i="19"/>
  <c r="S9" i="19"/>
  <c r="V9" i="19" s="1"/>
  <c r="V8" i="19"/>
  <c r="S8" i="19"/>
  <c r="S7" i="19"/>
  <c r="V7" i="19" s="1"/>
  <c r="V6" i="19"/>
  <c r="S6" i="19"/>
  <c r="S5" i="19"/>
  <c r="V5" i="19" s="1"/>
  <c r="S43" i="19" l="1"/>
  <c r="S31" i="19"/>
  <c r="V31" i="19" s="1"/>
  <c r="V43" i="19" s="1"/>
  <c r="J18" i="18" l="1"/>
  <c r="K17" i="18"/>
  <c r="I17" i="18"/>
  <c r="I19" i="18" s="1"/>
  <c r="H17" i="18"/>
  <c r="H19" i="18" s="1"/>
  <c r="G17" i="18"/>
  <c r="G19" i="18" s="1"/>
  <c r="F17" i="18"/>
  <c r="F19" i="18" s="1"/>
  <c r="E17" i="18"/>
  <c r="E19" i="18" s="1"/>
  <c r="D17" i="18"/>
  <c r="D19" i="18" s="1"/>
  <c r="C17" i="18"/>
  <c r="C19" i="18" s="1"/>
  <c r="B17" i="18"/>
  <c r="B19" i="18" s="1"/>
  <c r="J16" i="18"/>
  <c r="L16" i="18" s="1"/>
  <c r="L15" i="18"/>
  <c r="J15" i="18"/>
  <c r="J14" i="18"/>
  <c r="L14" i="18" s="1"/>
  <c r="L13" i="18"/>
  <c r="J13" i="18"/>
  <c r="J12" i="18"/>
  <c r="L12" i="18" s="1"/>
  <c r="L11" i="18"/>
  <c r="J11" i="18"/>
  <c r="J10" i="18"/>
  <c r="L10" i="18" s="1"/>
  <c r="L9" i="18"/>
  <c r="J9" i="18"/>
  <c r="J8" i="18"/>
  <c r="L8" i="18" s="1"/>
  <c r="L7" i="18"/>
  <c r="J7" i="18"/>
  <c r="J6" i="18"/>
  <c r="L6" i="18" s="1"/>
  <c r="L5" i="18"/>
  <c r="J5" i="18"/>
  <c r="J17" i="18" s="1"/>
  <c r="J19" i="18" l="1"/>
  <c r="L17" i="18"/>
  <c r="J18" i="17" l="1"/>
  <c r="K17" i="17"/>
  <c r="I17" i="17"/>
  <c r="I19" i="17" s="1"/>
  <c r="H17" i="17"/>
  <c r="H19" i="17" s="1"/>
  <c r="G17" i="17"/>
  <c r="G19" i="17" s="1"/>
  <c r="F17" i="17"/>
  <c r="F19" i="17" s="1"/>
  <c r="E17" i="17"/>
  <c r="E19" i="17" s="1"/>
  <c r="D17" i="17"/>
  <c r="D19" i="17" s="1"/>
  <c r="C17" i="17"/>
  <c r="C19" i="17" s="1"/>
  <c r="B17" i="17"/>
  <c r="B19" i="17" s="1"/>
  <c r="J16" i="17"/>
  <c r="L16" i="17" s="1"/>
  <c r="L15" i="17"/>
  <c r="J15" i="17"/>
  <c r="J14" i="17"/>
  <c r="L14" i="17" s="1"/>
  <c r="L13" i="17"/>
  <c r="J13" i="17"/>
  <c r="J12" i="17"/>
  <c r="L12" i="17" s="1"/>
  <c r="L11" i="17"/>
  <c r="J11" i="17"/>
  <c r="J10" i="17"/>
  <c r="L10" i="17" s="1"/>
  <c r="L9" i="17"/>
  <c r="J9" i="17"/>
  <c r="J8" i="17"/>
  <c r="L8" i="17" s="1"/>
  <c r="L7" i="17"/>
  <c r="J7" i="17"/>
  <c r="J6" i="17"/>
  <c r="L6" i="17" s="1"/>
  <c r="L5" i="17"/>
  <c r="J5" i="17"/>
  <c r="J17" i="17" s="1"/>
  <c r="J19" i="17" l="1"/>
  <c r="L17" i="17"/>
  <c r="O24" i="16" l="1"/>
  <c r="P23" i="16"/>
  <c r="N23" i="16"/>
  <c r="N25" i="16" s="1"/>
  <c r="M23" i="16"/>
  <c r="M25" i="16" s="1"/>
  <c r="L23" i="16"/>
  <c r="L25" i="16" s="1"/>
  <c r="K23" i="16"/>
  <c r="K25" i="16" s="1"/>
  <c r="J23" i="16"/>
  <c r="J25" i="16" s="1"/>
  <c r="I23" i="16"/>
  <c r="I25" i="16" s="1"/>
  <c r="H23" i="16"/>
  <c r="H25" i="16" s="1"/>
  <c r="G23" i="16"/>
  <c r="G25" i="16" s="1"/>
  <c r="F23" i="16"/>
  <c r="F25" i="16" s="1"/>
  <c r="E23" i="16"/>
  <c r="E25" i="16" s="1"/>
  <c r="D23" i="16"/>
  <c r="D25" i="16" s="1"/>
  <c r="C23" i="16"/>
  <c r="C25" i="16" s="1"/>
  <c r="O22" i="16"/>
  <c r="Q22" i="16" s="1"/>
  <c r="Q21" i="16"/>
  <c r="O21" i="16"/>
  <c r="O20" i="16"/>
  <c r="Q20" i="16" s="1"/>
  <c r="Q19" i="16"/>
  <c r="O19" i="16"/>
  <c r="O18" i="16"/>
  <c r="Q18" i="16" s="1"/>
  <c r="Q17" i="16"/>
  <c r="O17" i="16"/>
  <c r="O16" i="16"/>
  <c r="Q16" i="16" s="1"/>
  <c r="Q15" i="16"/>
  <c r="O15" i="16"/>
  <c r="O14" i="16"/>
  <c r="Q14" i="16" s="1"/>
  <c r="Q13" i="16"/>
  <c r="O13" i="16"/>
  <c r="O12" i="16"/>
  <c r="Q12" i="16" s="1"/>
  <c r="Q11" i="16"/>
  <c r="O11" i="16"/>
  <c r="O10" i="16"/>
  <c r="Q10" i="16" s="1"/>
  <c r="Q9" i="16"/>
  <c r="O9" i="16"/>
  <c r="O8" i="16"/>
  <c r="Q8" i="16" s="1"/>
  <c r="O23" i="16" l="1"/>
  <c r="O25" i="16" l="1"/>
  <c r="Q23" i="16"/>
  <c r="O23" i="15" l="1"/>
  <c r="P22" i="15"/>
  <c r="N22" i="15"/>
  <c r="N24" i="15" s="1"/>
  <c r="M22" i="15"/>
  <c r="M24" i="15" s="1"/>
  <c r="L22" i="15"/>
  <c r="L24" i="15" s="1"/>
  <c r="K22" i="15"/>
  <c r="K24" i="15" s="1"/>
  <c r="J22" i="15"/>
  <c r="J24" i="15" s="1"/>
  <c r="I22" i="15"/>
  <c r="I24" i="15" s="1"/>
  <c r="H22" i="15"/>
  <c r="H24" i="15" s="1"/>
  <c r="G22" i="15"/>
  <c r="G24" i="15" s="1"/>
  <c r="F22" i="15"/>
  <c r="F24" i="15" s="1"/>
  <c r="E22" i="15"/>
  <c r="E24" i="15" s="1"/>
  <c r="D22" i="15"/>
  <c r="D24" i="15" s="1"/>
  <c r="C22" i="15"/>
  <c r="C24" i="15" s="1"/>
  <c r="O21" i="15"/>
  <c r="Q21" i="15" s="1"/>
  <c r="Q20" i="15"/>
  <c r="O20" i="15"/>
  <c r="O19" i="15"/>
  <c r="Q19" i="15" s="1"/>
  <c r="Q18" i="15"/>
  <c r="O18" i="15"/>
  <c r="O17" i="15"/>
  <c r="Q17" i="15" s="1"/>
  <c r="Q16" i="15"/>
  <c r="O16" i="15"/>
  <c r="O15" i="15"/>
  <c r="Q15" i="15" s="1"/>
  <c r="Q14" i="15"/>
  <c r="O14" i="15"/>
  <c r="O13" i="15"/>
  <c r="Q13" i="15" s="1"/>
  <c r="Q12" i="15"/>
  <c r="O12" i="15"/>
  <c r="O11" i="15"/>
  <c r="Q11" i="15" s="1"/>
  <c r="Q10" i="15"/>
  <c r="O10" i="15"/>
  <c r="O9" i="15"/>
  <c r="Q9" i="15" s="1"/>
  <c r="Q8" i="15"/>
  <c r="O8" i="15"/>
  <c r="O7" i="15"/>
  <c r="Q7" i="15" s="1"/>
  <c r="O22" i="15" l="1"/>
  <c r="O24" i="15" l="1"/>
  <c r="Q22" i="15"/>
  <c r="O25" i="14" l="1"/>
  <c r="Q25" i="14" s="1"/>
  <c r="O24" i="14"/>
  <c r="Q24" i="14" s="1"/>
  <c r="O23" i="14"/>
  <c r="Q23" i="14" s="1"/>
  <c r="O22" i="14"/>
  <c r="Q22" i="14" s="1"/>
  <c r="O21" i="14"/>
  <c r="Q21" i="14" s="1"/>
  <c r="O20" i="14"/>
  <c r="Q20" i="14" s="1"/>
  <c r="O19" i="14"/>
  <c r="Q19" i="14" s="1"/>
  <c r="O18" i="14"/>
  <c r="Q18" i="14" s="1"/>
  <c r="O17" i="14"/>
  <c r="Q17" i="14" s="1"/>
  <c r="O16" i="14"/>
  <c r="Q16" i="14" s="1"/>
  <c r="O15" i="14"/>
  <c r="Q15" i="14" s="1"/>
  <c r="O14" i="14"/>
  <c r="Q14" i="14" s="1"/>
  <c r="O13" i="14"/>
  <c r="Q13" i="14" s="1"/>
  <c r="O12" i="14"/>
  <c r="Q12" i="14" s="1"/>
  <c r="O11" i="14"/>
  <c r="Q11" i="14" s="1"/>
  <c r="O10" i="14"/>
  <c r="Q10" i="14" s="1"/>
  <c r="O9" i="14"/>
  <c r="Q9" i="14" s="1"/>
  <c r="N29" i="13" l="1"/>
  <c r="M29" i="13"/>
  <c r="L29" i="13"/>
  <c r="K29" i="13"/>
  <c r="J29" i="13"/>
  <c r="I29" i="13"/>
  <c r="H29" i="13"/>
  <c r="G29" i="13"/>
  <c r="F29" i="13"/>
  <c r="E29" i="13"/>
  <c r="D29" i="13"/>
  <c r="C29" i="13"/>
  <c r="O28" i="13"/>
  <c r="O29" i="13" s="1"/>
  <c r="Q27" i="13"/>
  <c r="Q26" i="13"/>
  <c r="O26" i="13"/>
  <c r="O25" i="13"/>
  <c r="Q25" i="13" s="1"/>
  <c r="Q24" i="13"/>
  <c r="O24" i="13"/>
  <c r="O23" i="13"/>
  <c r="Q23" i="13" s="1"/>
  <c r="Q22" i="13"/>
  <c r="O22" i="13"/>
  <c r="O21" i="13"/>
  <c r="Q21" i="13" s="1"/>
  <c r="Q20" i="13"/>
  <c r="O20" i="13"/>
  <c r="O19" i="13"/>
  <c r="Q19" i="13" s="1"/>
  <c r="Q18" i="13"/>
  <c r="O18" i="13"/>
  <c r="O17" i="13"/>
  <c r="Q17" i="13" s="1"/>
  <c r="Q16" i="13"/>
  <c r="O16" i="13"/>
  <c r="O15" i="13"/>
  <c r="Q15" i="13" s="1"/>
  <c r="Q14" i="13"/>
  <c r="O14" i="13"/>
  <c r="O13" i="13"/>
  <c r="Q13" i="13" s="1"/>
  <c r="Q12" i="13"/>
  <c r="O12" i="13"/>
  <c r="O11" i="13"/>
  <c r="Q11" i="13" s="1"/>
  <c r="Q10" i="13"/>
  <c r="O10" i="13"/>
  <c r="O9" i="13"/>
  <c r="Q9" i="13" s="1"/>
  <c r="Q8" i="13"/>
  <c r="O8" i="13"/>
  <c r="O7" i="13"/>
  <c r="Q7" i="13" s="1"/>
  <c r="Q6" i="13"/>
  <c r="O6" i="13"/>
  <c r="O5" i="13"/>
  <c r="Q5" i="13" s="1"/>
  <c r="Q4" i="13"/>
  <c r="O4" i="13"/>
  <c r="N28" i="12" l="1"/>
  <c r="M28" i="12"/>
  <c r="L28" i="12"/>
  <c r="K28" i="12"/>
  <c r="J28" i="12"/>
  <c r="I28" i="12"/>
  <c r="H28" i="12"/>
  <c r="G28" i="12"/>
  <c r="F28" i="12"/>
  <c r="E28" i="12"/>
  <c r="D28" i="12"/>
  <c r="C28" i="12"/>
  <c r="O27" i="12"/>
  <c r="O28" i="12" s="1"/>
  <c r="Q26" i="12"/>
  <c r="Q25" i="12"/>
  <c r="O25" i="12"/>
  <c r="O24" i="12"/>
  <c r="Q24" i="12" s="1"/>
  <c r="Q23" i="12"/>
  <c r="O23" i="12"/>
  <c r="O22" i="12"/>
  <c r="Q22" i="12" s="1"/>
  <c r="Q21" i="12"/>
  <c r="O21" i="12"/>
  <c r="O20" i="12"/>
  <c r="Q20" i="12" s="1"/>
  <c r="Q19" i="12"/>
  <c r="O19" i="12"/>
  <c r="O18" i="12"/>
  <c r="Q18" i="12" s="1"/>
  <c r="Q17" i="12"/>
  <c r="O17" i="12"/>
  <c r="O16" i="12"/>
  <c r="Q16" i="12" s="1"/>
  <c r="Q15" i="12"/>
  <c r="O15" i="12"/>
  <c r="O14" i="12"/>
  <c r="Q14" i="12" s="1"/>
  <c r="Q13" i="12"/>
  <c r="O13" i="12"/>
  <c r="O12" i="12"/>
  <c r="Q12" i="12" s="1"/>
  <c r="Q11" i="12"/>
  <c r="O11" i="12"/>
  <c r="O10" i="12"/>
  <c r="Q10" i="12" s="1"/>
  <c r="Q9" i="12"/>
  <c r="O9" i="12"/>
  <c r="O8" i="12"/>
  <c r="Q8" i="12" s="1"/>
  <c r="Q7" i="12"/>
  <c r="O7" i="12"/>
  <c r="O6" i="12"/>
  <c r="Q6" i="12" s="1"/>
  <c r="Q5" i="12"/>
  <c r="O5" i="12"/>
  <c r="O4" i="12"/>
  <c r="Q4" i="12" s="1"/>
  <c r="Q3" i="12"/>
  <c r="O3" i="12"/>
  <c r="O26" i="11" l="1"/>
  <c r="Q26" i="11" s="1"/>
  <c r="O25" i="11"/>
  <c r="Q25" i="11" s="1"/>
  <c r="O24" i="11"/>
  <c r="Q24" i="11" s="1"/>
  <c r="O23" i="11"/>
  <c r="Q23" i="11" s="1"/>
  <c r="O22" i="11"/>
  <c r="Q22" i="11" s="1"/>
  <c r="O21" i="11"/>
  <c r="Q21" i="11" s="1"/>
  <c r="O20" i="11"/>
  <c r="Q20" i="11" s="1"/>
  <c r="O19" i="11"/>
  <c r="Q19" i="11" s="1"/>
  <c r="O18" i="11"/>
  <c r="Q18" i="11" s="1"/>
  <c r="O17" i="11"/>
  <c r="Q17" i="11" s="1"/>
  <c r="O16" i="11"/>
  <c r="Q16" i="11" s="1"/>
  <c r="O15" i="11"/>
  <c r="Q15" i="11" s="1"/>
  <c r="O14" i="11"/>
  <c r="Q14" i="11" s="1"/>
  <c r="O13" i="11"/>
  <c r="Q13" i="11" s="1"/>
  <c r="O12" i="11"/>
  <c r="Q12" i="11" s="1"/>
  <c r="O11" i="11"/>
  <c r="Q11" i="11" s="1"/>
  <c r="O10" i="11"/>
  <c r="Q10" i="11" s="1"/>
  <c r="S23" i="10" l="1"/>
  <c r="R23" i="10"/>
  <c r="O23" i="10"/>
  <c r="N23" i="10"/>
  <c r="M23" i="10"/>
  <c r="L23" i="10"/>
  <c r="K23" i="10"/>
  <c r="J23" i="10"/>
  <c r="I23" i="10"/>
  <c r="G23" i="10"/>
  <c r="F23" i="10"/>
  <c r="E23" i="10"/>
  <c r="D23" i="10"/>
  <c r="S22" i="10"/>
  <c r="R22" i="10"/>
  <c r="P22" i="10"/>
  <c r="O22" i="10"/>
  <c r="N22" i="10"/>
  <c r="M22" i="10"/>
  <c r="L22" i="10"/>
  <c r="K22" i="10"/>
  <c r="J22" i="10"/>
  <c r="I22" i="10"/>
  <c r="G22" i="10"/>
  <c r="F22" i="10"/>
  <c r="E22" i="10"/>
  <c r="D22" i="10"/>
  <c r="S21" i="10"/>
  <c r="R21" i="10"/>
  <c r="O21" i="10"/>
  <c r="N21" i="10"/>
  <c r="M21" i="10"/>
  <c r="L21" i="10"/>
  <c r="K21" i="10"/>
  <c r="J21" i="10"/>
  <c r="I21" i="10"/>
  <c r="H21" i="10"/>
  <c r="G21" i="10"/>
  <c r="F21" i="10"/>
  <c r="E21" i="10"/>
  <c r="D21" i="10"/>
  <c r="Q20" i="10"/>
  <c r="P20" i="10"/>
  <c r="H20" i="10"/>
  <c r="Q19" i="10"/>
  <c r="P19" i="10"/>
  <c r="H19" i="10"/>
  <c r="P18" i="10"/>
  <c r="P21" i="10" s="1"/>
  <c r="H18" i="10"/>
  <c r="Q18" i="10" s="1"/>
  <c r="P17" i="10"/>
  <c r="H17" i="10"/>
  <c r="Q17" i="10" s="1"/>
  <c r="Q16" i="10"/>
  <c r="P16" i="10"/>
  <c r="H16" i="10"/>
  <c r="Q15" i="10"/>
  <c r="P15" i="10"/>
  <c r="H15" i="10"/>
  <c r="P14" i="10"/>
  <c r="P23" i="10" s="1"/>
  <c r="H14" i="10"/>
  <c r="Q14" i="10" s="1"/>
  <c r="P13" i="10"/>
  <c r="H13" i="10"/>
  <c r="Q13" i="10" s="1"/>
  <c r="Q22" i="10" s="1"/>
  <c r="Q12" i="10"/>
  <c r="Q21" i="10" s="1"/>
  <c r="P12" i="10"/>
  <c r="H12" i="10"/>
  <c r="Q23" i="10" l="1"/>
  <c r="H23" i="10"/>
  <c r="H22" i="10"/>
</calcChain>
</file>

<file path=xl/comments1.xml><?xml version="1.0" encoding="utf-8"?>
<comments xmlns="http://schemas.openxmlformats.org/spreadsheetml/2006/main">
  <authors>
    <author/>
  </authors>
  <commentList>
    <comment ref="A2" authorId="0" shapeId="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authors>
    <author>作成者</author>
  </authors>
  <commentList>
    <comment ref="AG3" authorId="0" shapeId="0">
      <text>
        <r>
          <rPr>
            <sz val="9"/>
            <color indexed="81"/>
            <rFont val="ＭＳ Ｐゴシック"/>
            <family val="3"/>
            <charset val="128"/>
          </rPr>
          <t xml:space="preserve">山形県が許可
</t>
        </r>
      </text>
    </comment>
    <comment ref="AM3" authorId="0" shapeId="0">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<sst xmlns="http://schemas.openxmlformats.org/spreadsheetml/2006/main" count="3612" uniqueCount="2144">
  <si>
    <t>令和３年度</t>
    <rPh sb="0" eb="2">
      <t>レイワ</t>
    </rPh>
    <rPh sb="3" eb="5">
      <t>ネンド</t>
    </rPh>
    <rPh sb="4" eb="5">
      <t>ガンネン</t>
    </rPh>
    <phoneticPr fontId="3"/>
  </si>
  <si>
    <t>山　形　県　の　水　産</t>
    <rPh sb="0" eb="1">
      <t>ヤマ</t>
    </rPh>
    <rPh sb="2" eb="3">
      <t>カタチ</t>
    </rPh>
    <rPh sb="4" eb="5">
      <t>ケン</t>
    </rPh>
    <rPh sb="8" eb="9">
      <t>ミズ</t>
    </rPh>
    <rPh sb="10" eb="11">
      <t>サン</t>
    </rPh>
    <phoneticPr fontId="3"/>
  </si>
  <si>
    <t>令和４年８月</t>
    <rPh sb="0" eb="2">
      <t>レイワ</t>
    </rPh>
    <rPh sb="3" eb="4">
      <t>ネン</t>
    </rPh>
    <rPh sb="5" eb="6">
      <t>ガツ</t>
    </rPh>
    <phoneticPr fontId="3"/>
  </si>
  <si>
    <t>山　　形　　県</t>
    <rPh sb="0" eb="1">
      <t>ヤマ</t>
    </rPh>
    <rPh sb="3" eb="4">
      <t>カタチ</t>
    </rPh>
    <rPh sb="6" eb="7">
      <t>ケン</t>
    </rPh>
    <phoneticPr fontId="3"/>
  </si>
  <si>
    <r>
      <rPr>
        <sz val="16"/>
        <color theme="1"/>
        <rFont val="ＭＳ 明朝"/>
        <family val="1"/>
        <charset val="128"/>
      </rPr>
      <t>目　　　　　　次　</t>
    </r>
    <rPh sb="0" eb="1">
      <t>メ</t>
    </rPh>
    <rPh sb="7" eb="8">
      <t>ツギ</t>
    </rPh>
    <phoneticPr fontId="3"/>
  </si>
  <si>
    <r>
      <t xml:space="preserve">1 </t>
    </r>
    <r>
      <rPr>
        <sz val="10"/>
        <color theme="1"/>
        <rFont val="ＭＳ 明朝"/>
        <family val="1"/>
        <charset val="128"/>
      </rPr>
      <t>山形県沖合漁場概要図･･･････････････････････････････</t>
    </r>
    <phoneticPr fontId="3"/>
  </si>
  <si>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3"/>
  </si>
  <si>
    <r>
      <t>(9)</t>
    </r>
    <r>
      <rPr>
        <sz val="10"/>
        <color theme="1"/>
        <rFont val="ＭＳ 明朝"/>
        <family val="1"/>
        <charset val="128"/>
      </rPr>
      <t>その他の団体･････････････････････････････････････</t>
    </r>
  </si>
  <si>
    <r>
      <t xml:space="preserve">2 </t>
    </r>
    <r>
      <rPr>
        <sz val="10"/>
        <color theme="1"/>
        <rFont val="ＭＳ 明朝"/>
        <family val="1"/>
        <charset val="128"/>
      </rPr>
      <t>水産行政･研究組織機構･････････････････････････</t>
    </r>
    <phoneticPr fontId="3"/>
  </si>
  <si>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3"/>
  </si>
  <si>
    <r>
      <t xml:space="preserve">18 </t>
    </r>
    <r>
      <rPr>
        <sz val="10"/>
        <color theme="1"/>
        <rFont val="ＭＳ 明朝"/>
        <family val="1"/>
        <charset val="128"/>
      </rPr>
      <t>水産金融</t>
    </r>
    <phoneticPr fontId="3"/>
  </si>
  <si>
    <r>
      <t xml:space="preserve">3 </t>
    </r>
    <r>
      <rPr>
        <sz val="10"/>
        <color theme="1"/>
        <rFont val="ＭＳ 明朝"/>
        <family val="1"/>
        <charset val="128"/>
      </rPr>
      <t>委員会･附属機関等･･･････････････････････････</t>
    </r>
    <phoneticPr fontId="3"/>
  </si>
  <si>
    <r>
      <t xml:space="preserve">13 </t>
    </r>
    <r>
      <rPr>
        <sz val="10"/>
        <color theme="1"/>
        <rFont val="ＭＳ 明朝"/>
        <family val="1"/>
        <charset val="128"/>
      </rPr>
      <t>水産基盤整備事業</t>
    </r>
    <phoneticPr fontId="3"/>
  </si>
  <si>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3"/>
  </si>
  <si>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</si>
  <si>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3"/>
  </si>
  <si>
    <r>
      <rPr>
        <sz val="10"/>
        <color theme="1"/>
        <rFont val="ＭＳ 明朝"/>
        <family val="1"/>
        <charset val="128"/>
      </rPr>
      <t>　</t>
    </r>
    <r>
      <rPr>
        <sz val="10"/>
        <color theme="1"/>
        <rFont val="Century"/>
        <family val="1"/>
      </rPr>
      <t>(2)</t>
    </r>
    <r>
      <rPr>
        <sz val="10"/>
        <color theme="1"/>
        <rFont val="ＭＳ 明朝"/>
        <family val="1"/>
        <charset val="128"/>
      </rPr>
      <t>漁業近代化資金令和</t>
    </r>
    <r>
      <rPr>
        <sz val="10"/>
        <color theme="1"/>
        <rFont val="Century"/>
        <family val="1"/>
      </rPr>
      <t>3</t>
    </r>
    <r>
      <rPr>
        <sz val="10"/>
        <color theme="1"/>
        <rFont val="ＭＳ 明朝"/>
        <family val="1"/>
        <charset val="128"/>
      </rPr>
      <t>年度融資実績････････････････</t>
    </r>
    <rPh sb="11" eb="13">
      <t>レイワ</t>
    </rPh>
    <rPh sb="14" eb="15">
      <t>ネン</t>
    </rPh>
    <phoneticPr fontId="3"/>
  </si>
  <si>
    <r>
      <t xml:space="preserve">5 </t>
    </r>
    <r>
      <rPr>
        <sz val="10"/>
        <color theme="1"/>
        <rFont val="ＭＳ 明朝"/>
        <family val="1"/>
        <charset val="128"/>
      </rPr>
      <t>主要魚種の漁期･漁場･･･････････････････････････</t>
    </r>
    <phoneticPr fontId="3"/>
  </si>
  <si>
    <r>
      <t xml:space="preserve">14 </t>
    </r>
    <r>
      <rPr>
        <sz val="10"/>
        <color theme="1"/>
        <rFont val="ＭＳ 明朝"/>
        <family val="1"/>
        <charset val="128"/>
      </rPr>
      <t>増養殖事業</t>
    </r>
    <phoneticPr fontId="3"/>
  </si>
  <si>
    <r>
      <rPr>
        <sz val="10"/>
        <color theme="1"/>
        <rFont val="ＭＳ 明朝"/>
        <family val="1"/>
        <charset val="128"/>
      </rPr>
      <t>　</t>
    </r>
    <r>
      <rPr>
        <sz val="10"/>
        <color theme="1"/>
        <rFont val="Century"/>
        <family val="1"/>
      </rPr>
      <t>(3)</t>
    </r>
    <r>
      <rPr>
        <sz val="10"/>
        <color theme="1"/>
        <rFont val="ＭＳ 明朝"/>
        <family val="1"/>
        <charset val="128"/>
      </rPr>
      <t>沿岸漁業改善資金令和</t>
    </r>
    <r>
      <rPr>
        <sz val="10"/>
        <color theme="1"/>
        <rFont val="Century"/>
        <family val="1"/>
      </rPr>
      <t>3</t>
    </r>
    <r>
      <rPr>
        <sz val="10"/>
        <color theme="1"/>
        <rFont val="ＭＳ 明朝"/>
        <family val="1"/>
        <charset val="128"/>
      </rPr>
      <t>年度融資実績･･････････････</t>
    </r>
    <rPh sb="12" eb="14">
      <t>レイワ</t>
    </rPh>
    <rPh sb="15" eb="16">
      <t>ネン</t>
    </rPh>
    <phoneticPr fontId="3"/>
  </si>
  <si>
    <r>
      <t xml:space="preserve">6 </t>
    </r>
    <r>
      <rPr>
        <sz val="10"/>
        <color theme="1"/>
        <rFont val="ＭＳ 明朝"/>
        <family val="1"/>
        <charset val="128"/>
      </rPr>
      <t>漁業経営体数････････････････････････････････････</t>
    </r>
    <phoneticPr fontId="3"/>
  </si>
  <si>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3"/>
  </si>
  <si>
    <r>
      <t xml:space="preserve">19 </t>
    </r>
    <r>
      <rPr>
        <sz val="10"/>
        <color theme="1"/>
        <rFont val="ＭＳ 明朝"/>
        <family val="1"/>
        <charset val="128"/>
      </rPr>
      <t>漁港､港湾</t>
    </r>
    <phoneticPr fontId="3"/>
  </si>
  <si>
    <r>
      <t xml:space="preserve">7 </t>
    </r>
    <r>
      <rPr>
        <sz val="10"/>
        <color theme="1"/>
        <rFont val="ＭＳ 明朝"/>
        <family val="1"/>
        <charset val="128"/>
      </rPr>
      <t>海面漁業就業者数･････････････････････････････････</t>
    </r>
    <phoneticPr fontId="3"/>
  </si>
  <si>
    <r>
      <rPr>
        <sz val="10"/>
        <color theme="1"/>
        <rFont val="ＭＳ 明朝"/>
        <family val="1"/>
        <charset val="128"/>
      </rPr>
      <t>さけ人工ふ化場位置略図･････････････････････････</t>
    </r>
  </si>
  <si>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3"/>
  </si>
  <si>
    <r>
      <t xml:space="preserve">8 </t>
    </r>
    <r>
      <rPr>
        <sz val="10"/>
        <color theme="1"/>
        <rFont val="ＭＳ 明朝"/>
        <family val="1"/>
        <charset val="128"/>
      </rPr>
      <t>漁船勢力･････････････････････････････････････</t>
    </r>
    <phoneticPr fontId="3"/>
  </si>
  <si>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3"/>
  </si>
  <si>
    <r>
      <rPr>
        <sz val="10"/>
        <color theme="1"/>
        <rFont val="ＭＳ 明朝"/>
        <family val="1"/>
        <charset val="128"/>
      </rPr>
      <t>　</t>
    </r>
    <r>
      <rPr>
        <sz val="10"/>
        <color theme="1"/>
        <rFont val="Century"/>
        <family val="1"/>
      </rPr>
      <t>(2)</t>
    </r>
    <r>
      <rPr>
        <sz val="10"/>
        <color theme="1"/>
        <rFont val="ＭＳ 明朝"/>
        <family val="1"/>
        <charset val="128"/>
      </rPr>
      <t>漁港管理･････････････････････････････････････････</t>
    </r>
    <phoneticPr fontId="3"/>
  </si>
  <si>
    <t>38~39</t>
  </si>
  <si>
    <r>
      <t xml:space="preserve">9 </t>
    </r>
    <r>
      <rPr>
        <sz val="10"/>
        <color theme="1"/>
        <rFont val="ＭＳ 明朝"/>
        <family val="1"/>
        <charset val="128"/>
      </rPr>
      <t>生産高</t>
    </r>
    <phoneticPr fontId="3"/>
  </si>
  <si>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3"/>
  </si>
  <si>
    <r>
      <t>(1)</t>
    </r>
    <r>
      <rPr>
        <sz val="10"/>
        <color theme="1"/>
        <rFont val="ＭＳ 明朝"/>
        <family val="1"/>
        <charset val="128"/>
      </rPr>
      <t>海面生産高</t>
    </r>
    <phoneticPr fontId="3"/>
  </si>
  <si>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</si>
  <si>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</si>
  <si>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t>7~ 8</t>
  </si>
  <si>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</si>
  <si>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</si>
  <si>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t>9~10</t>
  </si>
  <si>
    <r>
      <t xml:space="preserve">15 </t>
    </r>
    <r>
      <rPr>
        <sz val="10"/>
        <color theme="1"/>
        <rFont val="ＭＳ 明朝"/>
        <family val="1"/>
        <charset val="128"/>
      </rPr>
      <t>漁業後継者育成</t>
    </r>
    <phoneticPr fontId="3"/>
  </si>
  <si>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</si>
  <si>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3"/>
  </si>
  <si>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</si>
  <si>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t>
    </r>
    <r>
      <rPr>
        <sz val="10"/>
        <color theme="1"/>
        <rFont val="Century"/>
        <family val="1"/>
      </rPr>
      <t>(2)</t>
    </r>
    <r>
      <rPr>
        <sz val="10"/>
        <color theme="1"/>
        <rFont val="ＭＳ 明朝"/>
        <family val="1"/>
        <charset val="128"/>
      </rPr>
      <t>短期研修････････････････････････････････････</t>
    </r>
    <phoneticPr fontId="3"/>
  </si>
  <si>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</si>
  <si>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3"/>
  </si>
  <si>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</si>
  <si>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3"/>
  </si>
  <si>
    <r>
      <t>(2)</t>
    </r>
    <r>
      <rPr>
        <sz val="10"/>
        <color theme="1"/>
        <rFont val="ＭＳ 明朝"/>
        <family val="1"/>
        <charset val="128"/>
      </rPr>
      <t>内水面生産高</t>
    </r>
    <phoneticPr fontId="3"/>
  </si>
  <si>
    <r>
      <t xml:space="preserve">16 </t>
    </r>
    <r>
      <rPr>
        <sz val="10"/>
        <color theme="1"/>
        <rFont val="ＭＳ 明朝"/>
        <family val="1"/>
        <charset val="128"/>
      </rPr>
      <t>魚食普及･流通対策</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</si>
  <si>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</si>
  <si>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</si>
  <si>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</si>
  <si>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3"/>
  </si>
  <si>
    <r>
      <t xml:space="preserve">10 </t>
    </r>
    <r>
      <rPr>
        <sz val="10"/>
        <color theme="1"/>
        <rFont val="ＭＳ 明朝"/>
        <family val="1"/>
        <charset val="128"/>
      </rPr>
      <t>免許･許可漁業</t>
    </r>
    <phoneticPr fontId="3"/>
  </si>
  <si>
    <r>
      <rPr>
        <sz val="10"/>
        <color theme="1"/>
        <rFont val="ＭＳ 明朝"/>
        <family val="1"/>
        <charset val="128"/>
      </rPr>
      <t>　</t>
    </r>
    <r>
      <rPr>
        <sz val="10"/>
        <color theme="1"/>
        <rFont val="Century"/>
        <family val="1"/>
      </rPr>
      <t>(3)</t>
    </r>
    <r>
      <rPr>
        <sz val="10"/>
        <color theme="1"/>
        <rFont val="ＭＳ 明朝"/>
        <family val="1"/>
        <charset val="128"/>
      </rPr>
      <t>庄内浜ブランド推進協議会･････････････････････</t>
    </r>
    <rPh sb="4" eb="6">
      <t>ショウナイ</t>
    </rPh>
    <rPh sb="6" eb="7">
      <t>ハマ</t>
    </rPh>
    <rPh sb="11" eb="13">
      <t>スイシン</t>
    </rPh>
    <rPh sb="13" eb="16">
      <t>キョウギカイ</t>
    </rPh>
    <phoneticPr fontId="3"/>
  </si>
  <si>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3"/>
  </si>
  <si>
    <r>
      <t xml:space="preserve">17 </t>
    </r>
    <r>
      <rPr>
        <sz val="10"/>
        <color theme="1"/>
        <rFont val="ＭＳ 明朝"/>
        <family val="1"/>
        <charset val="128"/>
      </rPr>
      <t>水産業団体</t>
    </r>
    <phoneticPr fontId="3"/>
  </si>
  <si>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3"/>
  </si>
  <si>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3"/>
  </si>
  <si>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3"/>
  </si>
  <si>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3"/>
  </si>
  <si>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3"/>
  </si>
  <si>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3"/>
  </si>
  <si>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3"/>
  </si>
  <si>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3"/>
  </si>
  <si>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3"/>
  </si>
  <si>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3"/>
  </si>
  <si>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3"/>
  </si>
  <si>
    <r>
      <rPr>
        <sz val="10"/>
        <color theme="1"/>
        <rFont val="ＭＳ 明朝"/>
        <family val="1"/>
        <charset val="128"/>
      </rPr>
      <t>　</t>
    </r>
    <r>
      <rPr>
        <sz val="10"/>
        <color theme="1"/>
        <rFont val="Century"/>
        <family val="1"/>
      </rPr>
      <t>(6)</t>
    </r>
    <r>
      <rPr>
        <sz val="10"/>
        <color theme="1"/>
        <rFont val="ＭＳ 明朝"/>
        <family val="1"/>
        <charset val="128"/>
      </rPr>
      <t>日本漁船保険組合山形県支所･･････････････</t>
    </r>
    <rPh sb="4" eb="6">
      <t>ニホン</t>
    </rPh>
    <phoneticPr fontId="3"/>
  </si>
  <si>
    <r>
      <t xml:space="preserve">11 </t>
    </r>
    <r>
      <rPr>
        <sz val="10"/>
        <color theme="1"/>
        <rFont val="ＭＳ 明朝"/>
        <family val="1"/>
        <charset val="128"/>
      </rPr>
      <t>漁業取締･調査･月峯･･････････････････</t>
    </r>
    <rPh sb="11" eb="12">
      <t>ツキ</t>
    </rPh>
    <rPh sb="12" eb="13">
      <t>ミネ</t>
    </rPh>
    <phoneticPr fontId="3"/>
  </si>
  <si>
    <r>
      <rPr>
        <sz val="10"/>
        <color theme="1"/>
        <rFont val="ＭＳ 明朝"/>
        <family val="1"/>
        <charset val="128"/>
      </rPr>
      <t>　</t>
    </r>
    <r>
      <rPr>
        <sz val="10"/>
        <color theme="1"/>
        <rFont val="Century"/>
        <family val="1"/>
      </rPr>
      <t>(7)</t>
    </r>
    <r>
      <rPr>
        <sz val="10"/>
        <color theme="1"/>
        <rFont val="ＭＳ 明朝"/>
        <family val="1"/>
        <charset val="128"/>
      </rPr>
      <t>全国漁業信用基金協会山形支所･･････････････････････</t>
    </r>
    <rPh sb="4" eb="6">
      <t>ゼンコク</t>
    </rPh>
    <rPh sb="14" eb="16">
      <t>ヤマガタ</t>
    </rPh>
    <rPh sb="16" eb="18">
      <t>シショ</t>
    </rPh>
    <phoneticPr fontId="3"/>
  </si>
  <si>
    <r>
      <t xml:space="preserve">12 </t>
    </r>
    <r>
      <rPr>
        <sz val="10"/>
        <color theme="1"/>
        <rFont val="ＭＳ 明朝"/>
        <family val="1"/>
        <charset val="128"/>
      </rPr>
      <t>漁業無線</t>
    </r>
    <phoneticPr fontId="3"/>
  </si>
  <si>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3"/>
  </si>
  <si>
    <r>
      <rPr>
        <sz val="11"/>
        <rFont val="ＭＳ Ｐ明朝"/>
        <family val="1"/>
        <charset val="128"/>
      </rPr>
      <t>（令和</t>
    </r>
    <r>
      <rPr>
        <sz val="11"/>
        <rFont val="Century"/>
        <family val="1"/>
      </rPr>
      <t>4</t>
    </r>
    <r>
      <rPr>
        <sz val="11"/>
        <rFont val="ＭＳ Ｐ明朝"/>
        <family val="1"/>
        <charset val="128"/>
      </rPr>
      <t>年</t>
    </r>
    <r>
      <rPr>
        <sz val="11"/>
        <rFont val="Century"/>
        <family val="1"/>
      </rPr>
      <t>4</t>
    </r>
    <r>
      <rPr>
        <sz val="11"/>
        <rFont val="ＭＳ Ｐ明朝"/>
        <family val="1"/>
        <charset val="128"/>
      </rPr>
      <t>月</t>
    </r>
    <r>
      <rPr>
        <sz val="11"/>
        <rFont val="Century"/>
        <family val="1"/>
      </rPr>
      <t>1</t>
    </r>
    <r>
      <rPr>
        <sz val="11"/>
        <rFont val="ＭＳ Ｐ明朝"/>
        <family val="1"/>
        <charset val="128"/>
      </rPr>
      <t>日）</t>
    </r>
    <rPh sb="1" eb="3">
      <t>レイワ</t>
    </rPh>
    <rPh sb="4" eb="5">
      <t>ネン</t>
    </rPh>
    <rPh sb="6" eb="7">
      <t>ガツ</t>
    </rPh>
    <rPh sb="8" eb="9">
      <t>ニチ</t>
    </rPh>
    <phoneticPr fontId="16"/>
  </si>
  <si>
    <r>
      <rPr>
        <sz val="10"/>
        <rFont val="ＭＳ Ｐ明朝"/>
        <family val="1"/>
        <charset val="128"/>
      </rPr>
      <t>県庁農林水産部</t>
    </r>
  </si>
  <si>
    <r>
      <rPr>
        <sz val="10"/>
        <rFont val="ＭＳ Ｐ明朝"/>
        <family val="1"/>
        <charset val="128"/>
      </rPr>
      <t>農政企画課</t>
    </r>
  </si>
  <si>
    <r>
      <rPr>
        <sz val="10"/>
        <rFont val="ＭＳ Ｐ明朝"/>
        <family val="1"/>
        <charset val="128"/>
      </rPr>
      <t>･団体検査指導室</t>
    </r>
    <rPh sb="1" eb="3">
      <t>ダンタイ</t>
    </rPh>
    <rPh sb="3" eb="5">
      <t>ケンサ</t>
    </rPh>
    <rPh sb="5" eb="7">
      <t>シドウ</t>
    </rPh>
    <rPh sb="7" eb="8">
      <t>シツ</t>
    </rPh>
    <phoneticPr fontId="16"/>
  </si>
  <si>
    <r>
      <rPr>
        <sz val="10"/>
        <rFont val="ＭＳ Ｐ明朝"/>
        <family val="1"/>
        <charset val="128"/>
      </rPr>
      <t>団体検査指導室長</t>
    </r>
    <rPh sb="0" eb="2">
      <t>ダンタイ</t>
    </rPh>
    <rPh sb="2" eb="4">
      <t>ケンサ</t>
    </rPh>
    <rPh sb="4" eb="6">
      <t>シドウ</t>
    </rPh>
    <rPh sb="6" eb="8">
      <t>シツチョウ</t>
    </rPh>
    <phoneticPr fontId="16"/>
  </si>
  <si>
    <r>
      <rPr>
        <sz val="10"/>
        <rFont val="ＭＳ Ｐ明朝"/>
        <family val="1"/>
        <charset val="128"/>
      </rPr>
      <t>団体検査担当</t>
    </r>
    <rPh sb="0" eb="2">
      <t>ダンタイ</t>
    </rPh>
    <rPh sb="2" eb="4">
      <t>ケンサ</t>
    </rPh>
    <rPh sb="4" eb="6">
      <t>タントウ</t>
    </rPh>
    <phoneticPr fontId="16"/>
  </si>
  <si>
    <r>
      <rPr>
        <sz val="10"/>
        <rFont val="ＭＳ Ｐ明朝"/>
        <family val="1"/>
        <charset val="128"/>
      </rPr>
      <t>山形県漁協の常例検査</t>
    </r>
    <phoneticPr fontId="16"/>
  </si>
  <si>
    <r>
      <rPr>
        <sz val="10"/>
        <rFont val="ＭＳ Ｐ明朝"/>
        <family val="1"/>
        <charset val="128"/>
      </rPr>
      <t>室長補佐</t>
    </r>
  </si>
  <si>
    <r>
      <t>TEL</t>
    </r>
    <r>
      <rPr>
        <sz val="9"/>
        <rFont val="ＭＳ Ｐ明朝"/>
        <family val="1"/>
        <charset val="128"/>
      </rPr>
      <t>　</t>
    </r>
    <r>
      <rPr>
        <sz val="9"/>
        <rFont val="Century"/>
        <family val="1"/>
      </rPr>
      <t>023-630</t>
    </r>
    <phoneticPr fontId="3"/>
  </si>
  <si>
    <r>
      <rPr>
        <sz val="10"/>
        <rFont val="ＭＳ Ｐ明朝"/>
        <family val="1"/>
        <charset val="128"/>
      </rPr>
      <t>農業経営・所得向上推進課</t>
    </r>
    <rPh sb="0" eb="2">
      <t>ノウギョウ</t>
    </rPh>
    <rPh sb="2" eb="4">
      <t>ケイエイ</t>
    </rPh>
    <rPh sb="5" eb="7">
      <t>ショトク</t>
    </rPh>
    <rPh sb="7" eb="9">
      <t>コウジョウ</t>
    </rPh>
    <rPh sb="9" eb="11">
      <t>スイシン</t>
    </rPh>
    <rPh sb="11" eb="12">
      <t>カ</t>
    </rPh>
    <phoneticPr fontId="16"/>
  </si>
  <si>
    <r>
      <rPr>
        <sz val="10"/>
        <rFont val="ＭＳ Ｐ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16"/>
  </si>
  <si>
    <r>
      <rPr>
        <sz val="10"/>
        <rFont val="ＭＳ Ｐ明朝"/>
        <family val="1"/>
        <charset val="128"/>
      </rPr>
      <t>金融担当</t>
    </r>
    <rPh sb="0" eb="2">
      <t>キンユウ</t>
    </rPh>
    <rPh sb="2" eb="4">
      <t>タントウ</t>
    </rPh>
    <phoneticPr fontId="16"/>
  </si>
  <si>
    <r>
      <rPr>
        <sz val="10"/>
        <rFont val="ＭＳ Ｐ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6"/>
  </si>
  <si>
    <r>
      <t>(</t>
    </r>
    <r>
      <rPr>
        <sz val="9"/>
        <rFont val="ＭＳ Ｐ明朝"/>
        <family val="1"/>
        <charset val="128"/>
      </rPr>
      <t>団体検査</t>
    </r>
    <r>
      <rPr>
        <sz val="9"/>
        <rFont val="Century"/>
        <family val="1"/>
      </rPr>
      <t>)</t>
    </r>
    <r>
      <rPr>
        <sz val="9"/>
        <rFont val="ＭＳ Ｐ明朝"/>
        <family val="1"/>
        <charset val="128"/>
      </rPr>
      <t>　</t>
    </r>
    <r>
      <rPr>
        <sz val="9"/>
        <rFont val="Century"/>
        <family val="1"/>
      </rPr>
      <t xml:space="preserve"> 2428</t>
    </r>
    <rPh sb="1" eb="3">
      <t>ダンタイ</t>
    </rPh>
    <rPh sb="3" eb="5">
      <t>ケンサ</t>
    </rPh>
    <phoneticPr fontId="16"/>
  </si>
  <si>
    <r>
      <rPr>
        <sz val="10"/>
        <rFont val="ＭＳ Ｐ明朝"/>
        <family val="1"/>
        <charset val="128"/>
      </rPr>
      <t>課長補佐</t>
    </r>
    <rPh sb="0" eb="2">
      <t>カチョウ</t>
    </rPh>
    <rPh sb="2" eb="4">
      <t>ホサ</t>
    </rPh>
    <phoneticPr fontId="16"/>
  </si>
  <si>
    <r>
      <t>(</t>
    </r>
    <r>
      <rPr>
        <sz val="9"/>
        <rFont val="ＭＳ Ｐ明朝"/>
        <family val="1"/>
        <charset val="128"/>
      </rPr>
      <t>農業経営・所得向上推進課</t>
    </r>
    <r>
      <rPr>
        <sz val="9"/>
        <rFont val="Century"/>
        <family val="1"/>
      </rPr>
      <t xml:space="preserve">) </t>
    </r>
    <r>
      <rPr>
        <sz val="9"/>
        <rFont val="ＭＳ Ｐ明朝"/>
        <family val="1"/>
        <charset val="128"/>
      </rPr>
      <t>　</t>
    </r>
    <r>
      <rPr>
        <sz val="9"/>
        <rFont val="Century"/>
        <family val="1"/>
      </rPr>
      <t>3088</t>
    </r>
    <rPh sb="1" eb="3">
      <t>ノウギョウ</t>
    </rPh>
    <rPh sb="3" eb="5">
      <t>ケイエイ</t>
    </rPh>
    <rPh sb="6" eb="8">
      <t>ショトク</t>
    </rPh>
    <rPh sb="8" eb="10">
      <t>コウジョウ</t>
    </rPh>
    <rPh sb="10" eb="12">
      <t>スイシン</t>
    </rPh>
    <rPh sb="12" eb="13">
      <t>カ</t>
    </rPh>
    <phoneticPr fontId="16"/>
  </si>
  <si>
    <r>
      <rPr>
        <sz val="10"/>
        <rFont val="ＭＳ Ｐ明朝"/>
        <family val="1"/>
        <charset val="128"/>
      </rPr>
      <t>水産振興課</t>
    </r>
    <rPh sb="0" eb="2">
      <t>スイサン</t>
    </rPh>
    <rPh sb="2" eb="5">
      <t>シンコウカ</t>
    </rPh>
    <phoneticPr fontId="16"/>
  </si>
  <si>
    <r>
      <rPr>
        <sz val="10"/>
        <rFont val="ＭＳ Ｐ明朝"/>
        <family val="1"/>
        <charset val="128"/>
      </rPr>
      <t>水産振興課長</t>
    </r>
    <rPh sb="0" eb="2">
      <t>スイサン</t>
    </rPh>
    <rPh sb="2" eb="4">
      <t>シンコウ</t>
    </rPh>
    <rPh sb="4" eb="6">
      <t>カチョウ</t>
    </rPh>
    <phoneticPr fontId="16"/>
  </si>
  <si>
    <r>
      <rPr>
        <sz val="10"/>
        <rFont val="ＭＳ Ｐ明朝"/>
        <family val="1"/>
        <charset val="128"/>
      </rPr>
      <t>漁業調整､水産団体の許認可</t>
    </r>
  </si>
  <si>
    <r>
      <t>(</t>
    </r>
    <r>
      <rPr>
        <sz val="9"/>
        <rFont val="ＭＳ Ｐ明朝"/>
        <family val="1"/>
        <charset val="128"/>
      </rPr>
      <t>水産振興課</t>
    </r>
    <r>
      <rPr>
        <sz val="9"/>
        <rFont val="Century"/>
        <family val="1"/>
      </rPr>
      <t xml:space="preserve">) </t>
    </r>
    <r>
      <rPr>
        <sz val="9"/>
        <rFont val="ＭＳ Ｐ明朝"/>
        <family val="1"/>
        <charset val="128"/>
      </rPr>
      <t>　</t>
    </r>
    <r>
      <rPr>
        <sz val="9"/>
        <rFont val="Century"/>
        <family val="1"/>
      </rPr>
      <t>2477</t>
    </r>
    <r>
      <rPr>
        <sz val="9"/>
        <rFont val="ＭＳ Ｐ明朝"/>
        <family val="1"/>
        <charset val="128"/>
      </rPr>
      <t>･</t>
    </r>
    <r>
      <rPr>
        <sz val="9"/>
        <rFont val="Century"/>
        <family val="1"/>
      </rPr>
      <t>2478</t>
    </r>
    <rPh sb="1" eb="3">
      <t>スイサン</t>
    </rPh>
    <rPh sb="3" eb="5">
      <t>シンコウ</t>
    </rPh>
    <rPh sb="5" eb="6">
      <t>カ</t>
    </rPh>
    <phoneticPr fontId="16"/>
  </si>
  <si>
    <r>
      <rPr>
        <sz val="10"/>
        <rFont val="ＭＳ Ｐ明朝"/>
        <family val="1"/>
        <charset val="128"/>
      </rPr>
      <t>海面漁業振興対策、加工・流通対策</t>
    </r>
    <rPh sb="0" eb="2">
      <t>カイメン</t>
    </rPh>
    <rPh sb="9" eb="11">
      <t>カコウ</t>
    </rPh>
    <rPh sb="12" eb="14">
      <t>リュウツウ</t>
    </rPh>
    <rPh sb="14" eb="16">
      <t>タイサク</t>
    </rPh>
    <phoneticPr fontId="16"/>
  </si>
  <si>
    <r>
      <rPr>
        <sz val="10"/>
        <rFont val="ＭＳ Ｐ明朝"/>
        <family val="1"/>
        <charset val="128"/>
      </rPr>
      <t>内水面漁業振興対策､さけ･ます増殖対策</t>
    </r>
  </si>
  <si>
    <r>
      <rPr>
        <sz val="10"/>
        <rFont val="ＭＳ Ｐ明朝"/>
        <family val="1"/>
        <charset val="128"/>
      </rPr>
      <t>　</t>
    </r>
    <phoneticPr fontId="16"/>
  </si>
  <si>
    <r>
      <rPr>
        <sz val="10"/>
        <rFont val="ＭＳ Ｐ明朝"/>
        <family val="1"/>
        <charset val="128"/>
      </rPr>
      <t>魚類防疫対策</t>
    </r>
  </si>
  <si>
    <r>
      <t>(</t>
    </r>
    <r>
      <rPr>
        <sz val="9"/>
        <rFont val="ＭＳ Ｐ明朝"/>
        <family val="1"/>
        <charset val="128"/>
      </rPr>
      <t>農業経営・所得向上推進課</t>
    </r>
    <r>
      <rPr>
        <sz val="9"/>
        <rFont val="Century"/>
        <family val="1"/>
      </rPr>
      <t>)</t>
    </r>
    <r>
      <rPr>
        <sz val="9"/>
        <rFont val="ＭＳ Ｐ明朝"/>
        <family val="1"/>
        <charset val="128"/>
      </rPr>
      <t>　</t>
    </r>
    <r>
      <rPr>
        <sz val="9"/>
        <rFont val="Century"/>
        <family val="1"/>
      </rPr>
      <t>2558</t>
    </r>
    <rPh sb="1" eb="3">
      <t>ノウギョウ</t>
    </rPh>
    <rPh sb="3" eb="5">
      <t>ケイエイ</t>
    </rPh>
    <rPh sb="6" eb="12">
      <t>ショトクコウジョウスイシン</t>
    </rPh>
    <rPh sb="12" eb="13">
      <t>カ</t>
    </rPh>
    <phoneticPr fontId="16"/>
  </si>
  <si>
    <r>
      <rPr>
        <sz val="10"/>
        <rFont val="ＭＳ Ｐ明朝"/>
        <family val="1"/>
        <charset val="128"/>
      </rPr>
      <t>漁業共済組合の指導</t>
    </r>
    <rPh sb="0" eb="2">
      <t>ギョギョウ</t>
    </rPh>
    <rPh sb="2" eb="4">
      <t>キョウサイ</t>
    </rPh>
    <rPh sb="4" eb="6">
      <t>クミアイ</t>
    </rPh>
    <rPh sb="7" eb="9">
      <t>シドウ</t>
    </rPh>
    <phoneticPr fontId="16"/>
  </si>
  <si>
    <r>
      <t>(</t>
    </r>
    <r>
      <rPr>
        <sz val="9"/>
        <rFont val="ＭＳ Ｐ明朝"/>
        <family val="1"/>
        <charset val="128"/>
      </rPr>
      <t>水産振興課</t>
    </r>
    <r>
      <rPr>
        <sz val="9"/>
        <rFont val="Century"/>
        <family val="1"/>
      </rPr>
      <t>)</t>
    </r>
    <r>
      <rPr>
        <sz val="9"/>
        <rFont val="ＭＳ Ｐ明朝"/>
        <family val="1"/>
        <charset val="128"/>
      </rPr>
      <t>　</t>
    </r>
    <r>
      <rPr>
        <sz val="9"/>
        <rFont val="Century"/>
        <family val="1"/>
      </rPr>
      <t xml:space="preserve"> 3257</t>
    </r>
    <rPh sb="1" eb="3">
      <t>スイサン</t>
    </rPh>
    <rPh sb="3" eb="5">
      <t>シンコウ</t>
    </rPh>
    <phoneticPr fontId="16"/>
  </si>
  <si>
    <r>
      <rPr>
        <sz val="10"/>
        <rFont val="ＭＳ Ｐ明朝"/>
        <family val="1"/>
        <charset val="128"/>
      </rPr>
      <t>漁港･漁場･海岸の整備管理</t>
    </r>
    <phoneticPr fontId="16"/>
  </si>
  <si>
    <r>
      <rPr>
        <sz val="10"/>
        <rFont val="ＭＳ Ｐ明朝"/>
        <family val="1"/>
        <charset val="128"/>
      </rPr>
      <t>総務担当</t>
    </r>
    <r>
      <rPr>
        <sz val="10"/>
        <rFont val="Century"/>
        <family val="1"/>
      </rPr>
      <t>(</t>
    </r>
    <r>
      <rPr>
        <sz val="10"/>
        <rFont val="ＭＳ Ｐ明朝"/>
        <family val="1"/>
        <charset val="128"/>
      </rPr>
      <t>総務係</t>
    </r>
    <r>
      <rPr>
        <sz val="10"/>
        <rFont val="Century"/>
        <family val="1"/>
      </rPr>
      <t>)</t>
    </r>
  </si>
  <si>
    <r>
      <rPr>
        <sz val="10"/>
        <rFont val="ＭＳ Ｐ明朝"/>
        <family val="1"/>
        <charset val="128"/>
      </rPr>
      <t>庄内総合支庁産業経済部</t>
    </r>
    <r>
      <rPr>
        <sz val="10"/>
        <rFont val="Century"/>
        <family val="1"/>
      </rPr>
      <t xml:space="preserve"> </t>
    </r>
    <rPh sb="6" eb="8">
      <t>サンギョウ</t>
    </rPh>
    <rPh sb="8" eb="10">
      <t>ケイザイ</t>
    </rPh>
    <rPh sb="10" eb="11">
      <t>ブ</t>
    </rPh>
    <phoneticPr fontId="16"/>
  </si>
  <si>
    <r>
      <rPr>
        <sz val="10"/>
        <rFont val="ＭＳ Ｐ明朝"/>
        <family val="1"/>
        <charset val="128"/>
      </rPr>
      <t>国有海浜地処理</t>
    </r>
  </si>
  <si>
    <r>
      <rPr>
        <sz val="9"/>
        <rFont val="ＭＳ Ｐ明朝"/>
        <family val="1"/>
        <charset val="128"/>
      </rPr>
      <t>　　　</t>
    </r>
    <r>
      <rPr>
        <sz val="9"/>
        <rFont val="Century"/>
        <family val="1"/>
      </rPr>
      <t>(</t>
    </r>
    <r>
      <rPr>
        <sz val="9"/>
        <rFont val="ＭＳ Ｐ明朝"/>
        <family val="1"/>
        <charset val="128"/>
      </rPr>
      <t>総務担当</t>
    </r>
    <r>
      <rPr>
        <sz val="9"/>
        <rFont val="Century"/>
        <family val="1"/>
      </rPr>
      <t>)</t>
    </r>
    <r>
      <rPr>
        <sz val="9"/>
        <rFont val="ＭＳ Ｐ明朝"/>
        <family val="1"/>
        <charset val="128"/>
      </rPr>
      <t>　</t>
    </r>
    <r>
      <rPr>
        <sz val="9"/>
        <rFont val="Century"/>
        <family val="1"/>
      </rPr>
      <t>6161</t>
    </r>
    <r>
      <rPr>
        <sz val="9"/>
        <rFont val="ＭＳ Ｐ明朝"/>
        <family val="1"/>
        <charset val="128"/>
      </rPr>
      <t>･</t>
    </r>
    <r>
      <rPr>
        <sz val="9"/>
        <rFont val="Century"/>
        <family val="1"/>
      </rPr>
      <t>6040</t>
    </r>
    <r>
      <rPr>
        <sz val="9"/>
        <rFont val="ＭＳ Ｐ明朝"/>
        <family val="1"/>
        <charset val="128"/>
      </rPr>
      <t>・</t>
    </r>
    <r>
      <rPr>
        <sz val="9"/>
        <rFont val="Century"/>
        <family val="1"/>
      </rPr>
      <t>6041</t>
    </r>
    <phoneticPr fontId="16"/>
  </si>
  <si>
    <r>
      <rPr>
        <sz val="10"/>
        <rFont val="ＭＳ Ｐ明朝"/>
        <family val="1"/>
        <charset val="128"/>
      </rPr>
      <t>水産振興課</t>
    </r>
    <r>
      <rPr>
        <sz val="10"/>
        <rFont val="Century"/>
        <family val="1"/>
      </rPr>
      <t xml:space="preserve"> </t>
    </r>
  </si>
  <si>
    <r>
      <rPr>
        <sz val="10"/>
        <rFont val="ＭＳ Ｐ明朝"/>
        <family val="1"/>
        <charset val="128"/>
      </rPr>
      <t>課長</t>
    </r>
    <rPh sb="0" eb="2">
      <t>カチョウ</t>
    </rPh>
    <phoneticPr fontId="16"/>
  </si>
  <si>
    <r>
      <rPr>
        <sz val="10"/>
        <rFont val="ＭＳ Ｐ明朝"/>
        <family val="1"/>
        <charset val="128"/>
      </rPr>
      <t>振興普及担当</t>
    </r>
  </si>
  <si>
    <r>
      <rPr>
        <sz val="10"/>
        <rFont val="ＭＳ Ｐ明朝"/>
        <family val="1"/>
        <charset val="128"/>
      </rPr>
      <t>漁港整備主幹</t>
    </r>
    <rPh sb="0" eb="2">
      <t>ギョコウ</t>
    </rPh>
    <rPh sb="2" eb="4">
      <t>セイビ</t>
    </rPh>
    <rPh sb="4" eb="6">
      <t>シュカン</t>
    </rPh>
    <phoneticPr fontId="16"/>
  </si>
  <si>
    <r>
      <rPr>
        <sz val="10"/>
        <rFont val="ＭＳ Ｐ明朝"/>
        <family val="1"/>
        <charset val="128"/>
      </rPr>
      <t>流通･魚価対策、都市漁村交流</t>
    </r>
    <phoneticPr fontId="16"/>
  </si>
  <si>
    <r>
      <rPr>
        <sz val="9"/>
        <rFont val="ＭＳ Ｐ明朝"/>
        <family val="1"/>
        <charset val="128"/>
      </rPr>
      <t>　　　</t>
    </r>
    <r>
      <rPr>
        <sz val="9"/>
        <rFont val="Century"/>
        <family val="1"/>
      </rPr>
      <t>(</t>
    </r>
    <r>
      <rPr>
        <sz val="9"/>
        <rFont val="ＭＳ Ｐ明朝"/>
        <family val="1"/>
        <charset val="128"/>
      </rPr>
      <t>振興普及</t>
    </r>
    <r>
      <rPr>
        <sz val="9"/>
        <rFont val="Century"/>
        <family val="1"/>
      </rPr>
      <t xml:space="preserve">) </t>
    </r>
    <r>
      <rPr>
        <sz val="9"/>
        <rFont val="ＭＳ Ｐ明朝"/>
        <family val="1"/>
        <charset val="128"/>
      </rPr>
      <t>　</t>
    </r>
    <r>
      <rPr>
        <sz val="9"/>
        <rFont val="Century"/>
        <family val="1"/>
      </rPr>
      <t>6045</t>
    </r>
    <phoneticPr fontId="16"/>
  </si>
  <si>
    <r>
      <rPr>
        <sz val="10"/>
        <rFont val="ＭＳ Ｐ明朝"/>
        <family val="1"/>
        <charset val="128"/>
      </rPr>
      <t>漁港整備担当</t>
    </r>
  </si>
  <si>
    <r>
      <rPr>
        <sz val="10"/>
        <rFont val="ＭＳ Ｐ明朝"/>
        <family val="1"/>
        <charset val="128"/>
      </rPr>
      <t>水産基盤</t>
    </r>
    <r>
      <rPr>
        <sz val="10"/>
        <rFont val="Century"/>
        <family val="1"/>
      </rPr>
      <t>(</t>
    </r>
    <r>
      <rPr>
        <sz val="10"/>
        <rFont val="ＭＳ Ｐ明朝"/>
        <family val="1"/>
        <charset val="128"/>
      </rPr>
      <t>漁港､漁場</t>
    </r>
    <r>
      <rPr>
        <sz val="10"/>
        <rFont val="Century"/>
        <family val="1"/>
      </rPr>
      <t>)</t>
    </r>
    <r>
      <rPr>
        <sz val="10"/>
        <rFont val="ＭＳ Ｐ明朝"/>
        <family val="1"/>
        <charset val="128"/>
      </rPr>
      <t>整備･海岸施設整備</t>
    </r>
  </si>
  <si>
    <r>
      <rPr>
        <sz val="10"/>
        <rFont val="ＭＳ Ｐ明朝"/>
        <family val="1"/>
        <charset val="128"/>
      </rPr>
      <t>漁業調整担当</t>
    </r>
  </si>
  <si>
    <r>
      <rPr>
        <sz val="10"/>
        <rFont val="ＭＳ Ｐ明朝"/>
        <family val="1"/>
        <charset val="128"/>
      </rPr>
      <t>漁業調整､海面漁業許可､漁業取締､漁船登録､遊漁対策､資源管理､漁場環境保全</t>
    </r>
  </si>
  <si>
    <r>
      <rPr>
        <sz val="10"/>
        <rFont val="ＭＳ Ｐ明朝"/>
        <family val="1"/>
        <charset val="128"/>
      </rPr>
      <t>漁業監視調査船月峯</t>
    </r>
    <r>
      <rPr>
        <sz val="10"/>
        <rFont val="Century"/>
        <family val="1"/>
      </rPr>
      <t>(52</t>
    </r>
    <r>
      <rPr>
        <sz val="10"/>
        <rFont val="ＭＳ Ｐ明朝"/>
        <family val="1"/>
        <charset val="128"/>
      </rPr>
      <t>ﾄﾝ､馬力</t>
    </r>
    <r>
      <rPr>
        <sz val="10"/>
        <rFont val="Century"/>
        <family val="1"/>
      </rPr>
      <t>1,854kW×2)</t>
    </r>
    <phoneticPr fontId="16"/>
  </si>
  <si>
    <r>
      <rPr>
        <sz val="10"/>
        <rFont val="ＭＳ Ｐ明朝"/>
        <family val="1"/>
        <charset val="128"/>
      </rPr>
      <t>漁業指導監督通信､漁業無線通信､海上気象に関する通信</t>
    </r>
  </si>
  <si>
    <r>
      <rPr>
        <sz val="10"/>
        <rFont val="ＭＳ Ｐ明朝"/>
        <family val="1"/>
        <charset val="128"/>
      </rPr>
      <t>総務課</t>
    </r>
    <phoneticPr fontId="3"/>
  </si>
  <si>
    <r>
      <rPr>
        <sz val="10"/>
        <rFont val="ＭＳ Ｐ明朝"/>
        <family val="1"/>
        <charset val="128"/>
      </rPr>
      <t>庶務係</t>
    </r>
    <r>
      <rPr>
        <sz val="10"/>
        <rFont val="Century"/>
        <family val="1"/>
      </rPr>
      <t xml:space="preserve">  </t>
    </r>
    <r>
      <rPr>
        <sz val="10"/>
        <rFont val="ＭＳ Ｐ明朝"/>
        <family val="1"/>
        <charset val="128"/>
      </rPr>
      <t>人事､予算､決算､財産､物品</t>
    </r>
  </si>
  <si>
    <r>
      <rPr>
        <sz val="10"/>
        <rFont val="ＭＳ Ｐ明朝"/>
        <family val="1"/>
        <charset val="128"/>
      </rPr>
      <t>水産研究所</t>
    </r>
    <r>
      <rPr>
        <sz val="10"/>
        <rFont val="Century"/>
        <family val="1"/>
      </rPr>
      <t>(24</t>
    </r>
    <r>
      <rPr>
        <sz val="10"/>
        <rFont val="ＭＳ Ｐ明朝"/>
        <family val="1"/>
        <charset val="128"/>
      </rPr>
      <t>名</t>
    </r>
    <r>
      <rPr>
        <sz val="10"/>
        <rFont val="Century"/>
        <family val="1"/>
      </rPr>
      <t>)</t>
    </r>
    <rPh sb="2" eb="5">
      <t>ケンキュウジョ</t>
    </rPh>
    <phoneticPr fontId="16"/>
  </si>
  <si>
    <r>
      <rPr>
        <sz val="10"/>
        <rFont val="ＭＳ Ｐ明朝"/>
        <family val="1"/>
        <charset val="128"/>
      </rPr>
      <t>所長</t>
    </r>
    <rPh sb="0" eb="1">
      <t>ショ</t>
    </rPh>
    <phoneticPr fontId="16"/>
  </si>
  <si>
    <r>
      <rPr>
        <sz val="10"/>
        <rFont val="ＭＳ Ｐ明朝"/>
        <family val="1"/>
        <charset val="128"/>
      </rPr>
      <t>海洋資源調査部</t>
    </r>
    <rPh sb="4" eb="6">
      <t>チョウサ</t>
    </rPh>
    <phoneticPr fontId="16"/>
  </si>
  <si>
    <r>
      <rPr>
        <sz val="10"/>
        <rFont val="ＭＳ Ｐ明朝"/>
        <family val="1"/>
        <charset val="128"/>
      </rPr>
      <t>漁海況予報､漁場調査､資源評価･管理研究､漁業試験調査船最上丸</t>
    </r>
    <r>
      <rPr>
        <sz val="10"/>
        <rFont val="Century"/>
        <family val="1"/>
      </rPr>
      <t>(198</t>
    </r>
    <r>
      <rPr>
        <sz val="10"/>
        <rFont val="ＭＳ Ｐ明朝"/>
        <family val="1"/>
        <charset val="128"/>
      </rPr>
      <t>ﾄﾝ､</t>
    </r>
    <r>
      <rPr>
        <sz val="10"/>
        <rFont val="Century"/>
        <family val="1"/>
      </rPr>
      <t>1323kW)</t>
    </r>
    <phoneticPr fontId="16"/>
  </si>
  <si>
    <r>
      <rPr>
        <sz val="10"/>
        <rFont val="ＭＳ Ｐ明朝"/>
        <family val="1"/>
        <charset val="128"/>
      </rPr>
      <t>副所長</t>
    </r>
    <rPh sb="1" eb="2">
      <t>ショ</t>
    </rPh>
    <phoneticPr fontId="16"/>
  </si>
  <si>
    <r>
      <rPr>
        <sz val="10"/>
        <rFont val="ＭＳ Ｐ明朝"/>
        <family val="1"/>
        <charset val="128"/>
      </rPr>
      <t>資源利用部</t>
    </r>
    <rPh sb="0" eb="2">
      <t>シゲン</t>
    </rPh>
    <rPh sb="2" eb="5">
      <t>リヨウブ</t>
    </rPh>
    <phoneticPr fontId="16"/>
  </si>
  <si>
    <r>
      <rPr>
        <sz val="10"/>
        <rFont val="ＭＳ Ｐ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16"/>
  </si>
  <si>
    <r>
      <t>(</t>
    </r>
    <r>
      <rPr>
        <sz val="9"/>
        <rFont val="ＭＳ Ｐ明朝"/>
        <family val="1"/>
        <charset val="128"/>
      </rPr>
      <t>浅海増殖部</t>
    </r>
    <r>
      <rPr>
        <sz val="9"/>
        <rFont val="Century"/>
        <family val="1"/>
      </rPr>
      <t>)</t>
    </r>
    <r>
      <rPr>
        <sz val="9"/>
        <rFont val="ＭＳ Ｐ明朝"/>
        <family val="1"/>
        <charset val="128"/>
      </rPr>
      <t>　</t>
    </r>
    <r>
      <rPr>
        <sz val="9"/>
        <rFont val="Century"/>
        <family val="1"/>
      </rPr>
      <t>4383</t>
    </r>
    <rPh sb="1" eb="3">
      <t>センカイ</t>
    </rPh>
    <rPh sb="3" eb="5">
      <t>ゾウショク</t>
    </rPh>
    <rPh sb="5" eb="6">
      <t>ブ</t>
    </rPh>
    <phoneticPr fontId="16"/>
  </si>
  <si>
    <r>
      <rPr>
        <sz val="10"/>
        <rFont val="ＭＳ Ｐ明朝"/>
        <family val="1"/>
        <charset val="128"/>
      </rPr>
      <t>浅海増殖部</t>
    </r>
  </si>
  <si>
    <r>
      <rPr>
        <sz val="10"/>
        <rFont val="ＭＳ Ｐ明朝"/>
        <family val="1"/>
        <charset val="128"/>
      </rPr>
      <t>種苗生産技術開発研究､放流効果調査､増養殖研究､沿岸漁場整備関係調査</t>
    </r>
  </si>
  <si>
    <r>
      <t>FAX</t>
    </r>
    <r>
      <rPr>
        <sz val="9"/>
        <rFont val="ＭＳ Ｐ明朝"/>
        <family val="1"/>
        <charset val="128"/>
      </rPr>
      <t>　</t>
    </r>
    <r>
      <rPr>
        <sz val="9"/>
        <rFont val="Century"/>
        <family val="1"/>
      </rPr>
      <t>0235-33-0379</t>
    </r>
    <phoneticPr fontId="3"/>
  </si>
  <si>
    <r>
      <rPr>
        <sz val="10"/>
        <rFont val="ＭＳ Ｐ明朝"/>
        <family val="1"/>
        <charset val="128"/>
      </rPr>
      <t>内水面水産研究所</t>
    </r>
    <r>
      <rPr>
        <sz val="10"/>
        <rFont val="Century"/>
        <family val="1"/>
      </rPr>
      <t>(8</t>
    </r>
    <r>
      <rPr>
        <sz val="10"/>
        <rFont val="ＭＳ Ｐ明朝"/>
        <family val="1"/>
        <charset val="128"/>
      </rPr>
      <t>名</t>
    </r>
    <r>
      <rPr>
        <sz val="10"/>
        <rFont val="Century"/>
        <family val="1"/>
      </rPr>
      <t xml:space="preserve">)   </t>
    </r>
    <rPh sb="5" eb="8">
      <t>ケンキュウジョ</t>
    </rPh>
    <phoneticPr fontId="16"/>
  </si>
  <si>
    <r>
      <rPr>
        <sz val="10"/>
        <rFont val="ＭＳ Ｐ明朝"/>
        <family val="1"/>
        <charset val="128"/>
      </rPr>
      <t>所長</t>
    </r>
    <r>
      <rPr>
        <sz val="10"/>
        <rFont val="Century"/>
        <family val="1"/>
      </rPr>
      <t xml:space="preserve">                    </t>
    </r>
    <r>
      <rPr>
        <sz val="10"/>
        <rFont val="ＭＳ Ｐ明朝"/>
        <family val="1"/>
        <charset val="128"/>
      </rPr>
      <t>副所長</t>
    </r>
    <phoneticPr fontId="3"/>
  </si>
  <si>
    <r>
      <rPr>
        <sz val="10"/>
        <rFont val="ＭＳ Ｐ明朝"/>
        <family val="1"/>
        <charset val="128"/>
      </rPr>
      <t>人事､予算､決算､財産､物品</t>
    </r>
  </si>
  <si>
    <r>
      <rPr>
        <sz val="10"/>
        <rFont val="ＭＳ Ｐ明朝"/>
        <family val="1"/>
        <charset val="128"/>
      </rPr>
      <t>資源調査部</t>
    </r>
  </si>
  <si>
    <r>
      <rPr>
        <sz val="10"/>
        <rFont val="ＭＳ Ｐ明朝"/>
        <family val="1"/>
        <charset val="128"/>
      </rPr>
      <t>水産資源の増殖､生態･環境調査研究</t>
    </r>
  </si>
  <si>
    <r>
      <rPr>
        <sz val="10"/>
        <rFont val="ＭＳ Ｐ明朝"/>
        <family val="1"/>
        <charset val="128"/>
      </rPr>
      <t>生産開発部</t>
    </r>
  </si>
  <si>
    <r>
      <rPr>
        <sz val="10"/>
        <rFont val="ＭＳ Ｐ明朝"/>
        <family val="1"/>
        <charset val="128"/>
      </rPr>
      <t>増養殖技術開発､魚病･防疫研究､普及指導</t>
    </r>
  </si>
  <si>
    <r>
      <rPr>
        <sz val="10"/>
        <rFont val="ＭＳ Ｐ明朝"/>
        <family val="1"/>
        <charset val="128"/>
      </rPr>
      <t>山形海区漁業調整委員会</t>
    </r>
    <r>
      <rPr>
        <sz val="10"/>
        <rFont val="Century"/>
        <family val="1"/>
      </rPr>
      <t>(4</t>
    </r>
    <r>
      <rPr>
        <sz val="10"/>
        <rFont val="ＭＳ Ｐ明朝"/>
        <family val="1"/>
        <charset val="128"/>
      </rPr>
      <t>名</t>
    </r>
    <r>
      <rPr>
        <sz val="10"/>
        <rFont val="Century"/>
        <family val="1"/>
      </rPr>
      <t>)</t>
    </r>
    <phoneticPr fontId="16"/>
  </si>
  <si>
    <r>
      <rPr>
        <sz val="10"/>
        <rFont val="ＭＳ Ｐ明朝"/>
        <family val="1"/>
        <charset val="128"/>
      </rPr>
      <t>事務局長　　　　　　　次長</t>
    </r>
    <phoneticPr fontId="3"/>
  </si>
  <si>
    <r>
      <rPr>
        <sz val="10"/>
        <rFont val="ＭＳ Ｐ明朝"/>
        <family val="1"/>
        <charset val="128"/>
      </rPr>
      <t>海面漁業の調整</t>
    </r>
  </si>
  <si>
    <r>
      <t>(</t>
    </r>
    <r>
      <rPr>
        <sz val="10"/>
        <rFont val="ＭＳ Ｐ明朝"/>
        <family val="1"/>
        <charset val="128"/>
      </rPr>
      <t>うち併任</t>
    </r>
    <r>
      <rPr>
        <sz val="10"/>
        <rFont val="Century"/>
        <family val="1"/>
      </rPr>
      <t>3</t>
    </r>
    <r>
      <rPr>
        <sz val="10"/>
        <rFont val="ＭＳ Ｐ明朝"/>
        <family val="1"/>
        <charset val="128"/>
      </rPr>
      <t>名</t>
    </r>
    <r>
      <rPr>
        <sz val="10"/>
        <rFont val="Century"/>
        <family val="1"/>
      </rPr>
      <t>)</t>
    </r>
  </si>
  <si>
    <r>
      <rPr>
        <sz val="10"/>
        <rFont val="ＭＳ Ｐ明朝"/>
        <family val="1"/>
        <charset val="128"/>
      </rPr>
      <t>内水面漁業の調整</t>
    </r>
  </si>
  <si>
    <r>
      <rPr>
        <sz val="12"/>
        <rFont val="ＭＳ Ｐ明朝"/>
        <family val="1"/>
        <charset val="128"/>
      </rPr>
      <t>２</t>
    </r>
    <r>
      <rPr>
        <sz val="12"/>
        <rFont val="Century"/>
        <family val="1"/>
      </rPr>
      <t xml:space="preserve">  </t>
    </r>
    <r>
      <rPr>
        <sz val="12"/>
        <rFont val="ＭＳ Ｐ明朝"/>
        <family val="1"/>
        <charset val="128"/>
      </rPr>
      <t>水産行政・研究組織機構</t>
    </r>
    <phoneticPr fontId="16"/>
  </si>
  <si>
    <r>
      <t>FAX</t>
    </r>
    <r>
      <rPr>
        <sz val="9"/>
        <rFont val="ＭＳ Ｐ明朝"/>
        <family val="1"/>
        <charset val="128"/>
      </rPr>
      <t>　　</t>
    </r>
    <r>
      <rPr>
        <sz val="9"/>
        <rFont val="Century"/>
        <family val="1"/>
      </rPr>
      <t>023-630</t>
    </r>
    <phoneticPr fontId="3"/>
  </si>
  <si>
    <r>
      <t>(</t>
    </r>
    <r>
      <rPr>
        <sz val="9"/>
        <rFont val="ＭＳ Ｐ明朝"/>
        <family val="1"/>
        <charset val="128"/>
      </rPr>
      <t>農政企画課</t>
    </r>
    <r>
      <rPr>
        <sz val="9"/>
        <rFont val="Century"/>
        <family val="1"/>
      </rPr>
      <t>)</t>
    </r>
    <r>
      <rPr>
        <sz val="9"/>
        <rFont val="ＭＳ Ｐ明朝"/>
        <family val="1"/>
        <charset val="128"/>
      </rPr>
      <t>　</t>
    </r>
    <r>
      <rPr>
        <sz val="9"/>
        <rFont val="Century"/>
        <family val="1"/>
      </rPr>
      <t>3096</t>
    </r>
    <phoneticPr fontId="3"/>
  </si>
  <si>
    <r>
      <rPr>
        <sz val="10"/>
        <rFont val="ＭＳ Ｐ明朝"/>
        <family val="1"/>
        <charset val="128"/>
      </rPr>
      <t>人事､予算､決算､財産､物品</t>
    </r>
    <phoneticPr fontId="16"/>
  </si>
  <si>
    <r>
      <rPr>
        <sz val="10"/>
        <rFont val="ＭＳ Ｐ明朝"/>
        <family val="1"/>
        <charset val="128"/>
      </rPr>
      <t>水産業協同組合･団体指導､水産金融､常例検査､漁港施設･漁港海岸施設の管理､</t>
    </r>
    <phoneticPr fontId="3"/>
  </si>
  <si>
    <r>
      <t>TEL</t>
    </r>
    <r>
      <rPr>
        <sz val="9"/>
        <rFont val="ＭＳ Ｐ明朝"/>
        <family val="1"/>
        <charset val="128"/>
      </rPr>
      <t>　</t>
    </r>
    <r>
      <rPr>
        <sz val="9"/>
        <rFont val="Century"/>
        <family val="1"/>
      </rPr>
      <t>(</t>
    </r>
    <r>
      <rPr>
        <sz val="9"/>
        <rFont val="ＭＳ Ｐ明朝"/>
        <family val="1"/>
        <charset val="128"/>
      </rPr>
      <t>代表</t>
    </r>
    <r>
      <rPr>
        <sz val="9"/>
        <rFont val="Century"/>
        <family val="1"/>
      </rPr>
      <t>)</t>
    </r>
    <r>
      <rPr>
        <sz val="9"/>
        <rFont val="ＭＳ Ｐ明朝"/>
        <family val="1"/>
        <charset val="128"/>
      </rPr>
      <t>　</t>
    </r>
    <r>
      <rPr>
        <sz val="9"/>
        <rFont val="Century"/>
        <family val="1"/>
      </rPr>
      <t>0234-24-6161</t>
    </r>
    <phoneticPr fontId="16"/>
  </si>
  <si>
    <r>
      <rPr>
        <sz val="10"/>
        <rFont val="ＭＳ Ｐ明朝"/>
        <family val="1"/>
        <charset val="128"/>
      </rPr>
      <t>水産振興策実施､水産業技術普及指導､漁業生産担い手育成､栽培漁業推進指導､</t>
    </r>
    <phoneticPr fontId="16"/>
  </si>
  <si>
    <r>
      <t>[29</t>
    </r>
    <r>
      <rPr>
        <sz val="10"/>
        <rFont val="ＭＳ Ｐ明朝"/>
        <family val="1"/>
        <charset val="128"/>
      </rPr>
      <t>名</t>
    </r>
    <r>
      <rPr>
        <sz val="10"/>
        <rFont val="Century"/>
        <family val="1"/>
      </rPr>
      <t>(</t>
    </r>
    <r>
      <rPr>
        <sz val="10"/>
        <rFont val="ＭＳ Ｐ明朝"/>
        <family val="1"/>
        <charset val="128"/>
      </rPr>
      <t>うち併任</t>
    </r>
    <r>
      <rPr>
        <sz val="10"/>
        <rFont val="Century"/>
        <family val="1"/>
      </rPr>
      <t>1</t>
    </r>
    <r>
      <rPr>
        <sz val="10"/>
        <rFont val="ＭＳ Ｐ明朝"/>
        <family val="1"/>
        <charset val="128"/>
      </rPr>
      <t>名</t>
    </r>
    <r>
      <rPr>
        <sz val="10"/>
        <rFont val="Century"/>
        <family val="1"/>
      </rPr>
      <t>)]</t>
    </r>
    <phoneticPr fontId="3"/>
  </si>
  <si>
    <r>
      <rPr>
        <sz val="9"/>
        <rFont val="ＭＳ Ｐ明朝"/>
        <family val="1"/>
        <charset val="128"/>
      </rPr>
      <t>　　　</t>
    </r>
    <r>
      <rPr>
        <sz val="9"/>
        <rFont val="Century"/>
        <family val="1"/>
      </rPr>
      <t>(</t>
    </r>
    <r>
      <rPr>
        <sz val="9"/>
        <rFont val="ＭＳ Ｐ明朝"/>
        <family val="1"/>
        <charset val="128"/>
      </rPr>
      <t>漁港整備</t>
    </r>
    <r>
      <rPr>
        <sz val="9"/>
        <rFont val="Century"/>
        <family val="1"/>
      </rPr>
      <t xml:space="preserve">) </t>
    </r>
    <r>
      <rPr>
        <sz val="9"/>
        <rFont val="ＭＳ Ｐ明朝"/>
        <family val="1"/>
        <charset val="128"/>
      </rPr>
      <t>　</t>
    </r>
    <r>
      <rPr>
        <sz val="9"/>
        <rFont val="Century"/>
        <family val="1"/>
      </rPr>
      <t>6044</t>
    </r>
    <phoneticPr fontId="16"/>
  </si>
  <si>
    <r>
      <rPr>
        <sz val="9"/>
        <rFont val="ＭＳ Ｐ明朝"/>
        <family val="1"/>
        <charset val="128"/>
      </rPr>
      <t>　　　</t>
    </r>
    <r>
      <rPr>
        <sz val="9"/>
        <rFont val="Century"/>
        <family val="1"/>
      </rPr>
      <t>(</t>
    </r>
    <r>
      <rPr>
        <sz val="9"/>
        <rFont val="ＭＳ Ｐ明朝"/>
        <family val="1"/>
        <charset val="128"/>
      </rPr>
      <t>漁業調整</t>
    </r>
    <r>
      <rPr>
        <sz val="9"/>
        <rFont val="Century"/>
        <family val="1"/>
      </rPr>
      <t xml:space="preserve">) </t>
    </r>
    <r>
      <rPr>
        <sz val="9"/>
        <rFont val="ＭＳ Ｐ明朝"/>
        <family val="1"/>
        <charset val="128"/>
      </rPr>
      <t>　</t>
    </r>
    <r>
      <rPr>
        <sz val="9"/>
        <rFont val="Century"/>
        <family val="1"/>
      </rPr>
      <t>6046</t>
    </r>
    <phoneticPr fontId="16"/>
  </si>
  <si>
    <r>
      <t xml:space="preserve"> FAX </t>
    </r>
    <r>
      <rPr>
        <sz val="9"/>
        <rFont val="ＭＳ Ｐ明朝"/>
        <family val="1"/>
        <charset val="128"/>
      </rPr>
      <t>　</t>
    </r>
    <r>
      <rPr>
        <sz val="9"/>
        <rFont val="Century"/>
        <family val="1"/>
      </rPr>
      <t>0234-24-6164</t>
    </r>
    <phoneticPr fontId="3"/>
  </si>
  <si>
    <r>
      <t>TEL</t>
    </r>
    <r>
      <rPr>
        <sz val="9"/>
        <rFont val="ＭＳ Ｐ明朝"/>
        <family val="1"/>
        <charset val="128"/>
      </rPr>
      <t>　</t>
    </r>
    <r>
      <rPr>
        <sz val="9"/>
        <rFont val="Century"/>
        <family val="1"/>
      </rPr>
      <t>(</t>
    </r>
    <r>
      <rPr>
        <sz val="9"/>
        <rFont val="ＭＳ Ｐ明朝"/>
        <family val="1"/>
        <charset val="128"/>
      </rPr>
      <t>代表</t>
    </r>
    <r>
      <rPr>
        <sz val="9"/>
        <rFont val="Century"/>
        <family val="1"/>
      </rPr>
      <t>)</t>
    </r>
    <r>
      <rPr>
        <sz val="9"/>
        <rFont val="ＭＳ Ｐ明朝"/>
        <family val="1"/>
        <charset val="128"/>
      </rPr>
      <t>　</t>
    </r>
    <r>
      <rPr>
        <sz val="9"/>
        <rFont val="Century"/>
        <family val="1"/>
      </rPr>
      <t>0235-33-3150</t>
    </r>
    <phoneticPr fontId="16"/>
  </si>
  <si>
    <r>
      <t>(</t>
    </r>
    <r>
      <rPr>
        <sz val="9"/>
        <rFont val="ＭＳ Ｐ明朝"/>
        <family val="1"/>
        <charset val="128"/>
      </rPr>
      <t>海洋資源調査部・資源利用部</t>
    </r>
    <r>
      <rPr>
        <sz val="9"/>
        <rFont val="Century"/>
        <family val="1"/>
      </rPr>
      <t>)</t>
    </r>
    <r>
      <rPr>
        <sz val="9"/>
        <rFont val="ＭＳ Ｐ明朝"/>
        <family val="1"/>
        <charset val="128"/>
      </rPr>
      <t>　</t>
    </r>
    <r>
      <rPr>
        <sz val="9"/>
        <rFont val="Century"/>
        <family val="1"/>
      </rPr>
      <t>4382</t>
    </r>
    <phoneticPr fontId="16"/>
  </si>
  <si>
    <r>
      <rPr>
        <sz val="10"/>
        <rFont val="ＭＳ Ｐ明朝"/>
        <family val="1"/>
        <charset val="128"/>
      </rPr>
      <t>庶務係</t>
    </r>
    <phoneticPr fontId="3"/>
  </si>
  <si>
    <r>
      <t>TEL</t>
    </r>
    <r>
      <rPr>
        <sz val="9"/>
        <rFont val="ＭＳ Ｐ明朝"/>
        <family val="1"/>
        <charset val="128"/>
      </rPr>
      <t>　</t>
    </r>
    <r>
      <rPr>
        <sz val="9"/>
        <rFont val="Century"/>
        <family val="1"/>
      </rPr>
      <t>0238-38-3214</t>
    </r>
    <phoneticPr fontId="3"/>
  </si>
  <si>
    <r>
      <t>FAX</t>
    </r>
    <r>
      <rPr>
        <sz val="9"/>
        <rFont val="ＭＳ Ｐ明朝"/>
        <family val="1"/>
        <charset val="128"/>
      </rPr>
      <t>　</t>
    </r>
    <r>
      <rPr>
        <sz val="9"/>
        <rFont val="Century"/>
        <family val="1"/>
      </rPr>
      <t>0238-38-3216</t>
    </r>
    <phoneticPr fontId="3"/>
  </si>
  <si>
    <r>
      <rPr>
        <sz val="10"/>
        <rFont val="ＭＳ Ｐ明朝"/>
        <family val="1"/>
        <charset val="128"/>
      </rPr>
      <t>事務局長　　　　　　　次長</t>
    </r>
    <phoneticPr fontId="3"/>
  </si>
  <si>
    <r>
      <t>TEL</t>
    </r>
    <r>
      <rPr>
        <sz val="9"/>
        <rFont val="ＭＳ Ｐ明朝"/>
        <family val="1"/>
        <charset val="128"/>
      </rPr>
      <t>　</t>
    </r>
    <r>
      <rPr>
        <sz val="9"/>
        <rFont val="Century"/>
        <family val="1"/>
      </rPr>
      <t>0234-24-6046</t>
    </r>
    <phoneticPr fontId="3"/>
  </si>
  <si>
    <r>
      <t>FAX</t>
    </r>
    <r>
      <rPr>
        <sz val="9"/>
        <rFont val="ＭＳ Ｐ明朝"/>
        <family val="1"/>
        <charset val="128"/>
      </rPr>
      <t>　</t>
    </r>
    <r>
      <rPr>
        <sz val="9"/>
        <rFont val="Century"/>
        <family val="1"/>
      </rPr>
      <t>0234-24-6164</t>
    </r>
    <phoneticPr fontId="3"/>
  </si>
  <si>
    <r>
      <rPr>
        <sz val="10"/>
        <rFont val="ＭＳ Ｐ明朝"/>
        <family val="1"/>
        <charset val="128"/>
      </rPr>
      <t>山形県内水面漁場管理委員会</t>
    </r>
    <r>
      <rPr>
        <sz val="10"/>
        <rFont val="Century"/>
        <family val="1"/>
      </rPr>
      <t>(</t>
    </r>
    <r>
      <rPr>
        <sz val="11"/>
        <rFont val="Century"/>
        <family val="1"/>
      </rPr>
      <t>5</t>
    </r>
    <r>
      <rPr>
        <sz val="11"/>
        <rFont val="ＭＳ Ｐ明朝"/>
        <family val="1"/>
        <charset val="128"/>
      </rPr>
      <t>名</t>
    </r>
    <r>
      <rPr>
        <sz val="11"/>
        <rFont val="Century"/>
        <family val="1"/>
      </rPr>
      <t>)</t>
    </r>
    <phoneticPr fontId="16"/>
  </si>
  <si>
    <r>
      <t>(</t>
    </r>
    <r>
      <rPr>
        <sz val="10"/>
        <rFont val="ＭＳ Ｐ明朝"/>
        <family val="1"/>
        <charset val="128"/>
      </rPr>
      <t>うち併任</t>
    </r>
    <r>
      <rPr>
        <sz val="10"/>
        <rFont val="Century"/>
        <family val="1"/>
      </rPr>
      <t>5</t>
    </r>
    <r>
      <rPr>
        <sz val="10"/>
        <rFont val="ＭＳ Ｐ明朝"/>
        <family val="1"/>
        <charset val="128"/>
      </rPr>
      <t>名</t>
    </r>
    <r>
      <rPr>
        <sz val="10"/>
        <rFont val="Century"/>
        <family val="1"/>
      </rPr>
      <t>)</t>
    </r>
    <phoneticPr fontId="16"/>
  </si>
  <si>
    <r>
      <t>FAX</t>
    </r>
    <r>
      <rPr>
        <sz val="9"/>
        <rFont val="ＭＳ Ｐ明朝"/>
        <family val="1"/>
        <charset val="128"/>
      </rPr>
      <t>　</t>
    </r>
    <r>
      <rPr>
        <sz val="9"/>
        <rFont val="Century"/>
        <family val="1"/>
      </rPr>
      <t>023-630-3257</t>
    </r>
    <phoneticPr fontId="16"/>
  </si>
  <si>
    <r>
      <rPr>
        <sz val="12"/>
        <rFont val="ＭＳ 明朝"/>
        <family val="1"/>
        <charset val="128"/>
      </rPr>
      <t>３　委員会･附属機関等</t>
    </r>
    <r>
      <rPr>
        <sz val="11"/>
        <color theme="1"/>
        <rFont val="Century"/>
        <family val="1"/>
      </rPr>
      <t/>
    </r>
    <phoneticPr fontId="3"/>
  </si>
  <si>
    <r>
      <rPr>
        <sz val="12"/>
        <rFont val="ＭＳ 明朝"/>
        <family val="1"/>
        <charset val="128"/>
      </rPr>
      <t>令和</t>
    </r>
    <r>
      <rPr>
        <sz val="12"/>
        <rFont val="Century"/>
        <family val="1"/>
      </rPr>
      <t>4</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3"/>
  </si>
  <si>
    <r>
      <rPr>
        <sz val="11"/>
        <rFont val="ＭＳ 明朝"/>
        <family val="1"/>
        <charset val="128"/>
      </rPr>
      <t>名　　　　称</t>
    </r>
    <phoneticPr fontId="3"/>
  </si>
  <si>
    <r>
      <rPr>
        <sz val="11"/>
        <rFont val="ＭＳ 明朝"/>
        <family val="1"/>
        <charset val="128"/>
      </rPr>
      <t>事　務　所　所　在　地</t>
    </r>
    <phoneticPr fontId="3"/>
  </si>
  <si>
    <r>
      <rPr>
        <sz val="11"/>
        <rFont val="ＭＳ 明朝"/>
        <family val="1"/>
        <charset val="128"/>
      </rPr>
      <t>会長名</t>
    </r>
    <phoneticPr fontId="3"/>
  </si>
  <si>
    <r>
      <rPr>
        <sz val="11"/>
        <rFont val="ＭＳ 明朝"/>
        <family val="1"/>
        <charset val="128"/>
      </rPr>
      <t>任　　　期</t>
    </r>
    <phoneticPr fontId="3"/>
  </si>
  <si>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</si>
  <si>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</si>
  <si>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</si>
  <si>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</si>
  <si>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phoneticPr fontId="3"/>
  </si>
  <si>
    <r>
      <rPr>
        <sz val="11"/>
        <rFont val="ＭＳ 明朝"/>
        <family val="1"/>
        <charset val="128"/>
      </rPr>
      <t>加藤　栄</t>
    </r>
    <phoneticPr fontId="3"/>
  </si>
  <si>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3"/>
  </si>
  <si>
    <r>
      <t>10</t>
    </r>
    <r>
      <rPr>
        <sz val="11"/>
        <rFont val="ＭＳ 明朝"/>
        <family val="1"/>
        <charset val="128"/>
      </rPr>
      <t>名</t>
    </r>
  </si>
  <si>
    <r>
      <rPr>
        <sz val="11"/>
        <rFont val="ＭＳ 明朝"/>
        <family val="1"/>
        <charset val="128"/>
      </rPr>
      <t>知事選任</t>
    </r>
    <r>
      <rPr>
        <sz val="11"/>
        <rFont val="Century"/>
        <family val="1"/>
      </rPr>
      <t xml:space="preserve"> 10</t>
    </r>
    <r>
      <rPr>
        <sz val="11"/>
        <rFont val="ＭＳ 明朝"/>
        <family val="1"/>
        <charset val="128"/>
      </rPr>
      <t>名</t>
    </r>
    <phoneticPr fontId="3"/>
  </si>
  <si>
    <r>
      <rPr>
        <sz val="11"/>
        <rFont val="ＭＳ 明朝"/>
        <family val="1"/>
        <charset val="128"/>
      </rPr>
      <t>漁業法</t>
    </r>
  </si>
  <si>
    <r>
      <rPr>
        <sz val="11"/>
        <rFont val="ＭＳ 明朝"/>
        <family val="1"/>
        <charset val="128"/>
      </rPr>
      <t>山形県庄内総合支庁産業経済部水産振興課内</t>
    </r>
  </si>
  <si>
    <r>
      <t>(4</t>
    </r>
    <r>
      <rPr>
        <sz val="11"/>
        <rFont val="ＭＳ 明朝"/>
        <family val="1"/>
        <charset val="128"/>
      </rPr>
      <t>年</t>
    </r>
    <r>
      <rPr>
        <sz val="11"/>
        <rFont val="Century"/>
        <family val="1"/>
      </rPr>
      <t>)</t>
    </r>
    <phoneticPr fontId="3"/>
  </si>
  <si>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</si>
  <si>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</si>
  <si>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3"/>
  </si>
  <si>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3"/>
  </si>
  <si>
    <r>
      <rPr>
        <sz val="11"/>
        <rFont val="ＭＳ 明朝"/>
        <family val="1"/>
        <charset val="128"/>
      </rPr>
      <t>知事選任</t>
    </r>
    <r>
      <rPr>
        <sz val="11"/>
        <rFont val="Century"/>
        <family val="1"/>
      </rPr>
      <t xml:space="preserve"> 10</t>
    </r>
    <r>
      <rPr>
        <sz val="11"/>
        <rFont val="ＭＳ 明朝"/>
        <family val="1"/>
        <charset val="128"/>
      </rPr>
      <t>名</t>
    </r>
    <phoneticPr fontId="3"/>
  </si>
  <si>
    <r>
      <rPr>
        <sz val="11"/>
        <rFont val="ＭＳ 明朝"/>
        <family val="1"/>
        <charset val="128"/>
      </rPr>
      <t>〃</t>
    </r>
  </si>
  <si>
    <r>
      <rPr>
        <sz val="11"/>
        <rFont val="ＭＳ 明朝"/>
        <family val="1"/>
        <charset val="128"/>
      </rPr>
      <t>山形県農林水産部水産振興課内</t>
    </r>
  </si>
  <si>
    <r>
      <t>(4</t>
    </r>
    <r>
      <rPr>
        <sz val="11"/>
        <rFont val="ＭＳ 明朝"/>
        <family val="1"/>
        <charset val="128"/>
      </rPr>
      <t>年</t>
    </r>
    <r>
      <rPr>
        <sz val="11"/>
        <rFont val="Century"/>
        <family val="1"/>
      </rPr>
      <t>)</t>
    </r>
  </si>
  <si>
    <r>
      <rPr>
        <sz val="11"/>
        <rFont val="ＭＳ 明朝"/>
        <family val="1"/>
        <charset val="128"/>
      </rPr>
      <t>山形県海面利用協議会</t>
    </r>
  </si>
  <si>
    <r>
      <rPr>
        <sz val="11"/>
        <rFont val="ＭＳ 明朝"/>
        <family val="1"/>
        <charset val="128"/>
      </rPr>
      <t>未定</t>
    </r>
    <rPh sb="0" eb="2">
      <t>ミテイ</t>
    </rPh>
    <phoneticPr fontId="3"/>
  </si>
  <si>
    <r>
      <rPr>
        <sz val="11"/>
        <rFont val="ＭＳ 明朝"/>
        <family val="1"/>
        <charset val="128"/>
      </rPr>
      <t>令</t>
    </r>
    <r>
      <rPr>
        <sz val="11"/>
        <rFont val="Century"/>
        <family val="1"/>
      </rPr>
      <t>4.2</t>
    </r>
    <r>
      <rPr>
        <sz val="11"/>
        <rFont val="ＭＳ 明朝"/>
        <family val="1"/>
        <charset val="128"/>
      </rPr>
      <t>～令</t>
    </r>
    <r>
      <rPr>
        <sz val="11"/>
        <rFont val="Century"/>
        <family val="1"/>
      </rPr>
      <t>6.2</t>
    </r>
    <rPh sb="0" eb="1">
      <t>レイ</t>
    </rPh>
    <rPh sb="5" eb="6">
      <t>レイ</t>
    </rPh>
    <phoneticPr fontId="3"/>
  </si>
  <si>
    <r>
      <t>15</t>
    </r>
    <r>
      <rPr>
        <sz val="11"/>
        <rFont val="ＭＳ 明朝"/>
        <family val="1"/>
        <charset val="128"/>
      </rPr>
      <t>名</t>
    </r>
    <phoneticPr fontId="3"/>
  </si>
  <si>
    <r>
      <rPr>
        <sz val="11"/>
        <rFont val="ＭＳ 明朝"/>
        <family val="1"/>
        <charset val="128"/>
      </rPr>
      <t>知事選任</t>
    </r>
    <r>
      <rPr>
        <sz val="11"/>
        <rFont val="Century"/>
        <family val="1"/>
      </rPr>
      <t xml:space="preserve"> 15</t>
    </r>
    <r>
      <rPr>
        <sz val="11"/>
        <rFont val="ＭＳ 明朝"/>
        <family val="1"/>
        <charset val="128"/>
      </rPr>
      <t>名</t>
    </r>
    <phoneticPr fontId="3"/>
  </si>
  <si>
    <r>
      <rPr>
        <sz val="11"/>
        <rFont val="ＭＳ 明朝"/>
        <family val="1"/>
        <charset val="128"/>
      </rPr>
      <t>規約</t>
    </r>
  </si>
  <si>
    <r>
      <t>(2</t>
    </r>
    <r>
      <rPr>
        <sz val="11"/>
        <rFont val="ＭＳ 明朝"/>
        <family val="1"/>
        <charset val="128"/>
      </rPr>
      <t>年</t>
    </r>
    <r>
      <rPr>
        <sz val="11"/>
        <rFont val="Century"/>
        <family val="1"/>
      </rPr>
      <t>)</t>
    </r>
    <phoneticPr fontId="3"/>
  </si>
  <si>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</si>
  <si>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t>
    </r>
    <r>
      <rPr>
        <sz val="12"/>
        <rFont val="Century"/>
        <family val="1"/>
      </rPr>
      <t>3</t>
    </r>
    <r>
      <rPr>
        <sz val="12"/>
        <rFont val="ＭＳ 明朝"/>
        <family val="1"/>
        <charset val="128"/>
      </rPr>
      <t>年度</t>
    </r>
    <r>
      <rPr>
        <sz val="12"/>
        <rFont val="Century"/>
        <family val="1"/>
      </rPr>
      <t>(</t>
    </r>
    <r>
      <rPr>
        <sz val="12"/>
        <rFont val="ＭＳ 明朝"/>
        <family val="1"/>
        <charset val="128"/>
      </rPr>
      <t>単位：千円）</t>
    </r>
    <rPh sb="0" eb="2">
      <t>レイワ</t>
    </rPh>
    <phoneticPr fontId="3"/>
  </si>
  <si>
    <r>
      <rPr>
        <sz val="11"/>
        <rFont val="ＭＳ 明朝"/>
        <family val="1"/>
        <charset val="128"/>
      </rPr>
      <t>性　質　別</t>
    </r>
    <phoneticPr fontId="3"/>
  </si>
  <si>
    <r>
      <rPr>
        <sz val="11"/>
        <rFont val="ＭＳ 明朝"/>
        <family val="1"/>
        <charset val="128"/>
      </rPr>
      <t>金　額</t>
    </r>
    <phoneticPr fontId="3"/>
  </si>
  <si>
    <r>
      <rPr>
        <sz val="11"/>
        <rFont val="ＭＳ 明朝"/>
        <family val="1"/>
        <charset val="128"/>
      </rPr>
      <t>主　要　事　業　等</t>
    </r>
    <phoneticPr fontId="3"/>
  </si>
  <si>
    <r>
      <rPr>
        <sz val="11"/>
        <rFont val="ＭＳ 明朝"/>
        <family val="1"/>
        <charset val="128"/>
      </rPr>
      <t>金　額</t>
    </r>
    <phoneticPr fontId="3"/>
  </si>
  <si>
    <r>
      <rPr>
        <sz val="11"/>
        <rFont val="ＭＳ 明朝"/>
        <family val="1"/>
        <charset val="128"/>
      </rPr>
      <t>事　業　等　主　要</t>
    </r>
    <phoneticPr fontId="3"/>
  </si>
  <si>
    <r>
      <rPr>
        <sz val="11"/>
        <rFont val="ＭＳ 明朝"/>
        <family val="1"/>
        <charset val="128"/>
      </rPr>
      <t>人　件　費</t>
    </r>
    <phoneticPr fontId="3"/>
  </si>
  <si>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</si>
  <si>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</si>
  <si>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3"/>
  </si>
  <si>
    <r>
      <rPr>
        <sz val="11"/>
        <rFont val="ＭＳ 明朝"/>
        <family val="1"/>
        <charset val="128"/>
      </rPr>
      <t>漁港・漁場整備事業費</t>
    </r>
  </si>
  <si>
    <r>
      <rPr>
        <sz val="11"/>
        <rFont val="ＭＳ 明朝"/>
        <family val="1"/>
        <charset val="128"/>
      </rPr>
      <t>給　与　等</t>
    </r>
    <phoneticPr fontId="3"/>
  </si>
  <si>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</si>
  <si>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</si>
  <si>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3"/>
  </si>
  <si>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3"/>
  </si>
  <si>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3"/>
  </si>
  <si>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</si>
  <si>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</si>
  <si>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</si>
  <si>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r>
      <rPr>
        <sz val="11"/>
        <rFont val="ＭＳ 明朝"/>
        <family val="1"/>
        <charset val="128"/>
      </rPr>
      <t>漁業就業者確保・雇用総合支援対策事業費</t>
    </r>
    <rPh sb="0" eb="5">
      <t>ギョギョウシュウギョウシャ</t>
    </rPh>
    <rPh sb="5" eb="7">
      <t>カクホ</t>
    </rPh>
    <rPh sb="8" eb="10">
      <t>コヨウ</t>
    </rPh>
    <rPh sb="10" eb="12">
      <t>ソウゴウ</t>
    </rPh>
    <rPh sb="12" eb="16">
      <t>シエンタイサク</t>
    </rPh>
    <rPh sb="16" eb="19">
      <t>ジギョウヒ</t>
    </rPh>
    <phoneticPr fontId="3"/>
  </si>
  <si>
    <r>
      <rPr>
        <sz val="11"/>
        <rFont val="ＭＳ 明朝"/>
        <family val="1"/>
        <charset val="128"/>
      </rPr>
      <t>離島漁業再生支援事業費</t>
    </r>
  </si>
  <si>
    <r>
      <rPr>
        <sz val="11"/>
        <rFont val="ＭＳ 明朝"/>
        <family val="1"/>
        <charset val="128"/>
      </rPr>
      <t>災</t>
    </r>
    <r>
      <rPr>
        <sz val="11"/>
        <rFont val="Century"/>
        <family val="1"/>
      </rPr>
      <t xml:space="preserve"> </t>
    </r>
    <r>
      <rPr>
        <sz val="11"/>
        <rFont val="ＭＳ 明朝"/>
        <family val="1"/>
        <charset val="128"/>
      </rPr>
      <t>害</t>
    </r>
    <r>
      <rPr>
        <sz val="11"/>
        <rFont val="Century"/>
        <family val="1"/>
      </rPr>
      <t xml:space="preserve"> </t>
    </r>
    <r>
      <rPr>
        <sz val="11"/>
        <rFont val="ＭＳ 明朝"/>
        <family val="1"/>
        <charset val="128"/>
      </rPr>
      <t>復</t>
    </r>
    <r>
      <rPr>
        <sz val="11"/>
        <rFont val="Century"/>
        <family val="1"/>
      </rPr>
      <t xml:space="preserve"> </t>
    </r>
    <r>
      <rPr>
        <sz val="11"/>
        <rFont val="ＭＳ 明朝"/>
        <family val="1"/>
        <charset val="128"/>
      </rPr>
      <t>旧</t>
    </r>
    <phoneticPr fontId="3"/>
  </si>
  <si>
    <r>
      <rPr>
        <sz val="11"/>
        <rFont val="ＭＳ 明朝"/>
        <family val="1"/>
        <charset val="128"/>
      </rPr>
      <t>水産総合振興費</t>
    </r>
  </si>
  <si>
    <r>
      <rPr>
        <sz val="11"/>
        <rFont val="ＭＳ 明朝"/>
        <family val="1"/>
        <charset val="128"/>
      </rPr>
      <t>庄内浜トップブランド水産物創出事業費</t>
    </r>
  </si>
  <si>
    <r>
      <rPr>
        <sz val="11"/>
        <rFont val="ＭＳ 明朝"/>
        <family val="1"/>
        <charset val="128"/>
      </rPr>
      <t>計</t>
    </r>
  </si>
  <si>
    <r>
      <rPr>
        <sz val="11"/>
        <rFont val="ＭＳ 明朝"/>
        <family val="1"/>
        <charset val="128"/>
      </rPr>
      <t>最上丸維持管理費</t>
    </r>
  </si>
  <si>
    <r>
      <rPr>
        <sz val="11"/>
        <rFont val="ＭＳ 明朝"/>
        <family val="1"/>
        <charset val="128"/>
      </rPr>
      <t>そ　の　他</t>
    </r>
    <phoneticPr fontId="3"/>
  </si>
  <si>
    <r>
      <rPr>
        <sz val="11"/>
        <rFont val="ＭＳ 明朝"/>
        <family val="1"/>
        <charset val="128"/>
      </rPr>
      <t>内水面水産試験場管理運営費</t>
    </r>
  </si>
  <si>
    <r>
      <rPr>
        <sz val="11"/>
        <rFont val="ＭＳ 明朝"/>
        <family val="1"/>
        <charset val="128"/>
      </rPr>
      <t>合　　計</t>
    </r>
    <phoneticPr fontId="3"/>
  </si>
  <si>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</si>
  <si>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</si>
  <si>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3"/>
  </si>
  <si>
    <r>
      <rPr>
        <sz val="11"/>
        <rFont val="ＭＳ 明朝"/>
        <family val="1"/>
        <charset val="128"/>
      </rPr>
      <t>栽培漁業センター管理運営費</t>
    </r>
    <rPh sb="0" eb="4">
      <t>サイバイギョギョウ</t>
    </rPh>
    <rPh sb="8" eb="10">
      <t>カンリ</t>
    </rPh>
    <rPh sb="10" eb="13">
      <t>ウンエイヒ</t>
    </rPh>
    <phoneticPr fontId="3"/>
  </si>
  <si>
    <r>
      <rPr>
        <sz val="11"/>
        <rFont val="ＭＳ 明朝"/>
        <family val="1"/>
        <charset val="128"/>
      </rPr>
      <t>沿岸漁業振興調査事業費</t>
    </r>
  </si>
  <si>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3"/>
  </si>
  <si>
    <r>
      <rPr>
        <sz val="12"/>
        <rFont val="ＭＳ 明朝"/>
        <family val="1"/>
        <charset val="128"/>
      </rPr>
      <t>令和</t>
    </r>
    <r>
      <rPr>
        <sz val="12"/>
        <rFont val="Century"/>
        <family val="1"/>
      </rPr>
      <t>3</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3"/>
  </si>
  <si>
    <r>
      <rPr>
        <sz val="11"/>
        <rFont val="ＭＳ 明朝"/>
        <family val="1"/>
        <charset val="128"/>
      </rPr>
      <t>試験研究費</t>
    </r>
  </si>
  <si>
    <r>
      <rPr>
        <sz val="11"/>
        <rFont val="ＭＳ 明朝"/>
        <family val="1"/>
        <charset val="128"/>
      </rPr>
      <t>金　額</t>
    </r>
    <phoneticPr fontId="3"/>
  </si>
  <si>
    <r>
      <rPr>
        <sz val="11"/>
        <rFont val="ＭＳ 明朝"/>
        <family val="1"/>
        <charset val="128"/>
      </rPr>
      <t>主　要　事　業　等</t>
    </r>
    <phoneticPr fontId="3"/>
  </si>
  <si>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3"/>
  </si>
  <si>
    <r>
      <rPr>
        <sz val="11"/>
        <rFont val="ＭＳ 明朝"/>
        <family val="1"/>
        <charset val="128"/>
      </rPr>
      <t>会特計別</t>
    </r>
    <rPh sb="0" eb="1">
      <t>カイ</t>
    </rPh>
    <rPh sb="1" eb="2">
      <t>トク</t>
    </rPh>
    <phoneticPr fontId="3"/>
  </si>
  <si>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</si>
  <si>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3"/>
  </si>
  <si>
    <r>
      <rPr>
        <sz val="11"/>
        <rFont val="ＭＳ 明朝"/>
        <family val="1"/>
        <charset val="128"/>
      </rPr>
      <t>業務勘定</t>
    </r>
  </si>
  <si>
    <r>
      <rPr>
        <sz val="11"/>
        <rFont val="ＭＳ 明朝"/>
        <family val="1"/>
        <charset val="128"/>
      </rPr>
      <t>指導・委託・運用益の繰出</t>
    </r>
  </si>
  <si>
    <r>
      <rPr>
        <sz val="11"/>
        <rFont val="ＭＳ 明朝"/>
        <family val="1"/>
        <charset val="128"/>
      </rPr>
      <t>新たな漁場・資源の開拓推進事業費</t>
    </r>
    <rPh sb="0" eb="1">
      <t>アラ</t>
    </rPh>
    <rPh sb="3" eb="5">
      <t>ギョジョウ</t>
    </rPh>
    <rPh sb="6" eb="8">
      <t>シゲン</t>
    </rPh>
    <rPh sb="9" eb="11">
      <t>カイタク</t>
    </rPh>
    <rPh sb="11" eb="13">
      <t>スイシン</t>
    </rPh>
    <rPh sb="13" eb="16">
      <t>ジギョウヒ</t>
    </rPh>
    <phoneticPr fontId="3"/>
  </si>
  <si>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</si>
  <si>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3"/>
  </si>
  <si>
    <r>
      <t>50</t>
    </r>
    <r>
      <rPr>
        <sz val="11"/>
        <color indexed="8"/>
        <rFont val="ＭＳ 明朝"/>
        <family val="1"/>
        <charset val="128"/>
      </rPr>
      <t>～</t>
    </r>
    <r>
      <rPr>
        <sz val="11"/>
        <color indexed="8"/>
        <rFont val="Century"/>
        <family val="1"/>
      </rPr>
      <t>100</t>
    </r>
  </si>
  <si>
    <r>
      <rPr>
        <sz val="11"/>
        <color indexed="8"/>
        <rFont val="ＭＳ 明朝"/>
        <family val="1"/>
        <charset val="128"/>
      </rPr>
      <t>６　漁業経営体数</t>
    </r>
    <phoneticPr fontId="16"/>
  </si>
  <si>
    <r>
      <rPr>
        <sz val="11"/>
        <color indexed="8"/>
        <rFont val="ＭＳ 明朝"/>
        <family val="1"/>
        <charset val="128"/>
      </rPr>
      <t>※総経営体数は</t>
    </r>
    <r>
      <rPr>
        <sz val="11"/>
        <color indexed="8"/>
        <rFont val="Century"/>
        <family val="1"/>
      </rPr>
      <t>284</t>
    </r>
    <r>
      <rPr>
        <sz val="11"/>
        <color indexed="8"/>
        <rFont val="ＭＳ 明朝"/>
        <family val="1"/>
        <charset val="128"/>
      </rPr>
      <t>経営体で､前回調査</t>
    </r>
    <r>
      <rPr>
        <sz val="11"/>
        <color indexed="8"/>
        <rFont val="Century"/>
        <family val="1"/>
      </rPr>
      <t>(H25)</t>
    </r>
    <r>
      <rPr>
        <sz val="11"/>
        <color indexed="8"/>
        <rFont val="ＭＳ 明朝"/>
        <family val="1"/>
        <charset val="128"/>
      </rPr>
      <t>前年より</t>
    </r>
    <r>
      <rPr>
        <sz val="11"/>
        <color indexed="8"/>
        <rFont val="Century"/>
        <family val="1"/>
      </rPr>
      <t>75</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16"/>
  </si>
  <si>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6"/>
  </si>
  <si>
    <r>
      <rPr>
        <sz val="11"/>
        <color indexed="8"/>
        <rFont val="ＭＳ 明朝"/>
        <family val="1"/>
        <charset val="128"/>
      </rPr>
      <t>漁業地区専兼別</t>
    </r>
  </si>
  <si>
    <t>総数</t>
    <phoneticPr fontId="16"/>
  </si>
  <si>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</si>
  <si>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</si>
  <si>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</si>
  <si>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6"/>
  </si>
  <si>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</si>
  <si>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</si>
  <si>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</si>
  <si>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</si>
  <si>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</si>
  <si>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</si>
  <si>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</si>
  <si>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</si>
  <si>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</si>
  <si>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</si>
  <si>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</si>
  <si>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t>－</t>
    <phoneticPr fontId="16"/>
  </si>
  <si>
    <r>
      <rPr>
        <sz val="11"/>
        <color indexed="8"/>
        <rFont val="ＭＳ 明朝"/>
        <family val="1"/>
        <charset val="128"/>
      </rPr>
      <t>遊佐</t>
    </r>
  </si>
  <si>
    <t>－</t>
    <phoneticPr fontId="16"/>
  </si>
  <si>
    <t>酒田</t>
    <phoneticPr fontId="16"/>
  </si>
  <si>
    <t>－</t>
  </si>
  <si>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</si>
  <si>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</si>
  <si>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</si>
  <si>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</si>
  <si>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</si>
  <si>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</si>
  <si>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t>－</t>
    <phoneticPr fontId="16"/>
  </si>
  <si>
    <r>
      <t>(</t>
    </r>
    <r>
      <rPr>
        <sz val="11"/>
        <color indexed="8"/>
        <rFont val="ＭＳ 明朝"/>
        <family val="1"/>
        <charset val="128"/>
      </rPr>
      <t>平成</t>
    </r>
    <r>
      <rPr>
        <sz val="11"/>
        <color indexed="8"/>
        <rFont val="Century"/>
        <family val="1"/>
      </rPr>
      <t>30</t>
    </r>
    <r>
      <rPr>
        <sz val="11"/>
        <color indexed="8"/>
        <rFont val="ＭＳ 明朝"/>
        <family val="1"/>
        <charset val="128"/>
      </rPr>
      <t>年漁業ｾﾝｻｽ</t>
    </r>
    <r>
      <rPr>
        <sz val="11"/>
        <color indexed="8"/>
        <rFont val="Century"/>
        <family val="1"/>
      </rPr>
      <t>)</t>
    </r>
    <phoneticPr fontId="16"/>
  </si>
  <si>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</si>
  <si>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</si>
  <si>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</si>
  <si>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</si>
  <si>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6"/>
  </si>
  <si>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</si>
  <si>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</si>
  <si>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</si>
  <si>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</si>
  <si>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</si>
  <si>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</si>
  <si>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</si>
  <si>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6"/>
  </si>
  <si>
    <t>　及び</t>
    <phoneticPr fontId="16"/>
  </si>
  <si>
    <t>　漁業雇われ就業者</t>
    <phoneticPr fontId="16"/>
  </si>
  <si>
    <r>
      <rPr>
        <sz val="11"/>
        <color indexed="8"/>
        <rFont val="ＭＳ 明朝"/>
        <family val="1"/>
        <charset val="128"/>
      </rPr>
      <t>（農林水産統計）</t>
    </r>
    <rPh sb="1" eb="3">
      <t>ノウリン</t>
    </rPh>
    <rPh sb="3" eb="5">
      <t>スイサン</t>
    </rPh>
    <rPh sb="5" eb="7">
      <t>トウケイ</t>
    </rPh>
    <phoneticPr fontId="16"/>
  </si>
  <si>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</si>
  <si>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</si>
  <si>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607</t>
    </r>
    <r>
      <rPr>
        <sz val="11"/>
        <rFont val="ＭＳ 明朝"/>
        <family val="1"/>
        <charset val="128"/>
      </rPr>
      <t>隻で前年より</t>
    </r>
    <r>
      <rPr>
        <sz val="11"/>
        <rFont val="Century"/>
        <family val="1"/>
      </rPr>
      <t>20</t>
    </r>
    <r>
      <rPr>
        <sz val="11"/>
        <rFont val="ＭＳ 明朝"/>
        <family val="1"/>
        <charset val="128"/>
      </rPr>
      <t>隻減少した｡船質別にみると､鋼船が</t>
    </r>
    <r>
      <rPr>
        <sz val="11"/>
        <rFont val="Century"/>
        <family val="1"/>
      </rPr>
      <t>1</t>
    </r>
    <r>
      <rPr>
        <sz val="11"/>
        <rFont val="ＭＳ 明朝"/>
        <family val="1"/>
        <charset val="128"/>
      </rPr>
      <t>隻、</t>
    </r>
    <r>
      <rPr>
        <sz val="11"/>
        <rFont val="Century"/>
        <family val="1"/>
      </rPr>
      <t>FRP</t>
    </r>
    <r>
      <rPr>
        <sz val="11"/>
        <rFont val="ＭＳ 明朝"/>
        <family val="1"/>
        <charset val="128"/>
      </rPr>
      <t>船が</t>
    </r>
    <r>
      <rPr>
        <sz val="11"/>
        <rFont val="Century"/>
        <family val="1"/>
      </rPr>
      <t>19</t>
    </r>
    <r>
      <rPr>
        <sz val="11"/>
        <rFont val="ＭＳ 明朝"/>
        <family val="1"/>
        <charset val="128"/>
      </rPr>
      <t>隻減少し、木船に増減はなかった。ﾄﾝ数階層別にみると､</t>
    </r>
    <r>
      <rPr>
        <sz val="11"/>
        <rFont val="Century"/>
        <family val="1"/>
      </rPr>
      <t/>
    </r>
    <rPh sb="32" eb="34">
      <t>コウセン</t>
    </rPh>
    <rPh sb="36" eb="37">
      <t>セキ</t>
    </rPh>
    <rPh sb="46" eb="48">
      <t>ゲンショウ</t>
    </rPh>
    <rPh sb="50" eb="51">
      <t>キ</t>
    </rPh>
    <rPh sb="53" eb="55">
      <t>ゾウゲン</t>
    </rPh>
    <phoneticPr fontId="16"/>
  </si>
  <si>
    <r>
      <t>5</t>
    </r>
    <r>
      <rPr>
        <sz val="11"/>
        <rFont val="ＭＳ 明朝"/>
        <family val="1"/>
        <charset val="128"/>
      </rPr>
      <t>ﾄﾝ未満船が</t>
    </r>
    <r>
      <rPr>
        <sz val="11"/>
        <rFont val="Century"/>
        <family val="1"/>
      </rPr>
      <t>19</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隻減少した｡内水面漁船では動力船が</t>
    </r>
    <r>
      <rPr>
        <sz val="11"/>
        <rFont val="Century"/>
        <family val="1"/>
      </rPr>
      <t>2</t>
    </r>
    <r>
      <rPr>
        <sz val="11"/>
        <rFont val="ＭＳ 明朝"/>
        <family val="1"/>
        <charset val="128"/>
      </rPr>
      <t>隻減少し、無動力船が</t>
    </r>
    <r>
      <rPr>
        <sz val="11"/>
        <rFont val="Century"/>
        <family val="1"/>
      </rPr>
      <t>2</t>
    </r>
    <r>
      <rPr>
        <sz val="11"/>
        <rFont val="ＭＳ 明朝"/>
        <family val="1"/>
        <charset val="128"/>
      </rPr>
      <t>隻増加した。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rPh sb="48" eb="49">
      <t>セキ</t>
    </rPh>
    <rPh sb="49" eb="51">
      <t>ゾウカ</t>
    </rPh>
    <phoneticPr fontId="16"/>
  </si>
  <si>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</si>
  <si>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3.45</t>
    </r>
    <r>
      <rPr>
        <sz val="11"/>
        <rFont val="ＭＳ 明朝"/>
        <family val="1"/>
        <charset val="128"/>
      </rPr>
      <t>ﾄﾝ､平均馬力数は</t>
    </r>
    <r>
      <rPr>
        <sz val="11"/>
        <rFont val="Century"/>
        <family val="1"/>
      </rPr>
      <t>98</t>
    </r>
    <r>
      <rPr>
        <sz val="11"/>
        <rFont val="ＭＳ 明朝"/>
        <family val="1"/>
        <charset val="128"/>
      </rPr>
      <t>馬力であった｡</t>
    </r>
    <rPh sb="32" eb="33">
      <t>スウ</t>
    </rPh>
    <rPh sb="36" eb="38">
      <t>バリキ</t>
    </rPh>
    <phoneticPr fontId="16"/>
  </si>
  <si>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</si>
  <si>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16"/>
  </si>
  <si>
    <r>
      <rPr>
        <sz val="11"/>
        <rFont val="ＭＳ 明朝"/>
        <family val="1"/>
        <charset val="128"/>
      </rPr>
      <t>船質</t>
    </r>
    <phoneticPr fontId="16"/>
  </si>
  <si>
    <r>
      <rPr>
        <sz val="11"/>
        <rFont val="ＭＳ 明朝"/>
        <family val="1"/>
        <charset val="128"/>
      </rPr>
      <t>区</t>
    </r>
    <r>
      <rPr>
        <sz val="11"/>
        <rFont val="Century"/>
        <family val="1"/>
      </rPr>
      <t xml:space="preserve">  </t>
    </r>
    <r>
      <rPr>
        <sz val="11"/>
        <rFont val="ＭＳ 明朝"/>
        <family val="1"/>
        <charset val="128"/>
      </rPr>
      <t>分</t>
    </r>
    <phoneticPr fontId="16"/>
  </si>
  <si>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</si>
  <si>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</si>
  <si>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</si>
  <si>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6"/>
  </si>
  <si>
    <t>1~2.9</t>
  </si>
  <si>
    <t>3~4.9</t>
  </si>
  <si>
    <r>
      <t>5</t>
    </r>
    <r>
      <rPr>
        <sz val="11"/>
        <rFont val="ＭＳ 明朝"/>
        <family val="1"/>
        <charset val="128"/>
      </rPr>
      <t>トン　未満計</t>
    </r>
    <phoneticPr fontId="16"/>
  </si>
  <si>
    <t>5~9</t>
  </si>
  <si>
    <t>10~19</t>
  </si>
  <si>
    <t>20~29</t>
  </si>
  <si>
    <t>30~49</t>
  </si>
  <si>
    <t>50~99</t>
  </si>
  <si>
    <t>100~199</t>
  </si>
  <si>
    <r>
      <t>200</t>
    </r>
    <r>
      <rPr>
        <sz val="11"/>
        <rFont val="ＭＳ 明朝"/>
        <family val="1"/>
        <charset val="128"/>
      </rPr>
      <t>ﾄﾝ　以上</t>
    </r>
    <phoneticPr fontId="16"/>
  </si>
  <si>
    <r>
      <t>5</t>
    </r>
    <r>
      <rPr>
        <sz val="11"/>
        <rFont val="ＭＳ 明朝"/>
        <family val="1"/>
        <charset val="128"/>
      </rPr>
      <t>トン　以上計</t>
    </r>
    <phoneticPr fontId="16"/>
  </si>
  <si>
    <r>
      <rPr>
        <sz val="11"/>
        <rFont val="ＭＳ 明朝"/>
        <family val="1"/>
        <charset val="128"/>
      </rPr>
      <t>動力</t>
    </r>
  </si>
  <si>
    <r>
      <rPr>
        <sz val="11"/>
        <rFont val="ＭＳ 明朝"/>
        <family val="1"/>
        <charset val="128"/>
      </rPr>
      <t>木</t>
    </r>
    <phoneticPr fontId="16"/>
  </si>
  <si>
    <r>
      <rPr>
        <sz val="11"/>
        <rFont val="ＭＳ 明朝"/>
        <family val="1"/>
        <charset val="128"/>
      </rPr>
      <t>隻　数</t>
    </r>
    <phoneticPr fontId="16"/>
  </si>
  <si>
    <r>
      <rPr>
        <sz val="11"/>
        <rFont val="ＭＳ 明朝"/>
        <family val="1"/>
        <charset val="128"/>
      </rPr>
      <t>トン数</t>
    </r>
    <phoneticPr fontId="16"/>
  </si>
  <si>
    <r>
      <rPr>
        <sz val="11"/>
        <rFont val="ＭＳ 明朝"/>
        <family val="1"/>
        <charset val="128"/>
      </rPr>
      <t>馬力数</t>
    </r>
  </si>
  <si>
    <r>
      <rPr>
        <sz val="11"/>
        <rFont val="ＭＳ 明朝"/>
        <family val="1"/>
        <charset val="128"/>
      </rPr>
      <t>鋼</t>
    </r>
    <phoneticPr fontId="16"/>
  </si>
  <si>
    <r>
      <rPr>
        <sz val="11"/>
        <rFont val="ＭＳ 明朝"/>
        <family val="1"/>
        <charset val="128"/>
      </rPr>
      <t>隻　数</t>
    </r>
    <phoneticPr fontId="16"/>
  </si>
  <si>
    <r>
      <rPr>
        <sz val="11"/>
        <rFont val="ＭＳ 明朝"/>
        <family val="1"/>
        <charset val="128"/>
      </rPr>
      <t>トン数</t>
    </r>
    <phoneticPr fontId="16"/>
  </si>
  <si>
    <t>FRP</t>
    <phoneticPr fontId="16"/>
  </si>
  <si>
    <r>
      <rPr>
        <sz val="11"/>
        <rFont val="ＭＳ 明朝"/>
        <family val="1"/>
        <charset val="128"/>
      </rPr>
      <t>隻　数</t>
    </r>
    <phoneticPr fontId="16"/>
  </si>
  <si>
    <r>
      <rPr>
        <sz val="11"/>
        <rFont val="ＭＳ 明朝"/>
        <family val="1"/>
        <charset val="128"/>
      </rPr>
      <t>計</t>
    </r>
    <phoneticPr fontId="16"/>
  </si>
  <si>
    <r>
      <rPr>
        <sz val="12"/>
        <rFont val="ＭＳ 明朝"/>
        <family val="1"/>
        <charset val="128"/>
      </rPr>
      <t>　９　　生産高</t>
    </r>
    <rPh sb="4" eb="7">
      <t>セイサンダカ</t>
    </rPh>
    <phoneticPr fontId="16"/>
  </si>
  <si>
    <r>
      <rPr>
        <sz val="12"/>
        <rFont val="ＭＳ 明朝"/>
        <family val="1"/>
        <charset val="128"/>
      </rPr>
      <t>（１）　海面生産高</t>
    </r>
    <r>
      <rPr>
        <sz val="12"/>
        <rFont val="Century"/>
        <family val="1"/>
      </rPr>
      <t>(</t>
    </r>
    <r>
      <rPr>
        <sz val="12"/>
        <rFont val="ＭＳ 明朝"/>
        <family val="1"/>
        <charset val="128"/>
      </rPr>
      <t>属地</t>
    </r>
    <r>
      <rPr>
        <sz val="12"/>
        <rFont val="Century"/>
        <family val="1"/>
      </rPr>
      <t>)</t>
    </r>
    <rPh sb="4" eb="6">
      <t>カイメン</t>
    </rPh>
    <rPh sb="6" eb="9">
      <t>セイサンダカ</t>
    </rPh>
    <rPh sb="10" eb="12">
      <t>ゾクチ</t>
    </rPh>
    <phoneticPr fontId="16"/>
  </si>
  <si>
    <r>
      <rPr>
        <sz val="12"/>
        <rFont val="ＭＳ 明朝"/>
        <family val="1"/>
        <charset val="128"/>
      </rPr>
      <t>　　　　ア　魚種別漁獲量</t>
    </r>
    <rPh sb="6" eb="7">
      <t>ギョ</t>
    </rPh>
    <rPh sb="7" eb="9">
      <t>シュベツ</t>
    </rPh>
    <rPh sb="9" eb="11">
      <t>ギョカク</t>
    </rPh>
    <rPh sb="11" eb="12">
      <t>リョウ</t>
    </rPh>
    <phoneticPr fontId="16"/>
  </si>
  <si>
    <r>
      <rPr>
        <sz val="11"/>
        <rFont val="ＭＳ 明朝"/>
        <family val="1"/>
        <charset val="128"/>
      </rPr>
      <t>　県内の漁獲量は全体で前年より１，９７３トン減の４，００５トン、前年比６７％となった。</t>
    </r>
    <rPh sb="1" eb="3">
      <t>ケンナイ</t>
    </rPh>
    <rPh sb="4" eb="6">
      <t>ギョカク</t>
    </rPh>
    <rPh sb="6" eb="7">
      <t>リョウ</t>
    </rPh>
    <rPh sb="8" eb="10">
      <t>ゼンタイ</t>
    </rPh>
    <rPh sb="11" eb="13">
      <t>ゼンネン</t>
    </rPh>
    <rPh sb="22" eb="23">
      <t>ゲン</t>
    </rPh>
    <rPh sb="32" eb="35">
      <t>ゼンネンヒ</t>
    </rPh>
    <phoneticPr fontId="16"/>
  </si>
  <si>
    <r>
      <rPr>
        <sz val="11"/>
        <rFont val="ＭＳ 明朝"/>
        <family val="1"/>
        <charset val="128"/>
      </rPr>
      <t>　これを魚種別に見ていくと、１位するめいか（１，３１７トン、３２．９％）、２位べにずわい（３９２トン、９．８％）、</t>
    </r>
    <rPh sb="4" eb="5">
      <t>ギョ</t>
    </rPh>
    <rPh sb="5" eb="7">
      <t>シュベツ</t>
    </rPh>
    <rPh sb="8" eb="9">
      <t>ミ</t>
    </rPh>
    <rPh sb="15" eb="16">
      <t>イ</t>
    </rPh>
    <rPh sb="38" eb="39">
      <t>イ</t>
    </rPh>
    <phoneticPr fontId="16"/>
  </si>
  <si>
    <r>
      <rPr>
        <sz val="11"/>
        <rFont val="ＭＳ 明朝"/>
        <family val="1"/>
        <charset val="128"/>
      </rPr>
      <t>　３位たら（３３０トン、８．２％）、４位たい類（２９４トン、７．４％）、５位ぶり・いなだ（１８７トン、４．７％）であった。</t>
    </r>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</si>
  <si>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6"/>
  </si>
  <si>
    <r>
      <t xml:space="preserve">2  </t>
    </r>
    <r>
      <rPr>
        <sz val="11"/>
        <rFont val="ＭＳ 明朝"/>
        <family val="1"/>
        <charset val="128"/>
      </rPr>
      <t>年</t>
    </r>
    <phoneticPr fontId="16"/>
  </si>
  <si>
    <t>1</t>
  </si>
  <si>
    <t>2</t>
  </si>
  <si>
    <t>3</t>
  </si>
  <si>
    <t>4</t>
  </si>
  <si>
    <t>5</t>
  </si>
  <si>
    <t>6</t>
  </si>
  <si>
    <t>7</t>
  </si>
  <si>
    <t>8</t>
  </si>
  <si>
    <t>9</t>
  </si>
  <si>
    <t>10</t>
  </si>
  <si>
    <t>11</t>
  </si>
  <si>
    <t>12</t>
  </si>
  <si>
    <t>13</t>
  </si>
  <si>
    <t>14</t>
  </si>
  <si>
    <t>15</t>
  </si>
  <si>
    <t>16</t>
  </si>
  <si>
    <t>17</t>
  </si>
  <si>
    <r>
      <rPr>
        <sz val="11"/>
        <rFont val="ＭＳ 明朝"/>
        <family val="1"/>
        <charset val="128"/>
      </rPr>
      <t>魚種</t>
    </r>
    <r>
      <rPr>
        <sz val="11"/>
        <rFont val="Century"/>
        <family val="1"/>
      </rPr>
      <t xml:space="preserve">                           </t>
    </r>
    <r>
      <rPr>
        <sz val="11"/>
        <rFont val="ＭＳ 明朝"/>
        <family val="1"/>
        <charset val="128"/>
      </rPr>
      <t>月</t>
    </r>
    <phoneticPr fontId="16"/>
  </si>
  <si>
    <r>
      <t xml:space="preserve">1  </t>
    </r>
    <r>
      <rPr>
        <sz val="11"/>
        <rFont val="ＭＳ 明朝"/>
        <family val="1"/>
        <charset val="128"/>
      </rPr>
      <t>月</t>
    </r>
    <phoneticPr fontId="16"/>
  </si>
  <si>
    <r>
      <t xml:space="preserve">2  </t>
    </r>
    <r>
      <rPr>
        <sz val="11"/>
        <rFont val="ＭＳ 明朝"/>
        <family val="1"/>
        <charset val="128"/>
      </rPr>
      <t>月</t>
    </r>
    <phoneticPr fontId="16"/>
  </si>
  <si>
    <r>
      <t xml:space="preserve">3  </t>
    </r>
    <r>
      <rPr>
        <sz val="11"/>
        <rFont val="ＭＳ 明朝"/>
        <family val="1"/>
        <charset val="128"/>
      </rPr>
      <t>月</t>
    </r>
    <phoneticPr fontId="16"/>
  </si>
  <si>
    <r>
      <t xml:space="preserve">4  </t>
    </r>
    <r>
      <rPr>
        <sz val="11"/>
        <rFont val="ＭＳ 明朝"/>
        <family val="1"/>
        <charset val="128"/>
      </rPr>
      <t>月</t>
    </r>
    <phoneticPr fontId="16"/>
  </si>
  <si>
    <r>
      <t xml:space="preserve">5  </t>
    </r>
    <r>
      <rPr>
        <sz val="11"/>
        <rFont val="ＭＳ 明朝"/>
        <family val="1"/>
        <charset val="128"/>
      </rPr>
      <t>月</t>
    </r>
    <phoneticPr fontId="16"/>
  </si>
  <si>
    <r>
      <t xml:space="preserve">6  </t>
    </r>
    <r>
      <rPr>
        <sz val="11"/>
        <rFont val="ＭＳ 明朝"/>
        <family val="1"/>
        <charset val="128"/>
      </rPr>
      <t>月</t>
    </r>
    <phoneticPr fontId="16"/>
  </si>
  <si>
    <r>
      <t xml:space="preserve">7  </t>
    </r>
    <r>
      <rPr>
        <sz val="11"/>
        <rFont val="ＭＳ 明朝"/>
        <family val="1"/>
        <charset val="128"/>
      </rPr>
      <t>月</t>
    </r>
    <phoneticPr fontId="16"/>
  </si>
  <si>
    <r>
      <t xml:space="preserve">8  </t>
    </r>
    <r>
      <rPr>
        <sz val="11"/>
        <rFont val="ＭＳ 明朝"/>
        <family val="1"/>
        <charset val="128"/>
      </rPr>
      <t>月</t>
    </r>
    <phoneticPr fontId="16"/>
  </si>
  <si>
    <r>
      <t xml:space="preserve">9  </t>
    </r>
    <r>
      <rPr>
        <sz val="11"/>
        <rFont val="ＭＳ 明朝"/>
        <family val="1"/>
        <charset val="128"/>
      </rPr>
      <t>月</t>
    </r>
    <phoneticPr fontId="16"/>
  </si>
  <si>
    <r>
      <t xml:space="preserve">10  </t>
    </r>
    <r>
      <rPr>
        <sz val="11"/>
        <rFont val="ＭＳ 明朝"/>
        <family val="1"/>
        <charset val="128"/>
      </rPr>
      <t>月</t>
    </r>
    <phoneticPr fontId="16"/>
  </si>
  <si>
    <r>
      <t xml:space="preserve">11  </t>
    </r>
    <r>
      <rPr>
        <sz val="11"/>
        <rFont val="ＭＳ 明朝"/>
        <family val="1"/>
        <charset val="128"/>
      </rPr>
      <t>月</t>
    </r>
    <phoneticPr fontId="16"/>
  </si>
  <si>
    <r>
      <t xml:space="preserve">12  </t>
    </r>
    <r>
      <rPr>
        <sz val="11"/>
        <rFont val="ＭＳ 明朝"/>
        <family val="1"/>
        <charset val="128"/>
      </rPr>
      <t>月</t>
    </r>
    <phoneticPr fontId="16"/>
  </si>
  <si>
    <r>
      <rPr>
        <sz val="11"/>
        <rFont val="ＭＳ 明朝"/>
        <family val="1"/>
        <charset val="128"/>
      </rPr>
      <t>合</t>
    </r>
    <r>
      <rPr>
        <sz val="11"/>
        <rFont val="Century"/>
        <family val="1"/>
      </rPr>
      <t xml:space="preserve">  </t>
    </r>
    <r>
      <rPr>
        <sz val="11"/>
        <rFont val="ＭＳ 明朝"/>
        <family val="1"/>
        <charset val="128"/>
      </rPr>
      <t>計</t>
    </r>
  </si>
  <si>
    <t>2  年</t>
  </si>
  <si>
    <r>
      <rPr>
        <sz val="11"/>
        <rFont val="ＭＳ 明朝"/>
        <family val="1"/>
        <charset val="128"/>
      </rPr>
      <t>前年比</t>
    </r>
  </si>
  <si>
    <t>18</t>
    <phoneticPr fontId="16"/>
  </si>
  <si>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</si>
  <si>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</si>
  <si>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</si>
  <si>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</si>
  <si>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30"/>
  </si>
  <si>
    <t>21</t>
  </si>
  <si>
    <r>
      <rPr>
        <sz val="11"/>
        <rFont val="ＭＳ 明朝"/>
        <family val="1"/>
        <charset val="128"/>
      </rPr>
      <t>さわら</t>
    </r>
  </si>
  <si>
    <t>22</t>
  </si>
  <si>
    <r>
      <rPr>
        <sz val="11"/>
        <rFont val="ＭＳ 明朝"/>
        <family val="1"/>
        <charset val="128"/>
      </rPr>
      <t>その他の魚類</t>
    </r>
    <rPh sb="2" eb="3">
      <t>タ</t>
    </rPh>
    <rPh sb="4" eb="6">
      <t>ギョルイ</t>
    </rPh>
    <phoneticPr fontId="30"/>
  </si>
  <si>
    <t>23</t>
  </si>
  <si>
    <r>
      <rPr>
        <sz val="11"/>
        <rFont val="ＭＳ 明朝"/>
        <family val="1"/>
        <charset val="128"/>
      </rPr>
      <t>するめいか</t>
    </r>
  </si>
  <si>
    <t>24</t>
  </si>
  <si>
    <r>
      <rPr>
        <sz val="11"/>
        <rFont val="ＭＳ 明朝"/>
        <family val="1"/>
        <charset val="128"/>
      </rPr>
      <t>やりいか</t>
    </r>
  </si>
  <si>
    <t>25</t>
  </si>
  <si>
    <r>
      <rPr>
        <sz val="11"/>
        <rFont val="ＭＳ 明朝"/>
        <family val="1"/>
        <charset val="128"/>
      </rPr>
      <t>その他のいか類</t>
    </r>
    <rPh sb="2" eb="3">
      <t>タ</t>
    </rPh>
    <rPh sb="6" eb="7">
      <t>ルイ</t>
    </rPh>
    <phoneticPr fontId="30"/>
  </si>
  <si>
    <t>26</t>
  </si>
  <si>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</si>
  <si>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</si>
  <si>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</si>
  <si>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</si>
  <si>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30"/>
  </si>
  <si>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</si>
  <si>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</si>
  <si>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</si>
  <si>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</si>
  <si>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</si>
  <si>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</si>
  <si>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</si>
  <si>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30"/>
  </si>
  <si>
    <t>33</t>
  </si>
  <si>
    <r>
      <rPr>
        <sz val="11"/>
        <rFont val="ＭＳ 明朝"/>
        <family val="1"/>
        <charset val="128"/>
      </rPr>
      <t>あわび</t>
    </r>
  </si>
  <si>
    <t>34</t>
  </si>
  <si>
    <r>
      <rPr>
        <sz val="11"/>
        <rFont val="ＭＳ 明朝"/>
        <family val="1"/>
        <charset val="128"/>
      </rPr>
      <t>さざえ</t>
    </r>
  </si>
  <si>
    <t>35</t>
  </si>
  <si>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</si>
  <si>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</si>
  <si>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</si>
  <si>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</si>
  <si>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30"/>
  </si>
  <si>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</si>
  <si>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</si>
  <si>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</si>
  <si>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</si>
  <si>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</si>
  <si>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30"/>
  </si>
  <si>
    <t>合　　　計</t>
    <rPh sb="0" eb="1">
      <t>ゴウ</t>
    </rPh>
    <rPh sb="4" eb="5">
      <t>ケイ</t>
    </rPh>
    <phoneticPr fontId="30"/>
  </si>
  <si>
    <r>
      <t xml:space="preserve">2 </t>
    </r>
    <r>
      <rPr>
        <sz val="11"/>
        <rFont val="ＭＳ 明朝"/>
        <family val="1"/>
        <charset val="128"/>
      </rPr>
      <t>　　　年</t>
    </r>
    <phoneticPr fontId="16"/>
  </si>
  <si>
    <t>前　年　比</t>
    <rPh sb="0" eb="1">
      <t>マエ</t>
    </rPh>
    <rPh sb="2" eb="3">
      <t>トシ</t>
    </rPh>
    <rPh sb="4" eb="5">
      <t>ヒ</t>
    </rPh>
    <phoneticPr fontId="30"/>
  </si>
  <si>
    <r>
      <t>(</t>
    </r>
    <r>
      <rPr>
        <sz val="11"/>
        <rFont val="ＭＳ 明朝"/>
        <family val="1"/>
        <charset val="128"/>
      </rPr>
      <t>漁協統計</t>
    </r>
    <r>
      <rPr>
        <sz val="11"/>
        <rFont val="Century"/>
        <family val="1"/>
      </rPr>
      <t>)</t>
    </r>
  </si>
  <si>
    <r>
      <rPr>
        <sz val="11"/>
        <rFont val="ＭＳ 明朝"/>
        <family val="1"/>
        <charset val="128"/>
      </rPr>
      <t>　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単位：千円</t>
    </r>
  </si>
  <si>
    <r>
      <rPr>
        <sz val="11"/>
        <rFont val="ＭＳ 明朝"/>
        <family val="1"/>
        <charset val="128"/>
      </rPr>
      <t>魚種</t>
    </r>
    <r>
      <rPr>
        <sz val="11"/>
        <rFont val="Century"/>
        <family val="1"/>
      </rPr>
      <t xml:space="preserve">                        </t>
    </r>
    <r>
      <rPr>
        <sz val="11"/>
        <rFont val="ＭＳ 明朝"/>
        <family val="1"/>
        <charset val="128"/>
      </rPr>
      <t>月</t>
    </r>
    <phoneticPr fontId="16"/>
  </si>
  <si>
    <r>
      <t xml:space="preserve">5  </t>
    </r>
    <r>
      <rPr>
        <sz val="11"/>
        <rFont val="ＭＳ 明朝"/>
        <family val="1"/>
        <charset val="128"/>
      </rPr>
      <t>月</t>
    </r>
    <phoneticPr fontId="16"/>
  </si>
  <si>
    <r>
      <t xml:space="preserve">8  </t>
    </r>
    <r>
      <rPr>
        <sz val="11"/>
        <rFont val="ＭＳ 明朝"/>
        <family val="1"/>
        <charset val="128"/>
      </rPr>
      <t>月</t>
    </r>
    <phoneticPr fontId="16"/>
  </si>
  <si>
    <r>
      <t xml:space="preserve">12  </t>
    </r>
    <r>
      <rPr>
        <sz val="11"/>
        <rFont val="ＭＳ 明朝"/>
        <family val="1"/>
        <charset val="128"/>
      </rPr>
      <t>月</t>
    </r>
    <phoneticPr fontId="16"/>
  </si>
  <si>
    <r>
      <t xml:space="preserve">2  </t>
    </r>
    <r>
      <rPr>
        <sz val="11"/>
        <rFont val="ＭＳ 明朝"/>
        <family val="1"/>
        <charset val="128"/>
      </rPr>
      <t>年</t>
    </r>
  </si>
  <si>
    <r>
      <rPr>
        <sz val="11"/>
        <rFont val="ＭＳ 明朝"/>
        <family val="1"/>
        <charset val="128"/>
      </rPr>
      <t>合　　　計</t>
    </r>
    <rPh sb="0" eb="1">
      <t>ゴウ</t>
    </rPh>
    <rPh sb="4" eb="5">
      <t>ケイ</t>
    </rPh>
    <phoneticPr fontId="30"/>
  </si>
  <si>
    <r>
      <t xml:space="preserve">2 </t>
    </r>
    <r>
      <rPr>
        <sz val="11"/>
        <rFont val="ＭＳ 明朝"/>
        <family val="1"/>
        <charset val="128"/>
      </rPr>
      <t>　　　年</t>
    </r>
  </si>
  <si>
    <r>
      <rPr>
        <sz val="11"/>
        <rFont val="ＭＳ 明朝"/>
        <family val="1"/>
        <charset val="128"/>
      </rPr>
      <t>前　年　比</t>
    </r>
    <rPh sb="0" eb="1">
      <t>マエ</t>
    </rPh>
    <rPh sb="2" eb="3">
      <t>トシ</t>
    </rPh>
    <rPh sb="4" eb="5">
      <t>ヒ</t>
    </rPh>
    <phoneticPr fontId="30"/>
  </si>
  <si>
    <r>
      <t>(</t>
    </r>
    <r>
      <rPr>
        <sz val="11"/>
        <rFont val="ＭＳ 明朝"/>
        <family val="1"/>
        <charset val="128"/>
      </rPr>
      <t>　漁協統計　）</t>
    </r>
    <rPh sb="2" eb="4">
      <t>ギョキョウ</t>
    </rPh>
    <rPh sb="4" eb="6">
      <t>トウケイ</t>
    </rPh>
    <phoneticPr fontId="16"/>
  </si>
  <si>
    <r>
      <rPr>
        <sz val="12"/>
        <rFont val="ＭＳ 明朝"/>
        <family val="1"/>
        <charset val="128"/>
      </rPr>
      <t>イ　魚種別生産額</t>
    </r>
  </si>
  <si>
    <r>
      <rPr>
        <sz val="11"/>
        <rFont val="ＭＳ 明朝"/>
        <family val="1"/>
        <charset val="128"/>
      </rPr>
      <t>　県内の生産額は全体で前年より９８９百万円減の２，１５６百万円、前年比６９％となった。</t>
    </r>
    <rPh sb="1" eb="3">
      <t>ケンナイ</t>
    </rPh>
    <rPh sb="4" eb="7">
      <t>セイサンガク</t>
    </rPh>
    <rPh sb="8" eb="10">
      <t>ゼンタイ</t>
    </rPh>
    <rPh sb="11" eb="13">
      <t>ゼンネン</t>
    </rPh>
    <rPh sb="18" eb="20">
      <t>ヒャクマン</t>
    </rPh>
    <rPh sb="20" eb="22">
      <t>エンゲン</t>
    </rPh>
    <rPh sb="28" eb="30">
      <t>ヒャクマン</t>
    </rPh>
    <rPh sb="30" eb="31">
      <t>エン</t>
    </rPh>
    <rPh sb="32" eb="35">
      <t>ゼンネンヒ</t>
    </rPh>
    <phoneticPr fontId="16"/>
  </si>
  <si>
    <r>
      <rPr>
        <sz val="11"/>
        <rFont val="ＭＳ 明朝"/>
        <family val="1"/>
        <charset val="128"/>
      </rPr>
      <t>　これを魚種別に多い物から見ていくと、１位するめいか（７８５百万円、３６．４％）、２位たい類（１５５百万円、７．２％）、</t>
    </r>
    <rPh sb="4" eb="5">
      <t>ギョ</t>
    </rPh>
    <rPh sb="5" eb="7">
      <t>シュベツ</t>
    </rPh>
    <rPh sb="8" eb="9">
      <t>オオ</t>
    </rPh>
    <rPh sb="10" eb="11">
      <t>モノ</t>
    </rPh>
    <rPh sb="13" eb="14">
      <t>ミ</t>
    </rPh>
    <rPh sb="20" eb="21">
      <t>イ</t>
    </rPh>
    <rPh sb="30" eb="31">
      <t>ヒャク</t>
    </rPh>
    <rPh sb="31" eb="33">
      <t>マンエン</t>
    </rPh>
    <rPh sb="42" eb="43">
      <t>イ</t>
    </rPh>
    <rPh sb="45" eb="46">
      <t>ルイ</t>
    </rPh>
    <rPh sb="50" eb="51">
      <t>ヒャク</t>
    </rPh>
    <rPh sb="51" eb="53">
      <t>マンエン</t>
    </rPh>
    <phoneticPr fontId="16"/>
  </si>
  <si>
    <r>
      <rPr>
        <sz val="11"/>
        <rFont val="ＭＳ 明朝"/>
        <family val="1"/>
        <charset val="128"/>
      </rPr>
      <t>３位ずわいがに（１３１百万円、６．１％）４位ほっこくあかえび（１１０百万円、５．１％）、５位さけ（８１百万円、３．８％）であった。</t>
    </r>
    <rPh sb="21" eb="22">
      <t>イ</t>
    </rPh>
    <rPh sb="34" eb="35">
      <t>ヒャク</t>
    </rPh>
    <rPh sb="35" eb="37">
      <t>マンエン</t>
    </rPh>
    <rPh sb="45" eb="46">
      <t>イ</t>
    </rPh>
    <rPh sb="51" eb="52">
      <t>ヒャク</t>
    </rPh>
    <rPh sb="52" eb="54">
      <t>マンエン</t>
    </rPh>
    <phoneticPr fontId="16"/>
  </si>
  <si>
    <r>
      <rPr>
        <sz val="11"/>
        <rFont val="ＭＳ 明朝"/>
        <family val="1"/>
        <charset val="128"/>
      </rPr>
      <t>　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単位：千円</t>
    </r>
    <rPh sb="1" eb="3">
      <t>レイワ</t>
    </rPh>
    <rPh sb="6" eb="8">
      <t>タンイ</t>
    </rPh>
    <rPh sb="9" eb="11">
      <t>センエン</t>
    </rPh>
    <phoneticPr fontId="16"/>
  </si>
  <si>
    <r>
      <rPr>
        <sz val="11"/>
        <rFont val="ＭＳ 明朝"/>
        <family val="1"/>
        <charset val="128"/>
      </rPr>
      <t>さけ</t>
    </r>
  </si>
  <si>
    <r>
      <rPr>
        <sz val="11"/>
        <rFont val="ＭＳ 明朝"/>
        <family val="1"/>
        <charset val="128"/>
      </rPr>
      <t>ます</t>
    </r>
  </si>
  <si>
    <r>
      <rPr>
        <sz val="11"/>
        <rFont val="ＭＳ 明朝"/>
        <family val="1"/>
        <charset val="128"/>
      </rPr>
      <t>たい類</t>
    </r>
    <rPh sb="2" eb="3">
      <t>ルイ</t>
    </rPh>
    <phoneticPr fontId="30"/>
  </si>
  <si>
    <r>
      <rPr>
        <sz val="11"/>
        <rFont val="ＭＳ 明朝"/>
        <family val="1"/>
        <charset val="128"/>
      </rPr>
      <t>まがれい</t>
    </r>
  </si>
  <si>
    <r>
      <rPr>
        <sz val="11"/>
        <rFont val="ＭＳ 明朝"/>
        <family val="1"/>
        <charset val="128"/>
      </rPr>
      <t>その他のかれい類</t>
    </r>
    <rPh sb="2" eb="3">
      <t>ホカ</t>
    </rPh>
    <rPh sb="7" eb="8">
      <t>ルイ</t>
    </rPh>
    <phoneticPr fontId="30"/>
  </si>
  <si>
    <r>
      <rPr>
        <sz val="11"/>
        <rFont val="ＭＳ 明朝"/>
        <family val="1"/>
        <charset val="128"/>
      </rPr>
      <t>ひらめ</t>
    </r>
  </si>
  <si>
    <r>
      <rPr>
        <sz val="11"/>
        <rFont val="ＭＳ 明朝"/>
        <family val="1"/>
        <charset val="128"/>
      </rPr>
      <t>にぎす</t>
    </r>
  </si>
  <si>
    <r>
      <rPr>
        <sz val="11"/>
        <rFont val="ＭＳ 明朝"/>
        <family val="1"/>
        <charset val="128"/>
      </rPr>
      <t>たら</t>
    </r>
  </si>
  <si>
    <r>
      <rPr>
        <sz val="11"/>
        <rFont val="ＭＳ 明朝"/>
        <family val="1"/>
        <charset val="128"/>
      </rPr>
      <t>すけとうだら</t>
    </r>
  </si>
  <si>
    <r>
      <rPr>
        <sz val="11"/>
        <rFont val="ＭＳ 明朝"/>
        <family val="1"/>
        <charset val="128"/>
      </rPr>
      <t>ほっけ</t>
    </r>
  </si>
  <si>
    <r>
      <rPr>
        <sz val="11"/>
        <rFont val="ＭＳ 明朝"/>
        <family val="1"/>
        <charset val="128"/>
      </rPr>
      <t>さめ</t>
    </r>
  </si>
  <si>
    <r>
      <rPr>
        <sz val="11"/>
        <rFont val="ＭＳ 明朝"/>
        <family val="1"/>
        <charset val="128"/>
      </rPr>
      <t>はたはた</t>
    </r>
  </si>
  <si>
    <r>
      <rPr>
        <sz val="11"/>
        <rFont val="ＭＳ 明朝"/>
        <family val="1"/>
        <charset val="128"/>
      </rPr>
      <t>あんこう</t>
    </r>
  </si>
  <si>
    <r>
      <rPr>
        <sz val="11"/>
        <rFont val="ＭＳ 明朝"/>
        <family val="1"/>
        <charset val="128"/>
      </rPr>
      <t>いわし</t>
    </r>
  </si>
  <si>
    <r>
      <rPr>
        <sz val="11"/>
        <rFont val="ＭＳ 明朝"/>
        <family val="1"/>
        <charset val="128"/>
      </rPr>
      <t>ぶり・いなだ</t>
    </r>
  </si>
  <si>
    <r>
      <rPr>
        <sz val="11"/>
        <rFont val="ＭＳ 明朝"/>
        <family val="1"/>
        <charset val="128"/>
      </rPr>
      <t>めばる類</t>
    </r>
    <rPh sb="3" eb="4">
      <t>ルイ</t>
    </rPh>
    <phoneticPr fontId="30"/>
  </si>
  <si>
    <r>
      <rPr>
        <sz val="11"/>
        <rFont val="ＭＳ 明朝"/>
        <family val="1"/>
        <charset val="128"/>
      </rPr>
      <t>きす</t>
    </r>
  </si>
  <si>
    <r>
      <rPr>
        <sz val="11"/>
        <rFont val="ＭＳ 明朝"/>
        <family val="1"/>
        <charset val="128"/>
      </rPr>
      <t>ウ　漁業種類別漁獲量</t>
    </r>
    <rPh sb="2" eb="4">
      <t>ギョギョウ</t>
    </rPh>
    <rPh sb="4" eb="6">
      <t>シュルイ</t>
    </rPh>
    <rPh sb="6" eb="7">
      <t>ベツ</t>
    </rPh>
    <rPh sb="7" eb="9">
      <t>ギョカク</t>
    </rPh>
    <rPh sb="9" eb="10">
      <t>リョウ</t>
    </rPh>
    <phoneticPr fontId="16"/>
  </si>
  <si>
    <t>３位かご漁業（４６６トン、１１．６％）、４位さけます定置網漁業（４０９トン、１０．２％）であった。</t>
    <rPh sb="21" eb="22">
      <t>イ</t>
    </rPh>
    <rPh sb="26" eb="29">
      <t>テイチアミ</t>
    </rPh>
    <rPh sb="29" eb="31">
      <t>ギョギョウ</t>
    </rPh>
    <phoneticPr fontId="16"/>
  </si>
  <si>
    <t>令和3年 単位:kg</t>
  </si>
  <si>
    <r>
      <rPr>
        <sz val="11"/>
        <rFont val="ＭＳ 明朝"/>
        <family val="1"/>
        <charset val="128"/>
      </rPr>
      <t>漁業種別＼月</t>
    </r>
    <rPh sb="0" eb="2">
      <t>ギョギョウ</t>
    </rPh>
    <rPh sb="2" eb="4">
      <t>シュベツ</t>
    </rPh>
    <rPh sb="5" eb="6">
      <t>ツキ</t>
    </rPh>
    <phoneticPr fontId="16"/>
  </si>
  <si>
    <r>
      <rPr>
        <sz val="11"/>
        <rFont val="ＭＳ 明朝"/>
        <family val="1"/>
        <charset val="128"/>
      </rPr>
      <t>１　　月</t>
    </r>
    <rPh sb="3" eb="4">
      <t>ガツ</t>
    </rPh>
    <phoneticPr fontId="16"/>
  </si>
  <si>
    <r>
      <rPr>
        <sz val="11"/>
        <rFont val="ＭＳ 明朝"/>
        <family val="1"/>
        <charset val="128"/>
      </rPr>
      <t>２　　月</t>
    </r>
    <rPh sb="3" eb="4">
      <t>ガツ</t>
    </rPh>
    <phoneticPr fontId="16"/>
  </si>
  <si>
    <r>
      <rPr>
        <sz val="11"/>
        <rFont val="ＭＳ 明朝"/>
        <family val="1"/>
        <charset val="128"/>
      </rPr>
      <t>３　　月</t>
    </r>
    <rPh sb="3" eb="4">
      <t>ガツ</t>
    </rPh>
    <phoneticPr fontId="16"/>
  </si>
  <si>
    <r>
      <rPr>
        <sz val="11"/>
        <rFont val="ＭＳ 明朝"/>
        <family val="1"/>
        <charset val="128"/>
      </rPr>
      <t>４　　月</t>
    </r>
    <rPh sb="3" eb="4">
      <t>ガツ</t>
    </rPh>
    <phoneticPr fontId="16"/>
  </si>
  <si>
    <r>
      <rPr>
        <sz val="11"/>
        <rFont val="ＭＳ 明朝"/>
        <family val="1"/>
        <charset val="128"/>
      </rPr>
      <t>５　　月</t>
    </r>
    <rPh sb="3" eb="4">
      <t>ガツ</t>
    </rPh>
    <phoneticPr fontId="16"/>
  </si>
  <si>
    <r>
      <rPr>
        <sz val="11"/>
        <rFont val="ＭＳ 明朝"/>
        <family val="1"/>
        <charset val="128"/>
      </rPr>
      <t>６　　月</t>
    </r>
    <rPh sb="3" eb="4">
      <t>ガツ</t>
    </rPh>
    <phoneticPr fontId="16"/>
  </si>
  <si>
    <r>
      <rPr>
        <sz val="11"/>
        <rFont val="ＭＳ 明朝"/>
        <family val="1"/>
        <charset val="128"/>
      </rPr>
      <t>７　　月</t>
    </r>
    <rPh sb="3" eb="4">
      <t>ガツ</t>
    </rPh>
    <phoneticPr fontId="16"/>
  </si>
  <si>
    <r>
      <rPr>
        <sz val="11"/>
        <rFont val="ＭＳ 明朝"/>
        <family val="1"/>
        <charset val="128"/>
      </rPr>
      <t>８　　月</t>
    </r>
    <rPh sb="3" eb="4">
      <t>ガツ</t>
    </rPh>
    <phoneticPr fontId="16"/>
  </si>
  <si>
    <r>
      <rPr>
        <sz val="11"/>
        <rFont val="ＭＳ 明朝"/>
        <family val="1"/>
        <charset val="128"/>
      </rPr>
      <t>９　　月</t>
    </r>
    <rPh sb="3" eb="4">
      <t>ガツ</t>
    </rPh>
    <phoneticPr fontId="16"/>
  </si>
  <si>
    <r>
      <rPr>
        <sz val="11"/>
        <rFont val="ＭＳ 明朝"/>
        <family val="1"/>
        <charset val="128"/>
      </rPr>
      <t>１０　月</t>
    </r>
    <rPh sb="3" eb="4">
      <t>ガツ</t>
    </rPh>
    <phoneticPr fontId="16"/>
  </si>
  <si>
    <r>
      <rPr>
        <sz val="11"/>
        <rFont val="ＭＳ 明朝"/>
        <family val="1"/>
        <charset val="128"/>
      </rPr>
      <t>１１　月</t>
    </r>
    <rPh sb="3" eb="4">
      <t>ガツ</t>
    </rPh>
    <phoneticPr fontId="16"/>
  </si>
  <si>
    <r>
      <rPr>
        <sz val="11"/>
        <rFont val="ＭＳ 明朝"/>
        <family val="1"/>
        <charset val="128"/>
      </rPr>
      <t>１２　月</t>
    </r>
    <rPh sb="3" eb="4">
      <t>ガツ</t>
    </rPh>
    <phoneticPr fontId="16"/>
  </si>
  <si>
    <r>
      <rPr>
        <sz val="11"/>
        <rFont val="ＭＳ 明朝"/>
        <family val="1"/>
        <charset val="128"/>
      </rPr>
      <t>合　　計</t>
    </r>
    <rPh sb="0" eb="1">
      <t>ゴウ</t>
    </rPh>
    <rPh sb="3" eb="4">
      <t>ケイ</t>
    </rPh>
    <phoneticPr fontId="16"/>
  </si>
  <si>
    <r>
      <rPr>
        <sz val="11"/>
        <rFont val="ＭＳ 明朝"/>
        <family val="1"/>
        <charset val="128"/>
      </rPr>
      <t>前年比</t>
    </r>
    <rPh sb="0" eb="3">
      <t>ゼンネンヒ</t>
    </rPh>
    <phoneticPr fontId="16"/>
  </si>
  <si>
    <r>
      <rPr>
        <sz val="11"/>
        <rFont val="ＭＳ 明朝"/>
        <family val="1"/>
        <charset val="128"/>
      </rPr>
      <t>１</t>
    </r>
  </si>
  <si>
    <r>
      <rPr>
        <sz val="11"/>
        <rFont val="ＭＳ 明朝"/>
        <family val="1"/>
        <charset val="128"/>
      </rPr>
      <t>底びき網漁業</t>
    </r>
    <rPh sb="0" eb="1">
      <t>ソコ</t>
    </rPh>
    <rPh sb="3" eb="4">
      <t>アミ</t>
    </rPh>
    <rPh sb="4" eb="6">
      <t>ギョギョウ</t>
    </rPh>
    <phoneticPr fontId="16"/>
  </si>
  <si>
    <r>
      <rPr>
        <sz val="11"/>
        <rFont val="ＭＳ 明朝"/>
        <family val="1"/>
        <charset val="128"/>
      </rPr>
      <t>２</t>
    </r>
  </si>
  <si>
    <r>
      <rPr>
        <sz val="11"/>
        <rFont val="ＭＳ 明朝"/>
        <family val="1"/>
        <charset val="128"/>
      </rPr>
      <t>その他の底びき網漁業</t>
    </r>
    <rPh sb="2" eb="3">
      <t>ホカ</t>
    </rPh>
    <rPh sb="4" eb="5">
      <t>ソコ</t>
    </rPh>
    <rPh sb="7" eb="8">
      <t>アミ</t>
    </rPh>
    <rPh sb="8" eb="10">
      <t>ギョギョウ</t>
    </rPh>
    <phoneticPr fontId="16"/>
  </si>
  <si>
    <r>
      <rPr>
        <sz val="11"/>
        <rFont val="ＭＳ 明朝"/>
        <family val="1"/>
        <charset val="128"/>
      </rPr>
      <t>３</t>
    </r>
  </si>
  <si>
    <r>
      <rPr>
        <sz val="11"/>
        <rFont val="ＭＳ 明朝"/>
        <family val="1"/>
        <charset val="128"/>
      </rPr>
      <t>ごち網漁業</t>
    </r>
    <rPh sb="2" eb="3">
      <t>アミ</t>
    </rPh>
    <rPh sb="3" eb="5">
      <t>ギョギョウ</t>
    </rPh>
    <phoneticPr fontId="16"/>
  </si>
  <si>
    <r>
      <rPr>
        <sz val="11"/>
        <rFont val="ＭＳ 明朝"/>
        <family val="1"/>
        <charset val="128"/>
      </rPr>
      <t>４</t>
    </r>
  </si>
  <si>
    <r>
      <rPr>
        <sz val="11"/>
        <rFont val="ＭＳ 明朝"/>
        <family val="1"/>
        <charset val="128"/>
      </rPr>
      <t>ます流し網漁業</t>
    </r>
    <rPh sb="2" eb="3">
      <t>ナガ</t>
    </rPh>
    <rPh sb="4" eb="5">
      <t>アミ</t>
    </rPh>
    <rPh sb="5" eb="7">
      <t>ギョギョウ</t>
    </rPh>
    <phoneticPr fontId="16"/>
  </si>
  <si>
    <r>
      <rPr>
        <sz val="11"/>
        <rFont val="ＭＳ 明朝"/>
        <family val="1"/>
        <charset val="128"/>
      </rPr>
      <t>５</t>
    </r>
  </si>
  <si>
    <r>
      <rPr>
        <sz val="11"/>
        <rFont val="ＭＳ 明朝"/>
        <family val="1"/>
        <charset val="128"/>
      </rPr>
      <t>その他の流し網漁業</t>
    </r>
    <rPh sb="2" eb="3">
      <t>ホカ</t>
    </rPh>
    <rPh sb="4" eb="5">
      <t>ナガ</t>
    </rPh>
    <rPh sb="6" eb="7">
      <t>アミ</t>
    </rPh>
    <rPh sb="7" eb="9">
      <t>ギョギョウ</t>
    </rPh>
    <phoneticPr fontId="16"/>
  </si>
  <si>
    <r>
      <rPr>
        <sz val="11"/>
        <rFont val="ＭＳ 明朝"/>
        <family val="1"/>
        <charset val="128"/>
      </rPr>
      <t>６</t>
    </r>
  </si>
  <si>
    <r>
      <rPr>
        <sz val="11"/>
        <rFont val="ＭＳ 明朝"/>
        <family val="1"/>
        <charset val="128"/>
      </rPr>
      <t>さし網漁業</t>
    </r>
    <rPh sb="2" eb="3">
      <t>アミ</t>
    </rPh>
    <rPh sb="3" eb="5">
      <t>ギョギョウ</t>
    </rPh>
    <phoneticPr fontId="16"/>
  </si>
  <si>
    <r>
      <rPr>
        <sz val="11"/>
        <rFont val="ＭＳ 明朝"/>
        <family val="1"/>
        <charset val="128"/>
      </rPr>
      <t>７</t>
    </r>
  </si>
  <si>
    <r>
      <rPr>
        <sz val="11"/>
        <rFont val="ＭＳ 明朝"/>
        <family val="1"/>
        <charset val="128"/>
      </rPr>
      <t>ますはえなわ漁業</t>
    </r>
    <rPh sb="6" eb="8">
      <t>ギョギョウ</t>
    </rPh>
    <phoneticPr fontId="16"/>
  </si>
  <si>
    <r>
      <rPr>
        <sz val="11"/>
        <rFont val="ＭＳ 明朝"/>
        <family val="1"/>
        <charset val="128"/>
      </rPr>
      <t>８</t>
    </r>
  </si>
  <si>
    <r>
      <rPr>
        <sz val="11"/>
        <rFont val="ＭＳ 明朝"/>
        <family val="1"/>
        <charset val="128"/>
      </rPr>
      <t>その他のはえなわ漁業</t>
    </r>
    <rPh sb="2" eb="3">
      <t>ホカ</t>
    </rPh>
    <rPh sb="8" eb="10">
      <t>ギョギョウ</t>
    </rPh>
    <phoneticPr fontId="16"/>
  </si>
  <si>
    <r>
      <rPr>
        <sz val="11"/>
        <rFont val="ＭＳ 明朝"/>
        <family val="1"/>
        <charset val="128"/>
      </rPr>
      <t>９</t>
    </r>
  </si>
  <si>
    <r>
      <rPr>
        <sz val="11"/>
        <rFont val="ＭＳ 明朝"/>
        <family val="1"/>
        <charset val="128"/>
      </rPr>
      <t>いか一本釣漁業</t>
    </r>
    <rPh sb="2" eb="4">
      <t>イッポン</t>
    </rPh>
    <rPh sb="4" eb="5">
      <t>ツリ</t>
    </rPh>
    <rPh sb="5" eb="7">
      <t>ギョギョウ</t>
    </rPh>
    <phoneticPr fontId="16"/>
  </si>
  <si>
    <r>
      <rPr>
        <sz val="11"/>
        <rFont val="ＭＳ 明朝"/>
        <family val="1"/>
        <charset val="128"/>
      </rPr>
      <t>１０</t>
    </r>
  </si>
  <si>
    <r>
      <rPr>
        <sz val="11"/>
        <rFont val="ＭＳ 明朝"/>
        <family val="1"/>
        <charset val="128"/>
      </rPr>
      <t>その他の一本釣漁業</t>
    </r>
    <rPh sb="2" eb="3">
      <t>ホカ</t>
    </rPh>
    <rPh sb="4" eb="6">
      <t>イッポン</t>
    </rPh>
    <rPh sb="6" eb="7">
      <t>ツリ</t>
    </rPh>
    <rPh sb="7" eb="9">
      <t>ギョギョウ</t>
    </rPh>
    <phoneticPr fontId="16"/>
  </si>
  <si>
    <r>
      <rPr>
        <sz val="11"/>
        <rFont val="ＭＳ 明朝"/>
        <family val="1"/>
        <charset val="128"/>
      </rPr>
      <t>１１</t>
    </r>
  </si>
  <si>
    <r>
      <rPr>
        <sz val="11"/>
        <rFont val="ＭＳ 明朝"/>
        <family val="1"/>
        <charset val="128"/>
      </rPr>
      <t>かご漁業</t>
    </r>
    <rPh sb="2" eb="4">
      <t>ギョギョウ</t>
    </rPh>
    <phoneticPr fontId="16"/>
  </si>
  <si>
    <r>
      <rPr>
        <sz val="11"/>
        <rFont val="ＭＳ 明朝"/>
        <family val="1"/>
        <charset val="128"/>
      </rPr>
      <t>１２</t>
    </r>
  </si>
  <si>
    <r>
      <rPr>
        <sz val="11"/>
        <rFont val="ＭＳ 明朝"/>
        <family val="1"/>
        <charset val="128"/>
      </rPr>
      <t>さけます定置網漁業</t>
    </r>
    <rPh sb="4" eb="6">
      <t>テイチ</t>
    </rPh>
    <rPh sb="6" eb="7">
      <t>アミ</t>
    </rPh>
    <rPh sb="7" eb="9">
      <t>ギョギョウ</t>
    </rPh>
    <phoneticPr fontId="16"/>
  </si>
  <si>
    <r>
      <rPr>
        <sz val="11"/>
        <rFont val="ＭＳ 明朝"/>
        <family val="1"/>
        <charset val="128"/>
      </rPr>
      <t>１３</t>
    </r>
  </si>
  <si>
    <r>
      <rPr>
        <sz val="11"/>
        <rFont val="ＭＳ 明朝"/>
        <family val="1"/>
        <charset val="128"/>
      </rPr>
      <t>その他の定置網漁業</t>
    </r>
    <rPh sb="2" eb="3">
      <t>ホカ</t>
    </rPh>
    <rPh sb="4" eb="6">
      <t>テイチ</t>
    </rPh>
    <rPh sb="6" eb="7">
      <t>アミ</t>
    </rPh>
    <rPh sb="7" eb="9">
      <t>ギョギョウ</t>
    </rPh>
    <phoneticPr fontId="16"/>
  </si>
  <si>
    <r>
      <rPr>
        <sz val="11"/>
        <rFont val="ＭＳ 明朝"/>
        <family val="1"/>
        <charset val="128"/>
      </rPr>
      <t>１４</t>
    </r>
  </si>
  <si>
    <r>
      <rPr>
        <sz val="11"/>
        <rFont val="ＭＳ 明朝"/>
        <family val="1"/>
        <charset val="128"/>
      </rPr>
      <t>採貝藻漁業</t>
    </r>
    <rPh sb="0" eb="1">
      <t>サイ</t>
    </rPh>
    <rPh sb="1" eb="2">
      <t>カイ</t>
    </rPh>
    <rPh sb="2" eb="3">
      <t>ソウ</t>
    </rPh>
    <rPh sb="3" eb="5">
      <t>ギョギョウ</t>
    </rPh>
    <phoneticPr fontId="16"/>
  </si>
  <si>
    <r>
      <rPr>
        <sz val="11"/>
        <rFont val="ＭＳ 明朝"/>
        <family val="1"/>
        <charset val="128"/>
      </rPr>
      <t>１５</t>
    </r>
    <phoneticPr fontId="16"/>
  </si>
  <si>
    <r>
      <rPr>
        <sz val="11"/>
        <rFont val="ＭＳ 明朝"/>
        <family val="1"/>
        <charset val="128"/>
      </rPr>
      <t>その他の漁業</t>
    </r>
    <rPh sb="2" eb="3">
      <t>ホカ</t>
    </rPh>
    <rPh sb="4" eb="6">
      <t>ギョギョウ</t>
    </rPh>
    <phoneticPr fontId="16"/>
  </si>
  <si>
    <r>
      <t xml:space="preserve">2 </t>
    </r>
    <r>
      <rPr>
        <sz val="11"/>
        <rFont val="ＭＳ 明朝"/>
        <family val="1"/>
        <charset val="128"/>
      </rPr>
      <t>　　　年</t>
    </r>
    <phoneticPr fontId="16"/>
  </si>
  <si>
    <t>エ　漁業種類別漁獲額</t>
    <rPh sb="2" eb="4">
      <t>ギョギョウ</t>
    </rPh>
    <rPh sb="4" eb="6">
      <t>シュルイ</t>
    </rPh>
    <rPh sb="6" eb="7">
      <t>ベツ</t>
    </rPh>
    <rPh sb="7" eb="9">
      <t>ギョカク</t>
    </rPh>
    <rPh sb="9" eb="10">
      <t>ガク</t>
    </rPh>
    <phoneticPr fontId="16"/>
  </si>
  <si>
    <t>　3位さけます定置網漁業（１５７百万円、７．３％）、４位その他のはえ縄漁業（１５４百万円、７．１％）であった。</t>
    <rPh sb="2" eb="3">
      <t>イ</t>
    </rPh>
    <rPh sb="7" eb="10">
      <t>テイチアミ</t>
    </rPh>
    <rPh sb="10" eb="12">
      <t>ギョギョウ</t>
    </rPh>
    <rPh sb="16" eb="19">
      <t>ヒャクマンエン</t>
    </rPh>
    <rPh sb="27" eb="28">
      <t>イ</t>
    </rPh>
    <rPh sb="30" eb="31">
      <t>タ</t>
    </rPh>
    <rPh sb="34" eb="35">
      <t>ナワ</t>
    </rPh>
    <rPh sb="35" eb="37">
      <t>ギョギョウ</t>
    </rPh>
    <rPh sb="41" eb="42">
      <t>ヒャク</t>
    </rPh>
    <rPh sb="42" eb="44">
      <t>マンエン</t>
    </rPh>
    <phoneticPr fontId="16"/>
  </si>
  <si>
    <t>　令和3年 単位：千円</t>
  </si>
  <si>
    <t>漁業種別＼月</t>
    <rPh sb="0" eb="2">
      <t>ギョギョウ</t>
    </rPh>
    <rPh sb="2" eb="4">
      <t>シュベツ</t>
    </rPh>
    <rPh sb="5" eb="6">
      <t>ツキ</t>
    </rPh>
    <phoneticPr fontId="16"/>
  </si>
  <si>
    <t>１　　月</t>
    <rPh sb="3" eb="4">
      <t>ガツ</t>
    </rPh>
    <phoneticPr fontId="16"/>
  </si>
  <si>
    <t>２　　月</t>
    <rPh sb="3" eb="4">
      <t>ガツ</t>
    </rPh>
    <phoneticPr fontId="16"/>
  </si>
  <si>
    <t>３　　月</t>
    <rPh sb="3" eb="4">
      <t>ガツ</t>
    </rPh>
    <phoneticPr fontId="16"/>
  </si>
  <si>
    <t>４　　月</t>
    <rPh sb="3" eb="4">
      <t>ガツ</t>
    </rPh>
    <phoneticPr fontId="16"/>
  </si>
  <si>
    <t>５　　月</t>
    <rPh sb="3" eb="4">
      <t>ガツ</t>
    </rPh>
    <phoneticPr fontId="16"/>
  </si>
  <si>
    <t>６　　月</t>
    <rPh sb="3" eb="4">
      <t>ガツ</t>
    </rPh>
    <phoneticPr fontId="16"/>
  </si>
  <si>
    <t>７　　月</t>
    <rPh sb="3" eb="4">
      <t>ガツ</t>
    </rPh>
    <phoneticPr fontId="16"/>
  </si>
  <si>
    <t>８　　月</t>
    <rPh sb="3" eb="4">
      <t>ガツ</t>
    </rPh>
    <phoneticPr fontId="16"/>
  </si>
  <si>
    <t>９　　月</t>
    <rPh sb="3" eb="4">
      <t>ガツ</t>
    </rPh>
    <phoneticPr fontId="16"/>
  </si>
  <si>
    <t>１０　月</t>
    <rPh sb="3" eb="4">
      <t>ガツ</t>
    </rPh>
    <phoneticPr fontId="16"/>
  </si>
  <si>
    <t>１１　月</t>
    <rPh sb="3" eb="4">
      <t>ガツ</t>
    </rPh>
    <phoneticPr fontId="16"/>
  </si>
  <si>
    <t>１２　月</t>
    <rPh sb="3" eb="4">
      <t>ガツ</t>
    </rPh>
    <phoneticPr fontId="16"/>
  </si>
  <si>
    <t>合　　計</t>
    <rPh sb="0" eb="1">
      <t>ゴウ</t>
    </rPh>
    <rPh sb="3" eb="4">
      <t>ケイ</t>
    </rPh>
    <phoneticPr fontId="16"/>
  </si>
  <si>
    <t>前年比</t>
    <rPh sb="0" eb="3">
      <t>ゼンネンヒ</t>
    </rPh>
    <phoneticPr fontId="16"/>
  </si>
  <si>
    <t>１</t>
    <phoneticPr fontId="16"/>
  </si>
  <si>
    <t>底びき網漁業</t>
    <rPh sb="0" eb="1">
      <t>ソコ</t>
    </rPh>
    <rPh sb="3" eb="4">
      <t>アミ</t>
    </rPh>
    <rPh sb="4" eb="6">
      <t>ギョギョウ</t>
    </rPh>
    <phoneticPr fontId="16"/>
  </si>
  <si>
    <t>２</t>
  </si>
  <si>
    <t>その他の底びき網漁業</t>
    <rPh sb="2" eb="3">
      <t>ホカ</t>
    </rPh>
    <rPh sb="4" eb="5">
      <t>ソコ</t>
    </rPh>
    <rPh sb="7" eb="8">
      <t>アミ</t>
    </rPh>
    <rPh sb="8" eb="10">
      <t>ギョギョウ</t>
    </rPh>
    <phoneticPr fontId="16"/>
  </si>
  <si>
    <t>３</t>
  </si>
  <si>
    <t>ごち網漁業</t>
    <rPh sb="2" eb="3">
      <t>アミ</t>
    </rPh>
    <rPh sb="3" eb="5">
      <t>ギョギョウ</t>
    </rPh>
    <phoneticPr fontId="16"/>
  </si>
  <si>
    <t>４</t>
  </si>
  <si>
    <t>ます流し網漁業</t>
    <rPh sb="2" eb="3">
      <t>ナガ</t>
    </rPh>
    <rPh sb="4" eb="5">
      <t>アミ</t>
    </rPh>
    <rPh sb="5" eb="7">
      <t>ギョギョウ</t>
    </rPh>
    <phoneticPr fontId="16"/>
  </si>
  <si>
    <t>５</t>
  </si>
  <si>
    <t>その他の流し網漁業</t>
    <rPh sb="2" eb="3">
      <t>ホカ</t>
    </rPh>
    <rPh sb="4" eb="5">
      <t>ナガ</t>
    </rPh>
    <rPh sb="6" eb="7">
      <t>アミ</t>
    </rPh>
    <rPh sb="7" eb="9">
      <t>ギョギョウ</t>
    </rPh>
    <phoneticPr fontId="16"/>
  </si>
  <si>
    <t>６</t>
  </si>
  <si>
    <t>さし網漁業</t>
    <rPh sb="2" eb="3">
      <t>アミ</t>
    </rPh>
    <rPh sb="3" eb="5">
      <t>ギョギョウ</t>
    </rPh>
    <phoneticPr fontId="16"/>
  </si>
  <si>
    <t>７</t>
  </si>
  <si>
    <t>ますはえなわ漁業</t>
    <rPh sb="6" eb="8">
      <t>ギョギョウ</t>
    </rPh>
    <phoneticPr fontId="16"/>
  </si>
  <si>
    <t>８</t>
  </si>
  <si>
    <t>その他のはえなわ漁業</t>
    <rPh sb="2" eb="3">
      <t>ホカ</t>
    </rPh>
    <rPh sb="8" eb="10">
      <t>ギョギョウ</t>
    </rPh>
    <phoneticPr fontId="16"/>
  </si>
  <si>
    <t>９</t>
  </si>
  <si>
    <t>いか一本釣漁業</t>
    <rPh sb="2" eb="4">
      <t>イッポン</t>
    </rPh>
    <rPh sb="4" eb="5">
      <t>ツリ</t>
    </rPh>
    <rPh sb="5" eb="7">
      <t>ギョギョウ</t>
    </rPh>
    <phoneticPr fontId="16"/>
  </si>
  <si>
    <t>１０</t>
  </si>
  <si>
    <t>その他の一本釣漁業</t>
    <rPh sb="2" eb="3">
      <t>ホカ</t>
    </rPh>
    <rPh sb="4" eb="6">
      <t>イッポン</t>
    </rPh>
    <rPh sb="6" eb="7">
      <t>ツリ</t>
    </rPh>
    <rPh sb="7" eb="9">
      <t>ギョギョウ</t>
    </rPh>
    <phoneticPr fontId="16"/>
  </si>
  <si>
    <t>１１</t>
  </si>
  <si>
    <t>かご漁業</t>
    <rPh sb="2" eb="4">
      <t>ギョギョウ</t>
    </rPh>
    <phoneticPr fontId="16"/>
  </si>
  <si>
    <t>１２</t>
  </si>
  <si>
    <t>さけます定置網漁業</t>
    <rPh sb="4" eb="6">
      <t>テイチ</t>
    </rPh>
    <rPh sb="6" eb="7">
      <t>アミ</t>
    </rPh>
    <rPh sb="7" eb="9">
      <t>ギョギョウ</t>
    </rPh>
    <phoneticPr fontId="16"/>
  </si>
  <si>
    <t>１３</t>
  </si>
  <si>
    <t>その他の定置網漁業</t>
    <rPh sb="2" eb="3">
      <t>ホカ</t>
    </rPh>
    <rPh sb="4" eb="6">
      <t>テイチ</t>
    </rPh>
    <rPh sb="6" eb="7">
      <t>アミ</t>
    </rPh>
    <rPh sb="7" eb="9">
      <t>ギョギョウ</t>
    </rPh>
    <phoneticPr fontId="16"/>
  </si>
  <si>
    <t>１４</t>
  </si>
  <si>
    <t>採貝藻漁業</t>
    <rPh sb="0" eb="1">
      <t>サイ</t>
    </rPh>
    <rPh sb="1" eb="2">
      <t>カイ</t>
    </rPh>
    <rPh sb="2" eb="3">
      <t>ソウ</t>
    </rPh>
    <rPh sb="3" eb="5">
      <t>ギョギョウ</t>
    </rPh>
    <phoneticPr fontId="16"/>
  </si>
  <si>
    <t>１５</t>
  </si>
  <si>
    <t>その他の漁業</t>
    <rPh sb="2" eb="3">
      <t>ホカ</t>
    </rPh>
    <rPh sb="4" eb="6">
      <t>ギョギョウ</t>
    </rPh>
    <phoneticPr fontId="16"/>
  </si>
  <si>
    <t>(　漁協統計　）</t>
    <rPh sb="2" eb="4">
      <t>ギョキョウ</t>
    </rPh>
    <rPh sb="4" eb="6">
      <t>トウケイ</t>
    </rPh>
    <phoneticPr fontId="16"/>
  </si>
  <si>
    <r>
      <rPr>
        <sz val="11"/>
        <rFont val="ＭＳ 明朝"/>
        <family val="1"/>
        <charset val="128"/>
      </rPr>
      <t>オ．　地区別漁獲量</t>
    </r>
    <rPh sb="3" eb="5">
      <t>チク</t>
    </rPh>
    <rPh sb="5" eb="6">
      <t>ベツ</t>
    </rPh>
    <rPh sb="6" eb="8">
      <t>ギョカク</t>
    </rPh>
    <rPh sb="8" eb="9">
      <t>リョウ</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</si>
  <si>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</si>
  <si>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r>
      <rPr>
        <sz val="11"/>
        <rFont val="ＭＳ 明朝"/>
        <family val="1"/>
        <charset val="128"/>
      </rPr>
      <t>月＼地区</t>
    </r>
    <rPh sb="0" eb="1">
      <t>ツキ</t>
    </rPh>
    <rPh sb="2" eb="4">
      <t>チク</t>
    </rPh>
    <phoneticPr fontId="16"/>
  </si>
  <si>
    <r>
      <rPr>
        <sz val="11"/>
        <rFont val="ＭＳ 明朝"/>
        <family val="1"/>
        <charset val="128"/>
      </rPr>
      <t>酒　　田</t>
    </r>
    <rPh sb="0" eb="1">
      <t>サケ</t>
    </rPh>
    <rPh sb="3" eb="4">
      <t>タ</t>
    </rPh>
    <phoneticPr fontId="16"/>
  </si>
  <si>
    <r>
      <rPr>
        <sz val="11"/>
        <rFont val="ＭＳ 明朝"/>
        <family val="1"/>
        <charset val="128"/>
      </rPr>
      <t>飛　　島</t>
    </r>
    <rPh sb="0" eb="1">
      <t>トビ</t>
    </rPh>
    <rPh sb="3" eb="4">
      <t>シマ</t>
    </rPh>
    <phoneticPr fontId="16"/>
  </si>
  <si>
    <r>
      <rPr>
        <sz val="11"/>
        <rFont val="ＭＳ 明朝"/>
        <family val="1"/>
        <charset val="128"/>
      </rPr>
      <t>吹　　浦</t>
    </r>
    <rPh sb="0" eb="1">
      <t>スイ</t>
    </rPh>
    <rPh sb="3" eb="4">
      <t>ウラ</t>
    </rPh>
    <phoneticPr fontId="16"/>
  </si>
  <si>
    <r>
      <rPr>
        <sz val="11"/>
        <rFont val="ＭＳ 明朝"/>
        <family val="1"/>
        <charset val="128"/>
      </rPr>
      <t>加　　茂</t>
    </r>
    <rPh sb="0" eb="1">
      <t>カ</t>
    </rPh>
    <rPh sb="3" eb="4">
      <t>シゲル</t>
    </rPh>
    <phoneticPr fontId="16"/>
  </si>
  <si>
    <r>
      <rPr>
        <sz val="11"/>
        <rFont val="ＭＳ 明朝"/>
        <family val="1"/>
        <charset val="128"/>
      </rPr>
      <t>由　　良</t>
    </r>
    <rPh sb="0" eb="1">
      <t>ヨシ</t>
    </rPh>
    <rPh sb="3" eb="4">
      <t>リョウ</t>
    </rPh>
    <phoneticPr fontId="16"/>
  </si>
  <si>
    <r>
      <rPr>
        <sz val="11"/>
        <rFont val="ＭＳ 明朝"/>
        <family val="1"/>
        <charset val="128"/>
      </rPr>
      <t>豊　　浦</t>
    </r>
    <rPh sb="0" eb="1">
      <t>ユタカ</t>
    </rPh>
    <rPh sb="3" eb="4">
      <t>ウラ</t>
    </rPh>
    <phoneticPr fontId="16"/>
  </si>
  <si>
    <r>
      <rPr>
        <sz val="11"/>
        <rFont val="ＭＳ 明朝"/>
        <family val="1"/>
        <charset val="128"/>
      </rPr>
      <t>温　　海</t>
    </r>
    <rPh sb="0" eb="1">
      <t>アツシ</t>
    </rPh>
    <rPh sb="3" eb="4">
      <t>ウミ</t>
    </rPh>
    <phoneticPr fontId="16"/>
  </si>
  <si>
    <r>
      <rPr>
        <sz val="11"/>
        <rFont val="ＭＳ 明朝"/>
        <family val="1"/>
        <charset val="128"/>
      </rPr>
      <t>念珠関</t>
    </r>
    <rPh sb="0" eb="1">
      <t>ネン</t>
    </rPh>
    <rPh sb="1" eb="2">
      <t>タマ</t>
    </rPh>
    <rPh sb="2" eb="3">
      <t>セキ</t>
    </rPh>
    <phoneticPr fontId="3"/>
  </si>
  <si>
    <r>
      <rPr>
        <sz val="11"/>
        <rFont val="ＭＳ 明朝"/>
        <family val="1"/>
        <charset val="128"/>
      </rPr>
      <t>念珠関</t>
    </r>
    <rPh sb="0" eb="1">
      <t>ネン</t>
    </rPh>
    <rPh sb="1" eb="2">
      <t>タマ</t>
    </rPh>
    <rPh sb="2" eb="3">
      <t>セキ</t>
    </rPh>
    <phoneticPr fontId="16"/>
  </si>
  <si>
    <r>
      <rPr>
        <sz val="11"/>
        <rFont val="ＭＳ 明朝"/>
        <family val="1"/>
        <charset val="128"/>
      </rPr>
      <t>１</t>
    </r>
    <phoneticPr fontId="16"/>
  </si>
  <si>
    <r>
      <rPr>
        <sz val="11"/>
        <rFont val="ＭＳ 明朝"/>
        <family val="1"/>
        <charset val="128"/>
      </rPr>
      <t>２</t>
    </r>
    <phoneticPr fontId="16"/>
  </si>
  <si>
    <r>
      <rPr>
        <sz val="11"/>
        <rFont val="ＭＳ 明朝"/>
        <family val="1"/>
        <charset val="128"/>
      </rPr>
      <t>３</t>
    </r>
    <phoneticPr fontId="16"/>
  </si>
  <si>
    <r>
      <rPr>
        <sz val="11"/>
        <rFont val="ＭＳ 明朝"/>
        <family val="1"/>
        <charset val="128"/>
      </rPr>
      <t>４</t>
    </r>
    <phoneticPr fontId="16"/>
  </si>
  <si>
    <r>
      <rPr>
        <sz val="11"/>
        <rFont val="ＭＳ 明朝"/>
        <family val="1"/>
        <charset val="128"/>
      </rPr>
      <t>５</t>
    </r>
    <phoneticPr fontId="16"/>
  </si>
  <si>
    <r>
      <rPr>
        <sz val="11"/>
        <rFont val="ＭＳ 明朝"/>
        <family val="1"/>
        <charset val="128"/>
      </rPr>
      <t>６</t>
    </r>
    <phoneticPr fontId="16"/>
  </si>
  <si>
    <r>
      <rPr>
        <sz val="11"/>
        <rFont val="ＭＳ 明朝"/>
        <family val="1"/>
        <charset val="128"/>
      </rPr>
      <t>７</t>
    </r>
    <phoneticPr fontId="16"/>
  </si>
  <si>
    <r>
      <rPr>
        <sz val="11"/>
        <rFont val="ＭＳ 明朝"/>
        <family val="1"/>
        <charset val="128"/>
      </rPr>
      <t>８</t>
    </r>
    <phoneticPr fontId="16"/>
  </si>
  <si>
    <r>
      <rPr>
        <sz val="11"/>
        <rFont val="ＭＳ 明朝"/>
        <family val="1"/>
        <charset val="128"/>
      </rPr>
      <t>９</t>
    </r>
    <phoneticPr fontId="16"/>
  </si>
  <si>
    <r>
      <rPr>
        <sz val="11"/>
        <rFont val="ＭＳ 明朝"/>
        <family val="1"/>
        <charset val="128"/>
      </rPr>
      <t>１０</t>
    </r>
    <phoneticPr fontId="16"/>
  </si>
  <si>
    <r>
      <rPr>
        <sz val="11"/>
        <rFont val="ＭＳ 明朝"/>
        <family val="1"/>
        <charset val="128"/>
      </rPr>
      <t>１１</t>
    </r>
    <phoneticPr fontId="16"/>
  </si>
  <si>
    <r>
      <rPr>
        <sz val="11"/>
        <rFont val="ＭＳ 明朝"/>
        <family val="1"/>
        <charset val="128"/>
      </rPr>
      <t>１２</t>
    </r>
    <phoneticPr fontId="16"/>
  </si>
  <si>
    <r>
      <rPr>
        <sz val="11"/>
        <rFont val="ＭＳ 明朝"/>
        <family val="1"/>
        <charset val="128"/>
      </rPr>
      <t>合　　　計</t>
    </r>
    <rPh sb="0" eb="1">
      <t>ゴウ</t>
    </rPh>
    <rPh sb="4" eb="5">
      <t>ケイ</t>
    </rPh>
    <phoneticPr fontId="16"/>
  </si>
  <si>
    <r>
      <rPr>
        <sz val="11"/>
        <rFont val="ＭＳ 明朝"/>
        <family val="1"/>
        <charset val="128"/>
      </rPr>
      <t>前　年　比</t>
    </r>
    <rPh sb="0" eb="1">
      <t>マエ</t>
    </rPh>
    <rPh sb="2" eb="3">
      <t>ネン</t>
    </rPh>
    <rPh sb="4" eb="5">
      <t>ヒ</t>
    </rPh>
    <phoneticPr fontId="16"/>
  </si>
  <si>
    <r>
      <rPr>
        <sz val="11"/>
        <rFont val="ＭＳ 明朝"/>
        <family val="1"/>
        <charset val="128"/>
      </rPr>
      <t>カ．　地区別漁獲額</t>
    </r>
    <rPh sb="3" eb="5">
      <t>チク</t>
    </rPh>
    <rPh sb="5" eb="6">
      <t>ベツ</t>
    </rPh>
    <rPh sb="6" eb="8">
      <t>ギョカク</t>
    </rPh>
    <rPh sb="8" eb="9">
      <t>ガク</t>
    </rPh>
    <phoneticPr fontId="16"/>
  </si>
  <si>
    <r>
      <rPr>
        <sz val="11"/>
        <rFont val="ＭＳ 明朝"/>
        <family val="1"/>
        <charset val="128"/>
      </rPr>
      <t>１</t>
    </r>
    <phoneticPr fontId="16"/>
  </si>
  <si>
    <r>
      <rPr>
        <sz val="11"/>
        <rFont val="ＭＳ 明朝"/>
        <family val="1"/>
        <charset val="128"/>
      </rPr>
      <t>３</t>
    </r>
    <phoneticPr fontId="16"/>
  </si>
  <si>
    <r>
      <t xml:space="preserve"> (2)</t>
    </r>
    <r>
      <rPr>
        <sz val="11"/>
        <rFont val="ＭＳ 明朝"/>
        <family val="1"/>
        <charset val="128"/>
      </rPr>
      <t>内水面生産高</t>
    </r>
  </si>
  <si>
    <t>　ア　漁業協同組合別、河川別漁獲量</t>
    <phoneticPr fontId="16"/>
  </si>
  <si>
    <r>
      <rPr>
        <sz val="11"/>
        <rFont val="ＭＳ 明朝"/>
        <family val="1"/>
        <charset val="128"/>
      </rPr>
      <t>令和３年　単位：</t>
    </r>
    <r>
      <rPr>
        <sz val="11"/>
        <rFont val="Century"/>
        <family val="1"/>
      </rPr>
      <t>kg</t>
    </r>
    <rPh sb="0" eb="2">
      <t>レイワ</t>
    </rPh>
    <rPh sb="3" eb="4">
      <t>ネン</t>
    </rPh>
    <phoneticPr fontId="16"/>
  </si>
  <si>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</si>
  <si>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</si>
  <si>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</si>
  <si>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</si>
  <si>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</si>
  <si>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</si>
  <si>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</si>
  <si>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</si>
  <si>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</si>
  <si>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</si>
  <si>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</si>
  <si>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</si>
  <si>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</si>
  <si>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</si>
  <si>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</si>
  <si>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</si>
  <si>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</si>
  <si>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</si>
  <si>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</si>
  <si>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</si>
  <si>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</si>
  <si>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</si>
  <si>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</si>
  <si>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</si>
  <si>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</si>
  <si>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</si>
  <si>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</si>
  <si>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</si>
  <si>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</si>
  <si>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</si>
  <si>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</si>
  <si>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</si>
  <si>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</si>
  <si>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</si>
  <si>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</si>
  <si>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</si>
  <si>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</si>
  <si>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t>泉田川</t>
    <phoneticPr fontId="16"/>
  </si>
  <si>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</si>
  <si>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</si>
  <si>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</si>
  <si>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</si>
  <si>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</si>
  <si>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</si>
  <si>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</si>
  <si>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</si>
  <si>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</si>
  <si>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</si>
  <si>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t>赤川・京田川・大鳥池</t>
    <rPh sb="3" eb="6">
      <t>キョウデンガワ</t>
    </rPh>
    <rPh sb="7" eb="9">
      <t>オオトリ</t>
    </rPh>
    <rPh sb="9" eb="10">
      <t>イケ</t>
    </rPh>
    <phoneticPr fontId="16"/>
  </si>
  <si>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</si>
  <si>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</si>
  <si>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</si>
  <si>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</si>
  <si>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</si>
  <si>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</si>
  <si>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</si>
  <si>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t>鼠ヶ関川</t>
    <phoneticPr fontId="16"/>
  </si>
  <si>
    <r>
      <rPr>
        <sz val="11"/>
        <rFont val="ＭＳ 明朝"/>
        <family val="1"/>
        <charset val="128"/>
      </rPr>
      <t>月光川養</t>
    </r>
  </si>
  <si>
    <t>月光川</t>
    <phoneticPr fontId="16"/>
  </si>
  <si>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</si>
  <si>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</si>
  <si>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</si>
  <si>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</si>
  <si>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</si>
  <si>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</si>
  <si>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</si>
  <si>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</si>
  <si>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t>令和３年　単位：千円</t>
    <rPh sb="0" eb="2">
      <t>レイワ</t>
    </rPh>
    <phoneticPr fontId="16"/>
  </si>
  <si>
    <r>
      <rPr>
        <sz val="11"/>
        <rFont val="ＭＳ 明朝"/>
        <family val="1"/>
        <charset val="128"/>
      </rPr>
      <t>漁協名</t>
    </r>
  </si>
  <si>
    <t>泉田川</t>
    <phoneticPr fontId="16"/>
  </si>
  <si>
    <t>赤川・京田川・大鳥池</t>
    <rPh sb="3" eb="6">
      <t>キョウデンカワ</t>
    </rPh>
    <rPh sb="7" eb="9">
      <t>オオトリ</t>
    </rPh>
    <rPh sb="9" eb="10">
      <t>イケ</t>
    </rPh>
    <phoneticPr fontId="16"/>
  </si>
  <si>
    <r>
      <rPr>
        <sz val="11"/>
        <rFont val="ＭＳ 明朝"/>
        <family val="1"/>
        <charset val="128"/>
      </rPr>
      <t>鼠ヶ関川</t>
    </r>
  </si>
  <si>
    <r>
      <rPr>
        <sz val="11"/>
        <rFont val="ＭＳ 明朝"/>
        <family val="1"/>
        <charset val="128"/>
      </rPr>
      <t>月光川</t>
    </r>
  </si>
  <si>
    <t xml:space="preserve"> </t>
    <phoneticPr fontId="16"/>
  </si>
  <si>
    <t xml:space="preserve"> </t>
    <phoneticPr fontId="16"/>
  </si>
  <si>
    <r>
      <rPr>
        <sz val="14"/>
        <rFont val="ＭＳ 明朝"/>
        <family val="1"/>
        <charset val="128"/>
      </rPr>
      <t>１０　免許・許可漁業</t>
    </r>
  </si>
  <si>
    <r>
      <rPr>
        <sz val="10"/>
        <rFont val="ＭＳ 明朝"/>
        <family val="1"/>
        <charset val="128"/>
      </rPr>
      <t>　知事許可漁業の県内船への許可件数は、雑魚刺し網漁業が新設されたものの、全体としては昨年より</t>
    </r>
    <r>
      <rPr>
        <sz val="10"/>
        <rFont val="Century"/>
        <family val="1"/>
      </rPr>
      <t>37</t>
    </r>
    <r>
      <rPr>
        <sz val="10"/>
        <rFont val="ＭＳ 明朝"/>
        <family val="1"/>
        <charset val="128"/>
      </rPr>
      <t>件減少し</t>
    </r>
    <r>
      <rPr>
        <sz val="10"/>
        <rFont val="Century"/>
        <family val="1"/>
      </rPr>
      <t>204</t>
    </r>
    <r>
      <rPr>
        <sz val="10"/>
        <rFont val="ＭＳ 明朝"/>
        <family val="1"/>
        <charset val="128"/>
      </rPr>
      <t>件であった。漁業種類別では、許可件数が増加した漁業は無く、前年と同数又は減少となった。県外船への入会許可等の許可件数の前年比は、小型底びき網漁業が微減、小型いか釣り漁業についてはほぼ同数であった。</t>
    </r>
    <rPh sb="8" eb="10">
      <t>ケンナイ</t>
    </rPh>
    <rPh sb="10" eb="11">
      <t>セン</t>
    </rPh>
    <rPh sb="13" eb="15">
      <t>キョカ</t>
    </rPh>
    <rPh sb="15" eb="17">
      <t>ケンスウ</t>
    </rPh>
    <rPh sb="19" eb="20">
      <t>ザツ</t>
    </rPh>
    <rPh sb="20" eb="21">
      <t>ギョ</t>
    </rPh>
    <rPh sb="21" eb="22">
      <t>サ</t>
    </rPh>
    <rPh sb="23" eb="24">
      <t>アミ</t>
    </rPh>
    <rPh sb="24" eb="26">
      <t>ギョギョウ</t>
    </rPh>
    <rPh sb="27" eb="29">
      <t>シンセツ</t>
    </rPh>
    <rPh sb="36" eb="38">
      <t>ゼンタイ</t>
    </rPh>
    <rPh sb="42" eb="44">
      <t>サクネン</t>
    </rPh>
    <rPh sb="48" eb="49">
      <t>ケン</t>
    </rPh>
    <rPh sb="49" eb="51">
      <t>ゲンショウ</t>
    </rPh>
    <rPh sb="55" eb="56">
      <t>ケン</t>
    </rPh>
    <rPh sb="61" eb="63">
      <t>ギョギョウ</t>
    </rPh>
    <rPh sb="63" eb="65">
      <t>シュルイ</t>
    </rPh>
    <rPh sb="65" eb="66">
      <t>ベツ</t>
    </rPh>
    <rPh sb="69" eb="71">
      <t>キョカ</t>
    </rPh>
    <rPh sb="71" eb="73">
      <t>ケンスウ</t>
    </rPh>
    <rPh sb="74" eb="76">
      <t>ゾウカ</t>
    </rPh>
    <rPh sb="78" eb="80">
      <t>ギョギョウ</t>
    </rPh>
    <rPh sb="81" eb="82">
      <t>ナ</t>
    </rPh>
    <rPh sb="84" eb="86">
      <t>ゼンネン</t>
    </rPh>
    <rPh sb="98" eb="100">
      <t>ケンガイ</t>
    </rPh>
    <rPh sb="100" eb="101">
      <t>セン</t>
    </rPh>
    <rPh sb="103" eb="105">
      <t>イリアイ</t>
    </rPh>
    <rPh sb="105" eb="107">
      <t>キョカ</t>
    </rPh>
    <rPh sb="107" eb="108">
      <t>トウ</t>
    </rPh>
    <rPh sb="109" eb="111">
      <t>キョカ</t>
    </rPh>
    <rPh sb="111" eb="113">
      <t>ケンスウ</t>
    </rPh>
    <rPh sb="114" eb="116">
      <t>ゼンネン</t>
    </rPh>
    <rPh sb="116" eb="117">
      <t>ヒ</t>
    </rPh>
    <rPh sb="119" eb="121">
      <t>コガタ</t>
    </rPh>
    <rPh sb="121" eb="122">
      <t>ソコ</t>
    </rPh>
    <rPh sb="124" eb="125">
      <t>アミ</t>
    </rPh>
    <rPh sb="125" eb="127">
      <t>ギョギョウ</t>
    </rPh>
    <rPh sb="128" eb="130">
      <t>ビゲン</t>
    </rPh>
    <rPh sb="131" eb="133">
      <t>コガタ</t>
    </rPh>
    <rPh sb="135" eb="136">
      <t>ツ</t>
    </rPh>
    <rPh sb="146" eb="147">
      <t>ドウ</t>
    </rPh>
    <phoneticPr fontId="3"/>
  </si>
  <si>
    <r>
      <t xml:space="preserve">(1)  </t>
    </r>
    <r>
      <rPr>
        <sz val="10"/>
        <rFont val="ＭＳ 明朝"/>
        <family val="1"/>
        <charset val="128"/>
      </rPr>
      <t>漁業権免許件数</t>
    </r>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</si>
  <si>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3"/>
  </si>
  <si>
    <r>
      <rPr>
        <sz val="10"/>
        <rFont val="ＭＳ 明朝"/>
        <family val="1"/>
        <charset val="128"/>
      </rPr>
      <t>区</t>
    </r>
    <r>
      <rPr>
        <sz val="10"/>
        <rFont val="Century"/>
        <family val="1"/>
      </rPr>
      <t xml:space="preserve">      </t>
    </r>
    <r>
      <rPr>
        <sz val="10"/>
        <rFont val="ＭＳ 明朝"/>
        <family val="1"/>
        <charset val="128"/>
      </rPr>
      <t>分</t>
    </r>
    <phoneticPr fontId="3"/>
  </si>
  <si>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</si>
  <si>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</si>
  <si>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3"/>
  </si>
  <si>
    <r>
      <rPr>
        <sz val="10"/>
        <rFont val="ＭＳ 明朝"/>
        <family val="1"/>
        <charset val="128"/>
      </rPr>
      <t>共　同　漁　業　権</t>
    </r>
    <phoneticPr fontId="3"/>
  </si>
  <si>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</si>
  <si>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</si>
  <si>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</si>
  <si>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</si>
  <si>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3"/>
  </si>
  <si>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</si>
  <si>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</si>
  <si>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</si>
  <si>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</si>
  <si>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</si>
  <si>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</si>
  <si>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</si>
  <si>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</si>
  <si>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</si>
  <si>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3"/>
  </si>
  <si>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3"/>
  </si>
  <si>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</si>
  <si>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</si>
  <si>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3"/>
  </si>
  <si>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</si>
  <si>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</si>
  <si>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</si>
  <si>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</si>
  <si>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</si>
  <si>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</si>
  <si>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</si>
  <si>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</si>
  <si>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</si>
  <si>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</si>
  <si>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</si>
  <si>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</si>
  <si>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R3.7.1</t>
    <phoneticPr fontId="3"/>
  </si>
  <si>
    <r>
      <rPr>
        <sz val="10"/>
        <rFont val="ＭＳ 明朝"/>
        <family val="1"/>
        <charset val="128"/>
      </rPr>
      <t>～</t>
    </r>
  </si>
  <si>
    <t>R6.6.30</t>
    <phoneticPr fontId="3"/>
  </si>
  <si>
    <r>
      <rPr>
        <sz val="10"/>
        <rFont val="ＭＳ 明朝"/>
        <family val="1"/>
        <charset val="128"/>
      </rPr>
      <t>翌年</t>
    </r>
    <r>
      <rPr>
        <sz val="10"/>
        <rFont val="Century"/>
        <family val="1"/>
      </rPr>
      <t>6.30</t>
    </r>
  </si>
  <si>
    <r>
      <rPr>
        <sz val="10"/>
        <rFont val="ＭＳ 明朝"/>
        <family val="1"/>
        <charset val="128"/>
      </rPr>
      <t>手繰第三種</t>
    </r>
  </si>
  <si>
    <t>R2.4.1</t>
    <phoneticPr fontId="3"/>
  </si>
  <si>
    <t>R5.3.31</t>
    <phoneticPr fontId="3"/>
  </si>
  <si>
    <r>
      <rPr>
        <sz val="10"/>
        <rFont val="ＭＳ 明朝"/>
        <family val="1"/>
        <charset val="128"/>
      </rPr>
      <t>貝けた</t>
    </r>
  </si>
  <si>
    <r>
      <rPr>
        <sz val="10"/>
        <rFont val="ＭＳ 明朝"/>
        <family val="1"/>
        <charset val="128"/>
      </rPr>
      <t>その他の小型機船底びき網</t>
    </r>
  </si>
  <si>
    <t>R3.7.1</t>
    <phoneticPr fontId="3"/>
  </si>
  <si>
    <t>R6.6.30</t>
    <phoneticPr fontId="3"/>
  </si>
  <si>
    <t>4.30</t>
    <phoneticPr fontId="3"/>
  </si>
  <si>
    <r>
      <rPr>
        <sz val="10"/>
        <rFont val="ＭＳ 明朝"/>
        <family val="1"/>
        <charset val="128"/>
      </rPr>
      <t>こあみ､くろえび</t>
    </r>
  </si>
  <si>
    <r>
      <rPr>
        <sz val="10"/>
        <rFont val="ＭＳ 明朝"/>
        <family val="1"/>
        <charset val="128"/>
      </rPr>
      <t>〃</t>
    </r>
  </si>
  <si>
    <t>R3.5.1</t>
    <phoneticPr fontId="3"/>
  </si>
  <si>
    <t>R6.4.30</t>
    <phoneticPr fontId="3"/>
  </si>
  <si>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</si>
  <si>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</si>
  <si>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</si>
  <si>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R3.5.15</t>
    <phoneticPr fontId="3"/>
  </si>
  <si>
    <t>R6.5.14</t>
    <phoneticPr fontId="3"/>
  </si>
  <si>
    <t>11.30</t>
    <phoneticPr fontId="3"/>
  </si>
  <si>
    <r>
      <rPr>
        <sz val="10"/>
        <rFont val="ＭＳ 明朝"/>
        <family val="1"/>
        <charset val="128"/>
      </rPr>
      <t>きす刺し網</t>
    </r>
    <rPh sb="2" eb="3">
      <t>サ</t>
    </rPh>
    <phoneticPr fontId="3"/>
  </si>
  <si>
    <t>R3.9.1</t>
    <phoneticPr fontId="3"/>
  </si>
  <si>
    <t>R6.8.31</t>
    <phoneticPr fontId="3"/>
  </si>
  <si>
    <r>
      <rPr>
        <sz val="10"/>
        <rFont val="ＭＳ 明朝"/>
        <family val="1"/>
        <charset val="128"/>
      </rPr>
      <t>あまだい刺し網</t>
    </r>
    <rPh sb="4" eb="5">
      <t>サ</t>
    </rPh>
    <phoneticPr fontId="3"/>
  </si>
  <si>
    <t>R1.7.1</t>
    <phoneticPr fontId="3"/>
  </si>
  <si>
    <t>R4.6.30</t>
    <phoneticPr fontId="3"/>
  </si>
  <si>
    <r>
      <rPr>
        <sz val="10"/>
        <rFont val="ＭＳ 明朝"/>
        <family val="1"/>
        <charset val="128"/>
      </rPr>
      <t>いわし流し網</t>
    </r>
  </si>
  <si>
    <t>R2.4.1</t>
    <phoneticPr fontId="3"/>
  </si>
  <si>
    <t>6.30</t>
    <phoneticPr fontId="3"/>
  </si>
  <si>
    <r>
      <rPr>
        <sz val="10"/>
        <rFont val="ＭＳ 明朝"/>
        <family val="1"/>
        <charset val="128"/>
      </rPr>
      <t>たらはえ縄</t>
    </r>
    <rPh sb="4" eb="5">
      <t>ナワ</t>
    </rPh>
    <phoneticPr fontId="3"/>
  </si>
  <si>
    <t>R1.12.1</t>
    <phoneticPr fontId="3"/>
  </si>
  <si>
    <t>R4.11.30</t>
    <phoneticPr fontId="3"/>
  </si>
  <si>
    <r>
      <rPr>
        <sz val="10"/>
        <rFont val="ＭＳ 明朝"/>
        <family val="1"/>
        <charset val="128"/>
      </rPr>
      <t>ばいかご</t>
    </r>
  </si>
  <si>
    <t>R1.6.1</t>
    <phoneticPr fontId="3"/>
  </si>
  <si>
    <t>R4.5.31</t>
    <phoneticPr fontId="3"/>
  </si>
  <si>
    <r>
      <rPr>
        <sz val="10"/>
        <rFont val="ＭＳ 明朝"/>
        <family val="1"/>
        <charset val="128"/>
      </rPr>
      <t>べにずわいがにかご</t>
    </r>
  </si>
  <si>
    <t>R4.1.1</t>
    <phoneticPr fontId="3"/>
  </si>
  <si>
    <t>R6.12.31</t>
    <phoneticPr fontId="3"/>
  </si>
  <si>
    <r>
      <rPr>
        <sz val="10"/>
        <rFont val="ＭＳ 明朝"/>
        <family val="1"/>
        <charset val="128"/>
      </rPr>
      <t>翌年</t>
    </r>
    <r>
      <rPr>
        <sz val="10"/>
        <rFont val="Century"/>
        <family val="1"/>
      </rPr>
      <t>1.31</t>
    </r>
  </si>
  <si>
    <r>
      <rPr>
        <sz val="10"/>
        <rFont val="ＭＳ 明朝"/>
        <family val="1"/>
        <charset val="128"/>
      </rPr>
      <t>かれい刺し網</t>
    </r>
    <rPh sb="3" eb="4">
      <t>サ</t>
    </rPh>
    <phoneticPr fontId="3"/>
  </si>
  <si>
    <t>R4.3.1</t>
    <phoneticPr fontId="3"/>
  </si>
  <si>
    <r>
      <t>R7.2.</t>
    </r>
    <r>
      <rPr>
        <sz val="10"/>
        <rFont val="ＭＳ 明朝"/>
        <family val="1"/>
        <charset val="128"/>
      </rPr>
      <t>末</t>
    </r>
    <phoneticPr fontId="3"/>
  </si>
  <si>
    <t>6.30</t>
    <phoneticPr fontId="3"/>
  </si>
  <si>
    <r>
      <rPr>
        <sz val="10"/>
        <rFont val="ＭＳ 明朝"/>
        <family val="1"/>
        <charset val="128"/>
      </rPr>
      <t>たら刺し網</t>
    </r>
    <rPh sb="2" eb="3">
      <t>サ</t>
    </rPh>
    <phoneticPr fontId="3"/>
  </si>
  <si>
    <t>R3.12.1</t>
    <phoneticPr fontId="3"/>
  </si>
  <si>
    <t>R6.11.30</t>
    <phoneticPr fontId="3"/>
  </si>
  <si>
    <t>12.20</t>
    <phoneticPr fontId="3"/>
  </si>
  <si>
    <r>
      <rPr>
        <sz val="10"/>
        <rFont val="ＭＳ 明朝"/>
        <family val="1"/>
        <charset val="128"/>
      </rPr>
      <t>さめ刺し網</t>
    </r>
    <rPh sb="2" eb="3">
      <t>サ</t>
    </rPh>
    <phoneticPr fontId="3"/>
  </si>
  <si>
    <t>R4.2.20</t>
    <phoneticPr fontId="3"/>
  </si>
  <si>
    <t>R7.2.19</t>
    <phoneticPr fontId="3"/>
  </si>
  <si>
    <t>2.20</t>
    <phoneticPr fontId="3"/>
  </si>
  <si>
    <r>
      <rPr>
        <sz val="10"/>
        <rFont val="ＭＳ 明朝"/>
        <family val="1"/>
        <charset val="128"/>
      </rPr>
      <t>めばる刺し網</t>
    </r>
    <rPh sb="3" eb="4">
      <t>サ</t>
    </rPh>
    <phoneticPr fontId="3"/>
  </si>
  <si>
    <t>R6.8.31</t>
    <phoneticPr fontId="3"/>
  </si>
  <si>
    <t>9.30</t>
    <phoneticPr fontId="3"/>
  </si>
  <si>
    <r>
      <rPr>
        <sz val="10"/>
        <rFont val="ＭＳ 明朝"/>
        <family val="1"/>
        <charset val="128"/>
      </rPr>
      <t>雑魚刺し網</t>
    </r>
    <rPh sb="0" eb="1">
      <t>ザツ</t>
    </rPh>
    <rPh sb="1" eb="2">
      <t>ギョ</t>
    </rPh>
    <rPh sb="2" eb="3">
      <t>サ</t>
    </rPh>
    <rPh sb="4" eb="5">
      <t>アミ</t>
    </rPh>
    <phoneticPr fontId="3"/>
  </si>
  <si>
    <t>R4.2.1</t>
    <phoneticPr fontId="3"/>
  </si>
  <si>
    <r>
      <rPr>
        <sz val="10"/>
        <rFont val="ＭＳ 明朝"/>
        <family val="1"/>
        <charset val="128"/>
      </rPr>
      <t>～</t>
    </r>
    <phoneticPr fontId="3"/>
  </si>
  <si>
    <t>R5.1.31</t>
    <phoneticPr fontId="3"/>
  </si>
  <si>
    <t>2.1</t>
    <phoneticPr fontId="3"/>
  </si>
  <si>
    <r>
      <t>R4.2</t>
    </r>
    <r>
      <rPr>
        <sz val="10"/>
        <rFont val="ＭＳ 明朝"/>
        <family val="1"/>
        <charset val="128"/>
      </rPr>
      <t>新設</t>
    </r>
    <rPh sb="4" eb="6">
      <t>シンセツ</t>
    </rPh>
    <phoneticPr fontId="3"/>
  </si>
  <si>
    <r>
      <rPr>
        <sz val="10"/>
        <rFont val="ＭＳ 明朝"/>
        <family val="1"/>
        <charset val="128"/>
      </rPr>
      <t>小型いか釣り</t>
    </r>
    <rPh sb="4" eb="5">
      <t>ツ</t>
    </rPh>
    <phoneticPr fontId="3"/>
  </si>
  <si>
    <t>R3.5.1</t>
    <phoneticPr fontId="3"/>
  </si>
  <si>
    <t>R6.4.30</t>
    <phoneticPr fontId="3"/>
  </si>
  <si>
    <r>
      <rPr>
        <sz val="10"/>
        <rFont val="ＭＳ 明朝"/>
        <family val="1"/>
        <charset val="128"/>
      </rPr>
      <t>翌年</t>
    </r>
    <r>
      <rPr>
        <sz val="10"/>
        <rFont val="Century"/>
        <family val="1"/>
      </rPr>
      <t>4.30</t>
    </r>
    <phoneticPr fontId="3"/>
  </si>
  <si>
    <r>
      <rPr>
        <sz val="10"/>
        <rFont val="ＭＳ 明朝"/>
        <family val="1"/>
        <charset val="128"/>
      </rPr>
      <t>張網</t>
    </r>
  </si>
  <si>
    <t>R1.12.1</t>
    <phoneticPr fontId="3"/>
  </si>
  <si>
    <t>R4.11.30</t>
    <phoneticPr fontId="3"/>
  </si>
  <si>
    <r>
      <rPr>
        <sz val="10"/>
        <rFont val="ＭＳ 明朝"/>
        <family val="1"/>
        <charset val="128"/>
      </rPr>
      <t>翌年</t>
    </r>
    <r>
      <rPr>
        <sz val="10"/>
        <rFont val="Century"/>
        <family val="1"/>
      </rPr>
      <t>8.31</t>
    </r>
  </si>
  <si>
    <r>
      <rPr>
        <sz val="10"/>
        <rFont val="ＭＳ 明朝"/>
        <family val="1"/>
        <charset val="128"/>
      </rPr>
      <t>あわび・なまこ（磯見）</t>
    </r>
    <rPh sb="8" eb="10">
      <t>イソミ</t>
    </rPh>
    <phoneticPr fontId="3"/>
  </si>
  <si>
    <r>
      <rPr>
        <sz val="10"/>
        <rFont val="ＭＳ 明朝"/>
        <family val="1"/>
        <charset val="128"/>
      </rPr>
      <t>あわび・なまこ（素潜り）</t>
    </r>
    <rPh sb="8" eb="9">
      <t>ス</t>
    </rPh>
    <rPh sb="9" eb="10">
      <t>モグ</t>
    </rPh>
    <phoneticPr fontId="3"/>
  </si>
  <si>
    <t>R3.4.1</t>
    <phoneticPr fontId="3"/>
  </si>
  <si>
    <t>R4.3.31</t>
    <phoneticPr fontId="3"/>
  </si>
  <si>
    <t>4.1</t>
    <phoneticPr fontId="3"/>
  </si>
  <si>
    <t>8.31</t>
    <phoneticPr fontId="3"/>
  </si>
  <si>
    <r>
      <t xml:space="preserve">(3) </t>
    </r>
    <r>
      <rPr>
        <sz val="12"/>
        <rFont val="ＭＳ 明朝"/>
        <family val="1"/>
        <charset val="128"/>
      </rPr>
      <t>入会許可漁業</t>
    </r>
  </si>
  <si>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3"/>
  </si>
  <si>
    <r>
      <rPr>
        <sz val="11"/>
        <rFont val="ＭＳ 明朝"/>
        <family val="1"/>
        <charset val="128"/>
      </rPr>
      <t>業種類</t>
    </r>
    <phoneticPr fontId="3"/>
  </si>
  <si>
    <r>
      <rPr>
        <sz val="11"/>
        <rFont val="ＭＳ 明朝"/>
        <family val="1"/>
        <charset val="128"/>
      </rPr>
      <t>許可の有効期間</t>
    </r>
    <phoneticPr fontId="3"/>
  </si>
  <si>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phoneticPr fontId="3"/>
  </si>
  <si>
    <r>
      <rPr>
        <sz val="11"/>
        <rFont val="ＭＳ 明朝"/>
        <family val="1"/>
        <charset val="128"/>
      </rPr>
      <t>入　会　内　容</t>
    </r>
    <phoneticPr fontId="3"/>
  </si>
  <si>
    <r>
      <rPr>
        <sz val="11"/>
        <rFont val="ＭＳ 明朝"/>
        <family val="1"/>
        <charset val="128"/>
      </rPr>
      <t>許　可　隻　数</t>
    </r>
    <phoneticPr fontId="3"/>
  </si>
  <si>
    <r>
      <rPr>
        <sz val="11"/>
        <rFont val="ＭＳ 明朝"/>
        <family val="1"/>
        <charset val="128"/>
      </rPr>
      <t>手繰第一種</t>
    </r>
  </si>
  <si>
    <r>
      <rPr>
        <sz val="11"/>
        <rFont val="ＭＳ 明朝"/>
        <family val="1"/>
        <charset val="128"/>
      </rPr>
      <t>～</t>
    </r>
  </si>
  <si>
    <t>9. 1</t>
    <phoneticPr fontId="3"/>
  </si>
  <si>
    <r>
      <rPr>
        <sz val="11"/>
        <rFont val="ＭＳ 明朝"/>
        <family val="1"/>
        <charset val="128"/>
      </rPr>
      <t>翌年</t>
    </r>
    <r>
      <rPr>
        <sz val="11"/>
        <rFont val="Century"/>
        <family val="1"/>
      </rPr>
      <t>6.30</t>
    </r>
    <phoneticPr fontId="3"/>
  </si>
  <si>
    <r>
      <rPr>
        <sz val="11"/>
        <rFont val="ＭＳ 明朝"/>
        <family val="1"/>
        <charset val="128"/>
      </rPr>
      <t>新潟県との知事協定</t>
    </r>
    <phoneticPr fontId="3"/>
  </si>
  <si>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</si>
  <si>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t>9</t>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</si>
  <si>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3"/>
  </si>
  <si>
    <t>11</t>
    <phoneticPr fontId="3"/>
  </si>
  <si>
    <r>
      <rPr>
        <sz val="11"/>
        <rFont val="ＭＳ 明朝"/>
        <family val="1"/>
        <charset val="128"/>
      </rPr>
      <t>〃</t>
    </r>
    <phoneticPr fontId="3"/>
  </si>
  <si>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</si>
  <si>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</si>
  <si>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t>10</t>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</si>
  <si>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3"/>
  </si>
  <si>
    <t>11</t>
    <phoneticPr fontId="3"/>
  </si>
  <si>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</si>
  <si>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1</t>
    <phoneticPr fontId="3"/>
  </si>
  <si>
    <t xml:space="preserve">  0</t>
    <phoneticPr fontId="3"/>
  </si>
  <si>
    <r>
      <rPr>
        <sz val="11"/>
        <rFont val="ＭＳ 明朝"/>
        <family val="1"/>
        <charset val="128"/>
      </rPr>
      <t>ごち網</t>
    </r>
    <phoneticPr fontId="3"/>
  </si>
  <si>
    <t>(R3.6.1</t>
    <phoneticPr fontId="3"/>
  </si>
  <si>
    <r>
      <rPr>
        <sz val="11"/>
        <rFont val="ＭＳ 明朝"/>
        <family val="1"/>
        <charset val="128"/>
      </rPr>
      <t>～</t>
    </r>
    <phoneticPr fontId="3"/>
  </si>
  <si>
    <t>R4.5.31)</t>
    <phoneticPr fontId="3"/>
  </si>
  <si>
    <t>6.1</t>
    <phoneticPr fontId="3"/>
  </si>
  <si>
    <t>10.31</t>
  </si>
  <si>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</si>
  <si>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3"/>
  </si>
  <si>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3"/>
  </si>
  <si>
    <t xml:space="preserve">  0</t>
    <phoneticPr fontId="3"/>
  </si>
  <si>
    <r>
      <rPr>
        <sz val="11"/>
        <rFont val="ＭＳ 明朝"/>
        <family val="1"/>
        <charset val="128"/>
      </rPr>
      <t>（山形県で許可）</t>
    </r>
    <r>
      <rPr>
        <sz val="11"/>
        <rFont val="Century"/>
        <family val="1"/>
      </rPr>
      <t>20</t>
    </r>
    <rPh sb="1" eb="4">
      <t>ヤマガタケン</t>
    </rPh>
    <rPh sb="5" eb="7">
      <t>キョカ</t>
    </rPh>
    <phoneticPr fontId="3"/>
  </si>
  <si>
    <t>22</t>
    <phoneticPr fontId="3"/>
  </si>
  <si>
    <r>
      <t>( )</t>
    </r>
    <r>
      <rPr>
        <sz val="11"/>
        <rFont val="ＭＳ 明朝"/>
        <family val="1"/>
        <charset val="128"/>
      </rPr>
      <t>内は協定の有効期間</t>
    </r>
  </si>
  <si>
    <r>
      <t xml:space="preserve">(4) </t>
    </r>
    <r>
      <rPr>
        <sz val="12"/>
        <rFont val="ＭＳ 明朝"/>
        <family val="1"/>
        <charset val="128"/>
      </rPr>
      <t>小型いか釣り漁業､許可隻数</t>
    </r>
    <r>
      <rPr>
        <sz val="12"/>
        <rFont val="Century"/>
        <family val="1"/>
      </rPr>
      <t>(</t>
    </r>
    <r>
      <rPr>
        <sz val="12"/>
        <rFont val="ＭＳ 明朝"/>
        <family val="1"/>
        <charset val="128"/>
      </rPr>
      <t>道県別</t>
    </r>
    <r>
      <rPr>
        <sz val="12"/>
        <rFont val="Century"/>
        <family val="1"/>
      </rPr>
      <t>)</t>
    </r>
    <rPh sb="8" eb="9">
      <t>ツ</t>
    </rPh>
    <phoneticPr fontId="3"/>
  </si>
  <si>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</si>
  <si>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</si>
  <si>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</si>
  <si>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</si>
  <si>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</si>
  <si>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</si>
  <si>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</si>
  <si>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</si>
  <si>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</si>
  <si>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</si>
  <si>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</si>
  <si>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</si>
  <si>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3"/>
  </si>
  <si>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</si>
  <si>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</si>
  <si>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</si>
  <si>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t>28</t>
    <phoneticPr fontId="3"/>
  </si>
  <si>
    <t>36</t>
    <phoneticPr fontId="3"/>
  </si>
  <si>
    <t>1</t>
    <phoneticPr fontId="3"/>
  </si>
  <si>
    <t>5</t>
    <phoneticPr fontId="3"/>
  </si>
  <si>
    <t>3(3)</t>
    <phoneticPr fontId="3"/>
  </si>
  <si>
    <t>1</t>
    <phoneticPr fontId="3"/>
  </si>
  <si>
    <t>74(3)</t>
    <phoneticPr fontId="3"/>
  </si>
  <si>
    <r>
      <t>10</t>
    </r>
    <r>
      <rPr>
        <sz val="11"/>
        <rFont val="ＭＳ 明朝"/>
        <family val="1"/>
        <charset val="128"/>
      </rPr>
      <t>ﾄﾝ以上</t>
    </r>
    <r>
      <rPr>
        <sz val="11"/>
        <rFont val="Century"/>
        <family val="1"/>
      </rPr>
      <t>15</t>
    </r>
    <r>
      <rPr>
        <sz val="11"/>
        <rFont val="ＭＳ 明朝"/>
        <family val="1"/>
        <charset val="128"/>
      </rPr>
      <t>ﾄﾝ未満</t>
    </r>
  </si>
  <si>
    <t>14</t>
    <phoneticPr fontId="3"/>
  </si>
  <si>
    <t>22</t>
    <phoneticPr fontId="3"/>
  </si>
  <si>
    <t>7(7)</t>
    <phoneticPr fontId="3"/>
  </si>
  <si>
    <t>46(7)</t>
    <phoneticPr fontId="3"/>
  </si>
  <si>
    <r>
      <t>15</t>
    </r>
    <r>
      <rPr>
        <sz val="11"/>
        <rFont val="ＭＳ 明朝"/>
        <family val="1"/>
        <charset val="128"/>
      </rPr>
      <t>ﾄﾝ以上</t>
    </r>
    <r>
      <rPr>
        <sz val="11"/>
        <rFont val="Century"/>
        <family val="1"/>
      </rPr>
      <t>20</t>
    </r>
    <r>
      <rPr>
        <sz val="11"/>
        <rFont val="ＭＳ 明朝"/>
        <family val="1"/>
        <charset val="128"/>
      </rPr>
      <t>ﾄﾝ未満</t>
    </r>
  </si>
  <si>
    <t>46</t>
    <phoneticPr fontId="3"/>
  </si>
  <si>
    <t>47</t>
    <phoneticPr fontId="3"/>
  </si>
  <si>
    <t>7</t>
    <phoneticPr fontId="3"/>
  </si>
  <si>
    <t>5(5)</t>
    <phoneticPr fontId="3"/>
  </si>
  <si>
    <t>4</t>
    <phoneticPr fontId="3"/>
  </si>
  <si>
    <t>8</t>
    <phoneticPr fontId="3"/>
  </si>
  <si>
    <t>3</t>
    <phoneticPr fontId="3"/>
  </si>
  <si>
    <t>133(5)</t>
    <phoneticPr fontId="3"/>
  </si>
  <si>
    <r>
      <t>20</t>
    </r>
    <r>
      <rPr>
        <sz val="11"/>
        <rFont val="ＭＳ 明朝"/>
        <family val="1"/>
        <charset val="128"/>
      </rPr>
      <t>ﾄﾝ以上</t>
    </r>
    <r>
      <rPr>
        <sz val="11"/>
        <rFont val="Century"/>
        <family val="1"/>
      </rPr>
      <t>30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</si>
  <si>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3"/>
  </si>
  <si>
    <t>88</t>
    <phoneticPr fontId="3"/>
  </si>
  <si>
    <t>106</t>
    <phoneticPr fontId="3"/>
  </si>
  <si>
    <t>13</t>
    <phoneticPr fontId="3"/>
  </si>
  <si>
    <t>15(15)</t>
    <phoneticPr fontId="3"/>
  </si>
  <si>
    <t>254(15)</t>
    <phoneticPr fontId="3"/>
  </si>
  <si>
    <r>
      <rPr>
        <sz val="11"/>
        <rFont val="ＭＳ 明朝"/>
        <family val="1"/>
        <charset val="128"/>
      </rPr>
      <t>うち</t>
    </r>
    <r>
      <rPr>
        <sz val="11"/>
        <rFont val="Century"/>
        <family val="1"/>
      </rPr>
      <t>( )</t>
    </r>
    <r>
      <rPr>
        <sz val="11"/>
        <rFont val="ＭＳ 明朝"/>
        <family val="1"/>
        <charset val="128"/>
      </rPr>
      <t>内は本県の陸揚げなし</t>
    </r>
    <phoneticPr fontId="3"/>
  </si>
  <si>
    <r>
      <t xml:space="preserve">(5) </t>
    </r>
    <r>
      <rPr>
        <sz val="12"/>
        <rFont val="ＭＳ 明朝"/>
        <family val="1"/>
        <charset val="128"/>
      </rPr>
      <t>大臣許可・届出漁業</t>
    </r>
    <r>
      <rPr>
        <sz val="12"/>
        <rFont val="Century"/>
        <family val="1"/>
      </rPr>
      <t xml:space="preserve">      </t>
    </r>
    <rPh sb="9" eb="11">
      <t>トドケデ</t>
    </rPh>
    <phoneticPr fontId="3"/>
  </si>
  <si>
    <r>
      <t xml:space="preserve"> </t>
    </r>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3"/>
  </si>
  <si>
    <r>
      <rPr>
        <sz val="11"/>
        <rFont val="ＭＳ 明朝"/>
        <family val="1"/>
        <charset val="128"/>
      </rPr>
      <t>漁　　業　　種　　類</t>
    </r>
    <rPh sb="0" eb="1">
      <t>リョウ</t>
    </rPh>
    <rPh sb="3" eb="4">
      <t>ギョウ</t>
    </rPh>
    <rPh sb="6" eb="7">
      <t>シュ</t>
    </rPh>
    <rPh sb="9" eb="10">
      <t>ルイ</t>
    </rPh>
    <phoneticPr fontId="3"/>
  </si>
  <si>
    <r>
      <rPr>
        <sz val="11"/>
        <rFont val="ＭＳ 明朝"/>
        <family val="1"/>
        <charset val="128"/>
      </rPr>
      <t>隻数</t>
    </r>
    <rPh sb="0" eb="1">
      <t>セキ</t>
    </rPh>
    <rPh sb="1" eb="2">
      <t>スウ</t>
    </rPh>
    <phoneticPr fontId="3"/>
  </si>
  <si>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</si>
  <si>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3"/>
  </si>
  <si>
    <r>
      <rPr>
        <sz val="11"/>
        <rFont val="ＭＳ 明朝"/>
        <family val="1"/>
        <charset val="128"/>
      </rPr>
      <t>大臣許可漁業</t>
    </r>
    <rPh sb="0" eb="2">
      <t>ダイジン</t>
    </rPh>
    <rPh sb="2" eb="4">
      <t>キョカ</t>
    </rPh>
    <rPh sb="4" eb="5">
      <t>リョウ</t>
    </rPh>
    <rPh sb="5" eb="6">
      <t>ギョウ</t>
    </rPh>
    <phoneticPr fontId="3"/>
  </si>
  <si>
    <r>
      <rPr>
        <sz val="11"/>
        <rFont val="ＭＳ 明朝"/>
        <family val="1"/>
        <charset val="128"/>
      </rPr>
      <t>沖合底びき網</t>
    </r>
  </si>
  <si>
    <r>
      <rPr>
        <sz val="11"/>
        <rFont val="ＭＳ 明朝"/>
        <family val="1"/>
        <charset val="128"/>
      </rPr>
      <t>周年</t>
    </r>
    <rPh sb="0" eb="2">
      <t>シュウネン</t>
    </rPh>
    <phoneticPr fontId="3"/>
  </si>
  <si>
    <r>
      <rPr>
        <sz val="11"/>
        <rFont val="ＭＳ 明朝"/>
        <family val="1"/>
        <charset val="128"/>
      </rPr>
      <t>青森県から新潟県までの沖合</t>
    </r>
  </si>
  <si>
    <r>
      <rPr>
        <sz val="11"/>
        <rFont val="ＭＳ 明朝"/>
        <family val="1"/>
        <charset val="128"/>
      </rPr>
      <t>中型さけ･ます流し網</t>
    </r>
  </si>
  <si>
    <r>
      <t>3.20</t>
    </r>
    <r>
      <rPr>
        <sz val="11"/>
        <rFont val="ＭＳ 明朝"/>
        <family val="1"/>
        <charset val="128"/>
      </rPr>
      <t>～</t>
    </r>
    <r>
      <rPr>
        <sz val="11"/>
        <rFont val="Century"/>
        <family val="1"/>
      </rPr>
      <t>7.10</t>
    </r>
    <phoneticPr fontId="3"/>
  </si>
  <si>
    <r>
      <t>N46°</t>
    </r>
    <r>
      <rPr>
        <sz val="11"/>
        <rFont val="ＭＳ 明朝"/>
        <family val="1"/>
        <charset val="128"/>
      </rPr>
      <t>以南､</t>
    </r>
    <r>
      <rPr>
        <sz val="11"/>
        <rFont val="Century"/>
        <family val="1"/>
      </rPr>
      <t>N37°</t>
    </r>
    <r>
      <rPr>
        <sz val="11"/>
        <rFont val="ＭＳ 明朝"/>
        <family val="1"/>
        <charset val="128"/>
      </rPr>
      <t>以北の日本海</t>
    </r>
  </si>
  <si>
    <r>
      <rPr>
        <sz val="11"/>
        <rFont val="ＭＳ 明朝"/>
        <family val="1"/>
        <charset val="128"/>
      </rPr>
      <t>いか釣り</t>
    </r>
  </si>
  <si>
    <r>
      <rPr>
        <sz val="11"/>
        <rFont val="ＭＳ 明朝"/>
        <family val="1"/>
        <charset val="128"/>
      </rPr>
      <t>周年</t>
    </r>
    <phoneticPr fontId="3"/>
  </si>
  <si>
    <r>
      <rPr>
        <sz val="11"/>
        <rFont val="ＭＳ 明朝"/>
        <family val="1"/>
        <charset val="128"/>
      </rPr>
      <t>日本海･太平洋</t>
    </r>
  </si>
  <si>
    <r>
      <rPr>
        <sz val="11"/>
        <rFont val="ＭＳ 明朝"/>
        <family val="1"/>
        <charset val="128"/>
      </rPr>
      <t>届　出　漁　業</t>
    </r>
    <phoneticPr fontId="3"/>
  </si>
  <si>
    <r>
      <rPr>
        <sz val="11"/>
        <rFont val="ＭＳ 明朝"/>
        <family val="1"/>
        <charset val="128"/>
      </rPr>
      <t>小型するめいか釣り</t>
    </r>
  </si>
  <si>
    <r>
      <t xml:space="preserve">(6) </t>
    </r>
    <r>
      <rPr>
        <sz val="12"/>
        <rFont val="ＭＳ 明朝"/>
        <family val="1"/>
        <charset val="128"/>
      </rPr>
      <t>沿岸くろまぐろ漁業承認件数（日本海・九州西広域漁業調整委員会承認）</t>
    </r>
    <phoneticPr fontId="3"/>
  </si>
  <si>
    <r>
      <rPr>
        <sz val="11"/>
        <rFont val="ＭＳ 明朝"/>
        <family val="1"/>
        <charset val="128"/>
      </rPr>
      <t>　　　　　　区　</t>
    </r>
    <r>
      <rPr>
        <sz val="11"/>
        <rFont val="Century"/>
        <family val="1"/>
      </rPr>
      <t xml:space="preserve"> </t>
    </r>
    <r>
      <rPr>
        <sz val="11"/>
        <rFont val="ＭＳ 明朝"/>
        <family val="1"/>
        <charset val="128"/>
      </rPr>
      <t>分</t>
    </r>
  </si>
  <si>
    <r>
      <rPr>
        <sz val="11"/>
        <rFont val="ＭＳ 明朝"/>
        <family val="1"/>
        <charset val="128"/>
      </rPr>
      <t>地　　　　　　　　　　区</t>
    </r>
    <phoneticPr fontId="3"/>
  </si>
  <si>
    <r>
      <rPr>
        <sz val="11"/>
        <rFont val="ＭＳ 明朝"/>
        <family val="1"/>
        <charset val="128"/>
      </rPr>
      <t>漁業の方法</t>
    </r>
    <rPh sb="0" eb="2">
      <t>ギョギョウ</t>
    </rPh>
    <rPh sb="3" eb="5">
      <t>ホウホウ</t>
    </rPh>
    <phoneticPr fontId="3"/>
  </si>
  <si>
    <r>
      <rPr>
        <sz val="11"/>
        <rFont val="ＭＳ 明朝"/>
        <family val="1"/>
        <charset val="128"/>
      </rPr>
      <t>飛　島</t>
    </r>
    <phoneticPr fontId="3"/>
  </si>
  <si>
    <r>
      <rPr>
        <sz val="11"/>
        <rFont val="ＭＳ 明朝"/>
        <family val="1"/>
        <charset val="128"/>
      </rPr>
      <t>吹　浦</t>
    </r>
    <rPh sb="0" eb="1">
      <t>スイ</t>
    </rPh>
    <rPh sb="2" eb="3">
      <t>ウラ</t>
    </rPh>
    <phoneticPr fontId="3"/>
  </si>
  <si>
    <r>
      <rPr>
        <sz val="11"/>
        <rFont val="ＭＳ 明朝"/>
        <family val="1"/>
        <charset val="128"/>
      </rPr>
      <t>酒　田</t>
    </r>
    <rPh sb="0" eb="1">
      <t>サケ</t>
    </rPh>
    <rPh sb="2" eb="3">
      <t>タ</t>
    </rPh>
    <phoneticPr fontId="3"/>
  </si>
  <si>
    <r>
      <rPr>
        <sz val="11"/>
        <rFont val="ＭＳ 明朝"/>
        <family val="1"/>
        <charset val="128"/>
      </rPr>
      <t>加　茂</t>
    </r>
    <rPh sb="0" eb="1">
      <t>カ</t>
    </rPh>
    <rPh sb="2" eb="3">
      <t>シゲル</t>
    </rPh>
    <phoneticPr fontId="3"/>
  </si>
  <si>
    <r>
      <rPr>
        <sz val="11"/>
        <rFont val="ＭＳ 明朝"/>
        <family val="1"/>
        <charset val="128"/>
      </rPr>
      <t>由　良</t>
    </r>
    <rPh sb="0" eb="1">
      <t>ヨシ</t>
    </rPh>
    <rPh sb="2" eb="3">
      <t>リョウ</t>
    </rPh>
    <phoneticPr fontId="3"/>
  </si>
  <si>
    <r>
      <rPr>
        <sz val="11"/>
        <rFont val="ＭＳ 明朝"/>
        <family val="1"/>
        <charset val="128"/>
      </rPr>
      <t>豊　浦</t>
    </r>
    <rPh sb="0" eb="1">
      <t>ホウ</t>
    </rPh>
    <rPh sb="2" eb="3">
      <t>ウラ</t>
    </rPh>
    <phoneticPr fontId="3"/>
  </si>
  <si>
    <r>
      <rPr>
        <sz val="11"/>
        <rFont val="ＭＳ 明朝"/>
        <family val="1"/>
        <charset val="128"/>
      </rPr>
      <t>温　海</t>
    </r>
    <rPh sb="0" eb="1">
      <t>オン</t>
    </rPh>
    <rPh sb="2" eb="3">
      <t>ウミ</t>
    </rPh>
    <phoneticPr fontId="3"/>
  </si>
  <si>
    <r>
      <rPr>
        <sz val="11"/>
        <rFont val="ＭＳ 明朝"/>
        <family val="1"/>
        <charset val="128"/>
      </rPr>
      <t>合　計</t>
    </r>
    <rPh sb="0" eb="1">
      <t>アイ</t>
    </rPh>
    <rPh sb="2" eb="3">
      <t>ケイ</t>
    </rPh>
    <phoneticPr fontId="3"/>
  </si>
  <si>
    <r>
      <rPr>
        <sz val="11"/>
        <rFont val="ＭＳ 明朝"/>
        <family val="1"/>
        <charset val="128"/>
      </rPr>
      <t>は　え　な　わ</t>
    </r>
    <phoneticPr fontId="3"/>
  </si>
  <si>
    <r>
      <rPr>
        <sz val="11"/>
        <rFont val="ＭＳ 明朝"/>
        <family val="1"/>
        <charset val="128"/>
      </rPr>
      <t>釣　　　　　り</t>
    </r>
    <rPh sb="0" eb="1">
      <t>ツ</t>
    </rPh>
    <phoneticPr fontId="3"/>
  </si>
  <si>
    <r>
      <rPr>
        <sz val="11"/>
        <rFont val="ＭＳ 明朝"/>
        <family val="1"/>
        <charset val="128"/>
      </rPr>
      <t>はえなわ・釣り</t>
    </r>
    <rPh sb="5" eb="6">
      <t>ツ</t>
    </rPh>
    <phoneticPr fontId="3"/>
  </si>
  <si>
    <r>
      <rPr>
        <sz val="11"/>
        <rFont val="ＭＳ 明朝"/>
        <family val="1"/>
        <charset val="128"/>
      </rPr>
      <t>合　　　　　計</t>
    </r>
    <rPh sb="0" eb="1">
      <t>アイ</t>
    </rPh>
    <rPh sb="6" eb="7">
      <t>ケイ</t>
    </rPh>
    <phoneticPr fontId="3"/>
  </si>
  <si>
    <r>
      <t xml:space="preserve">(7) </t>
    </r>
    <r>
      <rPr>
        <sz val="12"/>
        <rFont val="ＭＳ 明朝"/>
        <family val="1"/>
        <charset val="128"/>
      </rPr>
      <t>遊漁船業登録件数</t>
    </r>
  </si>
  <si>
    <r>
      <rPr>
        <sz val="11"/>
        <rFont val="ＭＳ 明朝"/>
        <family val="1"/>
        <charset val="128"/>
      </rPr>
      <t>　　　　　　区　</t>
    </r>
    <r>
      <rPr>
        <sz val="11"/>
        <rFont val="Century"/>
        <family val="1"/>
      </rPr>
      <t xml:space="preserve"> </t>
    </r>
    <r>
      <rPr>
        <sz val="11"/>
        <rFont val="ＭＳ 明朝"/>
        <family val="1"/>
        <charset val="128"/>
      </rPr>
      <t>分</t>
    </r>
    <phoneticPr fontId="3"/>
  </si>
  <si>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3"/>
  </si>
  <si>
    <r>
      <rPr>
        <sz val="11"/>
        <rFont val="ＭＳ 明朝"/>
        <family val="1"/>
        <charset val="128"/>
      </rPr>
      <t>一　般</t>
    </r>
    <rPh sb="0" eb="1">
      <t>イッ</t>
    </rPh>
    <rPh sb="2" eb="3">
      <t>ハン</t>
    </rPh>
    <phoneticPr fontId="3"/>
  </si>
  <si>
    <r>
      <rPr>
        <sz val="11"/>
        <rFont val="ＭＳ 明朝"/>
        <family val="1"/>
        <charset val="128"/>
      </rPr>
      <t>件　　数</t>
    </r>
    <rPh sb="0" eb="1">
      <t>ケン</t>
    </rPh>
    <rPh sb="3" eb="4">
      <t>スウ</t>
    </rPh>
    <phoneticPr fontId="3"/>
  </si>
  <si>
    <r>
      <rPr>
        <sz val="11"/>
        <rFont val="ＭＳ 明朝"/>
        <family val="1"/>
        <charset val="128"/>
      </rPr>
      <t>計</t>
    </r>
    <rPh sb="0" eb="1">
      <t>ケイ</t>
    </rPh>
    <phoneticPr fontId="3"/>
  </si>
  <si>
    <r>
      <rPr>
        <sz val="11"/>
        <rFont val="ＭＳ 明朝"/>
        <family val="1"/>
        <charset val="128"/>
      </rPr>
      <t>業　者　数</t>
    </r>
    <phoneticPr fontId="3"/>
  </si>
  <si>
    <r>
      <rPr>
        <sz val="11"/>
        <rFont val="ＭＳ 明朝"/>
        <family val="1"/>
        <charset val="128"/>
      </rPr>
      <t>隻　　　数</t>
    </r>
    <phoneticPr fontId="3"/>
  </si>
  <si>
    <r>
      <rPr>
        <sz val="14"/>
        <rFont val="ＭＳ 明朝"/>
        <family val="1"/>
        <charset val="128"/>
      </rPr>
      <t>１１　漁業取締・調査</t>
    </r>
    <rPh sb="3" eb="5">
      <t>ギョギョウ</t>
    </rPh>
    <rPh sb="5" eb="7">
      <t>トリシマリ</t>
    </rPh>
    <rPh sb="8" eb="10">
      <t>チョウサ</t>
    </rPh>
    <phoneticPr fontId="16"/>
  </si>
  <si>
    <r>
      <rPr>
        <sz val="11"/>
        <rFont val="ＭＳ 明朝"/>
        <family val="1"/>
        <charset val="128"/>
      </rPr>
      <t>　漁業違反件数は</t>
    </r>
    <r>
      <rPr>
        <sz val="11"/>
        <rFont val="Century"/>
        <family val="1"/>
      </rPr>
      <t>4</t>
    </r>
    <r>
      <rPr>
        <sz val="11"/>
        <rFont val="ＭＳ 明朝"/>
        <family val="1"/>
        <charset val="128"/>
      </rPr>
      <t>件で前年度より</t>
    </r>
    <r>
      <rPr>
        <sz val="11"/>
        <rFont val="Century"/>
        <family val="1"/>
      </rPr>
      <t>1</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6"/>
  </si>
  <si>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4</t>
    </r>
    <r>
      <rPr>
        <sz val="11"/>
        <rFont val="ＭＳ 明朝"/>
        <family val="1"/>
        <charset val="128"/>
      </rPr>
      <t>件（県内漁船</t>
    </r>
    <r>
      <rPr>
        <sz val="11"/>
        <rFont val="Century"/>
        <family val="1"/>
      </rPr>
      <t>3</t>
    </r>
    <r>
      <rPr>
        <sz val="11"/>
        <rFont val="ＭＳ 明朝"/>
        <family val="1"/>
        <charset val="128"/>
      </rPr>
      <t>件、遊漁</t>
    </r>
    <r>
      <rPr>
        <sz val="11"/>
        <rFont val="Century"/>
        <family val="1"/>
      </rPr>
      <t>1</t>
    </r>
    <r>
      <rPr>
        <sz val="11"/>
        <rFont val="ＭＳ 明朝"/>
        <family val="1"/>
        <charset val="128"/>
      </rPr>
      <t>件）であり、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16"/>
  </si>
  <si>
    <r>
      <rPr>
        <sz val="11"/>
        <rFont val="ＭＳ 明朝"/>
        <family val="1"/>
        <charset val="128"/>
      </rPr>
      <t>　前年度より調整規則違反が</t>
    </r>
    <r>
      <rPr>
        <sz val="11"/>
        <rFont val="Century"/>
        <family val="1"/>
      </rPr>
      <t>1</t>
    </r>
    <r>
      <rPr>
        <sz val="11"/>
        <rFont val="ＭＳ 明朝"/>
        <family val="1"/>
        <charset val="128"/>
      </rPr>
      <t>件から</t>
    </r>
    <r>
      <rPr>
        <sz val="11"/>
        <rFont val="Century"/>
        <family val="1"/>
      </rPr>
      <t>3</t>
    </r>
    <r>
      <rPr>
        <sz val="11"/>
        <rFont val="ＭＳ 明朝"/>
        <family val="1"/>
        <charset val="128"/>
      </rPr>
      <t>件に増加、海区指示違反が</t>
    </r>
    <r>
      <rPr>
        <sz val="11"/>
        <rFont val="Century"/>
        <family val="1"/>
      </rPr>
      <t>4</t>
    </r>
    <r>
      <rPr>
        <sz val="11"/>
        <rFont val="ＭＳ 明朝"/>
        <family val="1"/>
        <charset val="128"/>
      </rPr>
      <t>件から</t>
    </r>
    <r>
      <rPr>
        <sz val="11"/>
        <rFont val="Century"/>
        <family val="1"/>
      </rPr>
      <t>1</t>
    </r>
    <r>
      <rPr>
        <sz val="11"/>
        <rFont val="ＭＳ 明朝"/>
        <family val="1"/>
        <charset val="128"/>
      </rPr>
      <t>件に減少した。</t>
    </r>
    <rPh sb="6" eb="8">
      <t>チョウセイ</t>
    </rPh>
    <rPh sb="8" eb="10">
      <t>キソク</t>
    </rPh>
    <rPh sb="10" eb="12">
      <t>イハン</t>
    </rPh>
    <rPh sb="14" eb="15">
      <t>ケン</t>
    </rPh>
    <rPh sb="18" eb="19">
      <t>ケン</t>
    </rPh>
    <rPh sb="20" eb="22">
      <t>ゾウカ</t>
    </rPh>
    <rPh sb="23" eb="24">
      <t>ウミ</t>
    </rPh>
    <rPh sb="24" eb="25">
      <t>ク</t>
    </rPh>
    <rPh sb="25" eb="27">
      <t>シジ</t>
    </rPh>
    <rPh sb="27" eb="29">
      <t>イハン</t>
    </rPh>
    <rPh sb="31" eb="32">
      <t>ケン</t>
    </rPh>
    <rPh sb="35" eb="36">
      <t>ケン</t>
    </rPh>
    <rPh sb="37" eb="39">
      <t>ゲンショウ</t>
    </rPh>
    <phoneticPr fontId="16"/>
  </si>
  <si>
    <r>
      <rPr>
        <sz val="11"/>
        <rFont val="ＭＳ 明朝"/>
        <family val="1"/>
        <charset val="128"/>
      </rPr>
      <t>　海面の陸上取締では、違反が</t>
    </r>
    <r>
      <rPr>
        <sz val="11"/>
        <rFont val="Century"/>
        <family val="1"/>
      </rPr>
      <t>1</t>
    </r>
    <r>
      <rPr>
        <sz val="11"/>
        <rFont val="ＭＳ 明朝"/>
        <family val="1"/>
        <charset val="128"/>
      </rPr>
      <t>件から</t>
    </r>
    <r>
      <rPr>
        <sz val="11"/>
        <rFont val="Century"/>
        <family val="1"/>
      </rPr>
      <t>0</t>
    </r>
    <r>
      <rPr>
        <sz val="11"/>
        <rFont val="ＭＳ 明朝"/>
        <family val="1"/>
        <charset val="128"/>
      </rPr>
      <t>件に減少した。</t>
    </r>
    <rPh sb="1" eb="3">
      <t>カイメン</t>
    </rPh>
    <rPh sb="4" eb="6">
      <t>リクジョウ</t>
    </rPh>
    <rPh sb="6" eb="8">
      <t>トリシマ</t>
    </rPh>
    <rPh sb="11" eb="13">
      <t>イハン</t>
    </rPh>
    <rPh sb="15" eb="16">
      <t>ケン</t>
    </rPh>
    <rPh sb="21" eb="23">
      <t>ゲンショウ</t>
    </rPh>
    <phoneticPr fontId="16"/>
  </si>
  <si>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6"/>
  </si>
  <si>
    <r>
      <rPr>
        <sz val="11"/>
        <rFont val="ＭＳ 明朝"/>
        <family val="1"/>
        <charset val="128"/>
      </rPr>
      <t>海　面</t>
    </r>
    <rPh sb="0" eb="1">
      <t>ウミ</t>
    </rPh>
    <rPh sb="2" eb="3">
      <t>メン</t>
    </rPh>
    <phoneticPr fontId="16"/>
  </si>
  <si>
    <r>
      <rPr>
        <sz val="11"/>
        <rFont val="ＭＳ 明朝"/>
        <family val="1"/>
        <charset val="128"/>
      </rPr>
      <t>海上取締</t>
    </r>
    <rPh sb="0" eb="2">
      <t>カイジョウ</t>
    </rPh>
    <rPh sb="2" eb="4">
      <t>トリシマ</t>
    </rPh>
    <phoneticPr fontId="16"/>
  </si>
  <si>
    <r>
      <t>4</t>
    </r>
    <r>
      <rPr>
        <sz val="11"/>
        <rFont val="ＭＳ 明朝"/>
        <family val="1"/>
        <charset val="128"/>
      </rPr>
      <t>件</t>
    </r>
    <rPh sb="1" eb="2">
      <t>ケン</t>
    </rPh>
    <phoneticPr fontId="16"/>
  </si>
  <si>
    <r>
      <rPr>
        <sz val="11"/>
        <rFont val="ＭＳ 明朝"/>
        <family val="1"/>
        <charset val="128"/>
      </rPr>
      <t>（</t>
    </r>
    <r>
      <rPr>
        <sz val="11"/>
        <rFont val="Century"/>
        <family val="1"/>
      </rPr>
      <t>±0</t>
    </r>
    <r>
      <rPr>
        <sz val="11"/>
        <rFont val="ＭＳ 明朝"/>
        <family val="1"/>
        <charset val="128"/>
      </rPr>
      <t>件）</t>
    </r>
    <rPh sb="3" eb="4">
      <t>ケン</t>
    </rPh>
    <phoneticPr fontId="16"/>
  </si>
  <si>
    <r>
      <rPr>
        <sz val="11"/>
        <rFont val="ＭＳ 明朝"/>
        <family val="1"/>
        <charset val="128"/>
      </rPr>
      <t>県　内　漁　船</t>
    </r>
    <rPh sb="0" eb="1">
      <t>ケン</t>
    </rPh>
    <rPh sb="2" eb="3">
      <t>ナイ</t>
    </rPh>
    <rPh sb="4" eb="5">
      <t>リョウ</t>
    </rPh>
    <rPh sb="6" eb="7">
      <t>セン</t>
    </rPh>
    <phoneticPr fontId="16"/>
  </si>
  <si>
    <r>
      <rPr>
        <sz val="11"/>
        <rFont val="ＭＳ 明朝"/>
        <family val="1"/>
        <charset val="128"/>
      </rPr>
      <t>そ　の　他</t>
    </r>
    <rPh sb="4" eb="5">
      <t>タ</t>
    </rPh>
    <phoneticPr fontId="16"/>
  </si>
  <si>
    <r>
      <rPr>
        <sz val="11"/>
        <rFont val="ＭＳ 明朝"/>
        <family val="1"/>
        <charset val="128"/>
      </rPr>
      <t>県　外　漁　船</t>
    </r>
    <phoneticPr fontId="16"/>
  </si>
  <si>
    <r>
      <t>3</t>
    </r>
    <r>
      <rPr>
        <sz val="11"/>
        <rFont val="ＭＳ 明朝"/>
        <family val="1"/>
        <charset val="128"/>
      </rPr>
      <t>件</t>
    </r>
    <phoneticPr fontId="16"/>
  </si>
  <si>
    <r>
      <rPr>
        <sz val="11"/>
        <rFont val="ＭＳ 明朝"/>
        <family val="1"/>
        <charset val="128"/>
      </rPr>
      <t>遊漁</t>
    </r>
    <phoneticPr fontId="16"/>
  </si>
  <si>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6"/>
  </si>
  <si>
    <r>
      <t>1</t>
    </r>
    <r>
      <rPr>
        <sz val="11"/>
        <rFont val="ＭＳ 明朝"/>
        <family val="1"/>
        <charset val="128"/>
      </rPr>
      <t>件</t>
    </r>
    <rPh sb="1" eb="2">
      <t>ケン</t>
    </rPh>
    <phoneticPr fontId="16"/>
  </si>
  <si>
    <r>
      <t>0</t>
    </r>
    <r>
      <rPr>
        <sz val="11"/>
        <rFont val="ＭＳ 明朝"/>
        <family val="1"/>
        <charset val="128"/>
      </rPr>
      <t>件</t>
    </r>
    <rPh sb="1" eb="2">
      <t>ケン</t>
    </rPh>
    <phoneticPr fontId="16"/>
  </si>
  <si>
    <r>
      <rPr>
        <sz val="11"/>
        <rFont val="ＭＳ 明朝"/>
        <family val="1"/>
        <charset val="128"/>
      </rPr>
      <t>　</t>
    </r>
    <phoneticPr fontId="16"/>
  </si>
  <si>
    <r>
      <rPr>
        <sz val="11"/>
        <rFont val="ＭＳ 明朝"/>
        <family val="1"/>
        <charset val="128"/>
      </rPr>
      <t>陸上取締</t>
    </r>
    <rPh sb="0" eb="2">
      <t>リクジョウ</t>
    </rPh>
    <rPh sb="2" eb="4">
      <t>トリシマ</t>
    </rPh>
    <phoneticPr fontId="16"/>
  </si>
  <si>
    <r>
      <t>0</t>
    </r>
    <r>
      <rPr>
        <sz val="11"/>
        <rFont val="ＭＳ 明朝"/>
        <family val="1"/>
        <charset val="128"/>
      </rPr>
      <t>件　</t>
    </r>
    <phoneticPr fontId="16"/>
  </si>
  <si>
    <r>
      <rPr>
        <sz val="11"/>
        <rFont val="ＭＳ 明朝"/>
        <family val="1"/>
        <charset val="128"/>
      </rPr>
      <t>（－</t>
    </r>
    <r>
      <rPr>
        <sz val="11"/>
        <rFont val="Century"/>
        <family val="1"/>
      </rPr>
      <t>1</t>
    </r>
    <r>
      <rPr>
        <sz val="11"/>
        <rFont val="ＭＳ 明朝"/>
        <family val="1"/>
        <charset val="128"/>
      </rPr>
      <t>件）</t>
    </r>
    <phoneticPr fontId="16"/>
  </si>
  <si>
    <r>
      <rPr>
        <sz val="11"/>
        <rFont val="ＭＳ 明朝"/>
        <family val="1"/>
        <charset val="128"/>
      </rPr>
      <t>内水面</t>
    </r>
    <rPh sb="0" eb="1">
      <t>ウチ</t>
    </rPh>
    <rPh sb="1" eb="2">
      <t>ミズ</t>
    </rPh>
    <rPh sb="2" eb="3">
      <t>メン</t>
    </rPh>
    <phoneticPr fontId="16"/>
  </si>
  <si>
    <r>
      <rPr>
        <sz val="11"/>
        <rFont val="ＭＳ 明朝"/>
        <family val="1"/>
        <charset val="128"/>
      </rPr>
      <t>（</t>
    </r>
    <r>
      <rPr>
        <sz val="11"/>
        <rFont val="Century"/>
        <family val="1"/>
      </rPr>
      <t>±0</t>
    </r>
    <r>
      <rPr>
        <sz val="11"/>
        <rFont val="ＭＳ 明朝"/>
        <family val="1"/>
        <charset val="128"/>
      </rPr>
      <t>件）</t>
    </r>
    <phoneticPr fontId="16"/>
  </si>
  <si>
    <r>
      <rPr>
        <sz val="11"/>
        <rFont val="ＭＳ 明朝"/>
        <family val="1"/>
        <charset val="128"/>
      </rPr>
      <t>合　計</t>
    </r>
    <rPh sb="0" eb="1">
      <t>ゴウ</t>
    </rPh>
    <rPh sb="2" eb="3">
      <t>ケイ</t>
    </rPh>
    <phoneticPr fontId="16"/>
  </si>
  <si>
    <r>
      <t>4</t>
    </r>
    <r>
      <rPr>
        <sz val="11"/>
        <rFont val="ＭＳ 明朝"/>
        <family val="1"/>
        <charset val="128"/>
      </rPr>
      <t>件</t>
    </r>
    <phoneticPr fontId="16"/>
  </si>
  <si>
    <r>
      <rPr>
        <sz val="11"/>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6"/>
  </si>
  <si>
    <r>
      <rPr>
        <sz val="11"/>
        <rFont val="ＭＳ 明朝"/>
        <family val="1"/>
        <charset val="128"/>
      </rPr>
      <t>　Ⅱ　調査業務実績</t>
    </r>
    <rPh sb="3" eb="5">
      <t>チョウサ</t>
    </rPh>
    <rPh sb="5" eb="7">
      <t>ギョウム</t>
    </rPh>
    <rPh sb="7" eb="9">
      <t>ジッセキ</t>
    </rPh>
    <phoneticPr fontId="16"/>
  </si>
  <si>
    <r>
      <rPr>
        <sz val="11"/>
        <rFont val="ＭＳ 明朝"/>
        <family val="1"/>
        <charset val="128"/>
      </rPr>
      <t>　　　沿岸海洋観測　</t>
    </r>
    <r>
      <rPr>
        <sz val="11"/>
        <rFont val="Century"/>
        <family val="1"/>
      </rPr>
      <t>7</t>
    </r>
    <r>
      <rPr>
        <sz val="11"/>
        <rFont val="ＭＳ 明朝"/>
        <family val="1"/>
        <charset val="128"/>
      </rPr>
      <t>日　　　　　　　大型クラゲ調査　</t>
    </r>
    <r>
      <rPr>
        <sz val="11"/>
        <rFont val="Century"/>
        <family val="1"/>
      </rPr>
      <t>4</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8</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6"/>
  </si>
  <si>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19</t>
    </r>
    <r>
      <rPr>
        <sz val="11"/>
        <rFont val="ＭＳ 明朝"/>
        <family val="1"/>
        <charset val="128"/>
      </rPr>
      <t>日　</t>
    </r>
    <rPh sb="0" eb="1">
      <t>ゴウ</t>
    </rPh>
    <rPh sb="3" eb="4">
      <t>ケイ</t>
    </rPh>
    <rPh sb="7" eb="8">
      <t>ニチ</t>
    </rPh>
    <phoneticPr fontId="16"/>
  </si>
  <si>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</si>
  <si>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6"/>
  </si>
  <si>
    <r>
      <rPr>
        <sz val="11"/>
        <rFont val="ＭＳ 明朝"/>
        <family val="1"/>
        <charset val="128"/>
      </rPr>
      <t>　ディープＶ型性</t>
    </r>
    <phoneticPr fontId="16"/>
  </si>
  <si>
    <r>
      <rPr>
        <sz val="11"/>
        <rFont val="ＭＳ 明朝"/>
        <family val="1"/>
        <charset val="128"/>
      </rPr>
      <t>性能</t>
    </r>
    <rPh sb="0" eb="2">
      <t>セイノウ</t>
    </rPh>
    <phoneticPr fontId="16"/>
  </si>
  <si>
    <r>
      <rPr>
        <sz val="11"/>
        <rFont val="ＭＳ 明朝"/>
        <family val="1"/>
        <charset val="128"/>
      </rPr>
      <t>　航海速力　</t>
    </r>
    <r>
      <rPr>
        <sz val="11"/>
        <rFont val="Century"/>
        <family val="1"/>
      </rPr>
      <t xml:space="preserve">   35</t>
    </r>
    <r>
      <rPr>
        <sz val="11"/>
        <rFont val="ＭＳ 明朝"/>
        <family val="1"/>
        <charset val="128"/>
      </rPr>
      <t>ノット</t>
    </r>
    <phoneticPr fontId="16"/>
  </si>
  <si>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6"/>
  </si>
  <si>
    <r>
      <rPr>
        <sz val="11"/>
        <rFont val="ＭＳ 明朝"/>
        <family val="1"/>
        <charset val="128"/>
      </rPr>
      <t>船質</t>
    </r>
    <rPh sb="0" eb="1">
      <t>フネ</t>
    </rPh>
    <rPh sb="1" eb="2">
      <t>シツ</t>
    </rPh>
    <phoneticPr fontId="16"/>
  </si>
  <si>
    <r>
      <rPr>
        <sz val="11"/>
        <rFont val="ＭＳ 明朝"/>
        <family val="1"/>
        <charset val="128"/>
      </rPr>
      <t>　軽合金製</t>
    </r>
    <phoneticPr fontId="16"/>
  </si>
  <si>
    <r>
      <rPr>
        <sz val="11"/>
        <rFont val="ＭＳ 明朝"/>
        <family val="1"/>
        <charset val="128"/>
      </rPr>
      <t>　航続距離　</t>
    </r>
    <r>
      <rPr>
        <sz val="11"/>
        <rFont val="Century"/>
        <family val="1"/>
      </rPr>
      <t xml:space="preserve"> 350</t>
    </r>
    <r>
      <rPr>
        <sz val="11"/>
        <rFont val="ＭＳ 明朝"/>
        <family val="1"/>
        <charset val="128"/>
      </rPr>
      <t>浬</t>
    </r>
    <phoneticPr fontId="16"/>
  </si>
  <si>
    <r>
      <rPr>
        <sz val="11"/>
        <rFont val="ＭＳ 明朝"/>
        <family val="1"/>
        <charset val="128"/>
      </rPr>
      <t>　潮流観測装置</t>
    </r>
    <phoneticPr fontId="16"/>
  </si>
  <si>
    <r>
      <rPr>
        <sz val="11"/>
        <rFont val="ＭＳ 明朝"/>
        <family val="1"/>
        <charset val="128"/>
      </rPr>
      <t>主要寸法</t>
    </r>
    <rPh sb="0" eb="2">
      <t>シュヨウ</t>
    </rPh>
    <rPh sb="2" eb="4">
      <t>スンポウ</t>
    </rPh>
    <phoneticPr fontId="16"/>
  </si>
  <si>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16"/>
  </si>
  <si>
    <r>
      <rPr>
        <sz val="11"/>
        <rFont val="ＭＳ 明朝"/>
        <family val="1"/>
        <charset val="128"/>
      </rPr>
      <t>設備</t>
    </r>
    <rPh sb="0" eb="2">
      <t>セツビ</t>
    </rPh>
    <phoneticPr fontId="16"/>
  </si>
  <si>
    <r>
      <rPr>
        <sz val="11"/>
        <rFont val="ＭＳ 明朝"/>
        <family val="1"/>
        <charset val="128"/>
      </rPr>
      <t>　</t>
    </r>
    <r>
      <rPr>
        <sz val="11"/>
        <rFont val="Century"/>
        <family val="1"/>
      </rPr>
      <t>GPS</t>
    </r>
    <r>
      <rPr>
        <sz val="11"/>
        <rFont val="ＭＳ 明朝"/>
        <family val="1"/>
        <charset val="128"/>
      </rPr>
      <t>航法装置</t>
    </r>
    <phoneticPr fontId="16"/>
  </si>
  <si>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16"/>
  </si>
  <si>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16"/>
  </si>
  <si>
    <r>
      <rPr>
        <sz val="11"/>
        <rFont val="ＭＳ 明朝"/>
        <family val="1"/>
        <charset val="128"/>
      </rPr>
      <t>　航海用電子海図表示装置</t>
    </r>
    <phoneticPr fontId="16"/>
  </si>
  <si>
    <t xml:space="preserve">    </t>
  </si>
  <si>
    <r>
      <t xml:space="preserve"> </t>
    </r>
    <r>
      <rPr>
        <sz val="11"/>
        <rFont val="ＭＳ 明朝"/>
        <family val="1"/>
        <charset val="128"/>
      </rPr>
      <t>ｱﾏﾁｭｱ無線受信機）</t>
    </r>
    <phoneticPr fontId="16"/>
  </si>
  <si>
    <r>
      <rPr>
        <sz val="11"/>
        <rFont val="ＭＳ 明朝"/>
        <family val="1"/>
        <charset val="128"/>
      </rPr>
      <t>　幅</t>
    </r>
    <r>
      <rPr>
        <sz val="11"/>
        <rFont val="Century"/>
        <family val="1"/>
      </rPr>
      <t xml:space="preserve">                 5.50</t>
    </r>
    <r>
      <rPr>
        <sz val="11"/>
        <rFont val="ＭＳ 明朝"/>
        <family val="1"/>
        <charset val="128"/>
      </rPr>
      <t>メートル</t>
    </r>
    <phoneticPr fontId="16"/>
  </si>
  <si>
    <r>
      <rPr>
        <sz val="11"/>
        <rFont val="ＭＳ 明朝"/>
        <family val="1"/>
        <charset val="128"/>
      </rPr>
      <t>　レーダー（</t>
    </r>
    <r>
      <rPr>
        <sz val="11"/>
        <rFont val="Century"/>
        <family val="1"/>
      </rPr>
      <t>ARPA</t>
    </r>
    <r>
      <rPr>
        <sz val="11"/>
        <rFont val="ＭＳ 明朝"/>
        <family val="1"/>
        <charset val="128"/>
      </rPr>
      <t>付）</t>
    </r>
    <phoneticPr fontId="16"/>
  </si>
  <si>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</si>
  <si>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6"/>
  </si>
  <si>
    <r>
      <rPr>
        <sz val="11"/>
        <rFont val="ＭＳ 明朝"/>
        <family val="1"/>
        <charset val="128"/>
      </rPr>
      <t>　深さ</t>
    </r>
    <r>
      <rPr>
        <sz val="11"/>
        <rFont val="Century"/>
        <family val="1"/>
      </rPr>
      <t xml:space="preserve">             2.73</t>
    </r>
    <r>
      <rPr>
        <sz val="11"/>
        <rFont val="ＭＳ 明朝"/>
        <family val="1"/>
        <charset val="128"/>
      </rPr>
      <t>メートル</t>
    </r>
    <phoneticPr fontId="16"/>
  </si>
  <si>
    <r>
      <rPr>
        <sz val="11"/>
        <rFont val="ＭＳ 明朝"/>
        <family val="1"/>
        <charset val="128"/>
      </rPr>
      <t>　減揺装置</t>
    </r>
    <phoneticPr fontId="16"/>
  </si>
  <si>
    <r>
      <rPr>
        <sz val="11"/>
        <rFont val="ＭＳ 明朝"/>
        <family val="1"/>
        <charset val="128"/>
      </rPr>
      <t>　その他</t>
    </r>
    <r>
      <rPr>
        <sz val="11"/>
        <rFont val="Century"/>
        <family val="1"/>
      </rPr>
      <t xml:space="preserve"> 6</t>
    </r>
    <r>
      <rPr>
        <sz val="11"/>
        <rFont val="ＭＳ 明朝"/>
        <family val="1"/>
        <charset val="128"/>
      </rPr>
      <t>名</t>
    </r>
    <phoneticPr fontId="16"/>
  </si>
  <si>
    <r>
      <rPr>
        <sz val="11"/>
        <rFont val="ＭＳ 明朝"/>
        <family val="1"/>
        <charset val="128"/>
      </rPr>
      <t>総トン数</t>
    </r>
    <rPh sb="0" eb="1">
      <t>ソウ</t>
    </rPh>
    <rPh sb="3" eb="4">
      <t>スウ</t>
    </rPh>
    <phoneticPr fontId="16"/>
  </si>
  <si>
    <r>
      <rPr>
        <sz val="11"/>
        <rFont val="ＭＳ 明朝"/>
        <family val="1"/>
        <charset val="128"/>
      </rPr>
      <t>　</t>
    </r>
    <r>
      <rPr>
        <sz val="11"/>
        <rFont val="Century"/>
        <family val="1"/>
      </rPr>
      <t>52</t>
    </r>
    <r>
      <rPr>
        <sz val="11"/>
        <rFont val="ＭＳ 明朝"/>
        <family val="1"/>
        <charset val="128"/>
      </rPr>
      <t>トン</t>
    </r>
    <phoneticPr fontId="16"/>
  </si>
  <si>
    <r>
      <rPr>
        <sz val="11"/>
        <rFont val="ＭＳ 明朝"/>
        <family val="1"/>
        <charset val="128"/>
      </rPr>
      <t>　カラー魚群探知機</t>
    </r>
    <phoneticPr fontId="16"/>
  </si>
  <si>
    <r>
      <rPr>
        <sz val="11"/>
        <rFont val="ＭＳ 明朝"/>
        <family val="1"/>
        <charset val="128"/>
      </rPr>
      <t>進水年月日</t>
    </r>
    <phoneticPr fontId="16"/>
  </si>
  <si>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6"/>
  </si>
  <si>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</si>
  <si>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6"/>
  </si>
  <si>
    <r>
      <rPr>
        <sz val="11"/>
        <rFont val="ＭＳ 明朝"/>
        <family val="1"/>
        <charset val="128"/>
      </rPr>
      <t>　記録式魚群探知機</t>
    </r>
    <phoneticPr fontId="16"/>
  </si>
  <si>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</si>
  <si>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6"/>
  </si>
  <si>
    <r>
      <rPr>
        <sz val="11"/>
        <rFont val="ＭＳ 明朝"/>
        <family val="1"/>
        <charset val="128"/>
      </rPr>
      <t>　電動測深機</t>
    </r>
    <phoneticPr fontId="16"/>
  </si>
  <si>
    <t>１２　漁業無線</t>
    <phoneticPr fontId="3"/>
  </si>
  <si>
    <r>
      <t>(1)</t>
    </r>
    <r>
      <rPr>
        <sz val="12"/>
        <color rgb="FF000000"/>
        <rFont val="ＭＳ 明朝"/>
        <family val="1"/>
        <charset val="128"/>
      </rPr>
      <t>　山形県酒田漁業無線局</t>
    </r>
    <phoneticPr fontId="3"/>
  </si>
  <si>
    <r>
      <rPr>
        <sz val="12"/>
        <color rgb="FF000000"/>
        <rFont val="ＭＳ 明朝"/>
        <family val="1"/>
        <charset val="128"/>
      </rPr>
      <t>　　　ア、開局年月日</t>
    </r>
    <phoneticPr fontId="3"/>
  </si>
  <si>
    <t>　昭和26年7月3日</t>
  </si>
  <si>
    <r>
      <rPr>
        <sz val="12"/>
        <color rgb="FF000000"/>
        <rFont val="ＭＳ 明朝"/>
        <family val="1"/>
        <charset val="128"/>
      </rPr>
      <t>　　　イ、呼出名称</t>
    </r>
    <phoneticPr fontId="3"/>
  </si>
  <si>
    <t xml:space="preserve"> 「さかたぎょぎょう」</t>
  </si>
  <si>
    <r>
      <rPr>
        <sz val="12"/>
        <color rgb="FF000000"/>
        <rFont val="ＭＳ 明朝"/>
        <family val="1"/>
        <charset val="128"/>
      </rPr>
      <t>　　　ウ、電波の型式</t>
    </r>
    <phoneticPr fontId="3"/>
  </si>
  <si>
    <t>　周波数、空中線電力</t>
  </si>
  <si>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</si>
  <si>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</si>
  <si>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</si>
  <si>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</si>
  <si>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3"/>
  </si>
  <si>
    <t>2394.5</t>
    <phoneticPr fontId="3"/>
  </si>
  <si>
    <r>
      <t>50</t>
    </r>
    <r>
      <rPr>
        <sz val="12"/>
        <color rgb="FF000000"/>
        <rFont val="ＭＳ 明朝"/>
        <family val="1"/>
        <charset val="128"/>
      </rPr>
      <t>Ｗ</t>
    </r>
  </si>
  <si>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</si>
  <si>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</si>
  <si>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　主送信機（</t>
    </r>
    <r>
      <rPr>
        <sz val="12"/>
        <color rgb="FF000000"/>
        <rFont val="Century"/>
        <family val="1"/>
      </rPr>
      <t>J3E 50W</t>
    </r>
    <r>
      <rPr>
        <sz val="12"/>
        <color rgb="FF000000"/>
        <rFont val="ＭＳ 明朝"/>
        <family val="1"/>
        <charset val="128"/>
      </rPr>
      <t>）</t>
    </r>
    <r>
      <rPr>
        <sz val="12"/>
        <color rgb="FF000000"/>
        <rFont val="Century"/>
        <family val="1"/>
      </rPr>
      <t>1</t>
    </r>
    <r>
      <rPr>
        <sz val="12"/>
        <color rgb="FF000000"/>
        <rFont val="ＭＳ 明朝"/>
        <family val="1"/>
        <charset val="128"/>
      </rPr>
      <t>台</t>
    </r>
    <phoneticPr fontId="3"/>
  </si>
  <si>
    <r>
      <rPr>
        <sz val="12"/>
        <color rgb="FF000000"/>
        <rFont val="ＭＳ 明朝"/>
        <family val="1"/>
        <charset val="128"/>
      </rPr>
      <t>　送受信機（</t>
    </r>
    <r>
      <rPr>
        <sz val="12"/>
        <color rgb="FF000000"/>
        <rFont val="Century"/>
        <family val="1"/>
      </rPr>
      <t>J3E 50W</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3"/>
  </si>
  <si>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</si>
  <si>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3"/>
  </si>
  <si>
    <r>
      <rPr>
        <sz val="12"/>
        <color rgb="FF000000"/>
        <rFont val="ＭＳ 明朝"/>
        <family val="1"/>
        <charset val="128"/>
      </rPr>
      <t>　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3"/>
  </si>
  <si>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</si>
  <si>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3"/>
  </si>
  <si>
    <t>オ、所属船舶数7隻</t>
    <phoneticPr fontId="3"/>
  </si>
  <si>
    <t>カ、令和3年度無線通信実績</t>
    <rPh sb="2" eb="4">
      <t>レイワ</t>
    </rPh>
    <phoneticPr fontId="3"/>
  </si>
  <si>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</si>
  <si>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</si>
  <si>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</si>
  <si>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3"/>
  </si>
  <si>
    <r>
      <rPr>
        <sz val="12"/>
        <color theme="1"/>
        <rFont val="ＭＳ 明朝"/>
        <family val="1"/>
        <charset val="128"/>
      </rPr>
      <t>漁業指導監督通信</t>
    </r>
  </si>
  <si>
    <r>
      <t xml:space="preserve">  16</t>
    </r>
    <r>
      <rPr>
        <sz val="12"/>
        <color theme="1"/>
        <rFont val="ＭＳ 明朝"/>
        <family val="1"/>
        <charset val="128"/>
      </rPr>
      <t>時間</t>
    </r>
    <r>
      <rPr>
        <sz val="12"/>
        <color theme="1"/>
        <rFont val="Century"/>
        <family val="1"/>
      </rPr>
      <t>48</t>
    </r>
    <r>
      <rPr>
        <sz val="12"/>
        <color theme="1"/>
        <rFont val="ＭＳ 明朝"/>
        <family val="1"/>
        <charset val="128"/>
      </rPr>
      <t>分</t>
    </r>
    <phoneticPr fontId="3"/>
  </si>
  <si>
    <r>
      <rPr>
        <sz val="12"/>
        <color theme="1"/>
        <rFont val="ＭＳ 明朝"/>
        <family val="1"/>
        <charset val="128"/>
      </rPr>
      <t>定時連絡通信</t>
    </r>
  </si>
  <si>
    <r>
      <t>117</t>
    </r>
    <r>
      <rPr>
        <sz val="12"/>
        <color theme="1"/>
        <rFont val="ＭＳ 明朝"/>
        <family val="1"/>
        <charset val="128"/>
      </rPr>
      <t>時間</t>
    </r>
    <r>
      <rPr>
        <sz val="12"/>
        <color theme="1"/>
        <rFont val="Century"/>
        <family val="1"/>
      </rPr>
      <t>48</t>
    </r>
    <r>
      <rPr>
        <sz val="12"/>
        <color theme="1"/>
        <rFont val="ＭＳ 明朝"/>
        <family val="1"/>
        <charset val="128"/>
      </rPr>
      <t>分</t>
    </r>
    <phoneticPr fontId="3"/>
  </si>
  <si>
    <r>
      <rPr>
        <sz val="12"/>
        <color theme="1"/>
        <rFont val="ＭＳ 明朝"/>
        <family val="1"/>
        <charset val="128"/>
      </rPr>
      <t>海上安全情報</t>
    </r>
  </si>
  <si>
    <r>
      <t xml:space="preserve">  36</t>
    </r>
    <r>
      <rPr>
        <sz val="12"/>
        <color theme="1"/>
        <rFont val="ＭＳ 明朝"/>
        <family val="1"/>
        <charset val="128"/>
      </rPr>
      <t>時間</t>
    </r>
    <r>
      <rPr>
        <sz val="12"/>
        <color theme="1"/>
        <rFont val="Century"/>
        <family val="1"/>
      </rPr>
      <t>30</t>
    </r>
    <r>
      <rPr>
        <sz val="12"/>
        <color theme="1"/>
        <rFont val="ＭＳ 明朝"/>
        <family val="1"/>
        <charset val="128"/>
      </rPr>
      <t>分</t>
    </r>
    <phoneticPr fontId="3"/>
  </si>
  <si>
    <r>
      <rPr>
        <sz val="12"/>
        <color theme="1"/>
        <rFont val="ＭＳ 明朝"/>
        <family val="1"/>
        <charset val="128"/>
      </rPr>
      <t>海上気象周知通信</t>
    </r>
  </si>
  <si>
    <r>
      <t>112</t>
    </r>
    <r>
      <rPr>
        <sz val="12"/>
        <color theme="1"/>
        <rFont val="ＭＳ 明朝"/>
        <family val="1"/>
        <charset val="128"/>
      </rPr>
      <t>時間</t>
    </r>
    <r>
      <rPr>
        <sz val="12"/>
        <color theme="1"/>
        <rFont val="Century"/>
        <family val="1"/>
      </rPr>
      <t>42</t>
    </r>
    <r>
      <rPr>
        <sz val="12"/>
        <color theme="1"/>
        <rFont val="ＭＳ 明朝"/>
        <family val="1"/>
        <charset val="128"/>
      </rPr>
      <t>分</t>
    </r>
    <phoneticPr fontId="3"/>
  </si>
  <si>
    <r>
      <rPr>
        <sz val="12"/>
        <color theme="1"/>
        <rFont val="ＭＳ 明朝"/>
        <family val="1"/>
        <charset val="128"/>
      </rPr>
      <t>その他</t>
    </r>
  </si>
  <si>
    <r>
      <t>13</t>
    </r>
    <r>
      <rPr>
        <sz val="12"/>
        <color theme="1"/>
        <rFont val="ＭＳ 明朝"/>
        <family val="1"/>
        <charset val="128"/>
      </rPr>
      <t>分</t>
    </r>
    <phoneticPr fontId="3"/>
  </si>
  <si>
    <r>
      <rPr>
        <sz val="12"/>
        <color theme="1"/>
        <rFont val="ＭＳ 明朝"/>
        <family val="1"/>
        <charset val="128"/>
      </rPr>
      <t>計</t>
    </r>
  </si>
  <si>
    <r>
      <t>284</t>
    </r>
    <r>
      <rPr>
        <sz val="12"/>
        <color theme="1"/>
        <rFont val="ＭＳ 明朝"/>
        <family val="1"/>
        <charset val="128"/>
      </rPr>
      <t>時間</t>
    </r>
    <r>
      <rPr>
        <sz val="12"/>
        <color theme="1"/>
        <rFont val="Century"/>
        <family val="1"/>
      </rPr>
      <t>01</t>
    </r>
    <r>
      <rPr>
        <sz val="12"/>
        <color theme="1"/>
        <rFont val="ＭＳ 明朝"/>
        <family val="1"/>
        <charset val="128"/>
      </rPr>
      <t>分</t>
    </r>
    <phoneticPr fontId="3"/>
  </si>
  <si>
    <r>
      <rPr>
        <sz val="12"/>
        <color theme="1"/>
        <rFont val="ＭＳ 明朝"/>
        <family val="1"/>
        <charset val="128"/>
      </rPr>
      <t>漁　業　通　信</t>
    </r>
    <phoneticPr fontId="3"/>
  </si>
  <si>
    <r>
      <t>411</t>
    </r>
    <r>
      <rPr>
        <sz val="12"/>
        <color theme="1"/>
        <rFont val="ＭＳ 明朝"/>
        <family val="1"/>
        <charset val="128"/>
      </rPr>
      <t>時間</t>
    </r>
    <r>
      <rPr>
        <sz val="12"/>
        <color theme="1"/>
        <rFont val="Century"/>
        <family val="1"/>
      </rPr>
      <t>06</t>
    </r>
    <r>
      <rPr>
        <sz val="12"/>
        <color theme="1"/>
        <rFont val="ＭＳ 明朝"/>
        <family val="1"/>
        <charset val="128"/>
      </rPr>
      <t>分</t>
    </r>
    <phoneticPr fontId="3"/>
  </si>
  <si>
    <r>
      <rPr>
        <sz val="12"/>
        <color theme="1"/>
        <rFont val="ＭＳ 明朝"/>
        <family val="1"/>
        <charset val="128"/>
      </rPr>
      <t>総　　　　　計</t>
    </r>
    <phoneticPr fontId="3"/>
  </si>
  <si>
    <r>
      <t>695</t>
    </r>
    <r>
      <rPr>
        <sz val="12"/>
        <color theme="1"/>
        <rFont val="ＭＳ 明朝"/>
        <family val="1"/>
        <charset val="128"/>
      </rPr>
      <t>時間</t>
    </r>
    <r>
      <rPr>
        <sz val="12"/>
        <color theme="1"/>
        <rFont val="Century"/>
        <family val="1"/>
      </rPr>
      <t>07</t>
    </r>
    <r>
      <rPr>
        <sz val="12"/>
        <color theme="1"/>
        <rFont val="ＭＳ 明朝"/>
        <family val="1"/>
        <charset val="128"/>
      </rPr>
      <t>分</t>
    </r>
    <phoneticPr fontId="3"/>
  </si>
  <si>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</si>
  <si>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</si>
  <si>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</si>
  <si>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</si>
  <si>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</si>
  <si>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3"/>
  </si>
  <si>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</si>
  <si>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</si>
  <si>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</si>
  <si>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</si>
  <si>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</si>
  <si>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3"/>
  </si>
  <si>
    <t>A3E</t>
  </si>
  <si>
    <t>27524  27892</t>
  </si>
  <si>
    <t>27524  27740</t>
  </si>
  <si>
    <t>27524  27932</t>
  </si>
  <si>
    <t>27524  27836</t>
  </si>
  <si>
    <r>
      <rPr>
        <sz val="11"/>
        <color theme="1"/>
        <rFont val="ＭＳ 明朝"/>
        <family val="1"/>
        <charset val="128"/>
      </rPr>
      <t>空中線電力</t>
    </r>
    <phoneticPr fontId="3"/>
  </si>
  <si>
    <t>1W</t>
  </si>
  <si>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</si>
  <si>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</si>
  <si>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通信の種類</t>
    </r>
    <phoneticPr fontId="3"/>
  </si>
  <si>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</si>
  <si>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</si>
  <si>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　業　通　信</t>
    </r>
    <phoneticPr fontId="3"/>
  </si>
  <si>
    <r>
      <rPr>
        <sz val="11"/>
        <color theme="1"/>
        <rFont val="ＭＳ 明朝"/>
        <family val="1"/>
        <charset val="128"/>
      </rPr>
      <t>計</t>
    </r>
    <phoneticPr fontId="3"/>
  </si>
  <si>
    <r>
      <t>(2)</t>
    </r>
    <r>
      <rPr>
        <sz val="10.5"/>
        <color rgb="FF000000"/>
        <rFont val="ＭＳ 明朝"/>
        <family val="1"/>
        <charset val="128"/>
      </rPr>
      <t>　山形県漁業協同組合漁業無線局</t>
    </r>
    <phoneticPr fontId="3"/>
  </si>
  <si>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3"/>
  </si>
  <si>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3"/>
  </si>
  <si>
    <r>
      <rPr>
        <sz val="11"/>
        <color theme="1"/>
        <rFont val="ＭＳ 明朝"/>
        <family val="1"/>
        <charset val="128"/>
      </rPr>
      <t>周波数</t>
    </r>
    <r>
      <rPr>
        <sz val="11"/>
        <color theme="1"/>
        <rFont val="Century"/>
        <family val="1"/>
      </rPr>
      <t>(KHz)</t>
    </r>
    <phoneticPr fontId="3"/>
  </si>
  <si>
    <r>
      <rPr>
        <sz val="11"/>
        <color theme="1"/>
        <rFont val="ＭＳ 明朝"/>
        <family val="1"/>
        <charset val="128"/>
      </rPr>
      <t>所属船舶数</t>
    </r>
    <phoneticPr fontId="3"/>
  </si>
  <si>
    <r>
      <rPr>
        <sz val="11"/>
        <color theme="1"/>
        <rFont val="ＭＳ 明朝"/>
        <family val="1"/>
        <charset val="128"/>
      </rPr>
      <t>所在地</t>
    </r>
    <phoneticPr fontId="3"/>
  </si>
  <si>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3"/>
  </si>
  <si>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3"/>
  </si>
  <si>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3"/>
  </si>
  <si>
    <r>
      <rPr>
        <sz val="11"/>
        <color theme="1"/>
        <rFont val="ＭＳ 明朝"/>
        <family val="1"/>
        <charset val="128"/>
      </rPr>
      <t>令和</t>
    </r>
    <r>
      <rPr>
        <sz val="11"/>
        <color theme="1"/>
        <rFont val="Century"/>
        <family val="1"/>
      </rPr>
      <t>3</t>
    </r>
    <r>
      <rPr>
        <sz val="11"/>
        <color theme="1"/>
        <rFont val="ＭＳ 明朝"/>
        <family val="1"/>
        <charset val="128"/>
      </rPr>
      <t>年度無線通信実績</t>
    </r>
    <rPh sb="0" eb="2">
      <t>レイワ</t>
    </rPh>
    <phoneticPr fontId="3"/>
  </si>
  <si>
    <r>
      <rPr>
        <sz val="11"/>
        <color theme="1"/>
        <rFont val="ＭＳ 明朝"/>
        <family val="1"/>
        <charset val="128"/>
      </rPr>
      <t>漁業指導監督通信</t>
    </r>
    <phoneticPr fontId="3"/>
  </si>
  <si>
    <r>
      <t xml:space="preserve"> </t>
    </r>
    <r>
      <rPr>
        <sz val="11"/>
        <color theme="1"/>
        <rFont val="ＭＳ 明朝"/>
        <family val="1"/>
        <charset val="128"/>
      </rPr>
      <t>時間</t>
    </r>
    <phoneticPr fontId="3"/>
  </si>
  <si>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</si>
  <si>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16"/>
  </si>
  <si>
    <r>
      <t xml:space="preserve"> </t>
    </r>
    <r>
      <rPr>
        <sz val="11"/>
        <rFont val="ＭＳ 明朝"/>
        <family val="1"/>
        <charset val="128"/>
      </rPr>
      <t>　山形県が事業主体となり、漁港内の静穏度と安全な航路確保の他、耐震化・耐津波化を進めるため、飛島漁港、由良漁港を整備するとともに、飛島漁港、吹浦漁港、米子漁港において施設の長寿命化を図る。
　また由良漁港、吹浦漁港及び米子漁港では漁港機能増進として、浚渫・係留施設等の改良を実施する。
　さらに、山形県沿岸において藻場礁・増殖礁設置等の漁場整備を行うほか、飛島漁港の陸閘自動化を進める。</t>
    </r>
    <rPh sb="30" eb="31">
      <t>ホカ</t>
    </rPh>
    <rPh sb="32" eb="35">
      <t>タイシンカ</t>
    </rPh>
    <rPh sb="36" eb="40">
      <t>タイツナミカ</t>
    </rPh>
    <rPh sb="41" eb="42">
      <t>スス</t>
    </rPh>
    <rPh sb="52" eb="54">
      <t>ユラ</t>
    </rPh>
    <rPh sb="54" eb="56">
      <t>ギョコウ</t>
    </rPh>
    <rPh sb="66" eb="68">
      <t>トビシマ</t>
    </rPh>
    <rPh sb="68" eb="70">
      <t>ギョコウ</t>
    </rPh>
    <rPh sb="71" eb="75">
      <t>フクラギョコウ</t>
    </rPh>
    <rPh sb="76" eb="78">
      <t>ヨナゴ</t>
    </rPh>
    <rPh sb="78" eb="80">
      <t>ギョコウ</t>
    </rPh>
    <rPh sb="84" eb="86">
      <t>シセツ</t>
    </rPh>
    <rPh sb="87" eb="89">
      <t>チョウジュ</t>
    </rPh>
    <rPh sb="89" eb="90">
      <t>イノチ</t>
    </rPh>
    <rPh sb="90" eb="91">
      <t>カ</t>
    </rPh>
    <rPh sb="92" eb="93">
      <t>ハカ</t>
    </rPh>
    <rPh sb="99" eb="103">
      <t>ユラギョコウ</t>
    </rPh>
    <rPh sb="104" eb="106">
      <t>フクラ</t>
    </rPh>
    <rPh sb="106" eb="108">
      <t>ギョコウ</t>
    </rPh>
    <rPh sb="108" eb="109">
      <t>オヨ</t>
    </rPh>
    <rPh sb="110" eb="112">
      <t>ヨナゴ</t>
    </rPh>
    <rPh sb="112" eb="114">
      <t>ギョコウ</t>
    </rPh>
    <rPh sb="116" eb="118">
      <t>ギョコウ</t>
    </rPh>
    <rPh sb="118" eb="120">
      <t>キノウ</t>
    </rPh>
    <rPh sb="120" eb="122">
      <t>ゾウシン</t>
    </rPh>
    <rPh sb="126" eb="128">
      <t>シュンセツ</t>
    </rPh>
    <rPh sb="129" eb="133">
      <t>ケイリュウシセツ</t>
    </rPh>
    <rPh sb="133" eb="134">
      <t>トウ</t>
    </rPh>
    <rPh sb="135" eb="137">
      <t>カイリョウ</t>
    </rPh>
    <rPh sb="138" eb="140">
      <t>ジッシ</t>
    </rPh>
    <rPh sb="158" eb="161">
      <t>モバショウ</t>
    </rPh>
    <rPh sb="162" eb="165">
      <t>ゾウショクショウ</t>
    </rPh>
    <rPh sb="165" eb="167">
      <t>セッチ</t>
    </rPh>
    <rPh sb="167" eb="168">
      <t>トウ</t>
    </rPh>
    <rPh sb="179" eb="181">
      <t>トビシマ</t>
    </rPh>
    <rPh sb="181" eb="183">
      <t>ギョコウ</t>
    </rPh>
    <rPh sb="184" eb="186">
      <t>リッコウ</t>
    </rPh>
    <rPh sb="186" eb="189">
      <t>ジドウカ</t>
    </rPh>
    <rPh sb="190" eb="191">
      <t>スス</t>
    </rPh>
    <phoneticPr fontId="16"/>
  </si>
  <si>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</si>
  <si>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16"/>
  </si>
  <si>
    <r>
      <rPr>
        <sz val="11"/>
        <rFont val="ＭＳ 明朝"/>
        <family val="1"/>
        <charset val="128"/>
      </rPr>
      <t>実施場所</t>
    </r>
    <phoneticPr fontId="16"/>
  </si>
  <si>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</si>
  <si>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</si>
  <si>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</si>
  <si>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</si>
  <si>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</si>
  <si>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</si>
  <si>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t>山形県</t>
    <phoneticPr fontId="16"/>
  </si>
  <si>
    <t>飛島漁港</t>
    <phoneticPr fontId="16"/>
  </si>
  <si>
    <r>
      <rPr>
        <sz val="11"/>
        <rFont val="ＭＳ 明朝"/>
        <family val="1"/>
        <charset val="128"/>
      </rPr>
      <t>機能強化</t>
    </r>
    <rPh sb="0" eb="4">
      <t>キノウキョウカ</t>
    </rPh>
    <phoneticPr fontId="16"/>
  </si>
  <si>
    <t>(8/10)</t>
    <phoneticPr fontId="16"/>
  </si>
  <si>
    <t>(2/10)</t>
    <phoneticPr fontId="16"/>
  </si>
  <si>
    <r>
      <rPr>
        <sz val="11"/>
        <rFont val="ＭＳ 明朝"/>
        <family val="1"/>
        <charset val="128"/>
      </rPr>
      <t>うち補正　</t>
    </r>
    <r>
      <rPr>
        <sz val="11"/>
        <rFont val="Century"/>
        <family val="1"/>
      </rPr>
      <t>50,000</t>
    </r>
    <phoneticPr fontId="16"/>
  </si>
  <si>
    <r>
      <rPr>
        <sz val="11"/>
        <rFont val="ＭＳ 明朝"/>
        <family val="1"/>
        <charset val="128"/>
      </rPr>
      <t>勝浦地区</t>
    </r>
    <phoneticPr fontId="16"/>
  </si>
  <si>
    <r>
      <rPr>
        <sz val="11"/>
        <rFont val="ＭＳ 明朝"/>
        <family val="1"/>
        <charset val="128"/>
      </rPr>
      <t>耐震補強</t>
    </r>
    <r>
      <rPr>
        <sz val="11"/>
        <rFont val="Century"/>
        <family val="1"/>
      </rPr>
      <t xml:space="preserve"> </t>
    </r>
    <r>
      <rPr>
        <sz val="11"/>
        <rFont val="ＭＳ 明朝"/>
        <family val="1"/>
        <charset val="128"/>
      </rPr>
      <t>　防波堤</t>
    </r>
    <r>
      <rPr>
        <sz val="11"/>
        <rFont val="Century"/>
        <family val="1"/>
      </rPr>
      <t xml:space="preserve">(2)  </t>
    </r>
    <r>
      <rPr>
        <sz val="11"/>
        <rFont val="ＭＳ 明朝"/>
        <family val="1"/>
        <charset val="128"/>
      </rPr>
      <t>改良</t>
    </r>
    <rPh sb="6" eb="9">
      <t>ボウハテイ</t>
    </rPh>
    <rPh sb="14" eb="16">
      <t>カイリョウ</t>
    </rPh>
    <phoneticPr fontId="16"/>
  </si>
  <si>
    <r>
      <t>1</t>
    </r>
    <r>
      <rPr>
        <sz val="11"/>
        <rFont val="ＭＳ 明朝"/>
        <family val="1"/>
        <charset val="128"/>
      </rPr>
      <t>式</t>
    </r>
    <rPh sb="1" eb="2">
      <t>シキ</t>
    </rPh>
    <phoneticPr fontId="16"/>
  </si>
  <si>
    <t>由良漁港</t>
    <phoneticPr fontId="16"/>
  </si>
  <si>
    <r>
      <rPr>
        <sz val="11"/>
        <rFont val="ＭＳ 明朝"/>
        <family val="1"/>
        <charset val="128"/>
      </rPr>
      <t>機能強化</t>
    </r>
    <rPh sb="0" eb="2">
      <t>キノウ</t>
    </rPh>
    <rPh sb="2" eb="4">
      <t>キョウカ</t>
    </rPh>
    <phoneticPr fontId="16"/>
  </si>
  <si>
    <t>(5/10)</t>
    <phoneticPr fontId="16"/>
  </si>
  <si>
    <r>
      <rPr>
        <sz val="11"/>
        <rFont val="ＭＳ 明朝"/>
        <family val="1"/>
        <charset val="128"/>
      </rPr>
      <t>耐震補強</t>
    </r>
    <r>
      <rPr>
        <sz val="11"/>
        <rFont val="Century"/>
        <family val="1"/>
      </rPr>
      <t xml:space="preserve">   </t>
    </r>
    <phoneticPr fontId="16"/>
  </si>
  <si>
    <r>
      <rPr>
        <sz val="10"/>
        <rFont val="ＭＳ 明朝"/>
        <family val="1"/>
        <charset val="128"/>
      </rPr>
      <t>西防波堤</t>
    </r>
    <r>
      <rPr>
        <sz val="10"/>
        <rFont val="Century"/>
        <family val="1"/>
      </rPr>
      <t>(B)</t>
    </r>
    <r>
      <rPr>
        <sz val="10"/>
        <rFont val="ＭＳ 明朝"/>
        <family val="1"/>
        <charset val="128"/>
      </rPr>
      <t>改良・ブロック製作</t>
    </r>
    <rPh sb="7" eb="9">
      <t>カイリョウ</t>
    </rPh>
    <rPh sb="14" eb="16">
      <t>セイサク</t>
    </rPh>
    <phoneticPr fontId="16"/>
  </si>
  <si>
    <t>山形県</t>
    <phoneticPr fontId="16"/>
  </si>
  <si>
    <r>
      <rPr>
        <sz val="11"/>
        <rFont val="ＭＳ 明朝"/>
        <family val="1"/>
        <charset val="128"/>
      </rPr>
      <t>機能保全</t>
    </r>
    <rPh sb="0" eb="4">
      <t>キノウホゼン</t>
    </rPh>
    <phoneticPr fontId="16"/>
  </si>
  <si>
    <t>(2/10)</t>
    <phoneticPr fontId="16"/>
  </si>
  <si>
    <r>
      <rPr>
        <sz val="11"/>
        <rFont val="ＭＳ 明朝"/>
        <family val="1"/>
        <charset val="128"/>
      </rPr>
      <t>中防波堤補修</t>
    </r>
    <rPh sb="0" eb="1">
      <t>ナカ</t>
    </rPh>
    <rPh sb="4" eb="6">
      <t>ホシュウ</t>
    </rPh>
    <phoneticPr fontId="16"/>
  </si>
  <si>
    <t>吹浦漁港</t>
    <rPh sb="0" eb="2">
      <t>フクラ</t>
    </rPh>
    <phoneticPr fontId="16"/>
  </si>
  <si>
    <r>
      <rPr>
        <sz val="11"/>
        <rFont val="ＭＳ 明朝"/>
        <family val="1"/>
        <charset val="128"/>
      </rPr>
      <t>機能保全</t>
    </r>
    <rPh sb="0" eb="2">
      <t>キノウ</t>
    </rPh>
    <rPh sb="2" eb="4">
      <t>ホゼン</t>
    </rPh>
    <phoneticPr fontId="16"/>
  </si>
  <si>
    <r>
      <rPr>
        <sz val="11"/>
        <rFont val="ＭＳ 明朝"/>
        <family val="1"/>
        <charset val="128"/>
      </rPr>
      <t>うち補正　</t>
    </r>
    <r>
      <rPr>
        <sz val="11"/>
        <rFont val="Century"/>
        <family val="1"/>
      </rPr>
      <t>45,800</t>
    </r>
    <rPh sb="2" eb="4">
      <t>ホセイ</t>
    </rPh>
    <phoneticPr fontId="16"/>
  </si>
  <si>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16"/>
  </si>
  <si>
    <t>米子漁港</t>
    <rPh sb="0" eb="2">
      <t>ヨナゴ</t>
    </rPh>
    <rPh sb="2" eb="4">
      <t>ギョコウ</t>
    </rPh>
    <phoneticPr fontId="16"/>
  </si>
  <si>
    <t>(5/10)</t>
    <phoneticPr fontId="16"/>
  </si>
  <si>
    <r>
      <rPr>
        <sz val="11"/>
        <rFont val="ＭＳ 明朝"/>
        <family val="1"/>
        <charset val="128"/>
      </rPr>
      <t>うち補正　</t>
    </r>
    <r>
      <rPr>
        <sz val="11"/>
        <rFont val="Century"/>
        <family val="1"/>
      </rPr>
      <t>65,400</t>
    </r>
    <rPh sb="2" eb="4">
      <t>ホセイ</t>
    </rPh>
    <phoneticPr fontId="16"/>
  </si>
  <si>
    <r>
      <rPr>
        <sz val="11"/>
        <rFont val="ＭＳ 明朝"/>
        <family val="1"/>
        <charset val="128"/>
      </rPr>
      <t>北防波堤消波ブロック撤去再設置・防波堤補修</t>
    </r>
    <rPh sb="0" eb="1">
      <t>キタ</t>
    </rPh>
    <rPh sb="1" eb="4">
      <t>ボウハテイ</t>
    </rPh>
    <rPh sb="4" eb="6">
      <t>ショウハ</t>
    </rPh>
    <rPh sb="10" eb="12">
      <t>テッキョ</t>
    </rPh>
    <rPh sb="12" eb="15">
      <t>サイセッチ</t>
    </rPh>
    <rPh sb="16" eb="19">
      <t>ボウハテイ</t>
    </rPh>
    <rPh sb="19" eb="21">
      <t>ホシュウ</t>
    </rPh>
    <phoneticPr fontId="16"/>
  </si>
  <si>
    <t>由良漁港</t>
    <rPh sb="0" eb="2">
      <t>ユラ</t>
    </rPh>
    <rPh sb="2" eb="4">
      <t>ギョコウ</t>
    </rPh>
    <phoneticPr fontId="16"/>
  </si>
  <si>
    <r>
      <rPr>
        <sz val="11"/>
        <rFont val="ＭＳ 明朝"/>
        <family val="1"/>
        <charset val="128"/>
      </rPr>
      <t>機能増進</t>
    </r>
    <rPh sb="0" eb="4">
      <t>キノウゾウシン</t>
    </rPh>
    <phoneticPr fontId="16"/>
  </si>
  <si>
    <r>
      <rPr>
        <sz val="11"/>
        <rFont val="ＭＳ 明朝"/>
        <family val="1"/>
        <charset val="128"/>
      </rPr>
      <t>うち補正　</t>
    </r>
    <r>
      <rPr>
        <sz val="11"/>
        <rFont val="Century"/>
        <family val="1"/>
      </rPr>
      <t>30,000</t>
    </r>
    <phoneticPr fontId="16"/>
  </si>
  <si>
    <t>浚渫</t>
    <rPh sb="0" eb="2">
      <t>シュンセツ</t>
    </rPh>
    <phoneticPr fontId="16"/>
  </si>
  <si>
    <t>吹浦漁港</t>
    <rPh sb="0" eb="2">
      <t>フクラ</t>
    </rPh>
    <rPh sb="2" eb="4">
      <t>ギョコウ</t>
    </rPh>
    <phoneticPr fontId="16"/>
  </si>
  <si>
    <r>
      <rPr>
        <sz val="11"/>
        <rFont val="ＭＳ 明朝"/>
        <family val="1"/>
        <charset val="128"/>
      </rPr>
      <t>うち補正　</t>
    </r>
    <r>
      <rPr>
        <sz val="11"/>
        <rFont val="Century"/>
        <family val="1"/>
      </rPr>
      <t>20,000</t>
    </r>
    <phoneticPr fontId="16"/>
  </si>
  <si>
    <r>
      <rPr>
        <sz val="11"/>
        <rFont val="ＭＳ 明朝"/>
        <family val="1"/>
        <charset val="128"/>
      </rPr>
      <t>係留施設外</t>
    </r>
    <rPh sb="0" eb="4">
      <t>ケイリュウシセツ</t>
    </rPh>
    <rPh sb="4" eb="5">
      <t>ホカ</t>
    </rPh>
    <phoneticPr fontId="16"/>
  </si>
  <si>
    <r>
      <rPr>
        <sz val="11"/>
        <rFont val="ＭＳ 明朝"/>
        <family val="1"/>
        <charset val="128"/>
      </rPr>
      <t>うち補正　</t>
    </r>
    <r>
      <rPr>
        <sz val="11"/>
        <rFont val="Century"/>
        <family val="1"/>
      </rPr>
      <t>30,000</t>
    </r>
    <phoneticPr fontId="16"/>
  </si>
  <si>
    <r>
      <rPr>
        <sz val="11"/>
        <rFont val="ＭＳ 明朝"/>
        <family val="1"/>
        <charset val="128"/>
      </rPr>
      <t>浚渫</t>
    </r>
    <rPh sb="0" eb="2">
      <t>シュンセツ</t>
    </rPh>
    <phoneticPr fontId="16"/>
  </si>
  <si>
    <t>山形県沿岸</t>
    <rPh sb="0" eb="3">
      <t>ヤマガタケン</t>
    </rPh>
    <rPh sb="3" eb="5">
      <t>エンガン</t>
    </rPh>
    <phoneticPr fontId="16"/>
  </si>
  <si>
    <r>
      <rPr>
        <sz val="11"/>
        <rFont val="ＭＳ 明朝"/>
        <family val="1"/>
        <charset val="128"/>
      </rPr>
      <t>水産環境</t>
    </r>
    <rPh sb="0" eb="4">
      <t>スイサンカンキョウ</t>
    </rPh>
    <phoneticPr fontId="16"/>
  </si>
  <si>
    <r>
      <rPr>
        <sz val="11"/>
        <rFont val="ＭＳ 明朝"/>
        <family val="1"/>
        <charset val="128"/>
      </rPr>
      <t>藻場礁・増殖礁ブロック据付・製作</t>
    </r>
    <rPh sb="0" eb="3">
      <t>モバショウ</t>
    </rPh>
    <rPh sb="11" eb="13">
      <t>スエツケ</t>
    </rPh>
    <rPh sb="14" eb="16">
      <t>セイサク</t>
    </rPh>
    <phoneticPr fontId="16"/>
  </si>
  <si>
    <r>
      <rPr>
        <sz val="11"/>
        <rFont val="ＭＳ 明朝"/>
        <family val="1"/>
        <charset val="128"/>
      </rPr>
      <t>１式</t>
    </r>
    <rPh sb="1" eb="2">
      <t>シキ</t>
    </rPh>
    <phoneticPr fontId="16"/>
  </si>
  <si>
    <t>飛島漁港</t>
    <rPh sb="0" eb="2">
      <t>トビシマ</t>
    </rPh>
    <rPh sb="2" eb="4">
      <t>ギョコウ</t>
    </rPh>
    <phoneticPr fontId="16"/>
  </si>
  <si>
    <r>
      <rPr>
        <sz val="11"/>
        <rFont val="ＭＳ 明朝"/>
        <family val="1"/>
        <charset val="128"/>
      </rPr>
      <t>津波対策</t>
    </r>
    <rPh sb="0" eb="4">
      <t>ツナミタイサク</t>
    </rPh>
    <phoneticPr fontId="16"/>
  </si>
  <si>
    <t>(8/10)</t>
    <phoneticPr fontId="16"/>
  </si>
  <si>
    <r>
      <rPr>
        <sz val="11"/>
        <rFont val="ＭＳ 明朝"/>
        <family val="1"/>
        <charset val="128"/>
      </rPr>
      <t>陸閘改良（自動化）</t>
    </r>
    <rPh sb="0" eb="2">
      <t>リッコウ</t>
    </rPh>
    <rPh sb="2" eb="4">
      <t>カイリョウ</t>
    </rPh>
    <rPh sb="5" eb="8">
      <t>ジドウカ</t>
    </rPh>
    <phoneticPr fontId="16"/>
  </si>
  <si>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</si>
  <si>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</si>
  <si>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25,021</t>
    </r>
    <r>
      <rPr>
        <sz val="11"/>
        <rFont val="ＭＳ 明朝"/>
        <family val="1"/>
        <charset val="128"/>
      </rPr>
      <t>尾</t>
    </r>
    <r>
      <rPr>
        <sz val="11"/>
        <rFont val="Century"/>
        <family val="1"/>
      </rPr>
      <t>(</t>
    </r>
    <r>
      <rPr>
        <sz val="11"/>
        <rFont val="ＭＳ 明朝"/>
        <family val="1"/>
        <charset val="128"/>
      </rPr>
      <t>前年比</t>
    </r>
    <r>
      <rPr>
        <sz val="11"/>
        <rFont val="Century"/>
        <family val="1"/>
      </rPr>
      <t>31</t>
    </r>
    <r>
      <rPr>
        <sz val="11"/>
        <rFont val="ＭＳ 明朝"/>
        <family val="1"/>
        <charset val="128"/>
      </rPr>
      <t>％</t>
    </r>
    <r>
      <rPr>
        <sz val="11"/>
        <rFont val="Century"/>
        <family val="1"/>
      </rPr>
      <t>)</t>
    </r>
    <r>
      <rPr>
        <sz val="11"/>
        <rFont val="ＭＳ 明朝"/>
        <family val="1"/>
        <charset val="128"/>
      </rPr>
      <t>、河川捕獲数は</t>
    </r>
    <r>
      <rPr>
        <sz val="11"/>
        <rFont val="Century"/>
        <family val="1"/>
      </rPr>
      <t>69,554</t>
    </r>
    <r>
      <rPr>
        <sz val="11"/>
        <rFont val="ＭＳ 明朝"/>
        <family val="1"/>
        <charset val="128"/>
      </rPr>
      <t>尾</t>
    </r>
    <r>
      <rPr>
        <sz val="11"/>
        <rFont val="Century"/>
        <family val="1"/>
      </rPr>
      <t>(</t>
    </r>
    <r>
      <rPr>
        <sz val="11"/>
        <rFont val="ＭＳ 明朝"/>
        <family val="1"/>
        <charset val="128"/>
      </rPr>
      <t>前年比</t>
    </r>
    <r>
      <rPr>
        <sz val="11"/>
        <rFont val="Century"/>
        <family val="1"/>
      </rPr>
      <t>49</t>
    </r>
    <r>
      <rPr>
        <sz val="11"/>
        <rFont val="ＭＳ 明朝"/>
        <family val="1"/>
        <charset val="128"/>
      </rPr>
      <t>％</t>
    </r>
    <r>
      <rPr>
        <sz val="11"/>
        <rFont val="Century"/>
        <family val="1"/>
      </rPr>
      <t>)</t>
    </r>
    <r>
      <rPr>
        <sz val="11"/>
        <rFont val="ＭＳ 明朝"/>
        <family val="1"/>
        <charset val="128"/>
      </rPr>
      <t>であった。沿岸漁獲の前期群は平年の</t>
    </r>
    <r>
      <rPr>
        <sz val="11"/>
        <rFont val="Century"/>
        <family val="1"/>
      </rPr>
      <t>49</t>
    </r>
    <r>
      <rPr>
        <sz val="11"/>
        <rFont val="ＭＳ 明朝"/>
        <family val="1"/>
        <charset val="128"/>
      </rPr>
      <t>％、後期群は平年の</t>
    </r>
    <r>
      <rPr>
        <sz val="11"/>
        <rFont val="Century"/>
        <family val="1"/>
      </rPr>
      <t>26</t>
    </r>
    <r>
      <rPr>
        <sz val="11"/>
        <rFont val="ＭＳ 明朝"/>
        <family val="1"/>
        <charset val="128"/>
      </rPr>
      <t>％、一方、河川捕獲は前期群は平年の</t>
    </r>
    <r>
      <rPr>
        <sz val="11"/>
        <rFont val="Century"/>
        <family val="1"/>
      </rPr>
      <t>50</t>
    </r>
    <r>
      <rPr>
        <sz val="11"/>
        <rFont val="ＭＳ 明朝"/>
        <family val="1"/>
        <charset val="128"/>
      </rPr>
      <t>％、後期群は</t>
    </r>
    <rPh sb="50" eb="52">
      <t>エンガン</t>
    </rPh>
    <rPh sb="52" eb="54">
      <t>ギョカク</t>
    </rPh>
    <rPh sb="55" eb="57">
      <t>ゼンキ</t>
    </rPh>
    <rPh sb="57" eb="58">
      <t>グン</t>
    </rPh>
    <rPh sb="59" eb="61">
      <t>ヘイネン</t>
    </rPh>
    <rPh sb="66" eb="68">
      <t>コウキ</t>
    </rPh>
    <rPh sb="68" eb="69">
      <t>グン</t>
    </rPh>
    <rPh sb="70" eb="72">
      <t>ヘイネン</t>
    </rPh>
    <rPh sb="77" eb="79">
      <t>イッポウ</t>
    </rPh>
    <rPh sb="80" eb="82">
      <t>カセン</t>
    </rPh>
    <rPh sb="82" eb="84">
      <t>ホカク</t>
    </rPh>
    <rPh sb="85" eb="87">
      <t>ゼンキ</t>
    </rPh>
    <rPh sb="87" eb="88">
      <t>グン</t>
    </rPh>
    <rPh sb="89" eb="91">
      <t>ヘイネン</t>
    </rPh>
    <rPh sb="96" eb="98">
      <t>コウキ</t>
    </rPh>
    <rPh sb="98" eb="99">
      <t>グン</t>
    </rPh>
    <phoneticPr fontId="16"/>
  </si>
  <si>
    <r>
      <rPr>
        <sz val="11"/>
        <color theme="1"/>
        <rFont val="ＭＳ 明朝"/>
        <family val="1"/>
        <charset val="128"/>
      </rPr>
      <t>平年の</t>
    </r>
    <r>
      <rPr>
        <sz val="11"/>
        <color theme="1"/>
        <rFont val="Century"/>
        <family val="1"/>
      </rPr>
      <t>49</t>
    </r>
    <r>
      <rPr>
        <sz val="11"/>
        <color theme="1"/>
        <rFont val="ＭＳ 明朝"/>
        <family val="1"/>
        <charset val="128"/>
      </rPr>
      <t>％、沿岸来遊の合計は</t>
    </r>
    <r>
      <rPr>
        <sz val="11"/>
        <color theme="1"/>
        <rFont val="Century"/>
        <family val="1"/>
      </rPr>
      <t>94,575</t>
    </r>
    <r>
      <rPr>
        <sz val="11"/>
        <color theme="1"/>
        <rFont val="ＭＳ 明朝"/>
        <family val="1"/>
        <charset val="128"/>
      </rPr>
      <t>尾、平年の</t>
    </r>
    <r>
      <rPr>
        <sz val="11"/>
        <color theme="1"/>
        <rFont val="Century"/>
        <family val="1"/>
      </rPr>
      <t>43</t>
    </r>
    <r>
      <rPr>
        <sz val="11"/>
        <color theme="1"/>
        <rFont val="ＭＳ 明朝"/>
        <family val="1"/>
        <charset val="128"/>
      </rPr>
      <t>％となった。採卵数は</t>
    </r>
    <r>
      <rPr>
        <sz val="11"/>
        <color theme="1"/>
        <rFont val="Century"/>
        <family val="1"/>
      </rPr>
      <t>34,928</t>
    </r>
    <r>
      <rPr>
        <sz val="11"/>
        <color theme="1"/>
        <rFont val="ＭＳ 明朝"/>
        <family val="1"/>
        <charset val="128"/>
      </rPr>
      <t>千粒で、前年比</t>
    </r>
    <r>
      <rPr>
        <sz val="11"/>
        <color theme="1"/>
        <rFont val="Century"/>
        <family val="1"/>
      </rPr>
      <t>97</t>
    </r>
    <r>
      <rPr>
        <sz val="11"/>
        <color theme="1"/>
        <rFont val="ＭＳ 明朝"/>
        <family val="1"/>
        <charset val="128"/>
      </rPr>
      <t>％を確保した。稚魚は前年比</t>
    </r>
    <r>
      <rPr>
        <sz val="11"/>
        <color theme="1"/>
        <rFont val="Century"/>
        <family val="1"/>
      </rPr>
      <t>102</t>
    </r>
    <r>
      <rPr>
        <sz val="11"/>
        <color theme="1"/>
        <rFont val="ＭＳ 明朝"/>
        <family val="1"/>
        <charset val="128"/>
      </rPr>
      <t>％にあたる</t>
    </r>
    <r>
      <rPr>
        <sz val="11"/>
        <color theme="1"/>
        <rFont val="Century"/>
        <family val="1"/>
      </rPr>
      <t>28,849</t>
    </r>
    <r>
      <rPr>
        <sz val="11"/>
        <color theme="1"/>
        <rFont val="ＭＳ 明朝"/>
        <family val="1"/>
        <charset val="128"/>
      </rPr>
      <t>千尾を各河川に放流した。　</t>
    </r>
    <phoneticPr fontId="16"/>
  </si>
  <si>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16"/>
  </si>
  <si>
    <r>
      <rPr>
        <sz val="11"/>
        <color theme="1"/>
        <rFont val="ＭＳ 明朝"/>
        <family val="1"/>
        <charset val="128"/>
      </rPr>
      <t>水系</t>
    </r>
  </si>
  <si>
    <r>
      <rPr>
        <sz val="11"/>
        <color theme="1"/>
        <rFont val="ＭＳ 明朝"/>
        <family val="1"/>
        <charset val="128"/>
      </rPr>
      <t>事業主体</t>
    </r>
  </si>
  <si>
    <r>
      <rPr>
        <sz val="11"/>
        <color theme="1"/>
        <rFont val="ＭＳ 明朝"/>
        <family val="1"/>
        <charset val="128"/>
      </rPr>
      <t>捕獲尾数（尾）</t>
    </r>
  </si>
  <si>
    <r>
      <t xml:space="preserve"> </t>
    </r>
    <r>
      <rPr>
        <sz val="11"/>
        <color theme="1"/>
        <rFont val="ＭＳ 明朝"/>
        <family val="1"/>
        <charset val="128"/>
      </rPr>
      <t>採卵数</t>
    </r>
    <r>
      <rPr>
        <sz val="11"/>
        <color theme="1"/>
        <rFont val="Century"/>
        <family val="1"/>
      </rPr>
      <t xml:space="preserve">   (</t>
    </r>
    <r>
      <rPr>
        <sz val="11"/>
        <color theme="1"/>
        <rFont val="ＭＳ 明朝"/>
        <family val="1"/>
        <charset val="128"/>
      </rPr>
      <t>千粒</t>
    </r>
    <r>
      <rPr>
        <sz val="11"/>
        <color theme="1"/>
        <rFont val="Century"/>
        <family val="1"/>
      </rPr>
      <t>)</t>
    </r>
  </si>
  <si>
    <r>
      <rPr>
        <sz val="11"/>
        <color theme="1"/>
        <rFont val="ＭＳ 明朝"/>
        <family val="1"/>
        <charset val="128"/>
      </rPr>
      <t>移殖卵数（千粒）</t>
    </r>
  </si>
  <si>
    <r>
      <rPr>
        <sz val="11"/>
        <color theme="1"/>
        <rFont val="ＭＳ 明朝"/>
        <family val="1"/>
        <charset val="128"/>
      </rPr>
      <t>ふ化場名</t>
    </r>
  </si>
  <si>
    <r>
      <rPr>
        <sz val="11"/>
        <color theme="1"/>
        <rFont val="ＭＳ 明朝"/>
        <family val="1"/>
        <charset val="128"/>
      </rPr>
      <t>収容卵数
（千粒）</t>
    </r>
  </si>
  <si>
    <r>
      <rPr>
        <sz val="11"/>
        <color theme="1"/>
        <rFont val="ＭＳ 明朝"/>
        <family val="1"/>
        <charset val="128"/>
      </rPr>
      <t>移殖稚魚数（千尾）</t>
    </r>
    <rPh sb="2" eb="4">
      <t>チギョ</t>
    </rPh>
    <rPh sb="7" eb="8">
      <t>ビ</t>
    </rPh>
    <phoneticPr fontId="16"/>
  </si>
  <si>
    <r>
      <rPr>
        <sz val="11"/>
        <color theme="1"/>
        <rFont val="ＭＳ 明朝"/>
        <family val="1"/>
        <charset val="128"/>
      </rPr>
      <t>放流尾数
（千尾）</t>
    </r>
  </si>
  <si>
    <r>
      <rPr>
        <sz val="11"/>
        <color theme="1"/>
        <rFont val="ＭＳ 明朝"/>
        <family val="1"/>
        <charset val="128"/>
      </rPr>
      <t>備考</t>
    </r>
  </si>
  <si>
    <r>
      <rPr>
        <sz val="11"/>
        <color theme="1"/>
        <rFont val="ＭＳ 明朝"/>
        <family val="1"/>
        <charset val="128"/>
      </rPr>
      <t>本流</t>
    </r>
  </si>
  <si>
    <r>
      <rPr>
        <sz val="11"/>
        <color theme="1"/>
        <rFont val="ＭＳ 明朝"/>
        <family val="1"/>
        <charset val="128"/>
      </rPr>
      <t>支流</t>
    </r>
  </si>
  <si>
    <r>
      <rPr>
        <sz val="11"/>
        <color theme="1"/>
        <rFont val="ＭＳ 明朝"/>
        <family val="1"/>
        <charset val="128"/>
      </rPr>
      <t>雌</t>
    </r>
  </si>
  <si>
    <r>
      <rPr>
        <sz val="11"/>
        <color theme="1"/>
        <rFont val="ＭＳ 明朝"/>
        <family val="1"/>
        <charset val="128"/>
      </rPr>
      <t>雄</t>
    </r>
  </si>
  <si>
    <r>
      <rPr>
        <sz val="11"/>
        <color theme="1"/>
        <rFont val="ＭＳ 明朝"/>
        <family val="1"/>
        <charset val="128"/>
      </rPr>
      <t>計</t>
    </r>
  </si>
  <si>
    <r>
      <rPr>
        <sz val="11"/>
        <color theme="1"/>
        <rFont val="ＭＳ 明朝"/>
        <family val="1"/>
        <charset val="128"/>
      </rPr>
      <t>供給</t>
    </r>
  </si>
  <si>
    <r>
      <rPr>
        <sz val="11"/>
        <color theme="1"/>
        <rFont val="ＭＳ 明朝"/>
        <family val="1"/>
        <charset val="128"/>
      </rPr>
      <t>受給</t>
    </r>
  </si>
  <si>
    <r>
      <rPr>
        <sz val="11"/>
        <color theme="1"/>
        <rFont val="ＭＳ 明朝"/>
        <family val="1"/>
        <charset val="128"/>
      </rPr>
      <t>月
光
川</t>
    </r>
  </si>
  <si>
    <r>
      <rPr>
        <sz val="11"/>
        <color theme="1"/>
        <rFont val="ＭＳ 明朝"/>
        <family val="1"/>
        <charset val="128"/>
      </rPr>
      <t>牛渡川</t>
    </r>
  </si>
  <si>
    <r>
      <rPr>
        <sz val="11"/>
        <color theme="1"/>
        <rFont val="ＭＳ 明朝"/>
        <family val="1"/>
        <charset val="128"/>
      </rPr>
      <t>箕輪鮭漁業生産組合</t>
    </r>
  </si>
  <si>
    <r>
      <rPr>
        <sz val="11"/>
        <color theme="1"/>
        <rFont val="ＭＳ 明朝"/>
        <family val="1"/>
        <charset val="128"/>
      </rPr>
      <t>箕輪</t>
    </r>
  </si>
  <si>
    <r>
      <t>340</t>
    </r>
    <r>
      <rPr>
        <sz val="11"/>
        <color theme="1"/>
        <rFont val="ＭＳ 明朝"/>
        <family val="1"/>
        <charset val="128"/>
      </rPr>
      <t>千粒の発眼卵を県内外へ、</t>
    </r>
    <r>
      <rPr>
        <sz val="11"/>
        <color theme="1"/>
        <rFont val="Century"/>
        <family val="1"/>
      </rPr>
      <t>535</t>
    </r>
    <r>
      <rPr>
        <sz val="11"/>
        <color theme="1"/>
        <rFont val="ＭＳ 明朝"/>
        <family val="1"/>
        <charset val="128"/>
      </rPr>
      <t>千粒の受精卵を県外へ供給。</t>
    </r>
    <r>
      <rPr>
        <sz val="11"/>
        <color theme="1"/>
        <rFont val="Century"/>
        <family val="1"/>
      </rPr>
      <t>66</t>
    </r>
    <r>
      <rPr>
        <sz val="11"/>
        <color theme="1"/>
        <rFont val="ＭＳ 明朝"/>
        <family val="1"/>
        <charset val="128"/>
      </rPr>
      <t>千尾の稚魚を海中飼育へ供給。抜本対策事業のため稚魚</t>
    </r>
    <r>
      <rPr>
        <sz val="11"/>
        <color theme="1"/>
        <rFont val="Century"/>
        <family val="1"/>
      </rPr>
      <t>404</t>
    </r>
    <r>
      <rPr>
        <sz val="11"/>
        <color theme="1"/>
        <rFont val="ＭＳ 明朝"/>
        <family val="1"/>
        <charset val="128"/>
      </rPr>
      <t>千尾を鮭川へ供給。放流体制緊急転換事業で</t>
    </r>
    <r>
      <rPr>
        <sz val="11"/>
        <color theme="1"/>
        <rFont val="Century"/>
        <family val="1"/>
      </rPr>
      <t>1,613</t>
    </r>
    <r>
      <rPr>
        <sz val="11"/>
        <color theme="1"/>
        <rFont val="ＭＳ 明朝"/>
        <family val="1"/>
        <charset val="128"/>
      </rPr>
      <t>千尾を放流。</t>
    </r>
    <rPh sb="3" eb="4">
      <t>セン</t>
    </rPh>
    <rPh sb="4" eb="5">
      <t>リュウ</t>
    </rPh>
    <rPh sb="6" eb="7">
      <t>ハツ</t>
    </rPh>
    <rPh sb="7" eb="8">
      <t>ガン</t>
    </rPh>
    <rPh sb="8" eb="9">
      <t>ラン</t>
    </rPh>
    <rPh sb="10" eb="12">
      <t>ケンナイ</t>
    </rPh>
    <rPh sb="12" eb="13">
      <t>ガイ</t>
    </rPh>
    <rPh sb="18" eb="19">
      <t>セン</t>
    </rPh>
    <rPh sb="19" eb="20">
      <t>リュウ</t>
    </rPh>
    <rPh sb="21" eb="24">
      <t>ジュセイラン</t>
    </rPh>
    <rPh sb="25" eb="27">
      <t>ケンガイ</t>
    </rPh>
    <rPh sb="28" eb="30">
      <t>キョウキュウ</t>
    </rPh>
    <rPh sb="47" eb="49">
      <t>バッポン</t>
    </rPh>
    <rPh sb="49" eb="51">
      <t>タイサク</t>
    </rPh>
    <rPh sb="51" eb="53">
      <t>ジギョウ</t>
    </rPh>
    <rPh sb="56" eb="58">
      <t>チギョ</t>
    </rPh>
    <rPh sb="64" eb="66">
      <t>サケガワ</t>
    </rPh>
    <rPh sb="67" eb="69">
      <t>キョウキュウ</t>
    </rPh>
    <rPh sb="70" eb="80">
      <t>ホウリュウタイセイキンキュウテンカンジギョウ</t>
    </rPh>
    <rPh sb="86" eb="88">
      <t>センビ</t>
    </rPh>
    <rPh sb="89" eb="91">
      <t>ホウリュウ</t>
    </rPh>
    <phoneticPr fontId="16"/>
  </si>
  <si>
    <r>
      <rPr>
        <sz val="11"/>
        <color theme="1"/>
        <rFont val="ＭＳ 明朝"/>
        <family val="1"/>
        <charset val="128"/>
      </rPr>
      <t>滝渕川</t>
    </r>
  </si>
  <si>
    <r>
      <rPr>
        <sz val="11"/>
        <color theme="1"/>
        <rFont val="ＭＳ 明朝"/>
        <family val="1"/>
        <charset val="128"/>
      </rPr>
      <t>枡川鮭漁業生産組合</t>
    </r>
    <rPh sb="0" eb="1">
      <t>マス</t>
    </rPh>
    <phoneticPr fontId="16"/>
  </si>
  <si>
    <r>
      <rPr>
        <sz val="11"/>
        <color theme="1"/>
        <rFont val="ＭＳ 明朝"/>
        <family val="1"/>
        <charset val="128"/>
      </rPr>
      <t>枡川</t>
    </r>
    <rPh sb="0" eb="1">
      <t>マス</t>
    </rPh>
    <phoneticPr fontId="16"/>
  </si>
  <si>
    <r>
      <t>400</t>
    </r>
    <r>
      <rPr>
        <sz val="11"/>
        <color theme="1"/>
        <rFont val="ＭＳ 明朝"/>
        <family val="1"/>
        <charset val="128"/>
      </rPr>
      <t>千粒の発眼卵を県内へ、</t>
    </r>
    <r>
      <rPr>
        <sz val="11"/>
        <color theme="1"/>
        <rFont val="Century"/>
        <family val="1"/>
      </rPr>
      <t>2,645</t>
    </r>
    <r>
      <rPr>
        <sz val="11"/>
        <color theme="1"/>
        <rFont val="ＭＳ 明朝"/>
        <family val="1"/>
        <charset val="128"/>
      </rPr>
      <t>千粒の受精卵を県内外へ供給。</t>
    </r>
    <r>
      <rPr>
        <sz val="11"/>
        <color theme="1"/>
        <rFont val="Century"/>
        <family val="1"/>
      </rP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千粒の受精直後卵を高瀬川より受給。抜本対策事業のため稚魚</t>
    </r>
    <r>
      <rPr>
        <sz val="11"/>
        <color theme="1"/>
        <rFont val="Century"/>
        <family val="1"/>
      </rPr>
      <t>320</t>
    </r>
    <r>
      <rPr>
        <sz val="11"/>
        <color theme="1"/>
        <rFont val="ＭＳ 明朝"/>
        <family val="1"/>
        <charset val="128"/>
      </rPr>
      <t>千尾を最上小国川へ、稚魚</t>
    </r>
    <r>
      <rPr>
        <sz val="11"/>
        <color theme="1"/>
        <rFont val="Century"/>
        <family val="1"/>
      </rPr>
      <t>320</t>
    </r>
    <r>
      <rPr>
        <sz val="11"/>
        <color theme="1"/>
        <rFont val="ＭＳ 明朝"/>
        <family val="1"/>
        <charset val="128"/>
      </rPr>
      <t>千尾を寒河江川へ供給。放流体制緊急転換事業で</t>
    </r>
    <r>
      <rPr>
        <sz val="11"/>
        <color theme="1"/>
        <rFont val="Century"/>
        <family val="1"/>
      </rPr>
      <t>1,584</t>
    </r>
    <r>
      <rPr>
        <sz val="11"/>
        <color theme="1"/>
        <rFont val="ＭＳ 明朝"/>
        <family val="1"/>
        <charset val="128"/>
      </rPr>
      <t>千尾を放流。</t>
    </r>
    <rPh sb="10" eb="12">
      <t>ケンナイ</t>
    </rPh>
    <rPh sb="27" eb="28">
      <t>ウチ</t>
    </rPh>
    <rPh sb="30" eb="32">
      <t>キョウキュウ</t>
    </rPh>
    <rPh sb="35" eb="37">
      <t>センビ</t>
    </rPh>
    <rPh sb="38" eb="40">
      <t>チギョ</t>
    </rPh>
    <rPh sb="41" eb="43">
      <t>カイチュウ</t>
    </rPh>
    <rPh sb="43" eb="45">
      <t>シイク</t>
    </rPh>
    <rPh sb="46" eb="48">
      <t>キョウキュウ</t>
    </rPh>
    <rPh sb="75" eb="77">
      <t>ジュキュウ</t>
    </rPh>
    <rPh sb="87" eb="89">
      <t>チギョ</t>
    </rPh>
    <rPh sb="92" eb="93">
      <t>セン</t>
    </rPh>
    <rPh sb="93" eb="94">
      <t>ビ</t>
    </rPh>
    <rPh sb="95" eb="97">
      <t>モガミ</t>
    </rPh>
    <rPh sb="102" eb="104">
      <t>チギョ</t>
    </rPh>
    <rPh sb="107" eb="109">
      <t>センビ</t>
    </rPh>
    <rPh sb="115" eb="117">
      <t>キョウキュウ</t>
    </rPh>
    <phoneticPr fontId="16"/>
  </si>
  <si>
    <r>
      <rPr>
        <sz val="11"/>
        <color theme="1"/>
        <rFont val="ＭＳ 明朝"/>
        <family val="1"/>
        <charset val="128"/>
      </rPr>
      <t>洗沢川</t>
    </r>
  </si>
  <si>
    <r>
      <rPr>
        <sz val="11"/>
        <color theme="1"/>
        <rFont val="ＭＳ 明朝"/>
        <family val="1"/>
        <charset val="128"/>
      </rPr>
      <t>洗沢鮭漁業生産組合</t>
    </r>
  </si>
  <si>
    <r>
      <rPr>
        <sz val="11"/>
        <color theme="1"/>
        <rFont val="ＭＳ 明朝"/>
        <family val="1"/>
        <charset val="128"/>
      </rPr>
      <t>洗沢</t>
    </r>
  </si>
  <si>
    <r>
      <rPr>
        <sz val="11"/>
        <color theme="1"/>
        <rFont val="ＭＳ 明朝"/>
        <family val="1"/>
        <charset val="128"/>
      </rPr>
      <t>高瀬川</t>
    </r>
  </si>
  <si>
    <r>
      <rPr>
        <sz val="11"/>
        <color theme="1"/>
        <rFont val="ＭＳ 明朝"/>
        <family val="1"/>
        <charset val="128"/>
      </rPr>
      <t>高瀬川鮭漁業生産組合</t>
    </r>
  </si>
  <si>
    <r>
      <t>65</t>
    </r>
    <r>
      <rPr>
        <sz val="11"/>
        <color theme="1"/>
        <rFont val="ＭＳ 明朝"/>
        <family val="1"/>
        <charset val="128"/>
      </rPr>
      <t>千尾の稚魚を海中飼育へ供給。抜本対策事業のため</t>
    </r>
    <r>
      <rPr>
        <sz val="11"/>
        <color theme="1"/>
        <rFont val="Century"/>
        <family val="1"/>
      </rPr>
      <t>221</t>
    </r>
    <r>
      <rPr>
        <sz val="11"/>
        <color theme="1"/>
        <rFont val="ＭＳ 明朝"/>
        <family val="1"/>
        <charset val="128"/>
      </rPr>
      <t>千粒の受精直後卵を枡川へ供給。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リュウ</t>
    </rPh>
    <rPh sb="31" eb="33">
      <t>ジュセイ</t>
    </rPh>
    <rPh sb="33" eb="35">
      <t>チョクゴ</t>
    </rPh>
    <rPh sb="35" eb="36">
      <t>ラン</t>
    </rPh>
    <rPh sb="37" eb="38">
      <t>マス</t>
    </rPh>
    <rPh sb="38" eb="39">
      <t>カワ</t>
    </rPh>
    <rPh sb="40" eb="42">
      <t>キョウキュウ</t>
    </rPh>
    <phoneticPr fontId="16"/>
  </si>
  <si>
    <r>
      <rPr>
        <sz val="11"/>
        <color theme="1"/>
        <rFont val="ＭＳ 明朝"/>
        <family val="1"/>
        <charset val="128"/>
      </rPr>
      <t>小計</t>
    </r>
  </si>
  <si>
    <r>
      <rPr>
        <sz val="11"/>
        <color theme="1"/>
        <rFont val="ＭＳ 明朝"/>
        <family val="1"/>
        <charset val="128"/>
      </rPr>
      <t>日向川</t>
    </r>
  </si>
  <si>
    <r>
      <rPr>
        <sz val="11"/>
        <color theme="1"/>
        <rFont val="ＭＳ 明朝"/>
        <family val="1"/>
        <charset val="128"/>
      </rPr>
      <t>日向川鮭漁業生産組合</t>
    </r>
  </si>
  <si>
    <r>
      <t>309</t>
    </r>
    <r>
      <rPr>
        <sz val="11"/>
        <color theme="1"/>
        <rFont val="ＭＳ 明朝"/>
        <family val="1"/>
        <charset val="128"/>
      </rPr>
      <t>千粒の受精卵を枡川より受給。</t>
    </r>
    <rPh sb="6" eb="8">
      <t>ジュセイ</t>
    </rPh>
    <rPh sb="10" eb="12">
      <t>マスカワ</t>
    </rPh>
    <rPh sb="14" eb="16">
      <t>ジュキュウ</t>
    </rPh>
    <phoneticPr fontId="16"/>
  </si>
  <si>
    <r>
      <rPr>
        <sz val="11"/>
        <color theme="1"/>
        <rFont val="ＭＳ 明朝"/>
        <family val="1"/>
        <charset val="128"/>
      </rPr>
      <t>最
上
川</t>
    </r>
  </si>
  <si>
    <r>
      <rPr>
        <sz val="11"/>
        <color theme="1"/>
        <rFont val="ＭＳ 明朝"/>
        <family val="1"/>
        <charset val="128"/>
      </rPr>
      <t>立谷沢川</t>
    </r>
  </si>
  <si>
    <r>
      <rPr>
        <sz val="11"/>
        <color theme="1"/>
        <rFont val="ＭＳ 明朝"/>
        <family val="1"/>
        <charset val="128"/>
      </rPr>
      <t>清川鮭増殖漁業生産組合</t>
    </r>
  </si>
  <si>
    <r>
      <rPr>
        <sz val="11"/>
        <color theme="1"/>
        <rFont val="ＭＳ 明朝"/>
        <family val="1"/>
        <charset val="128"/>
      </rPr>
      <t>清川</t>
    </r>
  </si>
  <si>
    <r>
      <t>300</t>
    </r>
    <r>
      <rPr>
        <sz val="11"/>
        <color theme="1"/>
        <rFont val="ＭＳ 明朝"/>
        <family val="1"/>
        <charset val="128"/>
      </rPr>
      <t>千粒の発眼卵を箕輪より受給。</t>
    </r>
    <rPh sb="10" eb="12">
      <t>ミノワ</t>
    </rPh>
    <rPh sb="14" eb="16">
      <t>ジュキュウ</t>
    </rPh>
    <phoneticPr fontId="16"/>
  </si>
  <si>
    <r>
      <rPr>
        <sz val="11"/>
        <color theme="1"/>
        <rFont val="ＭＳ 明朝"/>
        <family val="1"/>
        <charset val="128"/>
      </rPr>
      <t>角川</t>
    </r>
  </si>
  <si>
    <r>
      <rPr>
        <sz val="11"/>
        <color theme="1"/>
        <rFont val="ＭＳ 明朝"/>
        <family val="1"/>
        <charset val="128"/>
      </rPr>
      <t>角川流域鮭人工ふ化組合</t>
    </r>
  </si>
  <si>
    <r>
      <rPr>
        <sz val="11"/>
        <color theme="1"/>
        <rFont val="ＭＳ 明朝"/>
        <family val="1"/>
        <charset val="128"/>
      </rPr>
      <t>角川</t>
    </r>
    <rPh sb="0" eb="2">
      <t>ツノカワ</t>
    </rPh>
    <phoneticPr fontId="16"/>
  </si>
  <si>
    <r>
      <rPr>
        <sz val="11"/>
        <color theme="1"/>
        <rFont val="Century"/>
        <family val="1"/>
      </rPr>
      <t>29</t>
    </r>
    <r>
      <rPr>
        <sz val="11"/>
        <color theme="1"/>
        <rFont val="ＭＳ Ｐ明朝"/>
        <family val="1"/>
        <charset val="128"/>
      </rPr>
      <t>千粒の発眼卵を鮭川より、</t>
    </r>
    <r>
      <rPr>
        <sz val="11"/>
        <color theme="1"/>
        <rFont val="Century"/>
        <family val="1"/>
      </rPr>
      <t>26</t>
    </r>
    <r>
      <rPr>
        <sz val="11"/>
        <color theme="1"/>
        <rFont val="ＭＳ Ｐ明朝"/>
        <family val="1"/>
        <charset val="128"/>
      </rPr>
      <t>千粒の受精卵を小国川より受給。</t>
    </r>
    <rPh sb="2" eb="4">
      <t>センリュウ</t>
    </rPh>
    <rPh sb="5" eb="8">
      <t>ハツガンラン</t>
    </rPh>
    <rPh sb="9" eb="11">
      <t>サケガワ</t>
    </rPh>
    <rPh sb="16" eb="18">
      <t>センリュウ</t>
    </rPh>
    <rPh sb="19" eb="22">
      <t>ジュセイラン</t>
    </rPh>
    <rPh sb="23" eb="26">
      <t>オグニガワ</t>
    </rPh>
    <rPh sb="28" eb="30">
      <t>ジュキュウ</t>
    </rPh>
    <phoneticPr fontId="16"/>
  </si>
  <si>
    <r>
      <rPr>
        <sz val="11"/>
        <color theme="1"/>
        <rFont val="ＭＳ 明朝"/>
        <family val="1"/>
        <charset val="128"/>
      </rPr>
      <t>鮭川</t>
    </r>
  </si>
  <si>
    <r>
      <rPr>
        <sz val="11"/>
        <color theme="1"/>
        <rFont val="ＭＳ 明朝"/>
        <family val="1"/>
        <charset val="128"/>
      </rPr>
      <t>最上漁業協同組合</t>
    </r>
  </si>
  <si>
    <r>
      <rPr>
        <sz val="11"/>
        <color theme="1"/>
        <rFont val="ＭＳ 明朝"/>
        <family val="1"/>
        <charset val="128"/>
      </rPr>
      <t>最上</t>
    </r>
  </si>
  <si>
    <r>
      <rPr>
        <sz val="11"/>
        <color theme="1"/>
        <rFont val="Century"/>
        <family val="1"/>
      </rPr>
      <t>338</t>
    </r>
    <r>
      <rPr>
        <sz val="11"/>
        <color theme="1"/>
        <rFont val="ＭＳ 明朝"/>
        <family val="1"/>
        <charset val="128"/>
      </rPr>
      <t>千粒の発眼卵を丹生川へ、</t>
    </r>
    <r>
      <rPr>
        <sz val="11"/>
        <color theme="1"/>
        <rFont val="Century"/>
        <family val="1"/>
      </rPr>
      <t>29</t>
    </r>
    <r>
      <rPr>
        <sz val="11"/>
        <color theme="1"/>
        <rFont val="ＭＳ 明朝"/>
        <family val="1"/>
        <charset val="128"/>
      </rPr>
      <t>千粒の発眼卵を角川へ供給。抜本対策事業のため稚魚</t>
    </r>
    <r>
      <rPr>
        <sz val="11"/>
        <color theme="1"/>
        <rFont val="Century"/>
        <family val="1"/>
      </rPr>
      <t>404</t>
    </r>
    <r>
      <rPr>
        <sz val="11"/>
        <color theme="1"/>
        <rFont val="ＭＳ 明朝"/>
        <family val="1"/>
        <charset val="128"/>
      </rPr>
      <t>千尾を箕輪より受給。</t>
    </r>
    <rPh sb="6" eb="8">
      <t>ハツガン</t>
    </rPh>
    <rPh sb="10" eb="13">
      <t>ニュウガワ</t>
    </rPh>
    <rPh sb="24" eb="26">
      <t>ツノカワ</t>
    </rPh>
    <rPh sb="27" eb="29">
      <t>キョウキュウ</t>
    </rPh>
    <rPh sb="47" eb="49">
      <t>ミノワ</t>
    </rPh>
    <phoneticPr fontId="16"/>
  </si>
  <si>
    <r>
      <rPr>
        <sz val="11"/>
        <color theme="1"/>
        <rFont val="ＭＳ 明朝"/>
        <family val="1"/>
        <charset val="128"/>
      </rPr>
      <t>小国川</t>
    </r>
  </si>
  <si>
    <r>
      <rPr>
        <sz val="11"/>
        <color theme="1"/>
        <rFont val="ＭＳ 明朝"/>
        <family val="1"/>
        <charset val="128"/>
      </rPr>
      <t>小国川漁業協同組合</t>
    </r>
  </si>
  <si>
    <r>
      <rPr>
        <sz val="11"/>
        <color theme="1"/>
        <rFont val="ＭＳ 明朝"/>
        <family val="1"/>
        <charset val="128"/>
      </rPr>
      <t>舟形</t>
    </r>
    <rPh sb="0" eb="2">
      <t>フナガタ</t>
    </rPh>
    <phoneticPr fontId="16"/>
  </si>
  <si>
    <r>
      <rPr>
        <sz val="11"/>
        <color theme="1"/>
        <rFont val="Century"/>
        <family val="1"/>
      </rPr>
      <t>96</t>
    </r>
    <r>
      <rPr>
        <sz val="11"/>
        <color theme="1"/>
        <rFont val="ＭＳ 明朝"/>
        <family val="1"/>
        <charset val="128"/>
      </rPr>
      <t>千粒の受精卵を富並川へ、</t>
    </r>
    <r>
      <rPr>
        <sz val="11"/>
        <color theme="1"/>
        <rFont val="Century"/>
        <family val="1"/>
      </rPr>
      <t>26</t>
    </r>
    <r>
      <rPr>
        <sz val="11"/>
        <color theme="1"/>
        <rFont val="ＭＳ 明朝"/>
        <family val="1"/>
        <charset val="128"/>
      </rPr>
      <t>千粒の受精卵を角川へ供給。抜本対策事業のため稚魚</t>
    </r>
    <r>
      <rPr>
        <sz val="11"/>
        <color theme="1"/>
        <rFont val="Century"/>
        <family val="1"/>
      </rPr>
      <t>320</t>
    </r>
    <r>
      <rPr>
        <sz val="11"/>
        <color theme="1"/>
        <rFont val="ＭＳ 明朝"/>
        <family val="1"/>
        <charset val="128"/>
      </rPr>
      <t>千尾を枡川より受給。</t>
    </r>
    <rPh sb="5" eb="7">
      <t>ジュセイ</t>
    </rPh>
    <rPh sb="7" eb="8">
      <t>タマゴ</t>
    </rPh>
    <rPh sb="9" eb="10">
      <t>トミ</t>
    </rPh>
    <rPh sb="10" eb="11">
      <t>ナミ</t>
    </rPh>
    <rPh sb="11" eb="12">
      <t>カワ</t>
    </rPh>
    <rPh sb="19" eb="22">
      <t>ジュセイラン</t>
    </rPh>
    <rPh sb="23" eb="25">
      <t>ツノカワ</t>
    </rPh>
    <rPh sb="26" eb="28">
      <t>キョウキュウ</t>
    </rPh>
    <rPh sb="46" eb="48">
      <t>マスカワ</t>
    </rPh>
    <phoneticPr fontId="16"/>
  </si>
  <si>
    <r>
      <rPr>
        <sz val="11"/>
        <color theme="1"/>
        <rFont val="ＭＳ 明朝"/>
        <family val="1"/>
        <charset val="128"/>
      </rPr>
      <t>丹生川</t>
    </r>
  </si>
  <si>
    <r>
      <rPr>
        <sz val="11"/>
        <color theme="1"/>
        <rFont val="ＭＳ 明朝"/>
        <family val="1"/>
        <charset val="128"/>
      </rPr>
      <t>丹生川漁業協同組合</t>
    </r>
    <rPh sb="0" eb="3">
      <t>ニュウガワ</t>
    </rPh>
    <phoneticPr fontId="16"/>
  </si>
  <si>
    <r>
      <rPr>
        <sz val="11"/>
        <color theme="1"/>
        <rFont val="Century"/>
        <family val="1"/>
      </rPr>
      <t>338</t>
    </r>
    <r>
      <rPr>
        <sz val="11"/>
        <color theme="1"/>
        <rFont val="ＭＳ Ｐ明朝"/>
        <family val="1"/>
        <charset val="128"/>
      </rPr>
      <t>千粒の発眼卵を鮭川より受給。</t>
    </r>
    <rPh sb="3" eb="5">
      <t>センリュウ</t>
    </rPh>
    <rPh sb="6" eb="8">
      <t>ハツガン</t>
    </rPh>
    <rPh sb="8" eb="9">
      <t>ラン</t>
    </rPh>
    <rPh sb="10" eb="12">
      <t>サケガワ</t>
    </rPh>
    <rPh sb="14" eb="16">
      <t>ジュキュウ</t>
    </rPh>
    <phoneticPr fontId="16"/>
  </si>
  <si>
    <r>
      <rPr>
        <sz val="11"/>
        <color theme="1"/>
        <rFont val="ＭＳ 明朝"/>
        <family val="1"/>
        <charset val="128"/>
      </rPr>
      <t>富並川</t>
    </r>
  </si>
  <si>
    <r>
      <rPr>
        <sz val="11"/>
        <color theme="1"/>
        <rFont val="ＭＳ 明朝"/>
        <family val="1"/>
        <charset val="128"/>
      </rPr>
      <t>村山市富並川鮭鱒増殖組合</t>
    </r>
  </si>
  <si>
    <r>
      <t>96</t>
    </r>
    <r>
      <rPr>
        <sz val="11"/>
        <color theme="1"/>
        <rFont val="ＭＳ Ｐ明朝"/>
        <family val="1"/>
        <charset val="128"/>
      </rPr>
      <t>千粒の受精卵を小国川より受給。</t>
    </r>
    <phoneticPr fontId="16"/>
  </si>
  <si>
    <r>
      <rPr>
        <sz val="11"/>
        <color theme="1"/>
        <rFont val="ＭＳ 明朝"/>
        <family val="1"/>
        <charset val="128"/>
      </rPr>
      <t>小見川</t>
    </r>
  </si>
  <si>
    <r>
      <rPr>
        <sz val="11"/>
        <color theme="1"/>
        <rFont val="ＭＳ 明朝"/>
        <family val="1"/>
        <charset val="128"/>
      </rPr>
      <t>最上川第二漁業協同組合</t>
    </r>
  </si>
  <si>
    <r>
      <rPr>
        <sz val="11"/>
        <color theme="1"/>
        <rFont val="ＭＳ 明朝"/>
        <family val="1"/>
        <charset val="128"/>
      </rPr>
      <t>寒河江川</t>
    </r>
  </si>
  <si>
    <r>
      <rPr>
        <sz val="11"/>
        <color theme="1"/>
        <rFont val="ＭＳ 明朝"/>
        <family val="1"/>
        <charset val="128"/>
      </rPr>
      <t>乱川</t>
    </r>
  </si>
  <si>
    <r>
      <rPr>
        <sz val="11"/>
        <color theme="1"/>
        <rFont val="ＭＳ 明朝"/>
        <family val="1"/>
        <charset val="128"/>
      </rPr>
      <t>〃</t>
    </r>
  </si>
  <si>
    <r>
      <t>20</t>
    </r>
    <r>
      <rPr>
        <sz val="11"/>
        <color theme="1"/>
        <rFont val="ＭＳ 明朝"/>
        <family val="1"/>
        <charset val="128"/>
      </rPr>
      <t>千尾の稚魚を寒河江川より受給。</t>
    </r>
    <rPh sb="2" eb="3">
      <t>セン</t>
    </rPh>
    <rPh sb="3" eb="4">
      <t>ビ</t>
    </rPh>
    <rPh sb="5" eb="7">
      <t>チギョ</t>
    </rPh>
    <rPh sb="8" eb="11">
      <t>サガエ</t>
    </rPh>
    <rPh sb="11" eb="12">
      <t>ガワ</t>
    </rPh>
    <rPh sb="14" eb="16">
      <t>ジュキュウ</t>
    </rPh>
    <phoneticPr fontId="16"/>
  </si>
  <si>
    <r>
      <t>300</t>
    </r>
    <r>
      <rPr>
        <sz val="11"/>
        <color theme="1"/>
        <rFont val="ＭＳ 明朝"/>
        <family val="1"/>
        <charset val="128"/>
      </rPr>
      <t>千粒の発眼卵を枡川より受給。</t>
    </r>
    <r>
      <rPr>
        <sz val="11"/>
        <color theme="1"/>
        <rFont val="Century"/>
        <family val="1"/>
      </rPr>
      <t>20</t>
    </r>
    <r>
      <rPr>
        <sz val="11"/>
        <color theme="1"/>
        <rFont val="ＭＳ 明朝"/>
        <family val="1"/>
        <charset val="128"/>
      </rPr>
      <t>千尾の稚魚を乱川へ供給。抜本対策事業のため稚魚</t>
    </r>
    <r>
      <rPr>
        <sz val="11"/>
        <color theme="1"/>
        <rFont val="Century"/>
        <family val="1"/>
      </rPr>
      <t>320</t>
    </r>
    <r>
      <rPr>
        <sz val="11"/>
        <color theme="1"/>
        <rFont val="ＭＳ 明朝"/>
        <family val="1"/>
        <charset val="128"/>
      </rPr>
      <t>千尾を枡川より受給。</t>
    </r>
    <rPh sb="10" eb="12">
      <t>マスカワ</t>
    </rPh>
    <rPh sb="25" eb="26">
      <t>ミダレ</t>
    </rPh>
    <rPh sb="28" eb="30">
      <t>キョウキュウ</t>
    </rPh>
    <rPh sb="31" eb="33">
      <t>バッポン</t>
    </rPh>
    <rPh sb="33" eb="35">
      <t>タイサク</t>
    </rPh>
    <rPh sb="35" eb="37">
      <t>ジギョウ</t>
    </rPh>
    <rPh sb="40" eb="42">
      <t>チギョ</t>
    </rPh>
    <rPh sb="45" eb="47">
      <t>センビ</t>
    </rPh>
    <rPh sb="48" eb="50">
      <t>マスカワ</t>
    </rPh>
    <rPh sb="52" eb="54">
      <t>ジュキュウ</t>
    </rPh>
    <phoneticPr fontId="16"/>
  </si>
  <si>
    <r>
      <rPr>
        <sz val="11"/>
        <color theme="1"/>
        <rFont val="ＭＳ 明朝"/>
        <family val="1"/>
        <charset val="128"/>
      </rPr>
      <t>赤川</t>
    </r>
  </si>
  <si>
    <r>
      <rPr>
        <sz val="11"/>
        <color theme="1"/>
        <rFont val="ＭＳ 明朝"/>
        <family val="1"/>
        <charset val="128"/>
      </rPr>
      <t>赤川鮭漁業生産組合</t>
    </r>
  </si>
  <si>
    <r>
      <rPr>
        <sz val="11"/>
        <color theme="1"/>
        <rFont val="ＭＳ 明朝"/>
        <family val="1"/>
        <charset val="128"/>
      </rPr>
      <t>五十川</t>
    </r>
  </si>
  <si>
    <r>
      <rPr>
        <sz val="11"/>
        <color theme="1"/>
        <rFont val="ＭＳ 明朝"/>
        <family val="1"/>
        <charset val="128"/>
      </rPr>
      <t>山戸漁業協同組合</t>
    </r>
  </si>
  <si>
    <r>
      <rPr>
        <sz val="11"/>
        <color theme="1"/>
        <rFont val="ＭＳ 明朝"/>
        <family val="1"/>
        <charset val="128"/>
      </rPr>
      <t>山戸</t>
    </r>
  </si>
  <si>
    <r>
      <t>100</t>
    </r>
    <r>
      <rPr>
        <sz val="11"/>
        <color theme="1"/>
        <rFont val="ＭＳ 明朝"/>
        <family val="1"/>
        <charset val="128"/>
      </rPr>
      <t>千粒の発眼卵を枡川より受給。</t>
    </r>
    <rPh sb="6" eb="8">
      <t>ハツガン</t>
    </rPh>
    <rPh sb="8" eb="9">
      <t>タマゴ</t>
    </rPh>
    <rPh sb="10" eb="12">
      <t>マスカワ</t>
    </rPh>
    <rPh sb="14" eb="16">
      <t>ジュキュウ</t>
    </rPh>
    <phoneticPr fontId="16"/>
  </si>
  <si>
    <r>
      <rPr>
        <sz val="11"/>
        <color theme="1"/>
        <rFont val="ＭＳ 明朝"/>
        <family val="1"/>
        <charset val="128"/>
      </rPr>
      <t>温海川</t>
    </r>
  </si>
  <si>
    <r>
      <rPr>
        <sz val="11"/>
        <color theme="1"/>
        <rFont val="ＭＳ 明朝"/>
        <family val="1"/>
        <charset val="128"/>
      </rPr>
      <t>庄内小国川漁業生産組合</t>
    </r>
  </si>
  <si>
    <r>
      <rPr>
        <sz val="11"/>
        <color theme="1"/>
        <rFont val="ＭＳ 明朝"/>
        <family val="1"/>
        <charset val="128"/>
      </rPr>
      <t>庄内小国</t>
    </r>
    <phoneticPr fontId="16"/>
  </si>
  <si>
    <r>
      <t>40</t>
    </r>
    <r>
      <rPr>
        <sz val="11"/>
        <color theme="1"/>
        <rFont val="ＭＳ 明朝"/>
        <family val="1"/>
        <charset val="128"/>
      </rPr>
      <t>千粒の受精卵を枡川より受給。</t>
    </r>
    <rPh sb="5" eb="7">
      <t>ジュセイ</t>
    </rPh>
    <rPh sb="7" eb="8">
      <t>タマゴ</t>
    </rPh>
    <rPh sb="9" eb="11">
      <t>マスカワ</t>
    </rPh>
    <rPh sb="13" eb="15">
      <t>ジュキュウ</t>
    </rPh>
    <phoneticPr fontId="16"/>
  </si>
  <si>
    <r>
      <rPr>
        <sz val="11"/>
        <color theme="1"/>
        <rFont val="ＭＳ 明朝"/>
        <family val="1"/>
        <charset val="128"/>
      </rPr>
      <t>庄内小国川</t>
    </r>
  </si>
  <si>
    <r>
      <rPr>
        <sz val="11"/>
        <color theme="1"/>
        <rFont val="ＭＳ 明朝"/>
        <family val="1"/>
        <charset val="128"/>
      </rPr>
      <t>合計</t>
    </r>
  </si>
  <si>
    <r>
      <t>196</t>
    </r>
    <r>
      <rPr>
        <sz val="11"/>
        <color theme="1"/>
        <rFont val="ＭＳ 明朝"/>
        <family val="1"/>
        <charset val="128"/>
      </rPr>
      <t>千尾の稚魚を海中飼育へ供給。</t>
    </r>
    <phoneticPr fontId="16"/>
  </si>
  <si>
    <r>
      <t>(</t>
    </r>
    <r>
      <rPr>
        <sz val="12"/>
        <rFont val="ＭＳ 明朝"/>
        <family val="1"/>
        <charset val="128"/>
      </rPr>
      <t>２</t>
    </r>
    <r>
      <rPr>
        <sz val="12"/>
        <rFont val="Century"/>
        <family val="1"/>
      </rPr>
      <t>)</t>
    </r>
    <phoneticPr fontId="16"/>
  </si>
  <si>
    <t>さけ海中飼育放流事業</t>
    <phoneticPr fontId="16"/>
  </si>
  <si>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</si>
  <si>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</si>
  <si>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</si>
  <si>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</si>
  <si>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</si>
  <si>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</si>
  <si>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</si>
  <si>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t>山形県漁協</t>
    <rPh sb="0" eb="5">
      <t>ヤマガタケンギョキョウ</t>
    </rPh>
    <phoneticPr fontId="16"/>
  </si>
  <si>
    <r>
      <t xml:space="preserve">4.3.11 </t>
    </r>
    <r>
      <rPr>
        <sz val="11"/>
        <rFont val="ＭＳ 明朝"/>
        <family val="1"/>
        <charset val="128"/>
      </rPr>
      <t>～</t>
    </r>
    <r>
      <rPr>
        <sz val="11"/>
        <rFont val="Century"/>
        <family val="1"/>
      </rPr>
      <t xml:space="preserve"> 4.3.29</t>
    </r>
    <phoneticPr fontId="16"/>
  </si>
  <si>
    <r>
      <rPr>
        <sz val="11"/>
        <rFont val="ＭＳ 明朝"/>
        <family val="1"/>
        <charset val="128"/>
      </rPr>
      <t>放流稚魚サイズ　平均体重</t>
    </r>
    <r>
      <rPr>
        <sz val="11"/>
        <rFont val="Century"/>
        <family val="1"/>
      </rPr>
      <t>2.01g</t>
    </r>
    <r>
      <rPr>
        <sz val="11"/>
        <rFont val="ＭＳ 明朝"/>
        <family val="1"/>
        <charset val="128"/>
      </rPr>
      <t>　　箕輪、枡川、高瀬川ふ化場供給</t>
    </r>
    <rPh sb="22" eb="24">
      <t>マスカワ</t>
    </rPh>
    <phoneticPr fontId="16"/>
  </si>
  <si>
    <r>
      <t>(</t>
    </r>
    <r>
      <rPr>
        <sz val="12"/>
        <rFont val="ＭＳ 明朝"/>
        <family val="1"/>
        <charset val="128"/>
      </rPr>
      <t>３</t>
    </r>
    <r>
      <rPr>
        <sz val="12"/>
        <rFont val="Century"/>
        <family val="1"/>
      </rPr>
      <t xml:space="preserve">)  </t>
    </r>
    <r>
      <rPr>
        <sz val="12"/>
        <rFont val="ＭＳ 明朝"/>
        <family val="1"/>
        <charset val="128"/>
      </rPr>
      <t>あわび放流事業</t>
    </r>
    <phoneticPr fontId="16"/>
  </si>
  <si>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</si>
  <si>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</si>
  <si>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</si>
  <si>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</si>
  <si>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</si>
  <si>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</si>
  <si>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</si>
  <si>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t>加　茂</t>
    <phoneticPr fontId="16"/>
  </si>
  <si>
    <t>由　良</t>
    <phoneticPr fontId="16"/>
  </si>
  <si>
    <t>豊　浦</t>
    <phoneticPr fontId="16"/>
  </si>
  <si>
    <t>温　海</t>
    <phoneticPr fontId="16"/>
  </si>
  <si>
    <r>
      <rPr>
        <sz val="11"/>
        <rFont val="ＭＳ 明朝"/>
        <family val="1"/>
        <charset val="128"/>
      </rPr>
      <t>念</t>
    </r>
    <r>
      <rPr>
        <sz val="11"/>
        <rFont val="ＭＳ 明朝"/>
        <family val="1"/>
        <charset val="128"/>
      </rPr>
      <t>珠</t>
    </r>
    <r>
      <rPr>
        <sz val="11"/>
        <rFont val="ＭＳ 明朝"/>
        <family val="1"/>
        <charset val="128"/>
      </rPr>
      <t>関</t>
    </r>
    <phoneticPr fontId="16"/>
  </si>
  <si>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16"/>
  </si>
  <si>
    <r>
      <t>(</t>
    </r>
    <r>
      <rPr>
        <sz val="12"/>
        <rFont val="ＭＳ 明朝"/>
        <family val="1"/>
        <charset val="128"/>
      </rPr>
      <t>４</t>
    </r>
    <r>
      <rPr>
        <sz val="12"/>
        <rFont val="Century"/>
        <family val="1"/>
      </rPr>
      <t xml:space="preserve">)  </t>
    </r>
    <r>
      <rPr>
        <sz val="12"/>
        <rFont val="ＭＳ 明朝"/>
        <family val="1"/>
        <charset val="128"/>
      </rPr>
      <t>ひらめ放流事業</t>
    </r>
    <phoneticPr fontId="16"/>
  </si>
  <si>
    <r>
      <rPr>
        <sz val="12"/>
        <rFont val="ＭＳ 明朝"/>
        <family val="1"/>
        <charset val="128"/>
      </rPr>
      <t>単位：千尾　</t>
    </r>
  </si>
  <si>
    <t>市町名</t>
  </si>
  <si>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</si>
  <si>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</si>
  <si>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</si>
  <si>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</si>
  <si>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6"/>
  </si>
  <si>
    <t>年度</t>
    <phoneticPr fontId="16"/>
  </si>
  <si>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16"/>
  </si>
  <si>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6"/>
  </si>
  <si>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6"/>
  </si>
  <si>
    <r>
      <t xml:space="preserve"> (1) </t>
    </r>
    <r>
      <rPr>
        <sz val="12"/>
        <rFont val="ＭＳ 明朝"/>
        <family val="1"/>
        <charset val="128"/>
      </rPr>
      <t>山形県漁業協同組合</t>
    </r>
    <phoneticPr fontId="16"/>
  </si>
  <si>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6"/>
  </si>
  <si>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</si>
  <si>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</si>
  <si>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</si>
  <si>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</si>
  <si>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</si>
  <si>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</si>
  <si>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</si>
  <si>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</si>
  <si>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</si>
  <si>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</si>
  <si>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</si>
  <si>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</si>
  <si>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</si>
  <si>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</si>
  <si>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</si>
  <si>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</si>
  <si>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</si>
  <si>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</si>
  <si>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</si>
  <si>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</si>
  <si>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</si>
  <si>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6"/>
  </si>
  <si>
    <r>
      <rPr>
        <sz val="11"/>
        <rFont val="ＭＳ 明朝"/>
        <family val="1"/>
        <charset val="128"/>
      </rPr>
      <t>遊佐町</t>
    </r>
    <r>
      <rPr>
        <sz val="11"/>
        <rFont val="Century"/>
        <family val="1"/>
      </rPr>
      <t xml:space="preserve"> </t>
    </r>
    <r>
      <rPr>
        <sz val="11"/>
        <rFont val="ＭＳ 明朝"/>
        <family val="1"/>
        <charset val="128"/>
      </rPr>
      <t>酒田市
鶴岡市</t>
    </r>
    <phoneticPr fontId="16"/>
  </si>
  <si>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</si>
  <si>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</si>
  <si>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13</t>
    </r>
    <r>
      <rPr>
        <sz val="9"/>
        <rFont val="ＭＳ 明朝"/>
        <family val="1"/>
        <charset val="128"/>
      </rPr>
      <t>名</t>
    </r>
    <phoneticPr fontId="16"/>
  </si>
  <si>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</si>
  <si>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</si>
  <si>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</si>
  <si>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6"/>
  </si>
  <si>
    <r>
      <rPr>
        <sz val="11"/>
        <rFont val="ＭＳ 明朝"/>
        <family val="1"/>
        <charset val="128"/>
      </rPr>
      <t>令和</t>
    </r>
    <r>
      <rPr>
        <sz val="11"/>
        <rFont val="Century"/>
        <family val="1"/>
      </rPr>
      <t>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6"/>
  </si>
  <si>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</si>
  <si>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6"/>
  </si>
  <si>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</si>
  <si>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</si>
  <si>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</si>
  <si>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6"/>
  </si>
  <si>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</si>
  <si>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</si>
  <si>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6"/>
  </si>
  <si>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</si>
  <si>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</si>
  <si>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6"/>
  </si>
  <si>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</si>
  <si>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</si>
  <si>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6"/>
  </si>
  <si>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</si>
  <si>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</si>
  <si>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6"/>
  </si>
  <si>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</si>
  <si>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</si>
  <si>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6"/>
  </si>
  <si>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</si>
  <si>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</si>
  <si>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6"/>
  </si>
  <si>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</si>
  <si>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</si>
  <si>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6"/>
  </si>
  <si>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</si>
  <si>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</si>
  <si>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6"/>
  </si>
  <si>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</si>
  <si>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</si>
  <si>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16"/>
  </si>
  <si>
    <r>
      <rPr>
        <sz val="11"/>
        <rFont val="ＭＳ 明朝"/>
        <family val="1"/>
        <charset val="128"/>
      </rPr>
      <t>　</t>
    </r>
    <r>
      <rPr>
        <sz val="11"/>
        <rFont val="Century"/>
        <family val="1"/>
      </rPr>
      <t>(2)</t>
    </r>
    <r>
      <rPr>
        <sz val="11"/>
        <rFont val="ＭＳ 明朝"/>
        <family val="1"/>
        <charset val="128"/>
      </rPr>
      <t>　内水面漁業協同組合</t>
    </r>
  </si>
  <si>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</si>
  <si>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</si>
  <si>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組合人数（人）</t>
    </r>
  </si>
  <si>
    <r>
      <rPr>
        <sz val="11"/>
        <rFont val="ＭＳ 明朝"/>
        <family val="1"/>
        <charset val="128"/>
      </rPr>
      <t>役職員数（人）</t>
    </r>
  </si>
  <si>
    <r>
      <rPr>
        <sz val="11"/>
        <rFont val="ＭＳ 明朝"/>
        <family val="1"/>
        <charset val="128"/>
      </rPr>
      <t>払込済
出資金
（千円）</t>
    </r>
  </si>
  <si>
    <r>
      <rPr>
        <sz val="11"/>
        <rFont val="ＭＳ 明朝"/>
        <family val="1"/>
        <charset val="128"/>
      </rPr>
      <t>放　　　　流　　　　数　　　　量</t>
    </r>
  </si>
  <si>
    <r>
      <rPr>
        <sz val="11"/>
        <rFont val="ＭＳ 明朝"/>
        <family val="1"/>
        <charset val="128"/>
      </rPr>
      <t>あゆ
（㎏）</t>
    </r>
  </si>
  <si>
    <r>
      <rPr>
        <sz val="11"/>
        <rFont val="ＭＳ 明朝"/>
        <family val="1"/>
        <charset val="128"/>
      </rPr>
      <t>こい
（㎏）</t>
    </r>
  </si>
  <si>
    <r>
      <rPr>
        <sz val="11"/>
        <rFont val="ＭＳ 明朝"/>
        <family val="1"/>
        <charset val="128"/>
      </rPr>
      <t>ふな
（㎏）</t>
    </r>
  </si>
  <si>
    <r>
      <rPr>
        <sz val="11"/>
        <rFont val="ＭＳ 明朝"/>
        <family val="1"/>
        <charset val="128"/>
      </rPr>
      <t>うなぎ
（㎏）</t>
    </r>
  </si>
  <si>
    <r>
      <rPr>
        <sz val="11"/>
        <rFont val="ＭＳ 明朝"/>
        <family val="1"/>
        <charset val="128"/>
      </rPr>
      <t xml:space="preserve">いわな
</t>
    </r>
    <r>
      <rPr>
        <sz val="9"/>
        <rFont val="ＭＳ 明朝"/>
        <family val="1"/>
        <charset val="128"/>
      </rPr>
      <t>（</t>
    </r>
    <r>
      <rPr>
        <sz val="9"/>
        <rFont val="Century"/>
        <family val="1"/>
      </rPr>
      <t>kg,</t>
    </r>
    <r>
      <rPr>
        <sz val="9"/>
        <rFont val="ＭＳ 明朝"/>
        <family val="1"/>
        <charset val="128"/>
      </rPr>
      <t>尾）</t>
    </r>
    <phoneticPr fontId="16"/>
  </si>
  <si>
    <r>
      <rPr>
        <sz val="11"/>
        <rFont val="ＭＳ 明朝"/>
        <family val="1"/>
        <charset val="128"/>
      </rPr>
      <t>もくず
が　に
（尾）</t>
    </r>
  </si>
  <si>
    <r>
      <rPr>
        <sz val="11"/>
        <rFont val="ＭＳ 明朝"/>
        <family val="1"/>
        <charset val="128"/>
      </rPr>
      <t>その他
（㎏）</t>
    </r>
  </si>
  <si>
    <r>
      <t>(</t>
    </r>
    <r>
      <rPr>
        <sz val="11"/>
        <rFont val="ＭＳ 明朝"/>
        <family val="1"/>
        <charset val="128"/>
      </rPr>
      <t>サクラマス</t>
    </r>
    <r>
      <rPr>
        <sz val="11"/>
        <rFont val="Century"/>
        <family val="1"/>
      </rPr>
      <t>)</t>
    </r>
  </si>
  <si>
    <r>
      <rPr>
        <sz val="11"/>
        <rFont val="ＭＳ 明朝"/>
        <family val="1"/>
        <charset val="128"/>
      </rPr>
      <t>（</t>
    </r>
    <r>
      <rPr>
        <sz val="11"/>
        <rFont val="Century"/>
        <family val="1"/>
      </rPr>
      <t>kg,</t>
    </r>
    <r>
      <rPr>
        <sz val="11"/>
        <rFont val="ＭＳ 明朝"/>
        <family val="1"/>
        <charset val="128"/>
      </rPr>
      <t>尾）</t>
    </r>
    <phoneticPr fontId="16"/>
  </si>
  <si>
    <t>（kg,尾）</t>
  </si>
  <si>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16"/>
  </si>
  <si>
    <r>
      <rPr>
        <sz val="11"/>
        <rFont val="ＭＳ 明朝"/>
        <family val="1"/>
        <charset val="128"/>
      </rPr>
      <t>山辺町</t>
    </r>
  </si>
  <si>
    <r>
      <rPr>
        <sz val="11"/>
        <rFont val="ＭＳ 明朝"/>
        <family val="1"/>
        <charset val="128"/>
      </rPr>
      <t>（昭</t>
    </r>
    <r>
      <rPr>
        <sz val="11"/>
        <rFont val="Century"/>
        <family val="1"/>
      </rPr>
      <t>25. 2. 7</t>
    </r>
    <r>
      <rPr>
        <sz val="11"/>
        <rFont val="ＭＳ 明朝"/>
        <family val="1"/>
        <charset val="128"/>
      </rPr>
      <t>）</t>
    </r>
    <phoneticPr fontId="16"/>
  </si>
  <si>
    <r>
      <rPr>
        <sz val="11"/>
        <rFont val="ＭＳ 明朝"/>
        <family val="1"/>
        <charset val="128"/>
      </rPr>
      <t>尾花沢市北町一丁目</t>
    </r>
    <r>
      <rPr>
        <sz val="11"/>
        <rFont val="Century"/>
        <family val="1"/>
      </rPr>
      <t xml:space="preserve">10-5
</t>
    </r>
    <r>
      <rPr>
        <sz val="11"/>
        <rFont val="ＭＳ 明朝"/>
        <family val="1"/>
        <charset val="128"/>
      </rPr>
      <t>　　草　刈　　　忍</t>
    </r>
    <rPh sb="16" eb="17">
      <t>クサ</t>
    </rPh>
    <rPh sb="18" eb="19">
      <t>カリ</t>
    </rPh>
    <rPh sb="22" eb="23">
      <t>シノブ</t>
    </rPh>
    <phoneticPr fontId="16"/>
  </si>
  <si>
    <r>
      <rPr>
        <sz val="11"/>
        <rFont val="ＭＳ 明朝"/>
        <family val="1"/>
        <charset val="128"/>
      </rPr>
      <t>尾花沢市・大石田町</t>
    </r>
  </si>
  <si>
    <r>
      <rPr>
        <sz val="6"/>
        <rFont val="Century"/>
        <family val="1"/>
      </rPr>
      <t>(</t>
    </r>
    <r>
      <rPr>
        <sz val="6"/>
        <rFont val="ＭＳ 明朝"/>
        <family val="1"/>
        <charset val="128"/>
      </rPr>
      <t xml:space="preserve">にじ・成魚）
</t>
    </r>
    <r>
      <rPr>
        <sz val="12"/>
        <rFont val="Century"/>
        <family val="1"/>
      </rPr>
      <t>10kg</t>
    </r>
    <rPh sb="4" eb="6">
      <t>セイギョ</t>
    </rPh>
    <phoneticPr fontId="16"/>
  </si>
  <si>
    <r>
      <rPr>
        <sz val="6"/>
        <rFont val="ＭＳ 明朝"/>
        <family val="1"/>
        <charset val="128"/>
      </rPr>
      <t>（稚魚）</t>
    </r>
    <r>
      <rPr>
        <sz val="12"/>
        <rFont val="Century"/>
        <family val="1"/>
      </rPr>
      <t xml:space="preserve">
</t>
    </r>
    <r>
      <rPr>
        <sz val="10"/>
        <rFont val="Century"/>
        <family val="1"/>
      </rPr>
      <t>12,000</t>
    </r>
    <r>
      <rPr>
        <sz val="10"/>
        <rFont val="ＭＳ 明朝"/>
        <family val="1"/>
        <charset val="128"/>
      </rPr>
      <t>尾</t>
    </r>
    <rPh sb="1" eb="3">
      <t>チギョ</t>
    </rPh>
    <rPh sb="11" eb="12">
      <t>ビ</t>
    </rPh>
    <phoneticPr fontId="16"/>
  </si>
  <si>
    <r>
      <rPr>
        <sz val="6"/>
        <rFont val="ＭＳ 明朝"/>
        <family val="1"/>
        <charset val="128"/>
      </rPr>
      <t>（稚魚）</t>
    </r>
    <r>
      <rPr>
        <sz val="12"/>
        <rFont val="Century"/>
        <family val="1"/>
      </rPr>
      <t xml:space="preserve">
</t>
    </r>
    <r>
      <rPr>
        <sz val="10"/>
        <rFont val="Century"/>
        <family val="1"/>
      </rPr>
      <t>5,000</t>
    </r>
    <r>
      <rPr>
        <sz val="10"/>
        <rFont val="ＭＳ 明朝"/>
        <family val="1"/>
        <charset val="128"/>
      </rPr>
      <t>尾</t>
    </r>
    <rPh sb="1" eb="3">
      <t>チギョ</t>
    </rPh>
    <rPh sb="10" eb="11">
      <t>ビ</t>
    </rPh>
    <phoneticPr fontId="16"/>
  </si>
  <si>
    <r>
      <rPr>
        <sz val="11"/>
        <rFont val="ＭＳ 明朝"/>
        <family val="1"/>
        <charset val="128"/>
      </rPr>
      <t>（昭</t>
    </r>
    <r>
      <rPr>
        <sz val="11"/>
        <rFont val="Century"/>
        <family val="1"/>
      </rPr>
      <t>25.11. 4</t>
    </r>
    <r>
      <rPr>
        <sz val="11"/>
        <rFont val="ＭＳ 明朝"/>
        <family val="1"/>
        <charset val="128"/>
      </rPr>
      <t>）</t>
    </r>
    <phoneticPr fontId="16"/>
  </si>
  <si>
    <r>
      <rPr>
        <sz val="11"/>
        <rFont val="ＭＳ 明朝"/>
        <family val="1"/>
        <charset val="128"/>
      </rPr>
      <t>西村山郡朝日町大字宮宿</t>
    </r>
    <r>
      <rPr>
        <sz val="11"/>
        <rFont val="Century"/>
        <family val="1"/>
      </rPr>
      <t xml:space="preserve">1103-1
</t>
    </r>
    <r>
      <rPr>
        <sz val="11"/>
        <rFont val="ＭＳ 明朝"/>
        <family val="1"/>
        <charset val="128"/>
      </rPr>
      <t>　　村　山　友　雄（朝日町商工会館内）</t>
    </r>
    <rPh sb="20" eb="21">
      <t>ムラ</t>
    </rPh>
    <rPh sb="22" eb="23">
      <t>ヤマ</t>
    </rPh>
    <rPh sb="24" eb="25">
      <t>トモ</t>
    </rPh>
    <rPh sb="26" eb="27">
      <t>ユウ</t>
    </rPh>
    <phoneticPr fontId="16"/>
  </si>
  <si>
    <r>
      <rPr>
        <sz val="11"/>
        <rFont val="ＭＳ 明朝"/>
        <family val="1"/>
        <charset val="128"/>
      </rPr>
      <t>大江町の全部
朝日町・寒河江市の一部</t>
    </r>
  </si>
  <si>
    <r>
      <rPr>
        <sz val="6"/>
        <rFont val="ＭＳ 明朝"/>
        <family val="1"/>
        <charset val="128"/>
      </rPr>
      <t>（にじ・稚魚）</t>
    </r>
    <r>
      <rPr>
        <sz val="12"/>
        <rFont val="Century"/>
        <family val="1"/>
      </rPr>
      <t xml:space="preserve">
</t>
    </r>
    <r>
      <rPr>
        <sz val="10"/>
        <rFont val="Century"/>
        <family val="1"/>
      </rPr>
      <t>1,500</t>
    </r>
    <r>
      <rPr>
        <sz val="10"/>
        <rFont val="ＭＳ 明朝"/>
        <family val="1"/>
        <charset val="128"/>
      </rPr>
      <t>尾</t>
    </r>
    <rPh sb="4" eb="6">
      <t>チギョ</t>
    </rPh>
    <rPh sb="13" eb="14">
      <t>ビ</t>
    </rPh>
    <phoneticPr fontId="16"/>
  </si>
  <si>
    <r>
      <rPr>
        <sz val="6"/>
        <rFont val="ＭＳ 明朝"/>
        <family val="1"/>
        <charset val="128"/>
      </rPr>
      <t>（稚魚）</t>
    </r>
    <r>
      <rPr>
        <sz val="12"/>
        <rFont val="Century"/>
        <family val="1"/>
      </rPr>
      <t xml:space="preserve">
</t>
    </r>
    <r>
      <rPr>
        <sz val="10"/>
        <rFont val="Century"/>
        <family val="1"/>
      </rPr>
      <t>22,560</t>
    </r>
    <r>
      <rPr>
        <sz val="10"/>
        <rFont val="ＭＳ 明朝"/>
        <family val="1"/>
        <charset val="128"/>
      </rPr>
      <t>尾</t>
    </r>
    <rPh sb="1" eb="3">
      <t>チギョ</t>
    </rPh>
    <rPh sb="11" eb="12">
      <t>ビ</t>
    </rPh>
    <phoneticPr fontId="16"/>
  </si>
  <si>
    <r>
      <rPr>
        <sz val="6"/>
        <rFont val="ＭＳ 明朝"/>
        <family val="1"/>
        <charset val="128"/>
      </rPr>
      <t>（稚魚）</t>
    </r>
    <r>
      <rPr>
        <sz val="12"/>
        <rFont val="Century"/>
        <family val="1"/>
      </rPr>
      <t xml:space="preserve">
</t>
    </r>
    <r>
      <rPr>
        <sz val="10"/>
        <rFont val="Century"/>
        <family val="1"/>
      </rPr>
      <t>29,000</t>
    </r>
    <r>
      <rPr>
        <sz val="10"/>
        <rFont val="ＭＳ 明朝"/>
        <family val="1"/>
        <charset val="128"/>
      </rPr>
      <t>尾</t>
    </r>
    <rPh sb="1" eb="3">
      <t>チギョ</t>
    </rPh>
    <rPh sb="11" eb="12">
      <t>ビ</t>
    </rPh>
    <phoneticPr fontId="16"/>
  </si>
  <si>
    <r>
      <rPr>
        <sz val="11"/>
        <rFont val="ＭＳ 明朝"/>
        <family val="1"/>
        <charset val="128"/>
      </rPr>
      <t>（昭</t>
    </r>
    <r>
      <rPr>
        <sz val="11"/>
        <rFont val="Century"/>
        <family val="1"/>
      </rPr>
      <t>26. 6. 4</t>
    </r>
    <r>
      <rPr>
        <sz val="11"/>
        <rFont val="ＭＳ 明朝"/>
        <family val="1"/>
        <charset val="128"/>
      </rPr>
      <t>）</t>
    </r>
  </si>
  <si>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16"/>
  </si>
  <si>
    <t>河北町・西川町・天童市・東根市
中山町の全部・寒河江市・村山市の一部</t>
    <phoneticPr fontId="16"/>
  </si>
  <si>
    <r>
      <rPr>
        <sz val="6"/>
        <rFont val="ＭＳ 明朝"/>
        <family val="1"/>
        <charset val="128"/>
      </rPr>
      <t>（にじ・稚魚）</t>
    </r>
    <r>
      <rPr>
        <sz val="12"/>
        <rFont val="Century"/>
        <family val="1"/>
      </rPr>
      <t xml:space="preserve">
</t>
    </r>
    <r>
      <rPr>
        <sz val="10"/>
        <rFont val="Century"/>
        <family val="1"/>
      </rPr>
      <t>8,000</t>
    </r>
    <r>
      <rPr>
        <sz val="10"/>
        <rFont val="ＭＳ 明朝"/>
        <family val="1"/>
        <charset val="128"/>
      </rPr>
      <t>尾</t>
    </r>
    <r>
      <rPr>
        <sz val="12"/>
        <rFont val="Century"/>
        <family val="1"/>
      </rPr>
      <t xml:space="preserve">
</t>
    </r>
    <r>
      <rPr>
        <sz val="6"/>
        <rFont val="ＭＳ 明朝"/>
        <family val="1"/>
        <charset val="128"/>
      </rPr>
      <t>（にじ・成魚）</t>
    </r>
    <r>
      <rPr>
        <sz val="12"/>
        <rFont val="Century"/>
        <family val="1"/>
      </rPr>
      <t xml:space="preserve">
480kg</t>
    </r>
    <rPh sb="4" eb="6">
      <t>チギョ</t>
    </rPh>
    <rPh sb="13" eb="14">
      <t>ビ</t>
    </rPh>
    <rPh sb="19" eb="21">
      <t>セイギョ</t>
    </rPh>
    <phoneticPr fontId="16"/>
  </si>
  <si>
    <r>
      <rPr>
        <sz val="6"/>
        <rFont val="ＭＳ 明朝"/>
        <family val="1"/>
        <charset val="128"/>
      </rPr>
      <t>（稚魚）</t>
    </r>
    <r>
      <rPr>
        <sz val="12"/>
        <rFont val="Century"/>
        <family val="1"/>
      </rPr>
      <t xml:space="preserve">
</t>
    </r>
    <r>
      <rPr>
        <sz val="10"/>
        <rFont val="Century"/>
        <family val="1"/>
      </rPr>
      <t>26,000</t>
    </r>
    <r>
      <rPr>
        <sz val="10"/>
        <rFont val="ＭＳ 明朝"/>
        <family val="1"/>
        <charset val="128"/>
      </rPr>
      <t>尾</t>
    </r>
    <rPh sb="1" eb="3">
      <t>チギョ</t>
    </rPh>
    <rPh sb="11" eb="12">
      <t>ビ</t>
    </rPh>
    <phoneticPr fontId="16"/>
  </si>
  <si>
    <r>
      <rPr>
        <sz val="6"/>
        <rFont val="ＭＳ 明朝"/>
        <family val="1"/>
        <charset val="128"/>
      </rPr>
      <t>（成魚）</t>
    </r>
    <r>
      <rPr>
        <sz val="12"/>
        <rFont val="Century"/>
        <family val="1"/>
      </rPr>
      <t xml:space="preserve">
195kg</t>
    </r>
    <rPh sb="1" eb="3">
      <t>セイギョ</t>
    </rPh>
    <phoneticPr fontId="16"/>
  </si>
  <si>
    <r>
      <rPr>
        <sz val="11"/>
        <rFont val="ＭＳ 明朝"/>
        <family val="1"/>
        <charset val="128"/>
      </rPr>
      <t>（昭</t>
    </r>
    <r>
      <rPr>
        <sz val="11"/>
        <rFont val="Century"/>
        <family val="1"/>
      </rPr>
      <t>27. 5.23</t>
    </r>
    <r>
      <rPr>
        <sz val="11"/>
        <rFont val="ＭＳ 明朝"/>
        <family val="1"/>
        <charset val="128"/>
      </rPr>
      <t>）</t>
    </r>
  </si>
  <si>
    <r>
      <rPr>
        <sz val="11"/>
        <rFont val="ＭＳ 明朝"/>
        <family val="1"/>
        <charset val="128"/>
      </rPr>
      <t>最上郡真室川町大字新町字天神</t>
    </r>
    <r>
      <rPr>
        <sz val="11"/>
        <rFont val="Century"/>
        <family val="1"/>
      </rPr>
      <t xml:space="preserve">460
    </t>
    </r>
    <r>
      <rPr>
        <sz val="11"/>
        <rFont val="ＭＳ 明朝"/>
        <family val="1"/>
        <charset val="128"/>
      </rPr>
      <t>杉　原　義　美</t>
    </r>
    <r>
      <rPr>
        <sz val="10"/>
        <rFont val="ＭＳ 明朝"/>
        <family val="1"/>
        <charset val="128"/>
      </rPr>
      <t>（真室川防災センター内）</t>
    </r>
    <rPh sb="22" eb="23">
      <t>スギ</t>
    </rPh>
    <rPh sb="24" eb="25">
      <t>ハラ</t>
    </rPh>
    <rPh sb="26" eb="27">
      <t>ギ</t>
    </rPh>
    <rPh sb="28" eb="29">
      <t>ビ</t>
    </rPh>
    <phoneticPr fontId="16"/>
  </si>
  <si>
    <r>
      <rPr>
        <sz val="11"/>
        <rFont val="ＭＳ 明朝"/>
        <family val="1"/>
        <charset val="128"/>
      </rPr>
      <t>真室川町・金山町・鮭川村の全部
戸沢村の一部</t>
    </r>
  </si>
  <si>
    <r>
      <rPr>
        <sz val="6"/>
        <rFont val="ＭＳ 明朝"/>
        <family val="1"/>
        <charset val="128"/>
      </rPr>
      <t>（稚魚）</t>
    </r>
    <r>
      <rPr>
        <sz val="12"/>
        <rFont val="Century"/>
        <family val="1"/>
      </rPr>
      <t xml:space="preserve">
</t>
    </r>
    <r>
      <rPr>
        <sz val="10"/>
        <rFont val="Century"/>
        <family val="1"/>
      </rPr>
      <t>50,000</t>
    </r>
    <r>
      <rPr>
        <sz val="10"/>
        <rFont val="ＭＳ 明朝"/>
        <family val="1"/>
        <charset val="128"/>
      </rPr>
      <t>尾</t>
    </r>
    <rPh sb="1" eb="3">
      <t>チギョ</t>
    </rPh>
    <rPh sb="11" eb="12">
      <t>ビ</t>
    </rPh>
    <phoneticPr fontId="16"/>
  </si>
  <si>
    <r>
      <rPr>
        <sz val="6"/>
        <rFont val="ＭＳ 明朝"/>
        <family val="1"/>
        <charset val="128"/>
      </rPr>
      <t>（稚魚）</t>
    </r>
    <r>
      <rPr>
        <sz val="12"/>
        <rFont val="Century"/>
        <family val="1"/>
      </rPr>
      <t xml:space="preserve">
</t>
    </r>
    <r>
      <rPr>
        <sz val="10"/>
        <rFont val="Century"/>
        <family val="1"/>
      </rPr>
      <t>20,000</t>
    </r>
    <r>
      <rPr>
        <sz val="10"/>
        <rFont val="ＭＳ 明朝"/>
        <family val="1"/>
        <charset val="128"/>
      </rPr>
      <t>尾</t>
    </r>
    <rPh sb="1" eb="3">
      <t>チギョ</t>
    </rPh>
    <rPh sb="11" eb="12">
      <t>ビ</t>
    </rPh>
    <phoneticPr fontId="16"/>
  </si>
  <si>
    <r>
      <rPr>
        <sz val="11"/>
        <rFont val="ＭＳ 明朝"/>
        <family val="1"/>
        <charset val="128"/>
      </rPr>
      <t>（昭</t>
    </r>
    <r>
      <rPr>
        <sz val="11"/>
        <rFont val="Century"/>
        <family val="1"/>
      </rPr>
      <t>24. 9. 1</t>
    </r>
    <r>
      <rPr>
        <sz val="11"/>
        <rFont val="ＭＳ 明朝"/>
        <family val="1"/>
        <charset val="128"/>
      </rPr>
      <t>）</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</si>
  <si>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16"/>
  </si>
  <si>
    <r>
      <rPr>
        <sz val="11"/>
        <rFont val="ＭＳ 明朝"/>
        <family val="1"/>
        <charset val="128"/>
      </rPr>
      <t>新庄市・大蔵村の全部
戸沢村の一部</t>
    </r>
  </si>
  <si>
    <r>
      <rPr>
        <sz val="6"/>
        <rFont val="ＭＳ 明朝"/>
        <family val="1"/>
        <charset val="128"/>
      </rPr>
      <t>（にじ・稚魚）</t>
    </r>
    <r>
      <rPr>
        <sz val="12"/>
        <rFont val="Century"/>
        <family val="1"/>
      </rPr>
      <t xml:space="preserve">
</t>
    </r>
    <r>
      <rPr>
        <sz val="10"/>
        <rFont val="Century"/>
        <family val="1"/>
      </rPr>
      <t>3,000</t>
    </r>
    <r>
      <rPr>
        <sz val="10"/>
        <rFont val="ＭＳ 明朝"/>
        <family val="1"/>
        <charset val="128"/>
      </rPr>
      <t>尾</t>
    </r>
    <rPh sb="4" eb="6">
      <t>チギョ</t>
    </rPh>
    <rPh sb="13" eb="14">
      <t>ビ</t>
    </rPh>
    <phoneticPr fontId="16"/>
  </si>
  <si>
    <r>
      <rPr>
        <sz val="6"/>
        <rFont val="ＭＳ 明朝"/>
        <family val="1"/>
        <charset val="128"/>
      </rPr>
      <t>（稚魚）</t>
    </r>
    <r>
      <rPr>
        <sz val="12"/>
        <rFont val="Century"/>
        <family val="1"/>
      </rPr>
      <t xml:space="preserve">
</t>
    </r>
    <r>
      <rPr>
        <sz val="10"/>
        <rFont val="Century"/>
        <family val="1"/>
      </rPr>
      <t>25,000</t>
    </r>
    <r>
      <rPr>
        <sz val="10"/>
        <rFont val="ＭＳ 明朝"/>
        <family val="1"/>
        <charset val="128"/>
      </rPr>
      <t>尾</t>
    </r>
    <rPh sb="1" eb="3">
      <t>チギョ</t>
    </rPh>
    <rPh sb="11" eb="12">
      <t>ビ</t>
    </rPh>
    <phoneticPr fontId="16"/>
  </si>
  <si>
    <r>
      <rPr>
        <sz val="11"/>
        <rFont val="ＭＳ 明朝"/>
        <family val="1"/>
        <charset val="128"/>
      </rPr>
      <t>（昭</t>
    </r>
    <r>
      <rPr>
        <sz val="11"/>
        <rFont val="Century"/>
        <family val="1"/>
      </rPr>
      <t>25. 9.13</t>
    </r>
    <r>
      <rPr>
        <sz val="11"/>
        <rFont val="ＭＳ 明朝"/>
        <family val="1"/>
        <charset val="128"/>
      </rPr>
      <t>）</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</si>
  <si>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6"/>
  </si>
  <si>
    <r>
      <rPr>
        <sz val="11"/>
        <rFont val="ＭＳ 明朝"/>
        <family val="1"/>
        <charset val="128"/>
      </rPr>
      <t>最上町・舟形町</t>
    </r>
  </si>
  <si>
    <r>
      <rPr>
        <sz val="6"/>
        <rFont val="ＭＳ 明朝"/>
        <family val="1"/>
        <charset val="128"/>
      </rPr>
      <t>（にじ・稚魚）</t>
    </r>
    <r>
      <rPr>
        <sz val="12"/>
        <rFont val="Century"/>
        <family val="1"/>
      </rPr>
      <t xml:space="preserve">
500</t>
    </r>
    <r>
      <rPr>
        <sz val="12"/>
        <rFont val="ＭＳ 明朝"/>
        <family val="1"/>
        <charset val="128"/>
      </rPr>
      <t>尾</t>
    </r>
    <rPh sb="4" eb="6">
      <t>チギョ</t>
    </rPh>
    <rPh sb="11" eb="12">
      <t>ビ</t>
    </rPh>
    <phoneticPr fontId="16"/>
  </si>
  <si>
    <r>
      <rPr>
        <sz val="6"/>
        <rFont val="ＭＳ 明朝"/>
        <family val="1"/>
        <charset val="128"/>
      </rPr>
      <t>（稚魚）</t>
    </r>
    <r>
      <rPr>
        <sz val="12"/>
        <rFont val="Century"/>
        <family val="1"/>
      </rPr>
      <t xml:space="preserve">
</t>
    </r>
    <r>
      <rPr>
        <sz val="10"/>
        <rFont val="Century"/>
        <family val="1"/>
      </rPr>
      <t>60,000</t>
    </r>
    <r>
      <rPr>
        <sz val="10"/>
        <rFont val="ＭＳ 明朝"/>
        <family val="1"/>
        <charset val="128"/>
      </rPr>
      <t>尾</t>
    </r>
    <rPh sb="1" eb="3">
      <t>チギョ</t>
    </rPh>
    <rPh sb="11" eb="12">
      <t>ビ</t>
    </rPh>
    <phoneticPr fontId="16"/>
  </si>
  <si>
    <r>
      <rPr>
        <sz val="11"/>
        <rFont val="ＭＳ 明朝"/>
        <family val="1"/>
        <charset val="128"/>
      </rPr>
      <t>（昭</t>
    </r>
    <r>
      <rPr>
        <sz val="11"/>
        <rFont val="Century"/>
        <family val="1"/>
      </rPr>
      <t>29.12. 6</t>
    </r>
    <r>
      <rPr>
        <sz val="11"/>
        <rFont val="ＭＳ 明朝"/>
        <family val="1"/>
        <charset val="128"/>
      </rPr>
      <t>）</t>
    </r>
  </si>
  <si>
    <r>
      <rPr>
        <sz val="11"/>
        <rFont val="ＭＳ 明朝"/>
        <family val="1"/>
        <charset val="128"/>
      </rPr>
      <t>西置賜郡白鷹町大字荒砥乙</t>
    </r>
    <r>
      <rPr>
        <sz val="11"/>
        <rFont val="Century"/>
        <family val="1"/>
      </rPr>
      <t>555-</t>
    </r>
    <r>
      <rPr>
        <sz val="11"/>
        <rFont val="ＭＳ 明朝"/>
        <family val="1"/>
        <charset val="128"/>
      </rPr>
      <t xml:space="preserve">１
</t>
    </r>
    <r>
      <rPr>
        <sz val="11"/>
        <rFont val="Century"/>
        <family val="1"/>
      </rPr>
      <t xml:space="preserve">    </t>
    </r>
    <r>
      <rPr>
        <sz val="11"/>
        <rFont val="ＭＳ 明朝"/>
        <family val="1"/>
        <charset val="128"/>
      </rPr>
      <t>伊　藤　一　義</t>
    </r>
    <r>
      <rPr>
        <sz val="10"/>
        <rFont val="ＭＳ 明朝"/>
        <family val="1"/>
        <charset val="128"/>
      </rPr>
      <t>（白鷹町産業センター内）</t>
    </r>
    <rPh sb="22" eb="23">
      <t>イ</t>
    </rPh>
    <rPh sb="24" eb="25">
      <t>フジ</t>
    </rPh>
    <rPh sb="26" eb="27">
      <t>イチ</t>
    </rPh>
    <rPh sb="28" eb="29">
      <t>ヨシ</t>
    </rPh>
    <phoneticPr fontId="16"/>
  </si>
  <si>
    <r>
      <rPr>
        <sz val="11"/>
        <rFont val="ＭＳ 明朝"/>
        <family val="1"/>
        <charset val="128"/>
      </rPr>
      <t>長井市・白鷹町・飯豊町の全部</t>
    </r>
  </si>
  <si>
    <r>
      <rPr>
        <sz val="6"/>
        <rFont val="ＭＳ 明朝"/>
        <family val="1"/>
        <charset val="128"/>
      </rPr>
      <t>（にじ・稚魚）</t>
    </r>
    <r>
      <rPr>
        <sz val="12"/>
        <rFont val="Century"/>
        <family val="1"/>
      </rPr>
      <t xml:space="preserve">
</t>
    </r>
    <r>
      <rPr>
        <sz val="10"/>
        <rFont val="Century"/>
        <family val="1"/>
      </rPr>
      <t>1,000</t>
    </r>
    <r>
      <rPr>
        <sz val="10"/>
        <rFont val="ＭＳ 明朝"/>
        <family val="1"/>
        <charset val="128"/>
      </rPr>
      <t>尾</t>
    </r>
    <rPh sb="4" eb="6">
      <t>チギョ</t>
    </rPh>
    <rPh sb="13" eb="14">
      <t>ビ</t>
    </rPh>
    <phoneticPr fontId="16"/>
  </si>
  <si>
    <r>
      <rPr>
        <sz val="6"/>
        <rFont val="ＭＳ 明朝"/>
        <family val="1"/>
        <charset val="128"/>
      </rPr>
      <t>（稚魚）</t>
    </r>
    <r>
      <rPr>
        <sz val="12"/>
        <rFont val="Century"/>
        <family val="1"/>
      </rPr>
      <t xml:space="preserve">
</t>
    </r>
    <r>
      <rPr>
        <sz val="10"/>
        <rFont val="Century"/>
        <family val="1"/>
      </rPr>
      <t>19,500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120kg</t>
    </r>
    <rPh sb="1" eb="3">
      <t>チギョ</t>
    </rPh>
    <rPh sb="11" eb="12">
      <t>ビ</t>
    </rPh>
    <rPh sb="14" eb="16">
      <t>セイギョ</t>
    </rPh>
    <phoneticPr fontId="16"/>
  </si>
  <si>
    <r>
      <rPr>
        <sz val="11"/>
        <rFont val="ＭＳ 明朝"/>
        <family val="1"/>
        <charset val="128"/>
      </rPr>
      <t>（昭</t>
    </r>
    <r>
      <rPr>
        <sz val="11"/>
        <rFont val="Century"/>
        <family val="1"/>
      </rPr>
      <t>25. 1. 7</t>
    </r>
    <r>
      <rPr>
        <sz val="11"/>
        <rFont val="ＭＳ 明朝"/>
        <family val="1"/>
        <charset val="128"/>
      </rPr>
      <t>）</t>
    </r>
  </si>
  <si>
    <r>
      <rPr>
        <sz val="11"/>
        <rFont val="ＭＳ 明朝"/>
        <family val="1"/>
        <charset val="128"/>
      </rPr>
      <t>西置賜郡小国町大字岩井沢</t>
    </r>
    <r>
      <rPr>
        <sz val="11"/>
        <rFont val="Century"/>
        <family val="1"/>
      </rPr>
      <t xml:space="preserve">836
</t>
    </r>
    <r>
      <rPr>
        <sz val="11"/>
        <rFont val="ＭＳ 明朝"/>
        <family val="1"/>
        <charset val="128"/>
      </rPr>
      <t>　　遠　藤　和　彦</t>
    </r>
    <rPh sb="7" eb="9">
      <t>オオアザ</t>
    </rPh>
    <rPh sb="9" eb="11">
      <t>イワイ</t>
    </rPh>
    <rPh sb="11" eb="12">
      <t>サワ</t>
    </rPh>
    <rPh sb="18" eb="19">
      <t>オン</t>
    </rPh>
    <rPh sb="20" eb="21">
      <t>フジ</t>
    </rPh>
    <rPh sb="22" eb="23">
      <t>ワ</t>
    </rPh>
    <rPh sb="24" eb="25">
      <t>ヒコ</t>
    </rPh>
    <phoneticPr fontId="16"/>
  </si>
  <si>
    <r>
      <rPr>
        <sz val="6"/>
        <rFont val="ＭＳ 明朝"/>
        <family val="1"/>
        <charset val="128"/>
      </rPr>
      <t>（稚魚）</t>
    </r>
    <r>
      <rPr>
        <sz val="12"/>
        <rFont val="Century"/>
        <family val="1"/>
      </rPr>
      <t xml:space="preserve">
</t>
    </r>
    <r>
      <rPr>
        <sz val="10"/>
        <rFont val="Century"/>
        <family val="1"/>
      </rPr>
      <t>15,000</t>
    </r>
    <r>
      <rPr>
        <sz val="10"/>
        <rFont val="ＭＳ 明朝"/>
        <family val="1"/>
        <charset val="128"/>
      </rPr>
      <t>尾</t>
    </r>
    <rPh sb="1" eb="3">
      <t>チギョ</t>
    </rPh>
    <rPh sb="11" eb="12">
      <t>ビ</t>
    </rPh>
    <phoneticPr fontId="16"/>
  </si>
  <si>
    <r>
      <rPr>
        <sz val="6"/>
        <rFont val="ＭＳ 明朝"/>
        <family val="1"/>
        <charset val="128"/>
      </rPr>
      <t>（稚魚）</t>
    </r>
    <r>
      <rPr>
        <sz val="12"/>
        <rFont val="Century"/>
        <family val="1"/>
      </rPr>
      <t xml:space="preserve">
</t>
    </r>
    <r>
      <rPr>
        <sz val="9"/>
        <rFont val="Century"/>
        <family val="1"/>
      </rPr>
      <t>150,000</t>
    </r>
    <r>
      <rPr>
        <sz val="9"/>
        <rFont val="ＭＳ 明朝"/>
        <family val="1"/>
        <charset val="128"/>
      </rPr>
      <t>尾</t>
    </r>
    <rPh sb="1" eb="3">
      <t>チギョ</t>
    </rPh>
    <rPh sb="12" eb="13">
      <t>ビ</t>
    </rPh>
    <phoneticPr fontId="16"/>
  </si>
  <si>
    <r>
      <rPr>
        <sz val="11"/>
        <rFont val="ＭＳ 明朝"/>
        <family val="1"/>
        <charset val="128"/>
      </rPr>
      <t>（昭</t>
    </r>
    <r>
      <rPr>
        <sz val="11"/>
        <rFont val="Century"/>
        <family val="1"/>
      </rPr>
      <t>28. 3.25</t>
    </r>
    <r>
      <rPr>
        <sz val="11"/>
        <rFont val="ＭＳ 明朝"/>
        <family val="1"/>
        <charset val="128"/>
      </rPr>
      <t>）</t>
    </r>
  </si>
  <si>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16"/>
  </si>
  <si>
    <r>
      <rPr>
        <sz val="11"/>
        <rFont val="ＭＳ 明朝"/>
        <family val="1"/>
        <charset val="128"/>
      </rPr>
      <t>米沢市・南陽市・高畠町・川西町</t>
    </r>
  </si>
  <si>
    <r>
      <rPr>
        <sz val="6"/>
        <rFont val="Century"/>
        <family val="1"/>
      </rPr>
      <t>(</t>
    </r>
    <r>
      <rPr>
        <sz val="6"/>
        <rFont val="ＭＳ 明朝"/>
        <family val="1"/>
        <charset val="128"/>
      </rPr>
      <t xml:space="preserve">にじ・成魚）
</t>
    </r>
    <r>
      <rPr>
        <sz val="12"/>
        <rFont val="Century"/>
        <family val="1"/>
      </rPr>
      <t>500kg</t>
    </r>
    <rPh sb="4" eb="6">
      <t>セイギョ</t>
    </rPh>
    <phoneticPr fontId="16"/>
  </si>
  <si>
    <r>
      <rPr>
        <sz val="6"/>
        <rFont val="ＭＳ 明朝"/>
        <family val="1"/>
        <charset val="128"/>
      </rPr>
      <t>（稚魚）</t>
    </r>
    <r>
      <rPr>
        <sz val="12"/>
        <rFont val="Century"/>
        <family val="1"/>
      </rPr>
      <t xml:space="preserve">
</t>
    </r>
    <r>
      <rPr>
        <sz val="10"/>
        <rFont val="Century"/>
        <family val="1"/>
      </rPr>
      <t>6,000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300kg</t>
    </r>
    <rPh sb="1" eb="3">
      <t>チギョ</t>
    </rPh>
    <rPh sb="10" eb="11">
      <t>ビ</t>
    </rPh>
    <rPh sb="13" eb="15">
      <t>セイギョ</t>
    </rPh>
    <phoneticPr fontId="16"/>
  </si>
  <si>
    <r>
      <rPr>
        <sz val="6"/>
        <rFont val="ＭＳ 明朝"/>
        <family val="1"/>
        <charset val="128"/>
      </rPr>
      <t>（稚魚）</t>
    </r>
    <r>
      <rPr>
        <sz val="12"/>
        <rFont val="Century"/>
        <family val="1"/>
      </rPr>
      <t xml:space="preserve">
</t>
    </r>
    <r>
      <rPr>
        <sz val="10"/>
        <rFont val="Century"/>
        <family val="1"/>
      </rPr>
      <t>13,000</t>
    </r>
    <r>
      <rPr>
        <sz val="10"/>
        <rFont val="ＭＳ 明朝"/>
        <family val="1"/>
        <charset val="128"/>
      </rPr>
      <t>尾</t>
    </r>
    <r>
      <rPr>
        <sz val="12"/>
        <rFont val="Century"/>
        <family val="1"/>
      </rPr>
      <t xml:space="preserve">
</t>
    </r>
    <r>
      <rPr>
        <sz val="6"/>
        <rFont val="ＭＳ 明朝"/>
        <family val="1"/>
        <charset val="128"/>
      </rPr>
      <t>（成魚）</t>
    </r>
    <r>
      <rPr>
        <sz val="12"/>
        <rFont val="Century"/>
        <family val="1"/>
      </rPr>
      <t xml:space="preserve">
</t>
    </r>
    <r>
      <rPr>
        <sz val="10"/>
        <rFont val="Century"/>
        <family val="1"/>
      </rPr>
      <t>275kg</t>
    </r>
    <rPh sb="1" eb="3">
      <t>チギョ</t>
    </rPh>
    <rPh sb="11" eb="12">
      <t>ビ</t>
    </rPh>
    <rPh sb="14" eb="16">
      <t>セイギョ</t>
    </rPh>
    <phoneticPr fontId="16"/>
  </si>
  <si>
    <r>
      <rPr>
        <sz val="11"/>
        <rFont val="ＭＳ 明朝"/>
        <family val="1"/>
        <charset val="128"/>
      </rPr>
      <t>（昭</t>
    </r>
    <r>
      <rPr>
        <sz val="11"/>
        <rFont val="Century"/>
        <family val="1"/>
      </rPr>
      <t>32.11. 1</t>
    </r>
    <r>
      <rPr>
        <sz val="11"/>
        <rFont val="ＭＳ 明朝"/>
        <family val="1"/>
        <charset val="128"/>
      </rPr>
      <t>）</t>
    </r>
  </si>
  <si>
    <r>
      <rPr>
        <sz val="11"/>
        <rFont val="ＭＳ 明朝"/>
        <family val="1"/>
        <charset val="128"/>
      </rPr>
      <t>鶴岡市本町三丁目</t>
    </r>
    <r>
      <rPr>
        <sz val="11"/>
        <rFont val="Century"/>
        <family val="1"/>
      </rPr>
      <t xml:space="preserve">3-20
</t>
    </r>
    <r>
      <rPr>
        <sz val="11"/>
        <rFont val="ＭＳ 明朝"/>
        <family val="1"/>
        <charset val="128"/>
      </rPr>
      <t>　　黒　井　　　晃</t>
    </r>
  </si>
  <si>
    <t>鶴岡市・酒田市・三川町・庄内町の一部</t>
    <phoneticPr fontId="16"/>
  </si>
  <si>
    <r>
      <rPr>
        <sz val="6"/>
        <rFont val="ＭＳ 明朝"/>
        <family val="1"/>
        <charset val="128"/>
      </rPr>
      <t xml:space="preserve">（にじ・成魚）
</t>
    </r>
    <r>
      <rPr>
        <sz val="10"/>
        <rFont val="Century"/>
        <family val="1"/>
      </rPr>
      <t>10kg</t>
    </r>
    <r>
      <rPr>
        <sz val="6"/>
        <rFont val="ＭＳ 明朝"/>
        <family val="1"/>
        <charset val="128"/>
      </rPr>
      <t xml:space="preserve">
（ひめます）</t>
    </r>
    <r>
      <rPr>
        <sz val="12"/>
        <rFont val="Century"/>
        <family val="1"/>
      </rPr>
      <t xml:space="preserve">
3,000</t>
    </r>
    <r>
      <rPr>
        <sz val="12"/>
        <rFont val="ＭＳ 明朝"/>
        <family val="1"/>
        <charset val="128"/>
      </rPr>
      <t>尾</t>
    </r>
    <r>
      <rPr>
        <sz val="6"/>
        <color rgb="FFFF0000"/>
        <rFont val="ＭＳ 明朝"/>
        <family val="1"/>
        <charset val="128"/>
      </rPr>
      <t/>
    </r>
    <rPh sb="25" eb="26">
      <t>ビ</t>
    </rPh>
    <phoneticPr fontId="16"/>
  </si>
  <si>
    <r>
      <rPr>
        <sz val="6"/>
        <rFont val="ＭＳ 明朝"/>
        <family val="1"/>
        <charset val="128"/>
      </rPr>
      <t>（稚魚）</t>
    </r>
    <r>
      <rPr>
        <sz val="12"/>
        <rFont val="Century"/>
        <family val="1"/>
      </rPr>
      <t xml:space="preserve">
</t>
    </r>
    <r>
      <rPr>
        <sz val="10"/>
        <rFont val="Century"/>
        <family val="1"/>
      </rPr>
      <t>10,000</t>
    </r>
    <r>
      <rPr>
        <sz val="10"/>
        <rFont val="ＭＳ 明朝"/>
        <family val="1"/>
        <charset val="128"/>
      </rPr>
      <t>尾</t>
    </r>
    <rPh sb="1" eb="3">
      <t>チギョ</t>
    </rPh>
    <rPh sb="11" eb="12">
      <t>ビ</t>
    </rPh>
    <phoneticPr fontId="16"/>
  </si>
  <si>
    <r>
      <rPr>
        <sz val="11"/>
        <rFont val="ＭＳ 明朝"/>
        <family val="1"/>
        <charset val="128"/>
      </rPr>
      <t>（昭</t>
    </r>
    <r>
      <rPr>
        <sz val="11"/>
        <rFont val="Century"/>
        <family val="1"/>
      </rPr>
      <t>24.10.24</t>
    </r>
    <r>
      <rPr>
        <sz val="11"/>
        <rFont val="ＭＳ 明朝"/>
        <family val="1"/>
        <charset val="128"/>
      </rPr>
      <t>）</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</si>
  <si>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6"/>
  </si>
  <si>
    <r>
      <rPr>
        <sz val="11"/>
        <rFont val="ＭＳ 明朝"/>
        <family val="1"/>
        <charset val="128"/>
      </rPr>
      <t>鶴岡市の一部</t>
    </r>
  </si>
  <si>
    <r>
      <rPr>
        <sz val="6"/>
        <rFont val="ＭＳ 明朝"/>
        <family val="1"/>
        <charset val="128"/>
      </rPr>
      <t>（稚魚）</t>
    </r>
    <r>
      <rPr>
        <sz val="12"/>
        <rFont val="Century"/>
        <family val="1"/>
      </rPr>
      <t xml:space="preserve">
</t>
    </r>
    <r>
      <rPr>
        <sz val="10"/>
        <rFont val="Century"/>
        <family val="1"/>
      </rPr>
      <t>5,200</t>
    </r>
    <r>
      <rPr>
        <sz val="10"/>
        <rFont val="ＭＳ 明朝"/>
        <family val="1"/>
        <charset val="128"/>
      </rPr>
      <t>尾</t>
    </r>
    <rPh sb="1" eb="3">
      <t>チギョ</t>
    </rPh>
    <rPh sb="10" eb="11">
      <t>ビ</t>
    </rPh>
    <phoneticPr fontId="16"/>
  </si>
  <si>
    <r>
      <rPr>
        <sz val="11"/>
        <rFont val="ＭＳ 明朝"/>
        <family val="1"/>
        <charset val="128"/>
      </rPr>
      <t>（昭</t>
    </r>
    <r>
      <rPr>
        <sz val="11"/>
        <rFont val="Century"/>
        <family val="1"/>
      </rPr>
      <t>24.11.10</t>
    </r>
    <r>
      <rPr>
        <sz val="11"/>
        <rFont val="ＭＳ 明朝"/>
        <family val="1"/>
        <charset val="128"/>
      </rPr>
      <t>）</t>
    </r>
  </si>
  <si>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16"/>
  </si>
  <si>
    <r>
      <rPr>
        <sz val="11"/>
        <rFont val="ＭＳ 明朝"/>
        <family val="1"/>
        <charset val="128"/>
      </rPr>
      <t>酒田市の一部</t>
    </r>
  </si>
  <si>
    <r>
      <rPr>
        <sz val="6"/>
        <rFont val="ＭＳ 明朝"/>
        <family val="1"/>
        <charset val="128"/>
      </rPr>
      <t>（稚魚）</t>
    </r>
    <r>
      <rPr>
        <sz val="12"/>
        <rFont val="Century"/>
        <family val="1"/>
      </rPr>
      <t xml:space="preserve">
</t>
    </r>
    <r>
      <rPr>
        <sz val="10"/>
        <rFont val="Century"/>
        <family val="1"/>
      </rPr>
      <t>17,000</t>
    </r>
    <r>
      <rPr>
        <sz val="10"/>
        <rFont val="ＭＳ 明朝"/>
        <family val="1"/>
        <charset val="128"/>
      </rPr>
      <t>尾</t>
    </r>
    <rPh sb="1" eb="3">
      <t>チギョ</t>
    </rPh>
    <rPh sb="11" eb="12">
      <t>ビ</t>
    </rPh>
    <phoneticPr fontId="16"/>
  </si>
  <si>
    <r>
      <rPr>
        <sz val="11"/>
        <rFont val="ＭＳ 明朝"/>
        <family val="1"/>
        <charset val="128"/>
      </rPr>
      <t>（昭</t>
    </r>
    <r>
      <rPr>
        <sz val="11"/>
        <rFont val="Century"/>
        <family val="1"/>
      </rPr>
      <t>24.11.21</t>
    </r>
    <r>
      <rPr>
        <sz val="11"/>
        <rFont val="ＭＳ 明朝"/>
        <family val="1"/>
        <charset val="128"/>
      </rPr>
      <t>）</t>
    </r>
  </si>
  <si>
    <r>
      <rPr>
        <sz val="11"/>
        <rFont val="ＭＳ 明朝"/>
        <family val="1"/>
        <charset val="128"/>
      </rPr>
      <t>酒田市市条字八森</t>
    </r>
    <r>
      <rPr>
        <sz val="11"/>
        <rFont val="Century"/>
        <family val="1"/>
      </rPr>
      <t xml:space="preserve">308
</t>
    </r>
    <r>
      <rPr>
        <sz val="11"/>
        <rFont val="ＭＳ 明朝"/>
        <family val="1"/>
        <charset val="128"/>
      </rPr>
      <t>　　後　藤　孝之助（八森荘内）</t>
    </r>
    <rPh sb="14" eb="15">
      <t>ゴ</t>
    </rPh>
    <rPh sb="16" eb="17">
      <t>フジ</t>
    </rPh>
    <rPh sb="18" eb="21">
      <t>コウノスケ</t>
    </rPh>
    <phoneticPr fontId="16"/>
  </si>
  <si>
    <r>
      <rPr>
        <sz val="11"/>
        <rFont val="ＭＳ 明朝"/>
        <family val="1"/>
        <charset val="128"/>
      </rPr>
      <t>遊佐町・酒田市の一部</t>
    </r>
  </si>
  <si>
    <r>
      <rPr>
        <sz val="6"/>
        <rFont val="ＭＳ 明朝"/>
        <family val="1"/>
        <charset val="128"/>
      </rPr>
      <t>（稚魚）</t>
    </r>
    <r>
      <rPr>
        <sz val="12"/>
        <rFont val="Century"/>
        <family val="1"/>
      </rPr>
      <t xml:space="preserve">
</t>
    </r>
    <r>
      <rPr>
        <sz val="10"/>
        <rFont val="Century"/>
        <family val="1"/>
      </rPr>
      <t>8,000</t>
    </r>
    <r>
      <rPr>
        <sz val="10"/>
        <rFont val="ＭＳ 明朝"/>
        <family val="1"/>
        <charset val="128"/>
      </rPr>
      <t>尾</t>
    </r>
    <rPh sb="1" eb="3">
      <t>チギョ</t>
    </rPh>
    <rPh sb="10" eb="11">
      <t>ビ</t>
    </rPh>
    <phoneticPr fontId="16"/>
  </si>
  <si>
    <r>
      <rPr>
        <sz val="11"/>
        <rFont val="ＭＳ 明朝"/>
        <family val="1"/>
        <charset val="128"/>
      </rPr>
      <t>（昭</t>
    </r>
    <r>
      <rPr>
        <sz val="11"/>
        <rFont val="Century"/>
        <family val="1"/>
      </rPr>
      <t>24.12.17</t>
    </r>
    <r>
      <rPr>
        <sz val="11"/>
        <rFont val="ＭＳ 明朝"/>
        <family val="1"/>
        <charset val="128"/>
      </rPr>
      <t>）</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</si>
  <si>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16"/>
  </si>
  <si>
    <r>
      <rPr>
        <sz val="11"/>
        <rFont val="ＭＳ 明朝"/>
        <family val="1"/>
        <charset val="128"/>
      </rPr>
      <t>酒田市・庄内町の一部</t>
    </r>
  </si>
  <si>
    <r>
      <rPr>
        <sz val="11"/>
        <rFont val="ＭＳ 明朝"/>
        <family val="1"/>
        <charset val="128"/>
      </rPr>
      <t>（昭</t>
    </r>
    <r>
      <rPr>
        <sz val="11"/>
        <rFont val="Century"/>
        <family val="1"/>
      </rPr>
      <t>25. 1.11</t>
    </r>
    <r>
      <rPr>
        <sz val="11"/>
        <rFont val="ＭＳ 明朝"/>
        <family val="1"/>
        <charset val="128"/>
      </rPr>
      <t>）</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</si>
  <si>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16"/>
  </si>
  <si>
    <r>
      <rPr>
        <sz val="6"/>
        <rFont val="ＭＳ 明朝"/>
        <family val="1"/>
        <charset val="128"/>
      </rPr>
      <t>（稚魚）</t>
    </r>
    <r>
      <rPr>
        <sz val="12"/>
        <rFont val="Century"/>
        <family val="1"/>
      </rPr>
      <t xml:space="preserve">
</t>
    </r>
    <r>
      <rPr>
        <sz val="10"/>
        <rFont val="Century"/>
        <family val="1"/>
      </rPr>
      <t>9,000</t>
    </r>
    <r>
      <rPr>
        <sz val="10"/>
        <rFont val="ＭＳ 明朝"/>
        <family val="1"/>
        <charset val="128"/>
      </rPr>
      <t>尾</t>
    </r>
    <rPh sb="1" eb="3">
      <t>チギョ</t>
    </rPh>
    <rPh sb="10" eb="11">
      <t>ビ</t>
    </rPh>
    <phoneticPr fontId="16"/>
  </si>
  <si>
    <r>
      <rPr>
        <sz val="6"/>
        <rFont val="ＭＳ 明朝"/>
        <family val="1"/>
        <charset val="128"/>
      </rPr>
      <t>（稚魚）</t>
    </r>
    <r>
      <rPr>
        <sz val="12"/>
        <rFont val="Century"/>
        <family val="1"/>
      </rPr>
      <t xml:space="preserve">
</t>
    </r>
    <r>
      <rPr>
        <sz val="10"/>
        <rFont val="Century"/>
        <family val="1"/>
      </rPr>
      <t>5,500</t>
    </r>
    <r>
      <rPr>
        <sz val="10"/>
        <rFont val="ＭＳ 明朝"/>
        <family val="1"/>
        <charset val="128"/>
      </rPr>
      <t>尾</t>
    </r>
    <rPh sb="1" eb="3">
      <t>チギョ</t>
    </rPh>
    <rPh sb="10" eb="11">
      <t>ビ</t>
    </rPh>
    <phoneticPr fontId="16"/>
  </si>
  <si>
    <t>―</t>
    <phoneticPr fontId="16"/>
  </si>
  <si>
    <r>
      <rPr>
        <sz val="11"/>
        <rFont val="ＭＳ 明朝"/>
        <family val="1"/>
        <charset val="128"/>
      </rPr>
      <t>（昭</t>
    </r>
    <r>
      <rPr>
        <sz val="11"/>
        <rFont val="Century"/>
        <family val="1"/>
      </rPr>
      <t>46. 3. 1</t>
    </r>
    <r>
      <rPr>
        <sz val="11"/>
        <rFont val="ＭＳ 明朝"/>
        <family val="1"/>
        <charset val="128"/>
      </rPr>
      <t>）</t>
    </r>
  </si>
  <si>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</si>
  <si>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16"/>
  </si>
  <si>
    <r>
      <rPr>
        <sz val="6"/>
        <rFont val="ＭＳ 明朝"/>
        <family val="1"/>
        <charset val="128"/>
      </rPr>
      <t>（稚魚）</t>
    </r>
    <r>
      <rPr>
        <sz val="12"/>
        <rFont val="Century"/>
        <family val="1"/>
      </rPr>
      <t xml:space="preserve">
</t>
    </r>
    <r>
      <rPr>
        <sz val="10"/>
        <rFont val="Century"/>
        <family val="1"/>
      </rPr>
      <t>7,000</t>
    </r>
    <r>
      <rPr>
        <sz val="10"/>
        <rFont val="ＭＳ 明朝"/>
        <family val="1"/>
        <charset val="128"/>
      </rPr>
      <t>尾</t>
    </r>
    <phoneticPr fontId="16"/>
  </si>
  <si>
    <r>
      <rPr>
        <sz val="11"/>
        <rFont val="ＭＳ 明朝"/>
        <family val="1"/>
        <charset val="128"/>
      </rPr>
      <t>（昭</t>
    </r>
    <r>
      <rPr>
        <sz val="11"/>
        <rFont val="Century"/>
        <family val="1"/>
      </rPr>
      <t>47.10. 2</t>
    </r>
    <r>
      <rPr>
        <sz val="11"/>
        <rFont val="ＭＳ 明朝"/>
        <family val="1"/>
        <charset val="128"/>
      </rPr>
      <t>）</t>
    </r>
  </si>
  <si>
    <r>
      <t>(3)</t>
    </r>
    <r>
      <rPr>
        <sz val="11"/>
        <rFont val="ＭＳ 明朝"/>
        <family val="1"/>
        <charset val="128"/>
      </rPr>
      <t>　業種別漁業協同組合</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</si>
  <si>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6"/>
  </si>
  <si>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</si>
  <si>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</si>
  <si>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</si>
  <si>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</si>
  <si>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6"/>
  </si>
  <si>
    <r>
      <rPr>
        <sz val="11"/>
        <rFont val="ＭＳ 明朝"/>
        <family val="1"/>
        <charset val="128"/>
      </rPr>
      <t>県一円</t>
    </r>
  </si>
  <si>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</si>
  <si>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</si>
  <si>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6"/>
  </si>
  <si>
    <r>
      <t>(4)</t>
    </r>
    <r>
      <rPr>
        <sz val="11"/>
        <rFont val="ＭＳ 明朝"/>
        <family val="1"/>
        <charset val="128"/>
      </rPr>
      <t>　漁業生産組合</t>
    </r>
  </si>
  <si>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6"/>
  </si>
  <si>
    <r>
      <rPr>
        <sz val="11"/>
        <rFont val="ＭＳ 明朝"/>
        <family val="1"/>
        <charset val="128"/>
      </rPr>
      <t>組合員数（人）</t>
    </r>
  </si>
  <si>
    <r>
      <rPr>
        <sz val="11"/>
        <rFont val="ＭＳ 明朝"/>
        <family val="1"/>
        <charset val="128"/>
      </rPr>
      <t>正</t>
    </r>
    <phoneticPr fontId="16"/>
  </si>
  <si>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</si>
  <si>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</si>
  <si>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</si>
  <si>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</si>
  <si>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6"/>
  </si>
  <si>
    <r>
      <rPr>
        <sz val="11"/>
        <rFont val="ＭＳ 明朝"/>
        <family val="1"/>
        <charset val="128"/>
      </rPr>
      <t>（昭</t>
    </r>
    <r>
      <rPr>
        <sz val="11"/>
        <rFont val="Century"/>
        <family val="1"/>
      </rPr>
      <t>24.10.14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</si>
  <si>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</si>
  <si>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6"/>
  </si>
  <si>
    <r>
      <rPr>
        <sz val="11"/>
        <rFont val="ＭＳ 明朝"/>
        <family val="1"/>
        <charset val="128"/>
      </rPr>
      <t>枡川鮭</t>
    </r>
    <rPh sb="0" eb="2">
      <t>マスカワ</t>
    </rPh>
    <phoneticPr fontId="16"/>
  </si>
  <si>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</si>
  <si>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</si>
  <si>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6"/>
  </si>
  <si>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</si>
  <si>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6"/>
  </si>
  <si>
    <r>
      <rPr>
        <sz val="11"/>
        <rFont val="ＭＳ 明朝"/>
        <family val="1"/>
        <charset val="128"/>
      </rPr>
      <t>（昭</t>
    </r>
    <r>
      <rPr>
        <sz val="11"/>
        <rFont val="Century"/>
        <family val="1"/>
      </rPr>
      <t>25. 3. 3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</si>
  <si>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</si>
  <si>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</si>
  <si>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t>―</t>
    <phoneticPr fontId="16"/>
  </si>
  <si>
    <r>
      <rPr>
        <sz val="11"/>
        <rFont val="ＭＳ 明朝"/>
        <family val="1"/>
        <charset val="128"/>
      </rPr>
      <t>（昭</t>
    </r>
    <r>
      <rPr>
        <sz val="11"/>
        <rFont val="Century"/>
        <family val="1"/>
      </rPr>
      <t>26. 8.24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</si>
  <si>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</si>
  <si>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6"/>
  </si>
  <si>
    <r>
      <rPr>
        <sz val="11"/>
        <rFont val="ＭＳ 明朝"/>
        <family val="1"/>
        <charset val="128"/>
      </rPr>
      <t>（昭</t>
    </r>
    <r>
      <rPr>
        <sz val="11"/>
        <rFont val="Century"/>
        <family val="1"/>
      </rPr>
      <t>51. 9. 2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</si>
  <si>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6"/>
  </si>
  <si>
    <r>
      <rPr>
        <sz val="11"/>
        <rFont val="ＭＳ 明朝"/>
        <family val="1"/>
        <charset val="128"/>
      </rPr>
      <t>（昭</t>
    </r>
    <r>
      <rPr>
        <sz val="11"/>
        <rFont val="Century"/>
        <family val="1"/>
      </rPr>
      <t>53. 9.11</t>
    </r>
    <r>
      <rPr>
        <sz val="11"/>
        <rFont val="ＭＳ 明朝"/>
        <family val="1"/>
        <charset val="128"/>
      </rPr>
      <t>）</t>
    </r>
  </si>
  <si>
    <r>
      <rPr>
        <sz val="11"/>
        <rFont val="ＭＳ 明朝"/>
        <family val="1"/>
        <charset val="128"/>
      </rPr>
      <t>※　さけ採捕の単位は尾</t>
    </r>
  </si>
  <si>
    <r>
      <t>(5)</t>
    </r>
    <r>
      <rPr>
        <sz val="11"/>
        <rFont val="ＭＳ 明朝"/>
        <family val="1"/>
        <charset val="128"/>
      </rPr>
      <t>　漁業協同組合連合会</t>
    </r>
    <phoneticPr fontId="16"/>
  </si>
  <si>
    <r>
      <rPr>
        <sz val="11"/>
        <rFont val="ＭＳ 明朝"/>
        <family val="1"/>
        <charset val="128"/>
      </rPr>
      <t>組合名</t>
    </r>
    <phoneticPr fontId="16"/>
  </si>
  <si>
    <r>
      <rPr>
        <sz val="11"/>
        <rFont val="ＭＳ 明朝"/>
        <family val="1"/>
        <charset val="128"/>
      </rPr>
      <t>事務所所在地</t>
    </r>
  </si>
  <si>
    <r>
      <rPr>
        <sz val="11"/>
        <rFont val="ＭＳ 明朝"/>
        <family val="1"/>
        <charset val="128"/>
      </rPr>
      <t>会員数（人）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</si>
  <si>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</si>
  <si>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</si>
  <si>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</si>
  <si>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</si>
  <si>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</si>
  <si>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</si>
  <si>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16"/>
  </si>
  <si>
    <r>
      <t>(6)</t>
    </r>
    <r>
      <rPr>
        <sz val="11"/>
        <rFont val="ＭＳ 明朝"/>
        <family val="1"/>
        <charset val="128"/>
      </rPr>
      <t>　日本漁船保険組合　山形県支所　</t>
    </r>
    <rPh sb="4" eb="6">
      <t>ニホン</t>
    </rPh>
    <phoneticPr fontId="16"/>
  </si>
  <si>
    <r>
      <rPr>
        <sz val="11"/>
        <rFont val="ＭＳ 明朝"/>
        <family val="1"/>
        <charset val="128"/>
      </rPr>
      <t>設立年月日</t>
    </r>
    <phoneticPr fontId="16"/>
  </si>
  <si>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6"/>
  </si>
  <si>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6"/>
  </si>
  <si>
    <r>
      <rPr>
        <sz val="11"/>
        <rFont val="ＭＳ 明朝"/>
        <family val="1"/>
        <charset val="128"/>
      </rPr>
      <t>支所長</t>
    </r>
    <rPh sb="0" eb="3">
      <t>シショチョウ</t>
    </rPh>
    <phoneticPr fontId="16"/>
  </si>
  <si>
    <r>
      <rPr>
        <sz val="11"/>
        <rFont val="ＭＳ 明朝"/>
        <family val="1"/>
        <charset val="128"/>
      </rPr>
      <t>齋藤　辰幸</t>
    </r>
    <rPh sb="0" eb="2">
      <t>サイトウ</t>
    </rPh>
    <rPh sb="3" eb="5">
      <t>タツユキ</t>
    </rPh>
    <phoneticPr fontId="16"/>
  </si>
  <si>
    <r>
      <rPr>
        <sz val="11"/>
        <rFont val="ＭＳ 明朝"/>
        <family val="1"/>
        <charset val="128"/>
      </rPr>
      <t>事業実績</t>
    </r>
  </si>
  <si>
    <r>
      <rPr>
        <sz val="11"/>
        <rFont val="ＭＳ 明朝"/>
        <family val="1"/>
        <charset val="128"/>
      </rPr>
      <t>区　　　分</t>
    </r>
    <phoneticPr fontId="16"/>
  </si>
  <si>
    <r>
      <rPr>
        <sz val="11"/>
        <rFont val="ＭＳ 明朝"/>
        <family val="1"/>
        <charset val="128"/>
      </rPr>
      <t>保　険　加　入　実　績</t>
    </r>
  </si>
  <si>
    <r>
      <rPr>
        <sz val="11"/>
        <rFont val="ＭＳ 明朝"/>
        <family val="1"/>
        <charset val="128"/>
      </rPr>
      <t>保　険　金　支　払　実　績</t>
    </r>
    <phoneticPr fontId="16"/>
  </si>
  <si>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</si>
  <si>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</si>
  <si>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</si>
  <si>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</si>
  <si>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</si>
  <si>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</si>
  <si>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</si>
  <si>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</si>
  <si>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</si>
  <si>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</si>
  <si>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16"/>
  </si>
  <si>
    <r>
      <rPr>
        <sz val="11"/>
        <rFont val="ＭＳ 明朝"/>
        <family val="1"/>
        <charset val="128"/>
      </rPr>
      <t>普通損害保険</t>
    </r>
    <rPh sb="2" eb="4">
      <t>ソンガイ</t>
    </rPh>
    <rPh sb="4" eb="6">
      <t>ホケン</t>
    </rPh>
    <phoneticPr fontId="16"/>
  </si>
  <si>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</si>
  <si>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</si>
  <si>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16"/>
  </si>
  <si>
    <t xml:space="preserve"> </t>
    <phoneticPr fontId="16"/>
  </si>
  <si>
    <r>
      <rPr>
        <sz val="11"/>
        <rFont val="ＭＳ 明朝"/>
        <family val="1"/>
        <charset val="128"/>
      </rPr>
      <t>船主責任</t>
    </r>
  </si>
  <si>
    <r>
      <rPr>
        <sz val="11"/>
        <rFont val="ＭＳ 明朝"/>
        <family val="1"/>
        <charset val="128"/>
      </rPr>
      <t>基本損害</t>
    </r>
    <rPh sb="0" eb="2">
      <t>キホン</t>
    </rPh>
    <rPh sb="2" eb="4">
      <t>ソンガイ</t>
    </rPh>
    <phoneticPr fontId="16"/>
  </si>
  <si>
    <r>
      <rPr>
        <sz val="11"/>
        <rFont val="ＭＳ 明朝"/>
        <family val="1"/>
        <charset val="128"/>
      </rPr>
      <t>人命損害</t>
    </r>
    <rPh sb="0" eb="2">
      <t>ジンメイ</t>
    </rPh>
    <rPh sb="2" eb="4">
      <t>ソンガイ</t>
    </rPh>
    <phoneticPr fontId="16"/>
  </si>
  <si>
    <r>
      <rPr>
        <sz val="11"/>
        <rFont val="ＭＳ 明朝"/>
        <family val="1"/>
        <charset val="128"/>
      </rPr>
      <t>乗客損害</t>
    </r>
  </si>
  <si>
    <r>
      <rPr>
        <sz val="11"/>
        <rFont val="ＭＳ 明朝"/>
        <family val="1"/>
        <charset val="128"/>
      </rPr>
      <t>任意保険</t>
    </r>
    <rPh sb="0" eb="2">
      <t>ニンイ</t>
    </rPh>
    <rPh sb="2" eb="4">
      <t>ホケン</t>
    </rPh>
    <phoneticPr fontId="16"/>
  </si>
  <si>
    <r>
      <rPr>
        <sz val="11"/>
        <rFont val="ＭＳ 明朝"/>
        <family val="1"/>
        <charset val="128"/>
      </rPr>
      <t>漁船乗組船主保険</t>
    </r>
    <rPh sb="0" eb="2">
      <t>ギョセン</t>
    </rPh>
    <rPh sb="6" eb="8">
      <t>ホケン</t>
    </rPh>
    <phoneticPr fontId="16"/>
  </si>
  <si>
    <r>
      <rPr>
        <sz val="11"/>
        <rFont val="ＭＳ 明朝"/>
        <family val="1"/>
        <charset val="128"/>
      </rPr>
      <t>漁船積荷保険</t>
    </r>
    <rPh sb="0" eb="2">
      <t>ギョセン</t>
    </rPh>
    <rPh sb="2" eb="4">
      <t>ツミニ</t>
    </rPh>
    <rPh sb="4" eb="6">
      <t>ホケン</t>
    </rPh>
    <phoneticPr fontId="16"/>
  </si>
  <si>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16"/>
  </si>
  <si>
    <r>
      <t xml:space="preserve"> (7)</t>
    </r>
    <r>
      <rPr>
        <sz val="11"/>
        <rFont val="ＭＳ 明朝"/>
        <family val="1"/>
        <charset val="128"/>
      </rPr>
      <t>　全国漁業信用基金協会山形支所</t>
    </r>
    <rPh sb="5" eb="7">
      <t>ゼンコク</t>
    </rPh>
    <rPh sb="7" eb="9">
      <t>ギョギョウ</t>
    </rPh>
    <rPh sb="15" eb="17">
      <t>ヤマガタ</t>
    </rPh>
    <rPh sb="17" eb="19">
      <t>シショ</t>
    </rPh>
    <phoneticPr fontId="16"/>
  </si>
  <si>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</si>
  <si>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16"/>
  </si>
  <si>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6"/>
  </si>
  <si>
    <r>
      <rPr>
        <sz val="11"/>
        <rFont val="ＭＳ 明朝"/>
        <family val="1"/>
        <charset val="128"/>
      </rPr>
      <t>担当理事</t>
    </r>
    <rPh sb="0" eb="2">
      <t>タントウ</t>
    </rPh>
    <rPh sb="2" eb="4">
      <t>リジ</t>
    </rPh>
    <phoneticPr fontId="16"/>
  </si>
  <si>
    <r>
      <rPr>
        <sz val="11"/>
        <rFont val="ＭＳ 明朝"/>
        <family val="1"/>
        <charset val="128"/>
      </rPr>
      <t>加賀山　祐</t>
    </r>
    <rPh sb="0" eb="3">
      <t>カガヤマ</t>
    </rPh>
    <rPh sb="4" eb="5">
      <t>ユウ</t>
    </rPh>
    <phoneticPr fontId="16"/>
  </si>
  <si>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</si>
  <si>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</si>
  <si>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</si>
  <si>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</si>
  <si>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</si>
  <si>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</si>
  <si>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</si>
  <si>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</si>
  <si>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</si>
  <si>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</si>
  <si>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</si>
  <si>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</si>
  <si>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</si>
  <si>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</si>
  <si>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</si>
  <si>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6"/>
  </si>
  <si>
    <r>
      <rPr>
        <sz val="11"/>
        <rFont val="ＭＳ 明朝"/>
        <family val="1"/>
        <charset val="128"/>
      </rPr>
      <t>金融公庫資金</t>
    </r>
    <rPh sb="4" eb="6">
      <t>シキン</t>
    </rPh>
    <phoneticPr fontId="16"/>
  </si>
  <si>
    <t xml:space="preserve"> </t>
    <phoneticPr fontId="16"/>
  </si>
  <si>
    <r>
      <rPr>
        <sz val="11"/>
        <rFont val="ＭＳ 明朝"/>
        <family val="1"/>
        <charset val="128"/>
      </rPr>
      <t>法人</t>
    </r>
  </si>
  <si>
    <r>
      <rPr>
        <sz val="11"/>
        <rFont val="ＭＳ 明朝"/>
        <family val="1"/>
        <charset val="128"/>
      </rPr>
      <t>一般緊急融資資金</t>
    </r>
    <rPh sb="4" eb="8">
      <t>ユウシシキン</t>
    </rPh>
    <phoneticPr fontId="16"/>
  </si>
  <si>
    <r>
      <rPr>
        <sz val="11"/>
        <rFont val="ＭＳ 明朝"/>
        <family val="1"/>
        <charset val="128"/>
      </rPr>
      <t>個人</t>
    </r>
  </si>
  <si>
    <r>
      <rPr>
        <sz val="11"/>
        <rFont val="ＭＳ 明朝"/>
        <family val="1"/>
        <charset val="128"/>
      </rPr>
      <t>借替緊急融資資金</t>
    </r>
    <rPh sb="4" eb="6">
      <t>ユウシ</t>
    </rPh>
    <rPh sb="6" eb="8">
      <t>シキン</t>
    </rPh>
    <phoneticPr fontId="16"/>
  </si>
  <si>
    <r>
      <rPr>
        <sz val="11"/>
        <rFont val="ＭＳ 明朝"/>
        <family val="1"/>
        <charset val="128"/>
      </rPr>
      <t>水産振興公益法人</t>
    </r>
    <rPh sb="0" eb="2">
      <t>スイサン</t>
    </rPh>
    <rPh sb="2" eb="4">
      <t>シンコウ</t>
    </rPh>
    <rPh sb="4" eb="6">
      <t>コウエキ</t>
    </rPh>
    <rPh sb="6" eb="8">
      <t>ホウジン</t>
    </rPh>
    <phoneticPr fontId="16"/>
  </si>
  <si>
    <r>
      <rPr>
        <sz val="11"/>
        <rFont val="ＭＳ 明朝"/>
        <family val="1"/>
        <charset val="128"/>
      </rPr>
      <t>その他一般資金</t>
    </r>
  </si>
  <si>
    <r>
      <rPr>
        <sz val="11"/>
        <rFont val="ＭＳ 明朝"/>
        <family val="1"/>
        <charset val="128"/>
      </rPr>
      <t>任意団体</t>
    </r>
  </si>
  <si>
    <r>
      <rPr>
        <sz val="11"/>
        <rFont val="ＭＳ 明朝"/>
        <family val="1"/>
        <charset val="128"/>
      </rPr>
      <t>小計</t>
    </r>
  </si>
  <si>
    <r>
      <rPr>
        <sz val="11"/>
        <rFont val="ＭＳ 明朝"/>
        <family val="1"/>
        <charset val="128"/>
      </rPr>
      <t>金融機関</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</si>
  <si>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16"/>
  </si>
  <si>
    <t xml:space="preserve"> </t>
    <phoneticPr fontId="16"/>
  </si>
  <si>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16"/>
  </si>
  <si>
    <r>
      <rPr>
        <sz val="11"/>
        <rFont val="ＭＳ 明朝"/>
        <family val="1"/>
        <charset val="128"/>
      </rPr>
      <t>山形県事務所</t>
    </r>
  </si>
  <si>
    <r>
      <rPr>
        <sz val="11"/>
        <rFont val="ＭＳ 明朝"/>
        <family val="1"/>
        <charset val="128"/>
      </rPr>
      <t>所長　佐藤　公一</t>
    </r>
    <rPh sb="3" eb="5">
      <t>サトウ</t>
    </rPh>
    <rPh sb="6" eb="8">
      <t>コウイチ</t>
    </rPh>
    <phoneticPr fontId="16"/>
  </si>
  <si>
    <t>-</t>
  </si>
  <si>
    <r>
      <t>(9)</t>
    </r>
    <r>
      <rPr>
        <sz val="12"/>
        <rFont val="ＭＳ 明朝"/>
        <family val="1"/>
        <charset val="128"/>
      </rPr>
      <t>　その他の団体</t>
    </r>
  </si>
  <si>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6"/>
  </si>
  <si>
    <r>
      <rPr>
        <sz val="11"/>
        <rFont val="ＭＳ 明朝"/>
        <family val="1"/>
        <charset val="128"/>
      </rPr>
      <t>山形県鮭人工孵化事業連合会
（昭</t>
    </r>
    <r>
      <rPr>
        <sz val="11"/>
        <rFont val="Century"/>
        <family val="1"/>
      </rPr>
      <t>27. 9.25</t>
    </r>
    <r>
      <rPr>
        <sz val="11"/>
        <rFont val="ＭＳ 明朝"/>
        <family val="1"/>
        <charset val="128"/>
      </rPr>
      <t>）</t>
    </r>
    <phoneticPr fontId="16"/>
  </si>
  <si>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6"/>
  </si>
  <si>
    <r>
      <rPr>
        <sz val="11"/>
        <rFont val="ＭＳ 明朝"/>
        <family val="1"/>
        <charset val="128"/>
      </rPr>
      <t>・
・
・</t>
    </r>
  </si>
  <si>
    <r>
      <rPr>
        <sz val="11"/>
        <rFont val="ＭＳ 明朝"/>
        <family val="1"/>
        <charset val="128"/>
      </rPr>
      <t>さけ人工ふ化の調査研究
技術の改善、施設・設備拡充指導
組合の運営指導等</t>
    </r>
  </si>
  <si>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16"/>
  </si>
  <si>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6"/>
  </si>
  <si>
    <r>
      <rPr>
        <sz val="11"/>
        <rFont val="ＭＳ 明朝"/>
        <family val="1"/>
        <charset val="128"/>
      </rPr>
      <t>出捐金</t>
    </r>
    <r>
      <rPr>
        <sz val="11"/>
        <rFont val="Century"/>
        <family val="1"/>
      </rPr>
      <t>139,000</t>
    </r>
    <phoneticPr fontId="16"/>
  </si>
  <si>
    <r>
      <rPr>
        <sz val="11"/>
        <rFont val="ＭＳ 明朝"/>
        <family val="1"/>
        <charset val="128"/>
      </rPr>
      <t>・
・
・
・</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</si>
  <si>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</si>
  <si>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rPr>
        <sz val="12"/>
        <rFont val="ＭＳ 明朝"/>
        <family val="1"/>
        <charset val="128"/>
      </rPr>
      <t>１８　水　産　金　融</t>
    </r>
    <phoneticPr fontId="16"/>
  </si>
  <si>
    <r>
      <t xml:space="preserve"> (1)</t>
    </r>
    <r>
      <rPr>
        <sz val="12"/>
        <rFont val="ＭＳ 明朝"/>
        <family val="1"/>
        <charset val="128"/>
      </rPr>
      <t>　金融制度別貸出残高</t>
    </r>
    <phoneticPr fontId="16"/>
  </si>
  <si>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rPh sb="0" eb="1">
      <t>レイ</t>
    </rPh>
    <rPh sb="1" eb="2">
      <t>ワ</t>
    </rPh>
    <phoneticPr fontId="16"/>
  </si>
  <si>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</si>
  <si>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</si>
  <si>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</si>
  <si>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</si>
  <si>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</si>
  <si>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　</t>
    </r>
    <r>
      <rPr>
        <sz val="6"/>
        <rFont val="Century"/>
        <family val="1"/>
      </rPr>
      <t xml:space="preserve"> </t>
    </r>
    <r>
      <rPr>
        <sz val="6"/>
        <rFont val="ＭＳ 明朝"/>
        <family val="1"/>
        <charset val="128"/>
      </rPr>
      <t>融資機関</t>
    </r>
    <phoneticPr fontId="16"/>
  </si>
  <si>
    <r>
      <rPr>
        <sz val="11"/>
        <rFont val="ＭＳ 明朝"/>
        <family val="1"/>
        <charset val="128"/>
      </rPr>
      <t>農中</t>
    </r>
  </si>
  <si>
    <r>
      <rPr>
        <sz val="11"/>
        <rFont val="ＭＳ 明朝"/>
        <family val="1"/>
        <charset val="128"/>
      </rPr>
      <t>漁協</t>
    </r>
    <phoneticPr fontId="16"/>
  </si>
  <si>
    <r>
      <rPr>
        <sz val="11"/>
        <rFont val="ＭＳ 明朝"/>
        <family val="1"/>
        <charset val="128"/>
      </rPr>
      <t>地銀</t>
    </r>
  </si>
  <si>
    <r>
      <rPr>
        <sz val="11"/>
        <rFont val="ＭＳ 明朝"/>
        <family val="1"/>
        <charset val="128"/>
      </rPr>
      <t>信金</t>
    </r>
  </si>
  <si>
    <r>
      <rPr>
        <sz val="11"/>
        <rFont val="ＭＳ 明朝"/>
        <family val="1"/>
        <charset val="128"/>
      </rPr>
      <t>漁協</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</si>
  <si>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</si>
  <si>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</si>
  <si>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</si>
  <si>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</si>
  <si>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</si>
  <si>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</si>
  <si>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</si>
  <si>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農林公庫資金</t>
    </r>
  </si>
  <si>
    <r>
      <rPr>
        <sz val="11"/>
        <rFont val="ＭＳ 明朝"/>
        <family val="1"/>
        <charset val="128"/>
      </rPr>
      <t>漁業近代化資金</t>
    </r>
  </si>
  <si>
    <r>
      <rPr>
        <sz val="11"/>
        <rFont val="ＭＳ 明朝"/>
        <family val="1"/>
        <charset val="128"/>
      </rPr>
      <t>公庫直貸</t>
    </r>
  </si>
  <si>
    <r>
      <rPr>
        <sz val="11"/>
        <rFont val="ＭＳ 明朝"/>
        <family val="1"/>
        <charset val="128"/>
      </rPr>
      <t>沿岸漁業</t>
    </r>
    <phoneticPr fontId="16"/>
  </si>
  <si>
    <r>
      <rPr>
        <sz val="11"/>
        <rFont val="ＭＳ 明朝"/>
        <family val="1"/>
        <charset val="128"/>
      </rPr>
      <t>※　市中銀行については、基金協会保証付のみの金額</t>
    </r>
  </si>
  <si>
    <r>
      <rPr>
        <sz val="11"/>
        <rFont val="ＭＳ 明朝"/>
        <family val="1"/>
        <charset val="128"/>
      </rPr>
      <t>（県漁協、漁業信用基金協会）</t>
    </r>
  </si>
  <si>
    <r>
      <rPr>
        <sz val="11"/>
        <rFont val="ＭＳ 明朝"/>
        <family val="1"/>
        <charset val="128"/>
      </rPr>
      <t>※　漁協総貸出　</t>
    </r>
    <r>
      <rPr>
        <sz val="11"/>
        <rFont val="Century"/>
        <family val="1"/>
      </rPr>
      <t>545</t>
    </r>
    <r>
      <rPr>
        <sz val="11"/>
        <rFont val="ＭＳ 明朝"/>
        <family val="1"/>
        <charset val="128"/>
      </rPr>
      <t>百万円　差額</t>
    </r>
    <r>
      <rPr>
        <sz val="11"/>
        <rFont val="Century"/>
        <family val="1"/>
      </rPr>
      <t>17</t>
    </r>
    <r>
      <rPr>
        <sz val="11"/>
        <rFont val="ＭＳ 明朝"/>
        <family val="1"/>
        <charset val="128"/>
      </rPr>
      <t>百万円は、貯担貸付及び当貸貸付です。</t>
    </r>
    <phoneticPr fontId="16"/>
  </si>
  <si>
    <r>
      <t xml:space="preserve"> (2)</t>
    </r>
    <r>
      <rPr>
        <sz val="14"/>
        <rFont val="ＭＳ 明朝"/>
        <family val="1"/>
        <charset val="128"/>
      </rPr>
      <t>　漁業近代化資金令和３年度融資実績</t>
    </r>
    <rPh sb="12" eb="14">
      <t>レイワ</t>
    </rPh>
    <phoneticPr fontId="16"/>
  </si>
  <si>
    <r>
      <rPr>
        <sz val="12"/>
        <rFont val="ＭＳ 明朝"/>
        <family val="1"/>
        <charset val="128"/>
      </rPr>
      <t>ア　海　　面</t>
    </r>
    <phoneticPr fontId="16"/>
  </si>
  <si>
    <r>
      <rPr>
        <sz val="11"/>
        <rFont val="ＭＳ 明朝"/>
        <family val="1"/>
        <charset val="128"/>
      </rPr>
      <t>単位：千円</t>
    </r>
  </si>
  <si>
    <r>
      <t xml:space="preserve"> </t>
    </r>
    <r>
      <rPr>
        <sz val="11"/>
        <rFont val="ＭＳ 明朝"/>
        <family val="1"/>
        <charset val="128"/>
      </rPr>
      <t>　　区分</t>
    </r>
    <phoneticPr fontId="16"/>
  </si>
  <si>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</si>
  <si>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</si>
  <si>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</si>
  <si>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6"/>
  </si>
  <si>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</si>
  <si>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</si>
  <si>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</si>
  <si>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16"/>
  </si>
  <si>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</si>
  <si>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種苗購入等育成
必要資金</t>
    </r>
    <phoneticPr fontId="16"/>
  </si>
  <si>
    <r>
      <rPr>
        <sz val="11"/>
        <rFont val="ＭＳ 明朝"/>
        <family val="1"/>
        <charset val="128"/>
      </rPr>
      <t>養殖水産物
収穫用器具資金</t>
    </r>
    <phoneticPr fontId="16"/>
  </si>
  <si>
    <r>
      <t xml:space="preserve"> (3)</t>
    </r>
    <r>
      <rPr>
        <sz val="12"/>
        <rFont val="ＭＳ 明朝"/>
        <family val="1"/>
        <charset val="128"/>
      </rPr>
      <t>　沿岸漁業改善資金令和３年度融資実績</t>
    </r>
    <rPh sb="13" eb="15">
      <t>レイワ</t>
    </rPh>
    <phoneticPr fontId="16"/>
  </si>
  <si>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</si>
  <si>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</si>
  <si>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</si>
  <si>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16"/>
  </si>
  <si>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</si>
  <si>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令和</t>
    </r>
    <r>
      <rPr>
        <sz val="12"/>
        <rFont val="Century"/>
        <family val="1"/>
      </rPr>
      <t>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6"/>
  </si>
  <si>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</si>
  <si>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</si>
  <si>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</si>
  <si>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</si>
  <si>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</si>
  <si>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</si>
  <si>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</si>
  <si>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</si>
  <si>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</si>
  <si>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</si>
  <si>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</si>
  <si>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</si>
  <si>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</si>
  <si>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</si>
  <si>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</si>
  <si>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</si>
  <si>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</si>
  <si>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</si>
  <si>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16"/>
  </si>
  <si>
    <t>m</t>
  </si>
  <si>
    <r>
      <rPr>
        <sz val="11"/>
        <rFont val="ＭＳ 明朝"/>
        <family val="1"/>
        <charset val="128"/>
      </rPr>
      <t>㎡</t>
    </r>
  </si>
  <si>
    <r>
      <rPr>
        <sz val="11"/>
        <rFont val="ＭＳ 明朝"/>
        <family val="1"/>
        <charset val="128"/>
      </rPr>
      <t>酒田市勝浦</t>
    </r>
  </si>
  <si>
    <t xml:space="preserve">   (499.4) 
    224.4</t>
    <phoneticPr fontId="16"/>
  </si>
  <si>
    <r>
      <t xml:space="preserve">   (132.5)      </t>
    </r>
    <r>
      <rPr>
        <sz val="11"/>
        <rFont val="ＭＳ 明朝"/>
        <family val="1"/>
        <charset val="128"/>
      </rPr>
      <t>　－</t>
    </r>
  </si>
  <si>
    <r>
      <rPr>
        <sz val="11"/>
        <rFont val="ＭＳ 明朝"/>
        <family val="1"/>
        <charset val="128"/>
      </rPr>
      <t>酒田市中村</t>
    </r>
    <phoneticPr fontId="16"/>
  </si>
  <si>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</si>
  <si>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</si>
  <si>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</si>
  <si>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</si>
  <si>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</si>
  <si>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由　良</t>
    </r>
    <phoneticPr fontId="16"/>
  </si>
  <si>
    <r>
      <rPr>
        <sz val="11"/>
        <rFont val="ＭＳ 明朝"/>
        <family val="1"/>
        <charset val="128"/>
      </rPr>
      <t>鶴岡市由良</t>
    </r>
  </si>
  <si>
    <t xml:space="preserve"> (1,828.6) 
    611.9</t>
    <phoneticPr fontId="16"/>
  </si>
  <si>
    <t xml:space="preserve">    (30.6) 
        ―</t>
  </si>
  <si>
    <r>
      <rPr>
        <sz val="11"/>
        <rFont val="ＭＳ 明朝"/>
        <family val="1"/>
        <charset val="128"/>
      </rPr>
      <t>堅苔沢</t>
    </r>
  </si>
  <si>
    <r>
      <rPr>
        <sz val="11"/>
        <rFont val="ＭＳ 明朝"/>
        <family val="1"/>
        <charset val="128"/>
      </rPr>
      <t>　〃　堅苔沢</t>
    </r>
  </si>
  <si>
    <t xml:space="preserve">   (790.9) 
    426.2</t>
    <phoneticPr fontId="16"/>
  </si>
  <si>
    <r>
      <rPr>
        <sz val="11"/>
        <rFont val="ＭＳ 明朝"/>
        <family val="1"/>
        <charset val="128"/>
      </rPr>
      <t>女　鹿</t>
    </r>
    <phoneticPr fontId="16"/>
  </si>
  <si>
    <r>
      <rPr>
        <sz val="11"/>
        <rFont val="ＭＳ 明朝"/>
        <family val="1"/>
        <charset val="128"/>
      </rPr>
      <t>飽海郡遊佐町
吹浦字女鹿</t>
    </r>
  </si>
  <si>
    <t xml:space="preserve">   (187.0) 
     17.0</t>
  </si>
  <si>
    <r>
      <rPr>
        <sz val="11"/>
        <rFont val="ＭＳ 明朝"/>
        <family val="1"/>
        <charset val="128"/>
      </rPr>
      <t>吹　浦</t>
    </r>
    <phoneticPr fontId="16"/>
  </si>
  <si>
    <r>
      <rPr>
        <sz val="11"/>
        <rFont val="ＭＳ 明朝"/>
        <family val="1"/>
        <charset val="128"/>
      </rPr>
      <t>　〃　吹　浦</t>
    </r>
  </si>
  <si>
    <t xml:space="preserve">   (790.3) 
    531.6</t>
  </si>
  <si>
    <r>
      <rPr>
        <sz val="11"/>
        <rFont val="ＭＳ 明朝"/>
        <family val="1"/>
        <charset val="128"/>
      </rPr>
      <t>油　戸</t>
    </r>
    <phoneticPr fontId="16"/>
  </si>
  <si>
    <r>
      <rPr>
        <sz val="11"/>
        <rFont val="ＭＳ 明朝"/>
        <family val="1"/>
        <charset val="128"/>
      </rPr>
      <t>鶴岡市油戸</t>
    </r>
  </si>
  <si>
    <t xml:space="preserve">   (183.5) 
     44.1</t>
  </si>
  <si>
    <r>
      <rPr>
        <sz val="11"/>
        <rFont val="ＭＳ 明朝"/>
        <family val="1"/>
        <charset val="128"/>
      </rPr>
      <t>三　瀬</t>
    </r>
    <phoneticPr fontId="16"/>
  </si>
  <si>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</si>
  <si>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</si>
  <si>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</si>
  <si>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</si>
  <si>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</si>
  <si>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t xml:space="preserve">   (279.8) 
    59.8  </t>
    <phoneticPr fontId="16"/>
  </si>
  <si>
    <r>
      <t xml:space="preserve">   (313.5)      </t>
    </r>
    <r>
      <rPr>
        <sz val="11"/>
        <rFont val="ＭＳ 明朝"/>
        <family val="1"/>
        <charset val="128"/>
      </rPr>
      <t>　－</t>
    </r>
  </si>
  <si>
    <r>
      <rPr>
        <sz val="11"/>
        <rFont val="ＭＳ 明朝"/>
        <family val="1"/>
        <charset val="128"/>
      </rPr>
      <t>暮　坪</t>
    </r>
    <phoneticPr fontId="16"/>
  </si>
  <si>
    <r>
      <rPr>
        <sz val="11"/>
        <rFont val="ＭＳ 明朝"/>
        <family val="1"/>
        <charset val="128"/>
      </rPr>
      <t>　〃　暮　坪</t>
    </r>
  </si>
  <si>
    <r>
      <rPr>
        <sz val="11"/>
        <rFont val="ＭＳ 明朝"/>
        <family val="1"/>
        <charset val="128"/>
      </rPr>
      <t>米　子</t>
    </r>
    <phoneticPr fontId="16"/>
  </si>
  <si>
    <r>
      <rPr>
        <sz val="11"/>
        <rFont val="ＭＳ 明朝"/>
        <family val="1"/>
        <charset val="128"/>
      </rPr>
      <t>　〃　米　子</t>
    </r>
  </si>
  <si>
    <t>(441.3)
425.3</t>
    <phoneticPr fontId="16"/>
  </si>
  <si>
    <r>
      <rPr>
        <sz val="11"/>
        <rFont val="ＭＳ 明朝"/>
        <family val="1"/>
        <charset val="128"/>
      </rPr>
      <t>温　福</t>
    </r>
    <phoneticPr fontId="16"/>
  </si>
  <si>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</si>
  <si>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</si>
  <si>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</si>
  <si>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</si>
  <si>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</si>
  <si>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</si>
  <si>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16"/>
  </si>
  <si>
    <r>
      <rPr>
        <sz val="11"/>
        <rFont val="ＭＳ 明朝"/>
        <family val="1"/>
        <charset val="128"/>
      </rPr>
      <t>　〃　早　田</t>
    </r>
  </si>
  <si>
    <r>
      <rPr>
        <sz val="11"/>
        <rFont val="ＭＳ 明朝"/>
        <family val="1"/>
        <charset val="128"/>
      </rPr>
      <t>港
湾</t>
    </r>
  </si>
  <si>
    <r>
      <rPr>
        <sz val="11"/>
        <rFont val="ＭＳ 明朝"/>
        <family val="1"/>
        <charset val="128"/>
      </rPr>
      <t>酒　田</t>
    </r>
    <phoneticPr fontId="16"/>
  </si>
  <si>
    <r>
      <rPr>
        <sz val="11"/>
        <rFont val="ＭＳ 明朝"/>
        <family val="1"/>
        <charset val="128"/>
      </rPr>
      <t>重要
港湾</t>
    </r>
  </si>
  <si>
    <r>
      <rPr>
        <sz val="11"/>
        <rFont val="ＭＳ 明朝"/>
        <family val="1"/>
        <charset val="128"/>
      </rPr>
      <t>加　茂</t>
    </r>
    <phoneticPr fontId="16"/>
  </si>
  <si>
    <r>
      <rPr>
        <sz val="11"/>
        <rFont val="ＭＳ 明朝"/>
        <family val="1"/>
        <charset val="128"/>
      </rPr>
      <t>鶴岡市加茂</t>
    </r>
  </si>
  <si>
    <r>
      <rPr>
        <sz val="11"/>
        <rFont val="ＭＳ 明朝"/>
        <family val="1"/>
        <charset val="128"/>
      </rPr>
      <t>地方
港湾</t>
    </r>
  </si>
  <si>
    <t xml:space="preserve"> (1,786.5)
  1,388.1</t>
    <phoneticPr fontId="16"/>
  </si>
  <si>
    <r>
      <rPr>
        <sz val="11"/>
        <rFont val="ＭＳ 明朝"/>
        <family val="1"/>
        <charset val="128"/>
      </rPr>
      <t>鼠ヶ関</t>
    </r>
  </si>
  <si>
    <r>
      <rPr>
        <sz val="11"/>
        <rFont val="ＭＳ 明朝"/>
        <family val="1"/>
        <charset val="128"/>
      </rPr>
      <t>　〃　鼠ヶ関</t>
    </r>
  </si>
  <si>
    <t xml:space="preserve"> (2,803.7) 
  1,385.7</t>
    <phoneticPr fontId="16"/>
  </si>
  <si>
    <t>(495.0)
―</t>
    <phoneticPr fontId="16"/>
  </si>
  <si>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</si>
  <si>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16"/>
  </si>
  <si>
    <r>
      <rPr>
        <sz val="11"/>
        <rFont val="ＭＳ 明朝"/>
        <family val="1"/>
        <charset val="128"/>
      </rPr>
      <t>（</t>
    </r>
    <r>
      <rPr>
        <sz val="11"/>
        <rFont val="Century"/>
        <family val="1"/>
      </rPr>
      <t>2</t>
    </r>
    <r>
      <rPr>
        <sz val="11"/>
        <rFont val="ＭＳ 明朝"/>
        <family val="1"/>
        <charset val="128"/>
      </rPr>
      <t>）漁港管理</t>
    </r>
    <phoneticPr fontId="3"/>
  </si>
  <si>
    <r>
      <rPr>
        <sz val="11"/>
        <rFont val="ＭＳ 明朝"/>
        <family val="1"/>
        <charset val="128"/>
      </rPr>
      <t>　県管理漁港（</t>
    </r>
    <r>
      <rPr>
        <sz val="11"/>
        <rFont val="Century"/>
        <family val="1"/>
      </rPr>
      <t>6</t>
    </r>
    <r>
      <rPr>
        <sz val="11"/>
        <rFont val="ＭＳ 明朝"/>
        <family val="1"/>
        <charset val="128"/>
      </rPr>
      <t>港）における漁港施設の管理、漁船以外の船舶が利用する場合の届出の受理、漁港施設、漁港区域内公共空地等の占用、</t>
    </r>
    <phoneticPr fontId="3"/>
  </si>
  <si>
    <r>
      <rPr>
        <sz val="11"/>
        <rFont val="ＭＳ 明朝"/>
        <family val="1"/>
        <charset val="128"/>
      </rPr>
      <t>により管理されている。</t>
    </r>
    <phoneticPr fontId="3"/>
  </si>
  <si>
    <r>
      <rPr>
        <sz val="11"/>
        <rFont val="ＭＳ 明朝"/>
        <family val="1"/>
        <charset val="128"/>
      </rPr>
      <t>ア　県管理漁港</t>
    </r>
    <phoneticPr fontId="3"/>
  </si>
  <si>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3"/>
  </si>
  <si>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3"/>
  </si>
  <si>
    <r>
      <rPr>
        <sz val="11"/>
        <rFont val="ＭＳ 明朝"/>
        <family val="1"/>
        <charset val="128"/>
      </rPr>
      <t>漁港の種類</t>
    </r>
  </si>
  <si>
    <r>
      <rPr>
        <sz val="11"/>
        <rFont val="ＭＳ 明朝"/>
        <family val="1"/>
        <charset val="128"/>
      </rPr>
      <t>漁　港　名　称</t>
    </r>
  </si>
  <si>
    <r>
      <rPr>
        <sz val="11"/>
        <rFont val="ＭＳ 明朝"/>
        <family val="1"/>
        <charset val="128"/>
      </rPr>
      <t>所　在　地</t>
    </r>
  </si>
  <si>
    <r>
      <rPr>
        <sz val="11"/>
        <rFont val="ＭＳ 明朝"/>
        <family val="1"/>
        <charset val="128"/>
      </rPr>
      <t>指定年月日</t>
    </r>
  </si>
  <si>
    <r>
      <rPr>
        <sz val="11"/>
        <rFont val="ＭＳ 明朝"/>
        <family val="1"/>
        <charset val="128"/>
      </rPr>
      <t>第</t>
    </r>
    <r>
      <rPr>
        <sz val="11"/>
        <rFont val="Century"/>
        <family val="1"/>
      </rPr>
      <t>4</t>
    </r>
    <r>
      <rPr>
        <sz val="11"/>
        <rFont val="ＭＳ 明朝"/>
        <family val="1"/>
        <charset val="128"/>
      </rPr>
      <t>種漁港</t>
    </r>
  </si>
  <si>
    <r>
      <rPr>
        <sz val="11"/>
        <rFont val="ＭＳ 明朝"/>
        <family val="1"/>
        <charset val="128"/>
      </rPr>
      <t>飛島漁港（勝浦・中村・法木）</t>
    </r>
  </si>
  <si>
    <r>
      <rPr>
        <sz val="11"/>
        <rFont val="ＭＳ 明朝"/>
        <family val="1"/>
        <charset val="128"/>
      </rPr>
      <t>酒田市飛島</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</si>
  <si>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</si>
  <si>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</si>
  <si>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</si>
  <si>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堅苔沢漁港</t>
    </r>
  </si>
  <si>
    <r>
      <rPr>
        <sz val="11"/>
        <rFont val="ＭＳ 明朝"/>
        <family val="1"/>
        <charset val="128"/>
      </rPr>
      <t>鶴岡市堅苔沢</t>
    </r>
  </si>
  <si>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</si>
  <si>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</si>
  <si>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吹浦漁港</t>
    </r>
  </si>
  <si>
    <r>
      <rPr>
        <sz val="11"/>
        <rFont val="ＭＳ 明朝"/>
        <family val="1"/>
        <charset val="128"/>
      </rPr>
      <t>遊佐町吹浦</t>
    </r>
  </si>
  <si>
    <r>
      <rPr>
        <sz val="11"/>
        <rFont val="ＭＳ 明朝"/>
        <family val="1"/>
        <charset val="128"/>
      </rPr>
      <t>小波渡漁港</t>
    </r>
  </si>
  <si>
    <r>
      <rPr>
        <sz val="11"/>
        <rFont val="ＭＳ 明朝"/>
        <family val="1"/>
        <charset val="128"/>
      </rPr>
      <t>鶴岡市小波渡</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</si>
  <si>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</si>
  <si>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米子漁港</t>
    </r>
  </si>
  <si>
    <r>
      <rPr>
        <sz val="11"/>
        <rFont val="ＭＳ 明朝"/>
        <family val="1"/>
        <charset val="128"/>
      </rPr>
      <t>鶴岡市温海</t>
    </r>
  </si>
  <si>
    <t>　漁港施設に破損がないか、漁港区域に危険な漂着物がないか等を監視するため、飛島漁港はほぼ毎日（土日祝日を除く。）、</t>
    <phoneticPr fontId="3"/>
  </si>
  <si>
    <r>
      <rPr>
        <sz val="11"/>
        <rFont val="ＭＳ 明朝"/>
        <family val="1"/>
        <charset val="128"/>
      </rPr>
      <t>他の</t>
    </r>
    <r>
      <rPr>
        <sz val="11"/>
        <rFont val="Century"/>
        <family val="1"/>
      </rPr>
      <t>5</t>
    </r>
    <r>
      <rPr>
        <sz val="11"/>
        <rFont val="ＭＳ 明朝"/>
        <family val="1"/>
        <charset val="128"/>
      </rPr>
      <t>港は週に</t>
    </r>
    <r>
      <rPr>
        <sz val="11"/>
        <rFont val="Century"/>
        <family val="1"/>
      </rPr>
      <t>1</t>
    </r>
    <r>
      <rPr>
        <sz val="11"/>
        <rFont val="ＭＳ 明朝"/>
        <family val="1"/>
        <charset val="128"/>
      </rPr>
      <t>回以上漁港監視員あるいは嘱託職員による巡視を行っている。</t>
    </r>
    <r>
      <rPr>
        <sz val="11"/>
        <rFont val="Century"/>
        <family val="1"/>
      </rPr>
      <t>(</t>
    </r>
    <r>
      <rPr>
        <sz val="11"/>
        <rFont val="ＭＳ 明朝"/>
        <family val="1"/>
        <charset val="128"/>
      </rPr>
      <t>令和</t>
    </r>
    <r>
      <rPr>
        <sz val="11"/>
        <rFont val="Century"/>
        <family val="1"/>
      </rPr>
      <t>3</t>
    </r>
    <r>
      <rPr>
        <sz val="11"/>
        <rFont val="ＭＳ 明朝"/>
        <family val="1"/>
        <charset val="128"/>
      </rPr>
      <t>年度実績</t>
    </r>
    <r>
      <rPr>
        <sz val="11"/>
        <rFont val="Century"/>
        <family val="1"/>
      </rPr>
      <t>)</t>
    </r>
    <rPh sb="37" eb="39">
      <t>レイワ</t>
    </rPh>
    <rPh sb="40" eb="42">
      <t>ネンド</t>
    </rPh>
    <phoneticPr fontId="3"/>
  </si>
  <si>
    <r>
      <rPr>
        <sz val="11"/>
        <rFont val="ＭＳ 明朝"/>
        <family val="1"/>
        <charset val="128"/>
      </rPr>
      <t>実施件数</t>
    </r>
  </si>
  <si>
    <r>
      <rPr>
        <sz val="11"/>
        <rFont val="ＭＳ 明朝"/>
        <family val="1"/>
        <charset val="128"/>
      </rPr>
      <t>技術技能員</t>
    </r>
  </si>
  <si>
    <r>
      <t>(</t>
    </r>
    <r>
      <rPr>
        <sz val="11"/>
        <rFont val="ＭＳ 明朝"/>
        <family val="1"/>
        <charset val="128"/>
      </rPr>
      <t>飛島漁港を除く</t>
    </r>
    <r>
      <rPr>
        <sz val="11"/>
        <rFont val="Century"/>
        <family val="1"/>
      </rPr>
      <t>)</t>
    </r>
  </si>
  <si>
    <r>
      <t>2</t>
    </r>
    <r>
      <rPr>
        <sz val="11"/>
        <rFont val="ＭＳ 明朝"/>
        <family val="1"/>
        <charset val="128"/>
      </rPr>
      <t>名</t>
    </r>
  </si>
  <si>
    <r>
      <t>152</t>
    </r>
    <r>
      <rPr>
        <sz val="11"/>
        <rFont val="ＭＳ 明朝"/>
        <family val="1"/>
        <charset val="128"/>
      </rPr>
      <t>件</t>
    </r>
    <phoneticPr fontId="3"/>
  </si>
  <si>
    <t>ウ　漁船以外の船舶の利用</t>
    <phoneticPr fontId="3"/>
  </si>
  <si>
    <t>　漁港は漁業の本拠地として整備されているため、漁船以外の船舶が利用する場合には、</t>
    <phoneticPr fontId="3"/>
  </si>
  <si>
    <r>
      <rPr>
        <sz val="11"/>
        <rFont val="ＭＳ 明朝"/>
        <family val="1"/>
        <charset val="128"/>
      </rPr>
      <t>岸壁（物揚場、船揚場）利用届の提出を受けている。</t>
    </r>
  </si>
  <si>
    <r>
      <rPr>
        <sz val="11"/>
        <rFont val="ＭＳ 明朝"/>
        <family val="1"/>
        <charset val="128"/>
      </rPr>
      <t>平成</t>
    </r>
    <r>
      <rPr>
        <sz val="11"/>
        <rFont val="Century"/>
        <family val="1"/>
      </rPr>
      <t>30</t>
    </r>
    <r>
      <rPr>
        <sz val="11"/>
        <rFont val="ＭＳ 明朝"/>
        <family val="1"/>
        <charset val="128"/>
      </rPr>
      <t>年度</t>
    </r>
  </si>
  <si>
    <t>令和元年度</t>
    <rPh sb="0" eb="2">
      <t>レイワ</t>
    </rPh>
    <rPh sb="2" eb="4">
      <t>ガンネン</t>
    </rPh>
    <rPh sb="4" eb="5">
      <t>ド</t>
    </rPh>
    <phoneticPr fontId="3"/>
  </si>
  <si>
    <r>
      <rPr>
        <sz val="11"/>
        <rFont val="ＭＳ 明朝"/>
        <family val="1"/>
        <charset val="128"/>
      </rPr>
      <t>令和</t>
    </r>
    <r>
      <rPr>
        <sz val="11"/>
        <rFont val="Centaur"/>
        <family val="1"/>
      </rPr>
      <t>2</t>
    </r>
    <r>
      <rPr>
        <sz val="11"/>
        <rFont val="ＭＳ 明朝"/>
        <family val="1"/>
        <charset val="128"/>
      </rPr>
      <t>年度</t>
    </r>
    <rPh sb="0" eb="2">
      <t>レイワ</t>
    </rPh>
    <rPh sb="3" eb="4">
      <t>ネン</t>
    </rPh>
    <rPh sb="4" eb="5">
      <t>ド</t>
    </rPh>
    <phoneticPr fontId="3"/>
  </si>
  <si>
    <t>令和3年度</t>
    <rPh sb="0" eb="2">
      <t>レイワ</t>
    </rPh>
    <rPh sb="3" eb="4">
      <t>ネン</t>
    </rPh>
    <rPh sb="4" eb="5">
      <t>ド</t>
    </rPh>
    <phoneticPr fontId="3"/>
  </si>
  <si>
    <r>
      <rPr>
        <sz val="11"/>
        <rFont val="ＭＳ 明朝"/>
        <family val="1"/>
        <charset val="128"/>
      </rPr>
      <t>岸壁利用届受理件数</t>
    </r>
  </si>
  <si>
    <t>41</t>
    <phoneticPr fontId="3"/>
  </si>
  <si>
    <t>42</t>
    <phoneticPr fontId="3"/>
  </si>
  <si>
    <t>43</t>
  </si>
  <si>
    <t>53</t>
    <phoneticPr fontId="3"/>
  </si>
  <si>
    <r>
      <rPr>
        <sz val="11"/>
        <rFont val="ＭＳ 明朝"/>
        <family val="1"/>
        <charset val="128"/>
      </rPr>
      <t>エ　占用等許可（協議）</t>
    </r>
    <phoneticPr fontId="3"/>
  </si>
  <si>
    <r>
      <rPr>
        <sz val="11"/>
        <rFont val="ＭＳ 明朝"/>
        <family val="1"/>
        <charset val="128"/>
      </rPr>
      <t>　漁港管理者は漁港施設を占用等する場合には漁港管理条例、漁港区域内の公共空地を占用等する場合には漁港漁場整備法、</t>
    </r>
    <phoneticPr fontId="3"/>
  </si>
  <si>
    <r>
      <rPr>
        <sz val="11"/>
        <rFont val="ＭＳ 明朝"/>
        <family val="1"/>
        <charset val="128"/>
      </rPr>
      <t>漁港区域内にある海岸保全区域の公共空地を占用等する場合には海岸法による許可（協議）を行っている。</t>
    </r>
    <phoneticPr fontId="3"/>
  </si>
  <si>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</si>
  <si>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</si>
  <si>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</si>
  <si>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3"/>
  </si>
  <si>
    <r>
      <rPr>
        <sz val="11"/>
        <rFont val="ＭＳ 明朝"/>
        <family val="1"/>
        <charset val="128"/>
      </rPr>
      <t>件　　　数</t>
    </r>
  </si>
  <si>
    <t>H30</t>
  </si>
  <si>
    <t>R1</t>
    <phoneticPr fontId="3"/>
  </si>
  <si>
    <t>R2</t>
  </si>
  <si>
    <t>R3</t>
    <phoneticPr fontId="3"/>
  </si>
  <si>
    <t>R3</t>
    <phoneticPr fontId="3"/>
  </si>
  <si>
    <r>
      <rPr>
        <sz val="11"/>
        <rFont val="ＭＳ 明朝"/>
        <family val="1"/>
        <charset val="128"/>
      </rPr>
      <t>　飛　島　漁　港　</t>
    </r>
    <phoneticPr fontId="3"/>
  </si>
  <si>
    <t>17</t>
    <phoneticPr fontId="3"/>
  </si>
  <si>
    <t>2</t>
    <phoneticPr fontId="3"/>
  </si>
  <si>
    <t>5</t>
    <phoneticPr fontId="3"/>
  </si>
  <si>
    <t>2</t>
    <phoneticPr fontId="3"/>
  </si>
  <si>
    <r>
      <rPr>
        <sz val="11"/>
        <rFont val="ＭＳ 明朝"/>
        <family val="1"/>
        <charset val="128"/>
      </rPr>
      <t>由　良　漁　港</t>
    </r>
    <phoneticPr fontId="3"/>
  </si>
  <si>
    <t>21</t>
    <phoneticPr fontId="3"/>
  </si>
  <si>
    <t>20</t>
    <phoneticPr fontId="3"/>
  </si>
  <si>
    <t>11</t>
    <phoneticPr fontId="3"/>
  </si>
  <si>
    <t>27</t>
    <phoneticPr fontId="3"/>
  </si>
  <si>
    <t>8</t>
    <phoneticPr fontId="3"/>
  </si>
  <si>
    <t>10</t>
    <phoneticPr fontId="3"/>
  </si>
  <si>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3"/>
  </si>
  <si>
    <t>0</t>
    <phoneticPr fontId="3"/>
  </si>
  <si>
    <t>3</t>
    <phoneticPr fontId="3"/>
  </si>
  <si>
    <t>1</t>
    <phoneticPr fontId="3"/>
  </si>
  <si>
    <r>
      <rPr>
        <sz val="11"/>
        <rFont val="ＭＳ 明朝"/>
        <family val="1"/>
        <charset val="128"/>
      </rPr>
      <t>吹　浦　漁　港</t>
    </r>
    <phoneticPr fontId="3"/>
  </si>
  <si>
    <t>16</t>
    <phoneticPr fontId="3"/>
  </si>
  <si>
    <t>4</t>
    <phoneticPr fontId="3"/>
  </si>
  <si>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3"/>
  </si>
  <si>
    <t>0</t>
  </si>
  <si>
    <t>0</t>
    <phoneticPr fontId="3"/>
  </si>
  <si>
    <r>
      <rPr>
        <sz val="11"/>
        <rFont val="ＭＳ 明朝"/>
        <family val="1"/>
        <charset val="128"/>
      </rPr>
      <t>米　子　漁　港</t>
    </r>
    <phoneticPr fontId="3"/>
  </si>
  <si>
    <t>6</t>
    <phoneticPr fontId="3"/>
  </si>
  <si>
    <t>7</t>
    <phoneticPr fontId="3"/>
  </si>
  <si>
    <t>66</t>
    <phoneticPr fontId="3"/>
  </si>
  <si>
    <t>72</t>
    <phoneticPr fontId="3"/>
  </si>
  <si>
    <t>32</t>
    <phoneticPr fontId="3"/>
  </si>
  <si>
    <t>71</t>
    <phoneticPr fontId="3"/>
  </si>
  <si>
    <t>12</t>
    <phoneticPr fontId="3"/>
  </si>
  <si>
    <t>18</t>
    <phoneticPr fontId="3"/>
  </si>
  <si>
    <t>25</t>
    <phoneticPr fontId="3"/>
  </si>
  <si>
    <t>24</t>
    <phoneticPr fontId="3"/>
  </si>
  <si>
    <r>
      <rPr>
        <sz val="11"/>
        <rFont val="ＭＳ 明朝"/>
        <family val="1"/>
        <charset val="128"/>
      </rPr>
      <t>オ　指定施設使用許可</t>
    </r>
    <phoneticPr fontId="3"/>
  </si>
  <si>
    <r>
      <rPr>
        <sz val="11"/>
        <rFont val="ＭＳ 明朝"/>
        <family val="1"/>
        <charset val="128"/>
      </rPr>
      <t>　漁港施設内にある指定施設を使用する場合は漁港管理条例に基づく指定施設の使用許可が必要となる。</t>
    </r>
    <phoneticPr fontId="3"/>
  </si>
  <si>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3"/>
  </si>
  <si>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3"/>
  </si>
  <si>
    <r>
      <rPr>
        <sz val="11"/>
        <rFont val="ＭＳ 明朝"/>
        <family val="1"/>
        <charset val="128"/>
      </rPr>
      <t>使用許可件数</t>
    </r>
  </si>
  <si>
    <t>R2</t>
    <phoneticPr fontId="3"/>
  </si>
  <si>
    <r>
      <t xml:space="preserve"> </t>
    </r>
    <r>
      <rPr>
        <sz val="11"/>
        <rFont val="ＭＳ 明朝"/>
        <family val="1"/>
        <charset val="128"/>
      </rPr>
      <t>由良漁港</t>
    </r>
    <r>
      <rPr>
        <sz val="11"/>
        <rFont val="Century"/>
        <family val="1"/>
      </rPr>
      <t xml:space="preserve"> </t>
    </r>
    <r>
      <rPr>
        <sz val="11"/>
        <rFont val="ＭＳ 明朝"/>
        <family val="1"/>
        <charset val="128"/>
      </rPr>
      <t>（白山島）</t>
    </r>
    <phoneticPr fontId="3"/>
  </si>
  <si>
    <t>5</t>
    <phoneticPr fontId="3"/>
  </si>
  <si>
    <r>
      <rPr>
        <sz val="11"/>
        <rFont val="ＭＳ 明朝"/>
        <family val="1"/>
        <charset val="128"/>
      </rPr>
      <t>堅　苔　沢　漁　港</t>
    </r>
    <phoneticPr fontId="3"/>
  </si>
  <si>
    <t>50</t>
  </si>
  <si>
    <t>48</t>
    <phoneticPr fontId="3"/>
  </si>
  <si>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3"/>
  </si>
  <si>
    <r>
      <rPr>
        <sz val="12"/>
        <rFont val="ＭＳ 明朝"/>
        <family val="1"/>
        <charset val="128"/>
      </rPr>
      <t>１５　漁　業　後　継　者　育　成</t>
    </r>
    <phoneticPr fontId="16"/>
  </si>
  <si>
    <r>
      <t>(</t>
    </r>
    <r>
      <rPr>
        <sz val="11"/>
        <rFont val="ＭＳ 明朝"/>
        <family val="1"/>
        <charset val="128"/>
      </rPr>
      <t>１</t>
    </r>
    <r>
      <rPr>
        <sz val="11"/>
        <rFont val="Century"/>
        <family val="1"/>
      </rPr>
      <t>)</t>
    </r>
    <r>
      <rPr>
        <sz val="11"/>
        <rFont val="ＭＳ 明朝"/>
        <family val="1"/>
        <charset val="128"/>
      </rPr>
      <t>新規就業者数</t>
    </r>
    <phoneticPr fontId="16"/>
  </si>
  <si>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</si>
  <si>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16"/>
  </si>
  <si>
    <r>
      <rPr>
        <sz val="11"/>
        <rFont val="ＭＳ 明朝"/>
        <family val="1"/>
        <charset val="128"/>
      </rPr>
      <t>底びき網</t>
    </r>
    <phoneticPr fontId="16"/>
  </si>
  <si>
    <r>
      <rPr>
        <sz val="11"/>
        <rFont val="ＭＳ 明朝"/>
        <family val="1"/>
        <charset val="128"/>
      </rPr>
      <t>定置</t>
    </r>
    <phoneticPr fontId="16"/>
  </si>
  <si>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</si>
  <si>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</si>
  <si>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</si>
  <si>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</si>
  <si>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phoneticPr fontId="16"/>
  </si>
  <si>
    <r>
      <rPr>
        <sz val="11"/>
        <rFont val="ＭＳ 明朝"/>
        <family val="1"/>
        <charset val="128"/>
      </rPr>
      <t>磯見</t>
    </r>
    <phoneticPr fontId="16"/>
  </si>
  <si>
    <r>
      <rPr>
        <sz val="11"/>
        <rFont val="ＭＳ 明朝"/>
        <family val="1"/>
        <charset val="128"/>
      </rPr>
      <t>素潜り</t>
    </r>
    <phoneticPr fontId="16"/>
  </si>
  <si>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16"/>
  </si>
  <si>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</si>
  <si>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6"/>
  </si>
  <si>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</si>
  <si>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16"/>
  </si>
  <si>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16"/>
  </si>
  <si>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</si>
  <si>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</si>
  <si>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</si>
  <si>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</si>
  <si>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16"/>
  </si>
  <si>
    <r>
      <rPr>
        <sz val="11"/>
        <rFont val="ＭＳ 明朝"/>
        <family val="1"/>
        <charset val="128"/>
      </rPr>
      <t>出身地</t>
    </r>
    <rPh sb="0" eb="3">
      <t>シュッシンチ</t>
    </rPh>
    <phoneticPr fontId="16"/>
  </si>
  <si>
    <r>
      <rPr>
        <sz val="11"/>
        <rFont val="ＭＳ 明朝"/>
        <family val="1"/>
        <charset val="128"/>
      </rPr>
      <t>受入先</t>
    </r>
    <rPh sb="0" eb="1">
      <t>ウ</t>
    </rPh>
    <rPh sb="1" eb="2">
      <t>イ</t>
    </rPh>
    <rPh sb="2" eb="3">
      <t>サキ</t>
    </rPh>
    <phoneticPr fontId="16"/>
  </si>
  <si>
    <r>
      <rPr>
        <sz val="11"/>
        <rFont val="ＭＳ 明朝"/>
        <family val="1"/>
        <charset val="128"/>
      </rPr>
      <t>実施主体</t>
    </r>
    <rPh sb="0" eb="2">
      <t>ジッシ</t>
    </rPh>
    <rPh sb="2" eb="4">
      <t>シュタイ</t>
    </rPh>
    <phoneticPr fontId="16"/>
  </si>
  <si>
    <r>
      <rPr>
        <sz val="11"/>
        <rFont val="ＭＳ 明朝"/>
        <family val="1"/>
        <charset val="128"/>
      </rPr>
      <t>備　考</t>
    </r>
    <rPh sb="0" eb="1">
      <t>ソノウ</t>
    </rPh>
    <rPh sb="2" eb="3">
      <t>コウ</t>
    </rPh>
    <phoneticPr fontId="16"/>
  </si>
  <si>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0" eb="1">
      <t>ネン</t>
    </rPh>
    <rPh sb="2" eb="3">
      <t>ガツ</t>
    </rPh>
    <rPh sb="4" eb="5">
      <t>ニチ</t>
    </rPh>
    <rPh sb="7" eb="8">
      <t>ガツ</t>
    </rPh>
    <rPh sb="10" eb="11">
      <t>ニチ</t>
    </rPh>
    <phoneticPr fontId="16"/>
  </si>
  <si>
    <r>
      <rPr>
        <sz val="11"/>
        <rFont val="ＭＳ 明朝"/>
        <family val="1"/>
        <charset val="128"/>
      </rPr>
      <t>酒田市</t>
    </r>
    <rPh sb="0" eb="3">
      <t>サカタシ</t>
    </rPh>
    <phoneticPr fontId="16"/>
  </si>
  <si>
    <r>
      <rPr>
        <sz val="9"/>
        <rFont val="ＭＳ 明朝"/>
        <family val="1"/>
        <charset val="128"/>
      </rPr>
      <t>採介藻、はえ縄漁船</t>
    </r>
    <rPh sb="0" eb="1">
      <t>サイ</t>
    </rPh>
    <rPh sb="1" eb="2">
      <t>カイ</t>
    </rPh>
    <rPh sb="2" eb="3">
      <t>ソウ</t>
    </rPh>
    <rPh sb="6" eb="7">
      <t>ナワ</t>
    </rPh>
    <rPh sb="7" eb="9">
      <t>ギョセン</t>
    </rPh>
    <phoneticPr fontId="16"/>
  </si>
  <si>
    <r>
      <rPr>
        <sz val="11"/>
        <rFont val="ＭＳ 明朝"/>
        <family val="1"/>
        <charset val="128"/>
      </rPr>
      <t>山形県漁業協同組合</t>
    </r>
    <rPh sb="0" eb="3">
      <t>ヤマガタケン</t>
    </rPh>
    <rPh sb="3" eb="5">
      <t>ギョギョウ</t>
    </rPh>
    <rPh sb="5" eb="7">
      <t>キョウドウ</t>
    </rPh>
    <rPh sb="7" eb="9">
      <t>クミアイ</t>
    </rPh>
    <phoneticPr fontId="16"/>
  </si>
  <si>
    <r>
      <rPr>
        <sz val="11"/>
        <rFont val="ＭＳ 明朝"/>
        <family val="1"/>
        <charset val="128"/>
      </rPr>
      <t>独立型研修</t>
    </r>
    <rPh sb="0" eb="2">
      <t>ドクリツ</t>
    </rPh>
    <rPh sb="2" eb="3">
      <t>ガタ</t>
    </rPh>
    <rPh sb="3" eb="5">
      <t>ケンシュウ</t>
    </rPh>
    <phoneticPr fontId="16"/>
  </si>
  <si>
    <r>
      <t>5</t>
    </r>
    <r>
      <rPr>
        <sz val="11"/>
        <rFont val="ＭＳ 明朝"/>
        <family val="1"/>
        <charset val="128"/>
      </rPr>
      <t>月</t>
    </r>
    <r>
      <rPr>
        <sz val="11"/>
        <rFont val="Century"/>
        <family val="1"/>
      </rPr>
      <t>1</t>
    </r>
    <r>
      <rPr>
        <sz val="11"/>
        <rFont val="ＭＳ 明朝"/>
        <family val="1"/>
        <charset val="128"/>
      </rPr>
      <t>日～継続中</t>
    </r>
    <rPh sb="1" eb="2">
      <t>ガツ</t>
    </rPh>
    <rPh sb="3" eb="4">
      <t>ニチ</t>
    </rPh>
    <rPh sb="5" eb="8">
      <t>ケイゾクチュウ</t>
    </rPh>
    <phoneticPr fontId="16"/>
  </si>
  <si>
    <r>
      <rPr>
        <sz val="9"/>
        <rFont val="ＭＳ 明朝"/>
        <family val="1"/>
        <charset val="128"/>
      </rPr>
      <t>一本釣り漁船</t>
    </r>
    <rPh sb="0" eb="2">
      <t>イッポン</t>
    </rPh>
    <rPh sb="2" eb="3">
      <t>ヅ</t>
    </rPh>
    <rPh sb="4" eb="6">
      <t>ギョセン</t>
    </rPh>
    <phoneticPr fontId="16"/>
  </si>
  <si>
    <r>
      <rPr>
        <sz val="11"/>
        <rFont val="ＭＳ 明朝"/>
        <family val="1"/>
        <charset val="128"/>
      </rPr>
      <t>１６　魚　食　普　及　・　流　通　対　策</t>
    </r>
    <phoneticPr fontId="16"/>
  </si>
  <si>
    <r>
      <rPr>
        <sz val="11"/>
        <rFont val="ＭＳ 明朝"/>
        <family val="1"/>
        <charset val="128"/>
      </rPr>
      <t>（１）庄内浜文化伝道師食育教室、内陸地域における伝道師講座　（全</t>
    </r>
    <r>
      <rPr>
        <sz val="11"/>
        <rFont val="Century"/>
        <family val="1"/>
      </rPr>
      <t>20</t>
    </r>
    <r>
      <rPr>
        <sz val="11"/>
        <rFont val="ＭＳ 明朝"/>
        <family val="1"/>
        <charset val="128"/>
      </rPr>
      <t>回、総参加者数</t>
    </r>
    <r>
      <rPr>
        <sz val="11"/>
        <rFont val="Century"/>
        <family val="1"/>
      </rPr>
      <t xml:space="preserve"> 979</t>
    </r>
    <r>
      <rPr>
        <sz val="11"/>
        <rFont val="ＭＳ 明朝"/>
        <family val="1"/>
        <charset val="128"/>
      </rPr>
      <t>名）</t>
    </r>
    <rPh sb="3" eb="4">
      <t>ショウ</t>
    </rPh>
    <rPh sb="4" eb="5">
      <t>ナイ</t>
    </rPh>
    <rPh sb="5" eb="6">
      <t>ハマ</t>
    </rPh>
    <rPh sb="6" eb="8">
      <t>ブンカ</t>
    </rPh>
    <rPh sb="8" eb="11">
      <t>デンドウシ</t>
    </rPh>
    <rPh sb="11" eb="13">
      <t>ショクイク</t>
    </rPh>
    <rPh sb="13" eb="15">
      <t>キョウシツ</t>
    </rPh>
    <rPh sb="16" eb="18">
      <t>ナイリク</t>
    </rPh>
    <rPh sb="18" eb="20">
      <t>チイキ</t>
    </rPh>
    <rPh sb="24" eb="27">
      <t>デンドウシ</t>
    </rPh>
    <rPh sb="27" eb="29">
      <t>コウザ</t>
    </rPh>
    <rPh sb="31" eb="32">
      <t>ゼン</t>
    </rPh>
    <phoneticPr fontId="16"/>
  </si>
  <si>
    <r>
      <rPr>
        <sz val="11"/>
        <rFont val="ＭＳ 明朝"/>
        <family val="1"/>
        <charset val="128"/>
      </rPr>
      <t>回数</t>
    </r>
  </si>
  <si>
    <r>
      <rPr>
        <sz val="11"/>
        <rFont val="ＭＳ 明朝"/>
        <family val="1"/>
        <charset val="128"/>
      </rPr>
      <t>月　日</t>
    </r>
  </si>
  <si>
    <r>
      <rPr>
        <sz val="11"/>
        <rFont val="ＭＳ 明朝"/>
        <family val="1"/>
        <charset val="128"/>
      </rPr>
      <t>場　　所</t>
    </r>
  </si>
  <si>
    <r>
      <rPr>
        <sz val="11"/>
        <rFont val="ＭＳ 明朝"/>
        <family val="1"/>
        <charset val="128"/>
      </rPr>
      <t>参加者</t>
    </r>
    <phoneticPr fontId="16"/>
  </si>
  <si>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</si>
  <si>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</si>
  <si>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</si>
  <si>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令和</t>
    </r>
    <r>
      <rPr>
        <sz val="11"/>
        <rFont val="Century"/>
        <family val="1"/>
      </rPr>
      <t>3</t>
    </r>
    <r>
      <rPr>
        <sz val="11"/>
        <rFont val="ＭＳ 明朝"/>
        <family val="1"/>
        <charset val="128"/>
      </rPr>
      <t>年</t>
    </r>
    <r>
      <rPr>
        <sz val="11"/>
        <rFont val="Century"/>
        <family val="1"/>
      </rPr>
      <t>6</t>
    </r>
    <r>
      <rPr>
        <sz val="11"/>
        <rFont val="ＭＳ 明朝"/>
        <family val="1"/>
        <charset val="128"/>
      </rPr>
      <t>月</t>
    </r>
    <r>
      <rPr>
        <sz val="11"/>
        <rFont val="Century"/>
        <family val="1"/>
      </rPr>
      <t>2</t>
    </r>
    <r>
      <rPr>
        <sz val="11"/>
        <rFont val="ＭＳ 明朝"/>
        <family val="1"/>
        <charset val="128"/>
      </rPr>
      <t>日　　</t>
    </r>
    <rPh sb="0" eb="2">
      <t>レイワ</t>
    </rPh>
    <rPh sb="3" eb="4">
      <t>ネン</t>
    </rPh>
    <rPh sb="5" eb="6">
      <t>ガツ</t>
    </rPh>
    <rPh sb="7" eb="8">
      <t>カ</t>
    </rPh>
    <phoneticPr fontId="16"/>
  </si>
  <si>
    <r>
      <rPr>
        <sz val="11"/>
        <rFont val="ＭＳ 明朝"/>
        <family val="1"/>
        <charset val="128"/>
      </rPr>
      <t>遊佐町立</t>
    </r>
    <r>
      <rPr>
        <sz val="11"/>
        <rFont val="Century"/>
        <family val="1"/>
      </rPr>
      <t xml:space="preserve"> </t>
    </r>
    <r>
      <rPr>
        <sz val="11"/>
        <rFont val="ＭＳ 明朝"/>
        <family val="1"/>
        <charset val="128"/>
      </rPr>
      <t>遊佐中学校</t>
    </r>
    <rPh sb="0" eb="2">
      <t>ユザ</t>
    </rPh>
    <rPh sb="2" eb="3">
      <t>チョウ</t>
    </rPh>
    <rPh sb="3" eb="4">
      <t>リツ</t>
    </rPh>
    <rPh sb="5" eb="7">
      <t>ユザ</t>
    </rPh>
    <rPh sb="7" eb="10">
      <t>チュウガッコウ</t>
    </rPh>
    <phoneticPr fontId="30"/>
  </si>
  <si>
    <r>
      <rPr>
        <sz val="11"/>
        <rFont val="ＭＳ 明朝"/>
        <family val="1"/>
        <charset val="128"/>
      </rPr>
      <t>中学</t>
    </r>
    <r>
      <rPr>
        <sz val="11"/>
        <rFont val="Century"/>
        <family val="1"/>
      </rPr>
      <t>1</t>
    </r>
    <r>
      <rPr>
        <sz val="11"/>
        <rFont val="ＭＳ 明朝"/>
        <family val="1"/>
        <charset val="128"/>
      </rPr>
      <t>年生</t>
    </r>
    <rPh sb="0" eb="1">
      <t>チュウ</t>
    </rPh>
    <rPh sb="1" eb="2">
      <t>ガク</t>
    </rPh>
    <rPh sb="3" eb="5">
      <t>ネンセイ</t>
    </rPh>
    <phoneticPr fontId="16"/>
  </si>
  <si>
    <r>
      <rPr>
        <sz val="11"/>
        <rFont val="ＭＳ 明朝"/>
        <family val="1"/>
        <charset val="128"/>
      </rPr>
      <t>佐藤憲三</t>
    </r>
    <rPh sb="0" eb="2">
      <t>サトウ</t>
    </rPh>
    <rPh sb="2" eb="4">
      <t>ケンゾウ</t>
    </rPh>
    <phoneticPr fontId="30"/>
  </si>
  <si>
    <r>
      <rPr>
        <sz val="11"/>
        <rFont val="ＭＳ 明朝"/>
        <family val="1"/>
        <charset val="128"/>
      </rPr>
      <t>川鮭と沖ギスのすり身団子入りちゃんこ鍋</t>
    </r>
    <rPh sb="0" eb="1">
      <t>カワ</t>
    </rPh>
    <rPh sb="1" eb="2">
      <t>ザケ</t>
    </rPh>
    <rPh sb="3" eb="4">
      <t>オキ</t>
    </rPh>
    <rPh sb="9" eb="10">
      <t>ミ</t>
    </rPh>
    <rPh sb="10" eb="12">
      <t>ダンゴ</t>
    </rPh>
    <rPh sb="12" eb="13">
      <t>イ</t>
    </rPh>
    <rPh sb="18" eb="19">
      <t>ナベ</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</si>
  <si>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10</t>
    </r>
    <r>
      <rPr>
        <sz val="11"/>
        <rFont val="ＭＳ 明朝"/>
        <family val="1"/>
        <charset val="128"/>
      </rPr>
      <t>月</t>
    </r>
    <r>
      <rPr>
        <sz val="11"/>
        <rFont val="Century"/>
        <family val="1"/>
      </rPr>
      <t>12</t>
    </r>
    <r>
      <rPr>
        <sz val="11"/>
        <rFont val="ＭＳ 明朝"/>
        <family val="1"/>
        <charset val="128"/>
      </rPr>
      <t>日　　</t>
    </r>
    <rPh sb="0" eb="2">
      <t>レイワ</t>
    </rPh>
    <rPh sb="3" eb="4">
      <t>ネン</t>
    </rPh>
    <rPh sb="6" eb="7">
      <t>ガツ</t>
    </rPh>
    <rPh sb="9" eb="10">
      <t>カ</t>
    </rPh>
    <phoneticPr fontId="16"/>
  </si>
  <si>
    <r>
      <rPr>
        <sz val="11"/>
        <rFont val="ＭＳ 明朝"/>
        <family val="1"/>
        <charset val="128"/>
      </rPr>
      <t>若宮保育園</t>
    </r>
    <rPh sb="0" eb="2">
      <t>ワカミヤ</t>
    </rPh>
    <rPh sb="2" eb="5">
      <t>ホイクエン</t>
    </rPh>
    <phoneticPr fontId="16"/>
  </si>
  <si>
    <r>
      <rPr>
        <sz val="11"/>
        <rFont val="ＭＳ 明朝"/>
        <family val="1"/>
        <charset val="128"/>
      </rPr>
      <t>園児</t>
    </r>
    <rPh sb="0" eb="2">
      <t>エンジ</t>
    </rPh>
    <phoneticPr fontId="16"/>
  </si>
  <si>
    <r>
      <rPr>
        <sz val="11"/>
        <rFont val="ＭＳ 明朝"/>
        <family val="1"/>
        <charset val="128"/>
      </rPr>
      <t>鮭の照り焼き</t>
    </r>
    <rPh sb="0" eb="1">
      <t>サケ</t>
    </rPh>
    <rPh sb="2" eb="3">
      <t>テ</t>
    </rPh>
    <rPh sb="4" eb="5">
      <t>ヤ</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</si>
  <si>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10</t>
    </r>
    <r>
      <rPr>
        <sz val="11"/>
        <rFont val="ＭＳ 明朝"/>
        <family val="1"/>
        <charset val="128"/>
      </rPr>
      <t>月</t>
    </r>
    <r>
      <rPr>
        <sz val="11"/>
        <rFont val="Century"/>
        <family val="1"/>
      </rPr>
      <t>25</t>
    </r>
    <r>
      <rPr>
        <sz val="11"/>
        <rFont val="ＭＳ 明朝"/>
        <family val="1"/>
        <charset val="128"/>
      </rPr>
      <t>日</t>
    </r>
    <rPh sb="0" eb="2">
      <t>レイワ</t>
    </rPh>
    <rPh sb="3" eb="4">
      <t>ネン</t>
    </rPh>
    <rPh sb="6" eb="7">
      <t>ガツ</t>
    </rPh>
    <rPh sb="9" eb="10">
      <t>カ</t>
    </rPh>
    <phoneticPr fontId="16"/>
  </si>
  <si>
    <r>
      <rPr>
        <sz val="11"/>
        <rFont val="ＭＳ 明朝"/>
        <family val="1"/>
        <charset val="128"/>
      </rPr>
      <t>酒田調理師専門学校</t>
    </r>
    <rPh sb="0" eb="2">
      <t>サカタ</t>
    </rPh>
    <rPh sb="2" eb="5">
      <t>チョウリシ</t>
    </rPh>
    <rPh sb="5" eb="9">
      <t>センモンガッコウ</t>
    </rPh>
    <phoneticPr fontId="16"/>
  </si>
  <si>
    <r>
      <rPr>
        <sz val="11"/>
        <rFont val="ＭＳ 明朝"/>
        <family val="1"/>
        <charset val="128"/>
      </rPr>
      <t>生徒</t>
    </r>
    <rPh sb="0" eb="2">
      <t>セイト</t>
    </rPh>
    <phoneticPr fontId="16"/>
  </si>
  <si>
    <r>
      <rPr>
        <sz val="11"/>
        <rFont val="ＭＳ 明朝"/>
        <family val="1"/>
        <charset val="128"/>
      </rPr>
      <t>齊藤高弘</t>
    </r>
    <rPh sb="0" eb="2">
      <t>サイトウ</t>
    </rPh>
    <rPh sb="2" eb="4">
      <t>タカヒロ</t>
    </rPh>
    <phoneticPr fontId="30"/>
  </si>
  <si>
    <r>
      <rPr>
        <sz val="11"/>
        <rFont val="ＭＳ 明朝"/>
        <family val="1"/>
        <charset val="128"/>
      </rPr>
      <t>庄内おばこサワラの棒寿司、サワラのかぶら蒸し</t>
    </r>
    <rPh sb="0" eb="2">
      <t>ショウナイ</t>
    </rPh>
    <rPh sb="9" eb="12">
      <t>ボウズシ</t>
    </rPh>
    <rPh sb="20" eb="21">
      <t>ム</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</si>
  <si>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10</t>
    </r>
    <r>
      <rPr>
        <sz val="11"/>
        <rFont val="ＭＳ 明朝"/>
        <family val="1"/>
        <charset val="128"/>
      </rPr>
      <t>月</t>
    </r>
    <r>
      <rPr>
        <sz val="11"/>
        <rFont val="Century"/>
        <family val="1"/>
      </rPr>
      <t>26</t>
    </r>
    <r>
      <rPr>
        <sz val="11"/>
        <rFont val="ＭＳ 明朝"/>
        <family val="1"/>
        <charset val="128"/>
      </rPr>
      <t>日</t>
    </r>
    <rPh sb="0" eb="2">
      <t>レイワ</t>
    </rPh>
    <rPh sb="3" eb="4">
      <t>ネン</t>
    </rPh>
    <rPh sb="6" eb="7">
      <t>ガツ</t>
    </rPh>
    <rPh sb="9" eb="10">
      <t>カ</t>
    </rPh>
    <phoneticPr fontId="16"/>
  </si>
  <si>
    <r>
      <rPr>
        <sz val="11"/>
        <rFont val="ＭＳ 明朝"/>
        <family val="1"/>
        <charset val="128"/>
      </rPr>
      <t>松陵保育園</t>
    </r>
    <rPh sb="0" eb="1">
      <t>マツ</t>
    </rPh>
    <rPh sb="1" eb="2">
      <t>リョウ</t>
    </rPh>
    <rPh sb="2" eb="5">
      <t>ホイクエン</t>
    </rPh>
    <phoneticPr fontId="30"/>
  </si>
  <si>
    <r>
      <rPr>
        <sz val="11"/>
        <rFont val="ＭＳ 明朝"/>
        <family val="1"/>
        <charset val="128"/>
      </rPr>
      <t>佐藤憲三、土門連子、佐藤真澄</t>
    </r>
    <rPh sb="0" eb="2">
      <t>サトウ</t>
    </rPh>
    <rPh sb="2" eb="4">
      <t>ケンゾウ</t>
    </rPh>
    <rPh sb="5" eb="7">
      <t>ドモン</t>
    </rPh>
    <rPh sb="7" eb="9">
      <t>レンコ</t>
    </rPh>
    <rPh sb="10" eb="12">
      <t>サトウ</t>
    </rPh>
    <rPh sb="12" eb="14">
      <t>マスミ</t>
    </rPh>
    <phoneticPr fontId="30"/>
  </si>
  <si>
    <r>
      <rPr>
        <sz val="11"/>
        <rFont val="ＭＳ 明朝"/>
        <family val="1"/>
        <charset val="128"/>
      </rPr>
      <t>鮭のちゃんちゃん焼き</t>
    </r>
    <rPh sb="0" eb="1">
      <t>サケ</t>
    </rPh>
    <rPh sb="8" eb="9">
      <t>ヤ</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</si>
  <si>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2</t>
    </r>
    <r>
      <rPr>
        <sz val="11"/>
        <rFont val="ＭＳ 明朝"/>
        <family val="1"/>
        <charset val="128"/>
      </rPr>
      <t>日　　</t>
    </r>
    <rPh sb="0" eb="2">
      <t>レイワ</t>
    </rPh>
    <rPh sb="3" eb="4">
      <t>ネン</t>
    </rPh>
    <rPh sb="6" eb="7">
      <t>ガツ</t>
    </rPh>
    <rPh sb="8" eb="9">
      <t>カ</t>
    </rPh>
    <phoneticPr fontId="16"/>
  </si>
  <si>
    <r>
      <rPr>
        <sz val="11"/>
        <rFont val="ＭＳ 明朝"/>
        <family val="1"/>
        <charset val="128"/>
      </rPr>
      <t>県立庄内総合高校</t>
    </r>
    <rPh sb="0" eb="2">
      <t>ケンリツ</t>
    </rPh>
    <rPh sb="2" eb="4">
      <t>ショウナイ</t>
    </rPh>
    <rPh sb="4" eb="6">
      <t>ソウゴウ</t>
    </rPh>
    <rPh sb="6" eb="8">
      <t>コウコウ</t>
    </rPh>
    <phoneticPr fontId="30"/>
  </si>
  <si>
    <r>
      <rPr>
        <sz val="11"/>
        <rFont val="ＭＳ 明朝"/>
        <family val="1"/>
        <charset val="128"/>
      </rPr>
      <t>太田政宏</t>
    </r>
    <rPh sb="0" eb="2">
      <t>オオタ</t>
    </rPh>
    <rPh sb="2" eb="3">
      <t>マサ</t>
    </rPh>
    <rPh sb="3" eb="4">
      <t>ヒロ</t>
    </rPh>
    <phoneticPr fontId="16"/>
  </si>
  <si>
    <r>
      <rPr>
        <sz val="11"/>
        <rFont val="ＭＳ 明朝"/>
        <family val="1"/>
        <charset val="128"/>
      </rPr>
      <t>鮭のソーセージバルサミコとトマトソース</t>
    </r>
    <rPh sb="0" eb="1">
      <t>サケ</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</si>
  <si>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4</t>
    </r>
    <r>
      <rPr>
        <sz val="11"/>
        <rFont val="ＭＳ 明朝"/>
        <family val="1"/>
        <charset val="128"/>
      </rPr>
      <t>日　　</t>
    </r>
    <rPh sb="0" eb="2">
      <t>レイワ</t>
    </rPh>
    <rPh sb="3" eb="4">
      <t>ネン</t>
    </rPh>
    <rPh sb="6" eb="7">
      <t>ガツ</t>
    </rPh>
    <rPh sb="8" eb="9">
      <t>カ</t>
    </rPh>
    <phoneticPr fontId="16"/>
  </si>
  <si>
    <r>
      <rPr>
        <sz val="11"/>
        <rFont val="ＭＳ 明朝"/>
        <family val="1"/>
        <charset val="128"/>
      </rPr>
      <t>太田政宏（当日代理講師）</t>
    </r>
    <rPh sb="0" eb="2">
      <t>オオタ</t>
    </rPh>
    <rPh sb="2" eb="3">
      <t>マサ</t>
    </rPh>
    <rPh sb="3" eb="4">
      <t>ヒロ</t>
    </rPh>
    <rPh sb="5" eb="7">
      <t>トウジツ</t>
    </rPh>
    <rPh sb="7" eb="9">
      <t>ダイリ</t>
    </rPh>
    <rPh sb="9" eb="11">
      <t>コウシ</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</si>
  <si>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8</t>
    </r>
    <r>
      <rPr>
        <sz val="11"/>
        <rFont val="ＭＳ 明朝"/>
        <family val="1"/>
        <charset val="128"/>
      </rPr>
      <t>日　　</t>
    </r>
    <rPh sb="0" eb="2">
      <t>レイワ</t>
    </rPh>
    <rPh sb="3" eb="4">
      <t>ネン</t>
    </rPh>
    <rPh sb="6" eb="7">
      <t>ガツ</t>
    </rPh>
    <rPh sb="8" eb="9">
      <t>カ</t>
    </rPh>
    <phoneticPr fontId="16"/>
  </si>
  <si>
    <r>
      <rPr>
        <sz val="11"/>
        <rFont val="ＭＳ 明朝"/>
        <family val="1"/>
        <charset val="128"/>
      </rPr>
      <t>酒田南高等学校</t>
    </r>
    <rPh sb="0" eb="2">
      <t>サカタ</t>
    </rPh>
    <rPh sb="2" eb="3">
      <t>ミナミ</t>
    </rPh>
    <rPh sb="3" eb="5">
      <t>コウトウ</t>
    </rPh>
    <rPh sb="5" eb="7">
      <t>ガッコウ</t>
    </rPh>
    <phoneticPr fontId="30"/>
  </si>
  <si>
    <r>
      <rPr>
        <sz val="11"/>
        <rFont val="ＭＳ 明朝"/>
        <family val="1"/>
        <charset val="128"/>
      </rPr>
      <t>齋藤亮一、玉谷貴子</t>
    </r>
    <rPh sb="0" eb="2">
      <t>サイトウ</t>
    </rPh>
    <rPh sb="2" eb="3">
      <t>リョウ</t>
    </rPh>
    <rPh sb="3" eb="4">
      <t>イチ</t>
    </rPh>
    <rPh sb="5" eb="7">
      <t>タマヤ</t>
    </rPh>
    <rPh sb="7" eb="9">
      <t>タカコ</t>
    </rPh>
    <phoneticPr fontId="30"/>
  </si>
  <si>
    <r>
      <rPr>
        <sz val="11"/>
        <rFont val="ＭＳ 明朝"/>
        <family val="1"/>
        <charset val="128"/>
      </rPr>
      <t>鯵と根菜のつみれ汁、鯵のお作り</t>
    </r>
    <rPh sb="0" eb="1">
      <t>アジ</t>
    </rPh>
    <rPh sb="2" eb="4">
      <t>コンサイ</t>
    </rPh>
    <rPh sb="8" eb="9">
      <t>ジル</t>
    </rPh>
    <rPh sb="10" eb="11">
      <t>アジ</t>
    </rPh>
    <rPh sb="13" eb="14">
      <t>ツク</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</si>
  <si>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9</t>
    </r>
    <r>
      <rPr>
        <sz val="11"/>
        <rFont val="ＭＳ 明朝"/>
        <family val="1"/>
        <charset val="128"/>
      </rPr>
      <t>日　　</t>
    </r>
    <r>
      <rPr>
        <sz val="11"/>
        <color theme="1"/>
        <rFont val="ＭＳ Ｐゴシック"/>
        <family val="2"/>
        <charset val="128"/>
        <scheme val="minor"/>
      </rPr>
      <t/>
    </r>
    <rPh sb="0" eb="2">
      <t>レイワ</t>
    </rPh>
    <rPh sb="3" eb="4">
      <t>ネン</t>
    </rPh>
    <rPh sb="6" eb="7">
      <t>ガツ</t>
    </rPh>
    <rPh sb="8" eb="9">
      <t>カ</t>
    </rPh>
    <phoneticPr fontId="16"/>
  </si>
  <si>
    <r>
      <rPr>
        <sz val="11"/>
        <rFont val="ＭＳ 明朝"/>
        <family val="1"/>
        <charset val="128"/>
      </rPr>
      <t>みなと保育園</t>
    </r>
    <rPh sb="3" eb="6">
      <t>ホイクエン</t>
    </rPh>
    <phoneticPr fontId="30"/>
  </si>
  <si>
    <r>
      <rPr>
        <sz val="11"/>
        <rFont val="ＭＳ 明朝"/>
        <family val="1"/>
        <charset val="128"/>
      </rPr>
      <t>佐藤憲三、佐藤真澄、伊藤一弘</t>
    </r>
    <rPh sb="0" eb="2">
      <t>サトウ</t>
    </rPh>
    <rPh sb="2" eb="4">
      <t>ケンゾウ</t>
    </rPh>
    <rPh sb="5" eb="7">
      <t>サトウ</t>
    </rPh>
    <rPh sb="7" eb="9">
      <t>マスミ</t>
    </rPh>
    <rPh sb="10" eb="12">
      <t>イトウ</t>
    </rPh>
    <rPh sb="12" eb="14">
      <t>カズヒロ</t>
    </rPh>
    <phoneticPr fontId="30"/>
  </si>
  <si>
    <r>
      <rPr>
        <sz val="11"/>
        <rFont val="ＭＳ 明朝"/>
        <family val="1"/>
        <charset val="128"/>
      </rPr>
      <t>鮭のホイル焼き</t>
    </r>
    <rPh sb="0" eb="1">
      <t>サケ</t>
    </rPh>
    <rPh sb="5" eb="6">
      <t>ヤ</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</si>
  <si>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12</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</si>
  <si>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認定こども園　天真幼稚園</t>
    </r>
    <rPh sb="0" eb="2">
      <t>ニンテイ</t>
    </rPh>
    <rPh sb="5" eb="6">
      <t>エン</t>
    </rPh>
    <rPh sb="7" eb="9">
      <t>テンシン</t>
    </rPh>
    <rPh sb="9" eb="12">
      <t>ヨウチエン</t>
    </rPh>
    <phoneticPr fontId="30"/>
  </si>
  <si>
    <r>
      <rPr>
        <sz val="11"/>
        <rFont val="ＭＳ 明朝"/>
        <family val="1"/>
        <charset val="128"/>
      </rPr>
      <t>佐藤憲三、後藤登美、後藤裕美、齋藤勝三</t>
    </r>
    <rPh sb="0" eb="2">
      <t>サトウ</t>
    </rPh>
    <rPh sb="2" eb="4">
      <t>ケンゾウ</t>
    </rPh>
    <rPh sb="5" eb="7">
      <t>ゴトウ</t>
    </rPh>
    <rPh sb="7" eb="9">
      <t>トミ</t>
    </rPh>
    <rPh sb="10" eb="12">
      <t>ゴトウ</t>
    </rPh>
    <rPh sb="12" eb="14">
      <t>ユミ</t>
    </rPh>
    <rPh sb="15" eb="17">
      <t>サイトウ</t>
    </rPh>
    <rPh sb="17" eb="19">
      <t>カツゾウ</t>
    </rPh>
    <phoneticPr fontId="30"/>
  </si>
  <si>
    <r>
      <rPr>
        <sz val="11"/>
        <rFont val="ＭＳ 明朝"/>
        <family val="1"/>
        <charset val="128"/>
      </rPr>
      <t>鮭のホイル包み蒸し</t>
    </r>
    <rPh sb="0" eb="1">
      <t>サケ</t>
    </rPh>
    <rPh sb="5" eb="6">
      <t>ツツ</t>
    </rPh>
    <rPh sb="7" eb="8">
      <t>ム</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</si>
  <si>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17</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</si>
  <si>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西荒瀬保育園</t>
    </r>
    <rPh sb="0" eb="3">
      <t>ニシアラセ</t>
    </rPh>
    <rPh sb="3" eb="6">
      <t>ホイクエン</t>
    </rPh>
    <phoneticPr fontId="30"/>
  </si>
  <si>
    <r>
      <rPr>
        <sz val="11"/>
        <rFont val="ＭＳ 明朝"/>
        <family val="1"/>
        <charset val="128"/>
      </rPr>
      <t>佐藤憲三、土門連子、佐藤善友</t>
    </r>
    <rPh sb="0" eb="2">
      <t>サトウ</t>
    </rPh>
    <rPh sb="2" eb="4">
      <t>ケンゾウ</t>
    </rPh>
    <rPh sb="5" eb="7">
      <t>ドモン</t>
    </rPh>
    <rPh sb="7" eb="9">
      <t>レンコ</t>
    </rPh>
    <rPh sb="10" eb="12">
      <t>サトウ</t>
    </rPh>
    <rPh sb="12" eb="14">
      <t>ヨシトモ</t>
    </rPh>
    <phoneticPr fontId="30"/>
  </si>
  <si>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18</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</si>
  <si>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松山保育園</t>
    </r>
    <rPh sb="0" eb="2">
      <t>マツヤマ</t>
    </rPh>
    <rPh sb="2" eb="5">
      <t>ホイクエン</t>
    </rPh>
    <phoneticPr fontId="30"/>
  </si>
  <si>
    <r>
      <rPr>
        <sz val="11"/>
        <rFont val="ＭＳ 明朝"/>
        <family val="1"/>
        <charset val="128"/>
      </rPr>
      <t>佐藤憲三、佐藤憲太郎、齋藤勝三</t>
    </r>
    <rPh sb="0" eb="2">
      <t>サトウ</t>
    </rPh>
    <rPh sb="2" eb="4">
      <t>ケンゾウ</t>
    </rPh>
    <rPh sb="5" eb="7">
      <t>サトウ</t>
    </rPh>
    <rPh sb="7" eb="10">
      <t>ケンタロウ</t>
    </rPh>
    <rPh sb="11" eb="13">
      <t>サイトウ</t>
    </rPh>
    <rPh sb="13" eb="15">
      <t>カツゾウ</t>
    </rPh>
    <phoneticPr fontId="30"/>
  </si>
  <si>
    <r>
      <rPr>
        <sz val="11"/>
        <rFont val="ＭＳ 明朝"/>
        <family val="1"/>
        <charset val="128"/>
      </rPr>
      <t>鮭フレーク</t>
    </r>
    <rPh sb="0" eb="1">
      <t>サケ</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</si>
  <si>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20</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</si>
  <si>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広野小学校</t>
    </r>
    <rPh sb="0" eb="2">
      <t>ヒロノ</t>
    </rPh>
    <rPh sb="2" eb="5">
      <t>ショウガッコウ</t>
    </rPh>
    <phoneticPr fontId="30"/>
  </si>
  <si>
    <r>
      <rPr>
        <sz val="11"/>
        <rFont val="ＭＳ 明朝"/>
        <family val="1"/>
        <charset val="128"/>
      </rPr>
      <t>安藤良博</t>
    </r>
    <rPh sb="0" eb="2">
      <t>アンドウ</t>
    </rPh>
    <rPh sb="2" eb="4">
      <t>ヨシヒロ</t>
    </rPh>
    <phoneticPr fontId="30"/>
  </si>
  <si>
    <r>
      <rPr>
        <sz val="11"/>
        <rFont val="ＭＳ 明朝"/>
        <family val="1"/>
        <charset val="128"/>
      </rPr>
      <t>鮭のコロッケ、鮭の炊き込みご飯</t>
    </r>
    <rPh sb="0" eb="1">
      <t>サケ</t>
    </rPh>
    <rPh sb="7" eb="8">
      <t>サケ</t>
    </rPh>
    <rPh sb="9" eb="10">
      <t>タ</t>
    </rPh>
    <rPh sb="11" eb="12">
      <t>コ</t>
    </rPh>
    <rPh sb="14" eb="15">
      <t>ハン</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</si>
  <si>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23</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</si>
  <si>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0"/>
        <rFont val="ＭＳ 明朝"/>
        <family val="1"/>
        <charset val="128"/>
      </rPr>
      <t>庄内小国川鮭漁業生産組合</t>
    </r>
    <rPh sb="0" eb="2">
      <t>ショウナイ</t>
    </rPh>
    <rPh sb="2" eb="4">
      <t>ショウコク</t>
    </rPh>
    <rPh sb="4" eb="5">
      <t>カワ</t>
    </rPh>
    <rPh sb="5" eb="6">
      <t>サケ</t>
    </rPh>
    <rPh sb="6" eb="8">
      <t>ギョギョウ</t>
    </rPh>
    <rPh sb="8" eb="10">
      <t>セイサン</t>
    </rPh>
    <rPh sb="10" eb="12">
      <t>クミアイ</t>
    </rPh>
    <phoneticPr fontId="30"/>
  </si>
  <si>
    <r>
      <rPr>
        <sz val="11"/>
        <rFont val="ＭＳ 明朝"/>
        <family val="1"/>
        <charset val="128"/>
      </rPr>
      <t xml:space="preserve">一般参加者
</t>
    </r>
    <r>
      <rPr>
        <sz val="11"/>
        <rFont val="Century"/>
        <family val="1"/>
      </rPr>
      <t>(</t>
    </r>
    <r>
      <rPr>
        <sz val="11"/>
        <rFont val="ＭＳ 明朝"/>
        <family val="1"/>
        <charset val="128"/>
      </rPr>
      <t>児童１名</t>
    </r>
    <r>
      <rPr>
        <sz val="11"/>
        <rFont val="Century"/>
        <family val="1"/>
      </rPr>
      <t>)</t>
    </r>
    <rPh sb="7" eb="9">
      <t>ジドウ</t>
    </rPh>
    <rPh sb="10" eb="11">
      <t>メイ</t>
    </rPh>
    <phoneticPr fontId="16"/>
  </si>
  <si>
    <r>
      <rPr>
        <sz val="11"/>
        <rFont val="ＭＳ 明朝"/>
        <family val="1"/>
        <charset val="128"/>
      </rPr>
      <t>鮭の炊き込みご飯、鮭のアラ汁、鮭のごぼう巻き、鮭とば作り</t>
    </r>
    <rPh sb="0" eb="1">
      <t>サケ</t>
    </rPh>
    <rPh sb="2" eb="3">
      <t>タ</t>
    </rPh>
    <rPh sb="4" eb="5">
      <t>コ</t>
    </rPh>
    <rPh sb="7" eb="8">
      <t>ハン</t>
    </rPh>
    <rPh sb="9" eb="10">
      <t>サケ</t>
    </rPh>
    <rPh sb="13" eb="14">
      <t>ジル</t>
    </rPh>
    <rPh sb="15" eb="16">
      <t>サケ</t>
    </rPh>
    <rPh sb="20" eb="21">
      <t>マ</t>
    </rPh>
    <rPh sb="23" eb="24">
      <t>サケ</t>
    </rPh>
    <rPh sb="26" eb="27">
      <t>ツク</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</si>
  <si>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</si>
  <si>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0"/>
        <rFont val="ＭＳ 明朝"/>
        <family val="1"/>
        <charset val="128"/>
      </rPr>
      <t>宮野浦保育園</t>
    </r>
    <rPh sb="0" eb="3">
      <t>ミヤノウラ</t>
    </rPh>
    <rPh sb="3" eb="6">
      <t>ホイクエン</t>
    </rPh>
    <phoneticPr fontId="30"/>
  </si>
  <si>
    <r>
      <rPr>
        <sz val="11"/>
        <rFont val="ＭＳ 明朝"/>
        <family val="1"/>
        <charset val="128"/>
      </rPr>
      <t>佐藤憲三、星川恵美、軽部奈美</t>
    </r>
    <rPh sb="0" eb="2">
      <t>サトウ</t>
    </rPh>
    <rPh sb="2" eb="4">
      <t>ケンゾウ</t>
    </rPh>
    <rPh sb="5" eb="7">
      <t>ホシカワ</t>
    </rPh>
    <rPh sb="7" eb="9">
      <t>エミ</t>
    </rPh>
    <rPh sb="10" eb="12">
      <t>カルベ</t>
    </rPh>
    <rPh sb="12" eb="14">
      <t>ナミ</t>
    </rPh>
    <phoneticPr fontId="30"/>
  </si>
  <si>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7</t>
    </r>
    <r>
      <rPr>
        <sz val="11"/>
        <rFont val="ＭＳ 明朝"/>
        <family val="1"/>
        <charset val="128"/>
      </rPr>
      <t>日　　</t>
    </r>
    <r>
      <rPr>
        <sz val="11"/>
        <color theme="1"/>
        <rFont val="ＭＳ Ｐゴシック"/>
        <family val="2"/>
        <charset val="128"/>
        <scheme val="minor"/>
      </rPr>
      <t/>
    </r>
    <rPh sb="0" eb="2">
      <t>レイワ</t>
    </rPh>
    <rPh sb="3" eb="4">
      <t>ネン</t>
    </rPh>
    <rPh sb="6" eb="7">
      <t>ガツ</t>
    </rPh>
    <rPh sb="8" eb="9">
      <t>カ</t>
    </rPh>
    <phoneticPr fontId="16"/>
  </si>
  <si>
    <r>
      <rPr>
        <sz val="11"/>
        <rFont val="ＭＳ 明朝"/>
        <family val="1"/>
        <charset val="128"/>
      </rPr>
      <t>高校</t>
    </r>
    <r>
      <rPr>
        <sz val="11"/>
        <rFont val="Century"/>
        <family val="1"/>
      </rPr>
      <t>1</t>
    </r>
    <r>
      <rPr>
        <sz val="11"/>
        <rFont val="ＭＳ 明朝"/>
        <family val="1"/>
        <charset val="128"/>
      </rPr>
      <t>年生</t>
    </r>
    <rPh sb="0" eb="2">
      <t>コウコウ</t>
    </rPh>
    <rPh sb="3" eb="5">
      <t>ネンセイ</t>
    </rPh>
    <phoneticPr fontId="16"/>
  </si>
  <si>
    <r>
      <rPr>
        <sz val="11"/>
        <rFont val="ＭＳ 明朝"/>
        <family val="1"/>
        <charset val="128"/>
      </rPr>
      <t>齋藤亮一、玉谷貴子</t>
    </r>
    <rPh sb="0" eb="2">
      <t>サイトウ</t>
    </rPh>
    <rPh sb="2" eb="3">
      <t>リョウ</t>
    </rPh>
    <rPh sb="3" eb="4">
      <t>イチ</t>
    </rPh>
    <rPh sb="5" eb="9">
      <t>タマヤタカコ</t>
    </rPh>
    <phoneticPr fontId="30"/>
  </si>
  <si>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8</t>
    </r>
    <r>
      <rPr>
        <sz val="11"/>
        <rFont val="ＭＳ 明朝"/>
        <family val="1"/>
        <charset val="128"/>
      </rPr>
      <t>日　　</t>
    </r>
    <r>
      <rPr>
        <sz val="11"/>
        <color theme="1"/>
        <rFont val="ＭＳ Ｐゴシック"/>
        <family val="2"/>
        <charset val="128"/>
        <scheme val="minor"/>
      </rPr>
      <t/>
    </r>
    <rPh sb="0" eb="2">
      <t>レイワ</t>
    </rPh>
    <rPh sb="3" eb="4">
      <t>ネン</t>
    </rPh>
    <rPh sb="6" eb="7">
      <t>ガツ</t>
    </rPh>
    <rPh sb="8" eb="9">
      <t>カ</t>
    </rPh>
    <phoneticPr fontId="16"/>
  </si>
  <si>
    <r>
      <rPr>
        <sz val="11"/>
        <rFont val="ＭＳ 明朝"/>
        <family val="1"/>
        <charset val="128"/>
      </rPr>
      <t>酒田東高等学校</t>
    </r>
    <rPh sb="0" eb="2">
      <t>サカタ</t>
    </rPh>
    <rPh sb="2" eb="3">
      <t>ヒガシ</t>
    </rPh>
    <rPh sb="3" eb="5">
      <t>コウトウ</t>
    </rPh>
    <rPh sb="5" eb="7">
      <t>ガッコウ</t>
    </rPh>
    <phoneticPr fontId="30"/>
  </si>
  <si>
    <r>
      <rPr>
        <sz val="11"/>
        <rFont val="ＭＳ 明朝"/>
        <family val="1"/>
        <charset val="128"/>
      </rPr>
      <t>五十嵐安治、佐藤剛、齋藤勝三</t>
    </r>
    <rPh sb="0" eb="3">
      <t>イガラシ</t>
    </rPh>
    <rPh sb="3" eb="5">
      <t>ヤスジ</t>
    </rPh>
    <rPh sb="6" eb="8">
      <t>サトウ</t>
    </rPh>
    <rPh sb="8" eb="9">
      <t>ツヨシ</t>
    </rPh>
    <rPh sb="10" eb="12">
      <t>サイトウ</t>
    </rPh>
    <rPh sb="12" eb="14">
      <t>カツゾウ</t>
    </rPh>
    <phoneticPr fontId="30"/>
  </si>
  <si>
    <r>
      <rPr>
        <sz val="11"/>
        <rFont val="ＭＳ 明朝"/>
        <family val="1"/>
        <charset val="128"/>
      </rPr>
      <t>ぶり（イナダ）大根</t>
    </r>
    <rPh sb="7" eb="9">
      <t>ダイコン</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</si>
  <si>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9</t>
    </r>
    <r>
      <rPr>
        <sz val="11"/>
        <rFont val="ＭＳ 明朝"/>
        <family val="1"/>
        <charset val="128"/>
      </rPr>
      <t>日　　</t>
    </r>
    <r>
      <rPr>
        <sz val="11"/>
        <color theme="1"/>
        <rFont val="ＭＳ Ｐゴシック"/>
        <family val="2"/>
        <charset val="128"/>
        <scheme val="minor"/>
      </rPr>
      <t/>
    </r>
    <rPh sb="0" eb="2">
      <t>レイワ</t>
    </rPh>
    <rPh sb="3" eb="4">
      <t>ネン</t>
    </rPh>
    <rPh sb="6" eb="7">
      <t>ガツ</t>
    </rPh>
    <rPh sb="8" eb="9">
      <t>カ</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</si>
  <si>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10</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</si>
  <si>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11</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</si>
  <si>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五十嵐徹、佐藤剛、齋藤勝三</t>
    </r>
    <rPh sb="0" eb="3">
      <t>イガラシ</t>
    </rPh>
    <rPh sb="3" eb="4">
      <t>トオル</t>
    </rPh>
    <rPh sb="5" eb="7">
      <t>サトウ</t>
    </rPh>
    <rPh sb="7" eb="8">
      <t>ツヨシ</t>
    </rPh>
    <rPh sb="9" eb="11">
      <t>サイトウ</t>
    </rPh>
    <rPh sb="11" eb="13">
      <t>カツゾウ</t>
    </rPh>
    <phoneticPr fontId="30"/>
  </si>
  <si>
    <r>
      <rPr>
        <sz val="11"/>
        <rFont val="ＭＳ 明朝"/>
        <family val="1"/>
        <charset val="128"/>
      </rPr>
      <t>令和</t>
    </r>
    <r>
      <rPr>
        <sz val="11"/>
        <rFont val="Century"/>
        <family val="1"/>
      </rPr>
      <t>3</t>
    </r>
    <r>
      <rPr>
        <sz val="11"/>
        <rFont val="ＭＳ 明朝"/>
        <family val="1"/>
        <charset val="128"/>
      </rPr>
      <t>年</t>
    </r>
    <r>
      <rPr>
        <sz val="11"/>
        <rFont val="Century"/>
        <family val="1"/>
      </rPr>
      <t>12</t>
    </r>
    <r>
      <rPr>
        <sz val="11"/>
        <rFont val="ＭＳ 明朝"/>
        <family val="1"/>
        <charset val="128"/>
      </rPr>
      <t>月</t>
    </r>
    <r>
      <rPr>
        <sz val="11"/>
        <rFont val="Century"/>
        <family val="1"/>
      </rPr>
      <t>12</t>
    </r>
    <r>
      <rPr>
        <sz val="11"/>
        <rFont val="ＭＳ 明朝"/>
        <family val="1"/>
        <charset val="128"/>
      </rPr>
      <t>日　　</t>
    </r>
    <r>
      <rPr>
        <sz val="11"/>
        <color theme="1"/>
        <rFont val="ＭＳ Ｐゴシック"/>
        <family val="2"/>
        <charset val="128"/>
        <scheme val="minor"/>
      </rPr>
      <t/>
    </r>
    <rPh sb="0" eb="2">
      <t>レイワ</t>
    </rPh>
    <rPh sb="3" eb="4">
      <t>ネン</t>
    </rPh>
    <rPh sb="6" eb="7">
      <t>ガツ</t>
    </rPh>
    <rPh sb="9" eb="10">
      <t>カ</t>
    </rPh>
    <phoneticPr fontId="16"/>
  </si>
  <si>
    <r>
      <rPr>
        <sz val="11"/>
        <rFont val="ＭＳ 明朝"/>
        <family val="1"/>
        <charset val="128"/>
      </rPr>
      <t>五十嵐徹、五十嵐安治、佐藤剛、齋藤勝三</t>
    </r>
    <rPh sb="0" eb="3">
      <t>イガラシ</t>
    </rPh>
    <rPh sb="3" eb="4">
      <t>トオル</t>
    </rPh>
    <rPh sb="5" eb="8">
      <t>イガラシ</t>
    </rPh>
    <rPh sb="8" eb="10">
      <t>ヤスジ</t>
    </rPh>
    <rPh sb="11" eb="13">
      <t>サトウ</t>
    </rPh>
    <rPh sb="13" eb="14">
      <t>ツヨシ</t>
    </rPh>
    <rPh sb="15" eb="17">
      <t>サイトウ</t>
    </rPh>
    <rPh sb="17" eb="19">
      <t>カツゾウ</t>
    </rPh>
    <phoneticPr fontId="30"/>
  </si>
  <si>
    <r>
      <t xml:space="preserve"> </t>
    </r>
    <r>
      <rPr>
        <sz val="11"/>
        <rFont val="ＭＳ 明朝"/>
        <family val="1"/>
        <charset val="128"/>
      </rPr>
      <t>　　区分</t>
    </r>
    <phoneticPr fontId="16"/>
  </si>
  <si>
    <r>
      <rPr>
        <sz val="11"/>
        <rFont val="ＭＳ 明朝"/>
        <family val="1"/>
        <charset val="128"/>
      </rPr>
      <t>水産動植物</t>
    </r>
    <r>
      <rPr>
        <sz val="11"/>
        <rFont val="Century"/>
        <family val="1"/>
      </rPr>
      <t xml:space="preserve">            </t>
    </r>
    <r>
      <rPr>
        <sz val="11"/>
        <rFont val="ＭＳ 明朝"/>
        <family val="1"/>
        <charset val="128"/>
      </rPr>
      <t>の種苗等</t>
    </r>
    <phoneticPr fontId="16"/>
  </si>
  <si>
    <r>
      <t>20</t>
    </r>
    <r>
      <rPr>
        <sz val="11"/>
        <rFont val="ＭＳ 明朝"/>
        <family val="1"/>
        <charset val="128"/>
      </rPr>
      <t>トン未満</t>
    </r>
    <phoneticPr fontId="16"/>
  </si>
  <si>
    <r>
      <t>20</t>
    </r>
    <r>
      <rPr>
        <sz val="11"/>
        <rFont val="ＭＳ 明朝"/>
        <family val="1"/>
        <charset val="128"/>
      </rPr>
      <t>トン以上</t>
    </r>
    <phoneticPr fontId="16"/>
  </si>
  <si>
    <r>
      <rPr>
        <sz val="11"/>
        <rFont val="ＭＳ 明朝"/>
        <family val="1"/>
        <charset val="128"/>
      </rPr>
      <t>内水面養殖</t>
    </r>
    <r>
      <rPr>
        <sz val="11"/>
        <rFont val="Century"/>
        <family val="1"/>
      </rPr>
      <t xml:space="preserve">       </t>
    </r>
    <r>
      <rPr>
        <sz val="11"/>
        <rFont val="ＭＳ 明朝"/>
        <family val="1"/>
        <charset val="128"/>
      </rPr>
      <t>　施設資金</t>
    </r>
    <phoneticPr fontId="16"/>
  </si>
  <si>
    <r>
      <t>TEL</t>
    </r>
    <r>
      <rPr>
        <sz val="9"/>
        <rFont val="ＭＳ Ｐ明朝"/>
        <family val="1"/>
        <charset val="128"/>
      </rPr>
      <t>　</t>
    </r>
    <r>
      <rPr>
        <sz val="9"/>
        <rFont val="Century"/>
        <family val="1"/>
      </rPr>
      <t>023-630-3299</t>
    </r>
    <phoneticPr fontId="16"/>
  </si>
  <si>
    <r>
      <rPr>
        <sz val="11"/>
        <rFont val="ＭＳ 明朝"/>
        <family val="1"/>
        <charset val="128"/>
      </rPr>
      <t>あんこう</t>
    </r>
    <phoneticPr fontId="16"/>
  </si>
  <si>
    <r>
      <t xml:space="preserve">2  </t>
    </r>
    <r>
      <rPr>
        <sz val="11"/>
        <rFont val="ＭＳ 明朝"/>
        <family val="1"/>
        <charset val="128"/>
      </rPr>
      <t>月</t>
    </r>
    <phoneticPr fontId="16"/>
  </si>
  <si>
    <r>
      <t xml:space="preserve">3  </t>
    </r>
    <r>
      <rPr>
        <sz val="11"/>
        <rFont val="ＭＳ 明朝"/>
        <family val="1"/>
        <charset val="128"/>
      </rPr>
      <t>月</t>
    </r>
    <phoneticPr fontId="16"/>
  </si>
  <si>
    <r>
      <t xml:space="preserve">4  </t>
    </r>
    <r>
      <rPr>
        <sz val="11"/>
        <rFont val="ＭＳ 明朝"/>
        <family val="1"/>
        <charset val="128"/>
      </rPr>
      <t>月</t>
    </r>
    <phoneticPr fontId="16"/>
  </si>
  <si>
    <r>
      <t xml:space="preserve">6  </t>
    </r>
    <r>
      <rPr>
        <sz val="11"/>
        <rFont val="ＭＳ 明朝"/>
        <family val="1"/>
        <charset val="128"/>
      </rPr>
      <t>月</t>
    </r>
    <phoneticPr fontId="16"/>
  </si>
  <si>
    <r>
      <t xml:space="preserve">7  </t>
    </r>
    <r>
      <rPr>
        <sz val="11"/>
        <rFont val="ＭＳ 明朝"/>
        <family val="1"/>
        <charset val="128"/>
      </rPr>
      <t>月</t>
    </r>
    <phoneticPr fontId="16"/>
  </si>
  <si>
    <r>
      <t xml:space="preserve">12  </t>
    </r>
    <r>
      <rPr>
        <sz val="11"/>
        <rFont val="ＭＳ 明朝"/>
        <family val="1"/>
        <charset val="128"/>
      </rPr>
      <t>月</t>
    </r>
    <phoneticPr fontId="16"/>
  </si>
  <si>
    <r>
      <rPr>
        <sz val="11"/>
        <rFont val="ＭＳ 明朝"/>
        <family val="1"/>
        <charset val="128"/>
      </rPr>
      <t>魚種</t>
    </r>
    <r>
      <rPr>
        <sz val="11"/>
        <rFont val="Century"/>
        <family val="1"/>
      </rPr>
      <t xml:space="preserve">                        </t>
    </r>
    <r>
      <rPr>
        <sz val="11"/>
        <rFont val="ＭＳ 明朝"/>
        <family val="1"/>
        <charset val="128"/>
      </rPr>
      <t>月</t>
    </r>
    <phoneticPr fontId="16"/>
  </si>
  <si>
    <r>
      <t xml:space="preserve">1  </t>
    </r>
    <r>
      <rPr>
        <sz val="11"/>
        <rFont val="ＭＳ 明朝"/>
        <family val="1"/>
        <charset val="128"/>
      </rPr>
      <t>月</t>
    </r>
    <phoneticPr fontId="16"/>
  </si>
  <si>
    <r>
      <t xml:space="preserve">2  </t>
    </r>
    <r>
      <rPr>
        <sz val="11"/>
        <rFont val="ＭＳ 明朝"/>
        <family val="1"/>
        <charset val="128"/>
      </rPr>
      <t>月</t>
    </r>
    <phoneticPr fontId="16"/>
  </si>
  <si>
    <r>
      <t xml:space="preserve">5  </t>
    </r>
    <r>
      <rPr>
        <sz val="11"/>
        <rFont val="ＭＳ 明朝"/>
        <family val="1"/>
        <charset val="128"/>
      </rPr>
      <t>月</t>
    </r>
    <phoneticPr fontId="16"/>
  </si>
  <si>
    <r>
      <t xml:space="preserve">6  </t>
    </r>
    <r>
      <rPr>
        <sz val="11"/>
        <rFont val="ＭＳ 明朝"/>
        <family val="1"/>
        <charset val="128"/>
      </rPr>
      <t>月</t>
    </r>
    <phoneticPr fontId="16"/>
  </si>
  <si>
    <r>
      <t xml:space="preserve">8  </t>
    </r>
    <r>
      <rPr>
        <sz val="11"/>
        <rFont val="ＭＳ 明朝"/>
        <family val="1"/>
        <charset val="128"/>
      </rPr>
      <t>月</t>
    </r>
    <phoneticPr fontId="16"/>
  </si>
  <si>
    <r>
      <t xml:space="preserve">9  </t>
    </r>
    <r>
      <rPr>
        <sz val="11"/>
        <rFont val="ＭＳ 明朝"/>
        <family val="1"/>
        <charset val="128"/>
      </rPr>
      <t>月</t>
    </r>
    <phoneticPr fontId="16"/>
  </si>
  <si>
    <r>
      <t xml:space="preserve">10  </t>
    </r>
    <r>
      <rPr>
        <sz val="11"/>
        <rFont val="ＭＳ 明朝"/>
        <family val="1"/>
        <charset val="128"/>
      </rPr>
      <t>月</t>
    </r>
    <phoneticPr fontId="16"/>
  </si>
  <si>
    <r>
      <t xml:space="preserve">11  </t>
    </r>
    <r>
      <rPr>
        <sz val="11"/>
        <rFont val="ＭＳ 明朝"/>
        <family val="1"/>
        <charset val="128"/>
      </rPr>
      <t>月</t>
    </r>
    <phoneticPr fontId="16"/>
  </si>
  <si>
    <r>
      <t xml:space="preserve">12  </t>
    </r>
    <r>
      <rPr>
        <sz val="11"/>
        <rFont val="ＭＳ 明朝"/>
        <family val="1"/>
        <charset val="128"/>
      </rPr>
      <t>月</t>
    </r>
    <phoneticPr fontId="16"/>
  </si>
  <si>
    <t>　　         　　魚種
河川名</t>
    <phoneticPr fontId="3"/>
  </si>
  <si>
    <t xml:space="preserve">  　　 　         魚種
河川名</t>
    <phoneticPr fontId="3"/>
  </si>
  <si>
    <r>
      <rPr>
        <sz val="11"/>
        <rFont val="ＭＳ 明朝"/>
        <family val="1"/>
        <charset val="128"/>
      </rPr>
      <t>（２）庄内の魚消費拡大事業</t>
    </r>
    <phoneticPr fontId="3"/>
  </si>
  <si>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</si>
  <si>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</si>
  <si>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</si>
  <si>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</si>
  <si>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</si>
  <si>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</si>
  <si>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</si>
  <si>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</si>
  <si>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</si>
  <si>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</si>
  <si>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3"/>
  </si>
  <si>
    <r>
      <rPr>
        <sz val="11"/>
        <rFont val="ＭＳ 明朝"/>
        <family val="1"/>
        <charset val="128"/>
      </rPr>
      <t>〇　情報発信</t>
    </r>
    <rPh sb="2" eb="4">
      <t>ジョウホウ</t>
    </rPh>
    <rPh sb="4" eb="6">
      <t>ハッシン</t>
    </rPh>
    <phoneticPr fontId="3"/>
  </si>
  <si>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～）の各部会を設置。　事務局は庄内総合支庁水産振興課。</t>
    </r>
    <rPh sb="118" eb="119">
      <t>カク</t>
    </rPh>
    <rPh sb="119" eb="121">
      <t>ブカイ</t>
    </rPh>
    <phoneticPr fontId="3"/>
  </si>
  <si>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</si>
  <si>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</si>
  <si>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</si>
  <si>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</si>
  <si>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</si>
  <si>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</si>
  <si>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t>サワラ部会</t>
  </si>
  <si>
    <r>
      <rPr>
        <sz val="10"/>
        <rFont val="ＭＳ 明朝"/>
        <family val="1"/>
        <charset val="128"/>
      </rPr>
      <t>「庄内おばこサワラキャンペーン」</t>
    </r>
  </si>
  <si>
    <r>
      <rPr>
        <sz val="10"/>
        <rFont val="ＭＳ 明朝"/>
        <family val="1"/>
        <charset val="128"/>
      </rPr>
      <t>令和</t>
    </r>
    <r>
      <rPr>
        <sz val="10"/>
        <rFont val="Century"/>
        <family val="1"/>
      </rPr>
      <t>3</t>
    </r>
    <r>
      <rPr>
        <sz val="10"/>
        <rFont val="ＭＳ 明朝"/>
        <family val="1"/>
        <charset val="128"/>
      </rPr>
      <t>年</t>
    </r>
    <r>
      <rPr>
        <sz val="10"/>
        <rFont val="Century"/>
        <family val="1"/>
      </rPr>
      <t>10</t>
    </r>
    <r>
      <rPr>
        <sz val="10"/>
        <rFont val="ＭＳ 明朝"/>
        <family val="1"/>
        <charset val="128"/>
      </rPr>
      <t>月</t>
    </r>
    <r>
      <rPr>
        <sz val="10"/>
        <rFont val="Century"/>
        <family val="1"/>
      </rPr>
      <t>11</t>
    </r>
    <r>
      <rPr>
        <sz val="10"/>
        <rFont val="ＭＳ 明朝"/>
        <family val="1"/>
        <charset val="128"/>
      </rPr>
      <t>日～</t>
    </r>
    <r>
      <rPr>
        <sz val="10"/>
        <rFont val="Century"/>
        <family val="1"/>
      </rPr>
      <t>12</t>
    </r>
    <r>
      <rPr>
        <sz val="10"/>
        <rFont val="ＭＳ 明朝"/>
        <family val="1"/>
        <charset val="128"/>
      </rPr>
      <t>月</t>
    </r>
    <r>
      <rPr>
        <sz val="10"/>
        <rFont val="Century"/>
        <family val="1"/>
      </rPr>
      <t>5</t>
    </r>
    <r>
      <rPr>
        <sz val="10"/>
        <rFont val="ＭＳ 明朝"/>
        <family val="1"/>
        <charset val="128"/>
      </rPr>
      <t>日</t>
    </r>
    <rPh sb="0" eb="2">
      <t>レイワ</t>
    </rPh>
    <rPh sb="3" eb="4">
      <t>ネン</t>
    </rPh>
    <rPh sb="6" eb="7">
      <t>ガツ</t>
    </rPh>
    <rPh sb="9" eb="10">
      <t>ニチ</t>
    </rPh>
    <rPh sb="13" eb="14">
      <t>ガツ</t>
    </rPh>
    <rPh sb="15" eb="16">
      <t>ニチ</t>
    </rPh>
    <phoneticPr fontId="3"/>
  </si>
  <si>
    <r>
      <rPr>
        <sz val="10"/>
        <rFont val="ＭＳ 明朝"/>
        <family val="1"/>
        <charset val="128"/>
      </rPr>
      <t>庄内おばこサワラ講習会</t>
    </r>
    <rPh sb="0" eb="2">
      <t>ショウナイ</t>
    </rPh>
    <rPh sb="8" eb="11">
      <t>コウシュウカイ</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</si>
  <si>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10</t>
    </r>
    <r>
      <rPr>
        <sz val="10"/>
        <rFont val="ＭＳ 明朝"/>
        <family val="1"/>
        <charset val="128"/>
      </rPr>
      <t>月</t>
    </r>
    <r>
      <rPr>
        <sz val="10"/>
        <rFont val="Century"/>
        <family val="1"/>
      </rPr>
      <t>25</t>
    </r>
    <r>
      <rPr>
        <sz val="10"/>
        <rFont val="ＭＳ 明朝"/>
        <family val="1"/>
        <charset val="128"/>
      </rPr>
      <t>日</t>
    </r>
    <rPh sb="0" eb="2">
      <t>レイワ</t>
    </rPh>
    <rPh sb="3" eb="4">
      <t>ネン</t>
    </rPh>
    <rPh sb="6" eb="7">
      <t>ガツ</t>
    </rPh>
    <rPh sb="9" eb="10">
      <t>ニチ</t>
    </rPh>
    <phoneticPr fontId="3"/>
  </si>
  <si>
    <r>
      <rPr>
        <sz val="10"/>
        <rFont val="ＭＳ 明朝"/>
        <family val="1"/>
        <charset val="128"/>
      </rPr>
      <t>酒田調理師専門学校</t>
    </r>
    <rPh sb="0" eb="9">
      <t>サカタチョウリシセンモンガッコウ</t>
    </rPh>
    <phoneticPr fontId="3"/>
  </si>
  <si>
    <r>
      <rPr>
        <sz val="10"/>
        <rFont val="ＭＳ 明朝"/>
        <family val="1"/>
        <charset val="128"/>
      </rPr>
      <t>学生</t>
    </r>
    <r>
      <rPr>
        <sz val="10"/>
        <rFont val="Century"/>
        <family val="1"/>
      </rPr>
      <t>26</t>
    </r>
    <r>
      <rPr>
        <sz val="10"/>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3"/>
  </si>
  <si>
    <r>
      <rPr>
        <sz val="10"/>
        <rFont val="ＭＳ 明朝"/>
        <family val="1"/>
        <charset val="128"/>
      </rPr>
      <t>調理技術講習会</t>
    </r>
    <rPh sb="2" eb="4">
      <t>ギジュツ</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</si>
  <si>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11</t>
    </r>
    <r>
      <rPr>
        <sz val="10"/>
        <rFont val="ＭＳ 明朝"/>
        <family val="1"/>
        <charset val="128"/>
      </rPr>
      <t>月</t>
    </r>
    <r>
      <rPr>
        <sz val="10"/>
        <rFont val="Century"/>
        <family val="1"/>
      </rPr>
      <t>26</t>
    </r>
    <r>
      <rPr>
        <sz val="10"/>
        <rFont val="ＭＳ 明朝"/>
        <family val="1"/>
        <charset val="128"/>
      </rPr>
      <t>日</t>
    </r>
    <rPh sb="0" eb="1">
      <t>レイ</t>
    </rPh>
    <rPh sb="1" eb="2">
      <t>カズ</t>
    </rPh>
    <rPh sb="3" eb="4">
      <t>ネン</t>
    </rPh>
    <rPh sb="6" eb="7">
      <t>ガツ</t>
    </rPh>
    <rPh sb="9" eb="10">
      <t>ニチ</t>
    </rPh>
    <phoneticPr fontId="3"/>
  </si>
  <si>
    <r>
      <rPr>
        <sz val="10"/>
        <rFont val="ＭＳ 明朝"/>
        <family val="1"/>
        <charset val="128"/>
      </rPr>
      <t>加茂水族館レストラン沖海月</t>
    </r>
    <rPh sb="0" eb="2">
      <t>カモ</t>
    </rPh>
    <rPh sb="2" eb="5">
      <t>スイゾクカン</t>
    </rPh>
    <rPh sb="10" eb="11">
      <t>オキ</t>
    </rPh>
    <rPh sb="11" eb="12">
      <t>ウミ</t>
    </rPh>
    <rPh sb="12" eb="13">
      <t>ツキ</t>
    </rPh>
    <phoneticPr fontId="3"/>
  </si>
  <si>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</si>
  <si>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日～翌</t>
    </r>
    <r>
      <rPr>
        <sz val="10"/>
        <rFont val="Century"/>
        <family val="1"/>
      </rPr>
      <t>3</t>
    </r>
    <r>
      <rPr>
        <sz val="10"/>
        <rFont val="ＭＳ 明朝"/>
        <family val="1"/>
        <charset val="128"/>
      </rPr>
      <t>月</t>
    </r>
    <r>
      <rPr>
        <sz val="10"/>
        <rFont val="Century"/>
        <family val="1"/>
      </rPr>
      <t>13</t>
    </r>
    <r>
      <rPr>
        <sz val="10"/>
        <rFont val="ＭＳ 明朝"/>
        <family val="1"/>
        <charset val="128"/>
      </rPr>
      <t>日</t>
    </r>
    <rPh sb="0" eb="2">
      <t>レイワ</t>
    </rPh>
    <rPh sb="3" eb="4">
      <t>ネン</t>
    </rPh>
    <rPh sb="6" eb="7">
      <t>ガツ</t>
    </rPh>
    <rPh sb="8" eb="9">
      <t>ニチ</t>
    </rPh>
    <rPh sb="10" eb="11">
      <t>ヨク</t>
    </rPh>
    <rPh sb="12" eb="13">
      <t>ガツ</t>
    </rPh>
    <rPh sb="15" eb="16">
      <t>ニチ</t>
    </rPh>
    <phoneticPr fontId="3"/>
  </si>
  <si>
    <r>
      <rPr>
        <sz val="10"/>
        <rFont val="ＭＳ 明朝"/>
        <family val="1"/>
        <charset val="128"/>
      </rPr>
      <t>総来客数</t>
    </r>
    <r>
      <rPr>
        <sz val="10"/>
        <rFont val="Century"/>
        <family val="1"/>
      </rPr>
      <t>1,233</t>
    </r>
    <r>
      <rPr>
        <sz val="10"/>
        <rFont val="ＭＳ 明朝"/>
        <family val="1"/>
        <charset val="128"/>
      </rPr>
      <t>名</t>
    </r>
    <phoneticPr fontId="3"/>
  </si>
  <si>
    <r>
      <rPr>
        <sz val="10"/>
        <rFont val="ＭＳ 明朝"/>
        <family val="1"/>
        <charset val="128"/>
      </rPr>
      <t>座学講義</t>
    </r>
    <rPh sb="0" eb="4">
      <t>ザガクコウギ</t>
    </rPh>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</si>
  <si>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1</t>
    </r>
    <r>
      <rPr>
        <sz val="10"/>
        <rFont val="ＭＳ 明朝"/>
        <family val="1"/>
        <charset val="128"/>
      </rPr>
      <t>月</t>
    </r>
    <r>
      <rPr>
        <sz val="10"/>
        <rFont val="Century"/>
        <family val="1"/>
      </rPr>
      <t>27</t>
    </r>
    <r>
      <rPr>
        <sz val="10"/>
        <rFont val="ＭＳ 明朝"/>
        <family val="1"/>
        <charset val="128"/>
      </rPr>
      <t>日</t>
    </r>
    <rPh sb="0" eb="1">
      <t>レイ</t>
    </rPh>
    <rPh sb="1" eb="2">
      <t>カズ</t>
    </rPh>
    <rPh sb="3" eb="4">
      <t>ネン</t>
    </rPh>
    <rPh sb="5" eb="6">
      <t>ガツ</t>
    </rPh>
    <rPh sb="8" eb="9">
      <t>ニチ</t>
    </rPh>
    <phoneticPr fontId="3"/>
  </si>
  <si>
    <r>
      <rPr>
        <sz val="10"/>
        <rFont val="ＭＳ 明朝"/>
        <family val="1"/>
        <charset val="128"/>
      </rPr>
      <t>県政テレビ（やまがたサンデー</t>
    </r>
    <r>
      <rPr>
        <sz val="10"/>
        <rFont val="Century"/>
        <family val="1"/>
      </rPr>
      <t>5</t>
    </r>
    <r>
      <rPr>
        <sz val="10"/>
        <rFont val="ＭＳ 明朝"/>
        <family val="1"/>
        <charset val="128"/>
      </rPr>
      <t>）</t>
    </r>
    <rPh sb="0" eb="2">
      <t>ケンセイ</t>
    </rPh>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</si>
  <si>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2</t>
    </r>
    <r>
      <rPr>
        <sz val="10"/>
        <rFont val="ＭＳ 明朝"/>
        <family val="1"/>
        <charset val="128"/>
      </rPr>
      <t>月</t>
    </r>
    <r>
      <rPr>
        <sz val="10"/>
        <rFont val="Century"/>
        <family val="1"/>
      </rPr>
      <t>15</t>
    </r>
    <r>
      <rPr>
        <sz val="10"/>
        <rFont val="ＭＳ 明朝"/>
        <family val="1"/>
        <charset val="128"/>
      </rPr>
      <t>日</t>
    </r>
    <rPh sb="0" eb="1">
      <t>レイ</t>
    </rPh>
    <rPh sb="1" eb="2">
      <t>カズ</t>
    </rPh>
    <rPh sb="3" eb="4">
      <t>ネン</t>
    </rPh>
    <rPh sb="5" eb="6">
      <t>ガツ</t>
    </rPh>
    <rPh sb="8" eb="9">
      <t>ニチ</t>
    </rPh>
    <phoneticPr fontId="3"/>
  </si>
  <si>
    <r>
      <rPr>
        <sz val="10"/>
        <rFont val="ＭＳ 明朝"/>
        <family val="1"/>
        <charset val="128"/>
      </rPr>
      <t>うしお荘</t>
    </r>
    <rPh sb="3" eb="4">
      <t>ソウ</t>
    </rPh>
    <phoneticPr fontId="3"/>
  </si>
  <si>
    <r>
      <rPr>
        <sz val="10"/>
        <rFont val="ＭＳ 明朝"/>
        <family val="1"/>
        <charset val="128"/>
      </rPr>
      <t>食の都庄内の認知向上や庄内への周遊促進を図るため、庄内地域の豊かな「食材」として庄内浜産天然トラフグに関する取材、同月</t>
    </r>
    <r>
      <rPr>
        <sz val="10"/>
        <rFont val="Century"/>
        <family val="1"/>
      </rPr>
      <t>27</t>
    </r>
    <r>
      <rPr>
        <sz val="10"/>
        <rFont val="ＭＳ 明朝"/>
        <family val="1"/>
        <charset val="128"/>
      </rPr>
      <t>日放送</t>
    </r>
    <rPh sb="40" eb="44">
      <t>ショウナイハマサン</t>
    </rPh>
    <rPh sb="44" eb="46">
      <t>テンネン</t>
    </rPh>
    <rPh sb="51" eb="52">
      <t>カン</t>
    </rPh>
    <rPh sb="54" eb="56">
      <t>シュザイ</t>
    </rPh>
    <rPh sb="57" eb="59">
      <t>ドウゲツ</t>
    </rPh>
    <rPh sb="61" eb="62">
      <t>ニチ</t>
    </rPh>
    <rPh sb="62" eb="64">
      <t>ホウソウ</t>
    </rPh>
    <phoneticPr fontId="3"/>
  </si>
  <si>
    <t>ズワイガニ
部会</t>
    <rPh sb="6" eb="8">
      <t>ブカイ</t>
    </rPh>
    <phoneticPr fontId="3"/>
  </si>
  <si>
    <r>
      <rPr>
        <sz val="10"/>
        <rFont val="ＭＳ 明朝"/>
        <family val="1"/>
        <charset val="128"/>
      </rPr>
      <t>「庄内北前ガニキャンペーン」</t>
    </r>
    <rPh sb="1" eb="3">
      <t>ショウナイ</t>
    </rPh>
    <rPh sb="3" eb="5">
      <t>キタマエ</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</si>
  <si>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10</t>
    </r>
    <r>
      <rPr>
        <sz val="10"/>
        <rFont val="ＭＳ 明朝"/>
        <family val="1"/>
        <charset val="128"/>
      </rPr>
      <t>月</t>
    </r>
    <r>
      <rPr>
        <sz val="10"/>
        <rFont val="Century"/>
        <family val="1"/>
      </rPr>
      <t>2</t>
    </r>
    <r>
      <rPr>
        <sz val="10"/>
        <rFont val="ＭＳ 明朝"/>
        <family val="1"/>
        <charset val="128"/>
      </rPr>
      <t>日～翌</t>
    </r>
    <r>
      <rPr>
        <sz val="10"/>
        <rFont val="Century"/>
        <family val="1"/>
      </rPr>
      <t>1</t>
    </r>
    <r>
      <rPr>
        <sz val="10"/>
        <rFont val="ＭＳ 明朝"/>
        <family val="1"/>
        <charset val="128"/>
      </rPr>
      <t>月</t>
    </r>
    <r>
      <rPr>
        <sz val="10"/>
        <rFont val="Century"/>
        <family val="1"/>
      </rPr>
      <t>15</t>
    </r>
    <r>
      <rPr>
        <sz val="10"/>
        <rFont val="ＭＳ 明朝"/>
        <family val="1"/>
        <charset val="128"/>
      </rPr>
      <t>日</t>
    </r>
    <rPh sb="0" eb="2">
      <t>レイワ</t>
    </rPh>
    <rPh sb="3" eb="4">
      <t>ネン</t>
    </rPh>
    <rPh sb="6" eb="7">
      <t>ガツ</t>
    </rPh>
    <rPh sb="8" eb="9">
      <t>ニチ</t>
    </rPh>
    <rPh sb="10" eb="11">
      <t>ヨク</t>
    </rPh>
    <rPh sb="12" eb="13">
      <t>ガツ</t>
    </rPh>
    <rPh sb="15" eb="16">
      <t>ニチ</t>
    </rPh>
    <phoneticPr fontId="3"/>
  </si>
  <si>
    <r>
      <rPr>
        <sz val="10"/>
        <rFont val="ＭＳ 明朝"/>
        <family val="1"/>
        <charset val="128"/>
      </rPr>
      <t>庄内の飲食店</t>
    </r>
    <r>
      <rPr>
        <sz val="10"/>
        <rFont val="Century"/>
        <family val="1"/>
      </rPr>
      <t>20</t>
    </r>
    <r>
      <rPr>
        <sz val="10"/>
        <rFont val="ＭＳ 明朝"/>
        <family val="1"/>
        <charset val="128"/>
      </rPr>
      <t>店舗</t>
    </r>
    <rPh sb="8" eb="10">
      <t>テンポ</t>
    </rPh>
    <phoneticPr fontId="3"/>
  </si>
  <si>
    <r>
      <rPr>
        <sz val="10"/>
        <rFont val="ＭＳ 明朝"/>
        <family val="1"/>
        <charset val="128"/>
      </rPr>
      <t>目揃え会の開催（第</t>
    </r>
    <r>
      <rPr>
        <sz val="10"/>
        <rFont val="Century"/>
        <family val="1"/>
      </rPr>
      <t>1</t>
    </r>
    <r>
      <rPr>
        <sz val="10"/>
        <rFont val="ＭＳ 明朝"/>
        <family val="1"/>
        <charset val="128"/>
      </rPr>
      <t>回）</t>
    </r>
    <rPh sb="0" eb="2">
      <t>メゾロ</t>
    </rPh>
    <rPh sb="3" eb="4">
      <t>カイ</t>
    </rPh>
    <rPh sb="5" eb="7">
      <t>カイサイ</t>
    </rPh>
    <rPh sb="8" eb="9">
      <t>ダイ</t>
    </rPh>
    <rPh sb="10" eb="11">
      <t>カイ</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</si>
  <si>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7</t>
    </r>
    <r>
      <rPr>
        <sz val="10"/>
        <rFont val="ＭＳ 明朝"/>
        <family val="1"/>
        <charset val="128"/>
      </rPr>
      <t>月</t>
    </r>
    <r>
      <rPr>
        <sz val="10"/>
        <rFont val="Century"/>
        <family val="1"/>
      </rPr>
      <t>21</t>
    </r>
    <r>
      <rPr>
        <sz val="10"/>
        <rFont val="ＭＳ 明朝"/>
        <family val="1"/>
        <charset val="128"/>
      </rPr>
      <t>日</t>
    </r>
    <rPh sb="0" eb="2">
      <t>レイワ</t>
    </rPh>
    <rPh sb="3" eb="4">
      <t>ネン</t>
    </rPh>
    <rPh sb="5" eb="6">
      <t>ガツ</t>
    </rPh>
    <rPh sb="8" eb="9">
      <t>ニチ</t>
    </rPh>
    <phoneticPr fontId="3"/>
  </si>
  <si>
    <r>
      <rPr>
        <sz val="10"/>
        <rFont val="ＭＳ 明朝"/>
        <family val="1"/>
        <charset val="128"/>
      </rPr>
      <t>県漁協由良総括支所</t>
    </r>
    <rPh sb="0" eb="1">
      <t>ケン</t>
    </rPh>
    <rPh sb="1" eb="3">
      <t>ギョキョウ</t>
    </rPh>
    <rPh sb="3" eb="5">
      <t>ユラ</t>
    </rPh>
    <rPh sb="5" eb="7">
      <t>ソウカツ</t>
    </rPh>
    <rPh sb="7" eb="9">
      <t>シショ</t>
    </rPh>
    <phoneticPr fontId="3"/>
  </si>
  <si>
    <r>
      <rPr>
        <sz val="10"/>
        <rFont val="ＭＳ 明朝"/>
        <family val="1"/>
        <charset val="128"/>
      </rPr>
      <t>参加者</t>
    </r>
    <r>
      <rPr>
        <sz val="10"/>
        <rFont val="Century"/>
        <family val="1"/>
      </rPr>
      <t>23</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3"/>
  </si>
  <si>
    <r>
      <rPr>
        <sz val="10"/>
        <rFont val="ＭＳ 明朝"/>
        <family val="1"/>
        <charset val="128"/>
      </rPr>
      <t>目揃え会の開催（第</t>
    </r>
    <r>
      <rPr>
        <sz val="10"/>
        <rFont val="Century"/>
        <family val="1"/>
      </rPr>
      <t>2</t>
    </r>
    <r>
      <rPr>
        <sz val="10"/>
        <rFont val="ＭＳ 明朝"/>
        <family val="1"/>
        <charset val="128"/>
      </rPr>
      <t>回）</t>
    </r>
    <rPh sb="0" eb="2">
      <t>メゾロ</t>
    </rPh>
    <rPh sb="3" eb="4">
      <t>カイ</t>
    </rPh>
    <rPh sb="5" eb="7">
      <t>カイサイ</t>
    </rPh>
    <rPh sb="8" eb="9">
      <t>ダイ</t>
    </rPh>
    <rPh sb="10" eb="11">
      <t>カイ</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</si>
  <si>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12</t>
    </r>
    <r>
      <rPr>
        <sz val="10"/>
        <rFont val="ＭＳ 明朝"/>
        <family val="1"/>
        <charset val="128"/>
      </rPr>
      <t>月</t>
    </r>
    <r>
      <rPr>
        <sz val="10"/>
        <rFont val="Century"/>
        <family val="1"/>
      </rPr>
      <t>21</t>
    </r>
    <r>
      <rPr>
        <sz val="10"/>
        <rFont val="ＭＳ 明朝"/>
        <family val="1"/>
        <charset val="128"/>
      </rPr>
      <t>日</t>
    </r>
    <rPh sb="0" eb="2">
      <t>レイワ</t>
    </rPh>
    <rPh sb="3" eb="4">
      <t>ネン</t>
    </rPh>
    <rPh sb="6" eb="7">
      <t>ガツ</t>
    </rPh>
    <rPh sb="9" eb="10">
      <t>ニチ</t>
    </rPh>
    <phoneticPr fontId="3"/>
  </si>
  <si>
    <r>
      <rPr>
        <sz val="10"/>
        <rFont val="ＭＳ 明朝"/>
        <family val="1"/>
        <charset val="128"/>
      </rPr>
      <t>県漁協念珠関総括支所</t>
    </r>
    <rPh sb="0" eb="1">
      <t>ケン</t>
    </rPh>
    <rPh sb="1" eb="3">
      <t>ギョキョウ</t>
    </rPh>
    <rPh sb="3" eb="10">
      <t>ネンジュセキソウカツシショ</t>
    </rPh>
    <phoneticPr fontId="3"/>
  </si>
  <si>
    <r>
      <rPr>
        <sz val="10"/>
        <rFont val="ＭＳ 明朝"/>
        <family val="1"/>
        <charset val="128"/>
      </rPr>
      <t>参加者</t>
    </r>
    <r>
      <rPr>
        <sz val="10"/>
        <rFont val="Century"/>
        <family val="1"/>
      </rPr>
      <t>26</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3"/>
  </si>
  <si>
    <t>ブランド化
検討部会</t>
  </si>
  <si>
    <r>
      <rPr>
        <sz val="10"/>
        <rFont val="ＭＳ 明朝"/>
        <family val="1"/>
        <charset val="128"/>
      </rPr>
      <t>ブランド化検討部会（第</t>
    </r>
    <r>
      <rPr>
        <sz val="10"/>
        <rFont val="Century"/>
        <family val="1"/>
      </rPr>
      <t>1</t>
    </r>
    <r>
      <rPr>
        <sz val="10"/>
        <rFont val="ＭＳ 明朝"/>
        <family val="1"/>
        <charset val="128"/>
      </rPr>
      <t>回）</t>
    </r>
    <rPh sb="4" eb="5">
      <t>カ</t>
    </rPh>
    <rPh sb="5" eb="7">
      <t>ケントウ</t>
    </rPh>
    <rPh sb="7" eb="9">
      <t>ブカイ</t>
    </rPh>
    <rPh sb="10" eb="11">
      <t>ダイ</t>
    </rPh>
    <rPh sb="12" eb="13">
      <t>カイ</t>
    </rPh>
    <phoneticPr fontId="3"/>
  </si>
  <si>
    <r>
      <rPr>
        <sz val="10"/>
        <rFont val="ＭＳ 明朝"/>
        <family val="1"/>
        <charset val="128"/>
      </rPr>
      <t>令和</t>
    </r>
    <r>
      <rPr>
        <sz val="10"/>
        <rFont val="Century"/>
        <family val="1"/>
      </rPr>
      <t>3</t>
    </r>
    <r>
      <rPr>
        <sz val="10"/>
        <rFont val="ＭＳ 明朝"/>
        <family val="1"/>
        <charset val="128"/>
      </rPr>
      <t>年</t>
    </r>
    <r>
      <rPr>
        <sz val="10"/>
        <rFont val="Century"/>
        <family val="1"/>
      </rPr>
      <t>12</t>
    </r>
    <r>
      <rPr>
        <sz val="10"/>
        <rFont val="ＭＳ 明朝"/>
        <family val="1"/>
        <charset val="128"/>
      </rPr>
      <t>月</t>
    </r>
    <r>
      <rPr>
        <sz val="10"/>
        <rFont val="Century"/>
        <family val="1"/>
      </rPr>
      <t>6</t>
    </r>
    <r>
      <rPr>
        <sz val="10"/>
        <rFont val="ＭＳ 明朝"/>
        <family val="1"/>
        <charset val="128"/>
      </rPr>
      <t>日</t>
    </r>
    <rPh sb="0" eb="2">
      <t>レイワ</t>
    </rPh>
    <rPh sb="3" eb="4">
      <t>ネン</t>
    </rPh>
    <rPh sb="6" eb="7">
      <t>ガツ</t>
    </rPh>
    <rPh sb="8" eb="9">
      <t>ニチ</t>
    </rPh>
    <phoneticPr fontId="3"/>
  </si>
  <si>
    <r>
      <rPr>
        <sz val="9"/>
        <rFont val="ＭＳ 明朝"/>
        <family val="1"/>
        <charset val="128"/>
      </rPr>
      <t>県漁協本所</t>
    </r>
    <rPh sb="0" eb="1">
      <t>ケン</t>
    </rPh>
    <rPh sb="1" eb="3">
      <t>ギョキョウ</t>
    </rPh>
    <rPh sb="3" eb="5">
      <t>ホンジョ</t>
    </rPh>
    <phoneticPr fontId="3"/>
  </si>
  <si>
    <r>
      <rPr>
        <sz val="10"/>
        <rFont val="ＭＳ 明朝"/>
        <family val="1"/>
        <charset val="128"/>
      </rPr>
      <t>取組の現状報告と今後の予定について協議したほか水産大学校教授から講演いただいた。</t>
    </r>
    <rPh sb="0" eb="2">
      <t>トリクミ</t>
    </rPh>
    <rPh sb="3" eb="5">
      <t>ゲンジョウ</t>
    </rPh>
    <rPh sb="5" eb="7">
      <t>ホウコク</t>
    </rPh>
    <rPh sb="8" eb="10">
      <t>コンゴ</t>
    </rPh>
    <rPh sb="11" eb="13">
      <t>ヨテイ</t>
    </rPh>
    <rPh sb="17" eb="19">
      <t>キョウギ</t>
    </rPh>
    <rPh sb="23" eb="25">
      <t>スイサン</t>
    </rPh>
    <rPh sb="25" eb="28">
      <t>ダイガッコウ</t>
    </rPh>
    <rPh sb="28" eb="30">
      <t>キョウジュ</t>
    </rPh>
    <rPh sb="32" eb="34">
      <t>コウエン</t>
    </rPh>
    <phoneticPr fontId="3"/>
  </si>
  <si>
    <r>
      <rPr>
        <sz val="10"/>
        <rFont val="ＭＳ 明朝"/>
        <family val="1"/>
        <charset val="128"/>
      </rPr>
      <t>ブランド化検討部会（第</t>
    </r>
    <r>
      <rPr>
        <sz val="10"/>
        <rFont val="Century"/>
        <family val="1"/>
      </rPr>
      <t>2</t>
    </r>
    <r>
      <rPr>
        <sz val="10"/>
        <rFont val="ＭＳ 明朝"/>
        <family val="1"/>
        <charset val="128"/>
      </rPr>
      <t>回）</t>
    </r>
    <rPh sb="4" eb="5">
      <t>カ</t>
    </rPh>
    <rPh sb="5" eb="7">
      <t>ケントウ</t>
    </rPh>
    <rPh sb="7" eb="9">
      <t>ブカイ</t>
    </rPh>
    <rPh sb="10" eb="11">
      <t>ダイ</t>
    </rPh>
    <rPh sb="12" eb="13">
      <t>カイ</t>
    </rPh>
    <phoneticPr fontId="3"/>
  </si>
  <si>
    <r>
      <rPr>
        <sz val="10"/>
        <rFont val="ＭＳ 明朝"/>
        <family val="1"/>
        <charset val="128"/>
      </rPr>
      <t>令和</t>
    </r>
    <r>
      <rPr>
        <sz val="10"/>
        <rFont val="Century"/>
        <family val="1"/>
      </rPr>
      <t>4</t>
    </r>
    <r>
      <rPr>
        <sz val="10"/>
        <rFont val="ＭＳ 明朝"/>
        <family val="1"/>
        <charset val="128"/>
      </rPr>
      <t>年</t>
    </r>
    <r>
      <rPr>
        <sz val="10"/>
        <rFont val="Century"/>
        <family val="1"/>
      </rPr>
      <t>3</t>
    </r>
    <r>
      <rPr>
        <sz val="10"/>
        <rFont val="ＭＳ 明朝"/>
        <family val="1"/>
        <charset val="128"/>
      </rPr>
      <t>月</t>
    </r>
    <r>
      <rPr>
        <sz val="10"/>
        <rFont val="Century"/>
        <family val="1"/>
      </rPr>
      <t>3</t>
    </r>
    <r>
      <rPr>
        <sz val="10"/>
        <rFont val="ＭＳ 明朝"/>
        <family val="1"/>
        <charset val="128"/>
      </rPr>
      <t>日</t>
    </r>
    <rPh sb="0" eb="2">
      <t>レイワ</t>
    </rPh>
    <rPh sb="3" eb="4">
      <t>ネン</t>
    </rPh>
    <rPh sb="5" eb="6">
      <t>ガツ</t>
    </rPh>
    <rPh sb="7" eb="8">
      <t>ニチ</t>
    </rPh>
    <phoneticPr fontId="3"/>
  </si>
  <si>
    <r>
      <rPr>
        <sz val="10"/>
        <rFont val="ＭＳ 明朝"/>
        <family val="1"/>
        <charset val="128"/>
      </rPr>
      <t>令和</t>
    </r>
    <r>
      <rPr>
        <sz val="10"/>
        <rFont val="Century"/>
        <family val="1"/>
      </rPr>
      <t>3</t>
    </r>
    <r>
      <rPr>
        <sz val="10"/>
        <rFont val="ＭＳ 明朝"/>
        <family val="1"/>
        <charset val="128"/>
      </rPr>
      <t>年度の取組み報告と次年度以降のブランド立ち上げに関する協議を行った。</t>
    </r>
    <rPh sb="0" eb="2">
      <t>レイワ</t>
    </rPh>
    <rPh sb="3" eb="5">
      <t>ネンド</t>
    </rPh>
    <rPh sb="6" eb="8">
      <t>トリク</t>
    </rPh>
    <rPh sb="9" eb="11">
      <t>ホウコク</t>
    </rPh>
    <rPh sb="12" eb="15">
      <t>ジネンド</t>
    </rPh>
    <rPh sb="15" eb="17">
      <t>イコウ</t>
    </rPh>
    <rPh sb="22" eb="23">
      <t>タ</t>
    </rPh>
    <rPh sb="24" eb="25">
      <t>ア</t>
    </rPh>
    <rPh sb="27" eb="28">
      <t>カン</t>
    </rPh>
    <rPh sb="30" eb="32">
      <t>キョウギ</t>
    </rPh>
    <rPh sb="33" eb="34">
      <t>オコナ</t>
    </rPh>
    <phoneticPr fontId="3"/>
  </si>
  <si>
    <r>
      <rPr>
        <sz val="6"/>
        <rFont val="ＭＳ 明朝"/>
        <family val="1"/>
        <charset val="128"/>
      </rPr>
      <t>漁業種類　</t>
    </r>
    <r>
      <rPr>
        <sz val="6"/>
        <rFont val="Century"/>
        <family val="1"/>
      </rPr>
      <t xml:space="preserve">     </t>
    </r>
    <r>
      <rPr>
        <sz val="6"/>
        <rFont val="ＭＳ 明朝"/>
        <family val="1"/>
        <charset val="128"/>
      </rPr>
      <t>融資機関</t>
    </r>
    <phoneticPr fontId="3"/>
  </si>
  <si>
    <r>
      <rPr>
        <sz val="11"/>
        <rFont val="ＭＳ 明朝"/>
        <family val="1"/>
        <charset val="128"/>
      </rPr>
      <t>工作物の設置等に係る許可（協議）を行う。</t>
    </r>
    <phoneticPr fontId="3"/>
  </si>
  <si>
    <r>
      <rPr>
        <sz val="11"/>
        <rFont val="ＭＳ 明朝"/>
        <family val="1"/>
        <charset val="128"/>
      </rPr>
      <t>　由良漁港（白山島）及び堅苔沢漁港に係る漁船以外の船舶保管施設（以下「指定施設」）については、平成</t>
    </r>
    <r>
      <rPr>
        <sz val="11"/>
        <rFont val="Century"/>
        <family val="1"/>
      </rPr>
      <t>18</t>
    </r>
    <r>
      <rPr>
        <sz val="11"/>
        <rFont val="ＭＳ 明朝"/>
        <family val="1"/>
        <charset val="128"/>
      </rPr>
      <t>年度から指定管理者制度</t>
    </r>
    <phoneticPr fontId="3"/>
  </si>
  <si>
    <r>
      <rPr>
        <sz val="11"/>
        <rFont val="ＭＳ 明朝"/>
        <family val="1"/>
        <charset val="128"/>
      </rPr>
      <t>イ　漁港の管理</t>
    </r>
    <phoneticPr fontId="3"/>
  </si>
  <si>
    <r>
      <rPr>
        <sz val="11"/>
        <rFont val="ＭＳ 明朝"/>
        <family val="1"/>
        <charset val="128"/>
      </rPr>
      <t>漁港監視実施回数</t>
    </r>
    <phoneticPr fontId="3"/>
  </si>
  <si>
    <t>　　漁獲量について、漁業種別に多い物から見ていくと、１位底びき網漁業（１，５９０トン、３９．７％）、２位いか一本釣り（１，０１６トン、２５．４％）、</t>
    <rPh sb="2" eb="5">
      <t>ギョカクリョウ</t>
    </rPh>
    <rPh sb="10" eb="12">
      <t>ギョギョウ</t>
    </rPh>
    <rPh sb="12" eb="14">
      <t>シュベツ</t>
    </rPh>
    <rPh sb="15" eb="16">
      <t>オオ</t>
    </rPh>
    <rPh sb="17" eb="18">
      <t>モノ</t>
    </rPh>
    <rPh sb="20" eb="21">
      <t>ミ</t>
    </rPh>
    <rPh sb="51" eb="52">
      <t>イ</t>
    </rPh>
    <rPh sb="54" eb="56">
      <t>イッポン</t>
    </rPh>
    <rPh sb="56" eb="57">
      <t>ツ</t>
    </rPh>
    <phoneticPr fontId="16"/>
  </si>
  <si>
    <t>　　生産額について、漁業種別に多い物から見ていくと、１位底びき網漁業（７７２百万円、３５．８％）、２位いか一本釣漁業（６８３百万円、３１．７％）、</t>
    <rPh sb="2" eb="5">
      <t>セイサンガク</t>
    </rPh>
    <rPh sb="10" eb="12">
      <t>ギョギョウ</t>
    </rPh>
    <rPh sb="12" eb="14">
      <t>シュベツ</t>
    </rPh>
    <rPh sb="15" eb="16">
      <t>オオ</t>
    </rPh>
    <rPh sb="17" eb="18">
      <t>モノ</t>
    </rPh>
    <rPh sb="20" eb="21">
      <t>ミ</t>
    </rPh>
    <rPh sb="27" eb="28">
      <t>イ</t>
    </rPh>
    <rPh sb="28" eb="29">
      <t>ソコ</t>
    </rPh>
    <rPh sb="31" eb="32">
      <t>アミ</t>
    </rPh>
    <rPh sb="32" eb="34">
      <t>ギョギョウ</t>
    </rPh>
    <rPh sb="38" eb="39">
      <t>ヒャク</t>
    </rPh>
    <rPh sb="39" eb="41">
      <t>マンエン</t>
    </rPh>
    <rPh sb="50" eb="51">
      <t>イ</t>
    </rPh>
    <rPh sb="53" eb="55">
      <t>イッポン</t>
    </rPh>
    <rPh sb="55" eb="56">
      <t>ツ</t>
    </rPh>
    <rPh sb="56" eb="58">
      <t>ギョギョウ</t>
    </rPh>
    <rPh sb="62" eb="63">
      <t>ヒャク</t>
    </rPh>
    <rPh sb="63" eb="65">
      <t>マンエン</t>
    </rPh>
    <phoneticPr fontId="16"/>
  </si>
  <si>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6"/>
  </si>
  <si>
    <r>
      <t>(</t>
    </r>
    <r>
      <rPr>
        <sz val="12"/>
        <rFont val="ＭＳ 明朝"/>
        <family val="1"/>
        <charset val="128"/>
      </rPr>
      <t>５</t>
    </r>
    <r>
      <rPr>
        <sz val="12"/>
        <rFont val="Century"/>
        <family val="1"/>
      </rPr>
      <t xml:space="preserve">)  </t>
    </r>
    <r>
      <rPr>
        <sz val="12"/>
        <rFont val="ＭＳ 明朝"/>
        <family val="1"/>
        <charset val="128"/>
      </rPr>
      <t>とらふぐ放流事業</t>
    </r>
    <phoneticPr fontId="16"/>
  </si>
  <si>
    <t>遊佐町</t>
    <phoneticPr fontId="16"/>
  </si>
  <si>
    <t>５　主要魚種の漁期・漁場</t>
    <phoneticPr fontId="16"/>
  </si>
  <si>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</si>
  <si>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</si>
  <si>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</si>
  <si>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主な漁場</t>
    </r>
    <r>
      <rPr>
        <sz val="11"/>
        <rFont val="Century"/>
        <family val="1"/>
      </rPr>
      <t>(</t>
    </r>
    <r>
      <rPr>
        <sz val="11"/>
        <rFont val="ＭＳ 明朝"/>
        <family val="1"/>
        <charset val="128"/>
      </rPr>
      <t>水深</t>
    </r>
    <r>
      <rPr>
        <sz val="11"/>
        <rFont val="Century"/>
        <family val="1"/>
      </rPr>
      <t>m)</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</si>
  <si>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</si>
  <si>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16"/>
  </si>
  <si>
    <r>
      <rPr>
        <sz val="11"/>
        <rFont val="ＭＳ 明朝"/>
        <family val="1"/>
        <charset val="128"/>
      </rPr>
      <t>地</t>
    </r>
    <r>
      <rPr>
        <sz val="11"/>
        <rFont val="Century"/>
        <family val="1"/>
      </rPr>
      <t xml:space="preserve">  </t>
    </r>
    <r>
      <rPr>
        <sz val="11"/>
        <rFont val="ＭＳ 明朝"/>
        <family val="1"/>
        <charset val="128"/>
      </rPr>
      <t>先</t>
    </r>
  </si>
  <si>
    <r>
      <t>9</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</si>
  <si>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</si>
  <si>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300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</si>
  <si>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</si>
  <si>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</si>
  <si>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</si>
  <si>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</si>
  <si>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沖合天然礁</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</si>
  <si>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</si>
  <si>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火光利用</t>
    </r>
    <r>
      <rPr>
        <sz val="11"/>
        <rFont val="Century"/>
        <family val="1"/>
      </rPr>
      <t>)</t>
    </r>
  </si>
  <si>
    <r>
      <rPr>
        <sz val="11"/>
        <rFont val="ＭＳ 明朝"/>
        <family val="1"/>
        <charset val="128"/>
      </rPr>
      <t>沿岸天然礁･人工魚礁</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</si>
  <si>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</si>
  <si>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</si>
  <si>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</si>
  <si>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</si>
  <si>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t>80</t>
    </r>
    <r>
      <rPr>
        <sz val="11"/>
        <rFont val="ＭＳ 明朝"/>
        <family val="1"/>
        <charset val="128"/>
      </rPr>
      <t>～</t>
    </r>
    <r>
      <rPr>
        <sz val="11"/>
        <rFont val="Century"/>
        <family val="1"/>
      </rPr>
      <t>200</t>
    </r>
    <phoneticPr fontId="16"/>
  </si>
  <si>
    <t>まぐろ</t>
    <phoneticPr fontId="16"/>
  </si>
  <si>
    <r>
      <t>5</t>
    </r>
    <r>
      <rPr>
        <sz val="11"/>
        <rFont val="ＭＳ 明朝"/>
        <family val="1"/>
        <charset val="128"/>
      </rPr>
      <t>～</t>
    </r>
    <r>
      <rPr>
        <sz val="11"/>
        <rFont val="Century"/>
        <family val="1"/>
      </rPr>
      <t>12</t>
    </r>
    <r>
      <rPr>
        <sz val="11"/>
        <rFont val="ＭＳ 明朝"/>
        <family val="1"/>
        <charset val="128"/>
      </rPr>
      <t>月</t>
    </r>
    <phoneticPr fontId="16"/>
  </si>
  <si>
    <t>はえなわ、一本釣り</t>
    <rPh sb="5" eb="7">
      <t>イッポン</t>
    </rPh>
    <rPh sb="7" eb="8">
      <t>ツ</t>
    </rPh>
    <phoneticPr fontId="16"/>
  </si>
  <si>
    <t>ﾀﾗ場周辺･飛島周辺･沖合天然礁</t>
    <rPh sb="3" eb="5">
      <t>シュウヘン</t>
    </rPh>
    <phoneticPr fontId="16"/>
  </si>
  <si>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</si>
  <si>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</si>
  <si>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</si>
  <si>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t>10</t>
    </r>
    <r>
      <rPr>
        <sz val="11"/>
        <rFont val="ＭＳ 明朝"/>
        <family val="1"/>
        <charset val="128"/>
      </rPr>
      <t>～</t>
    </r>
    <r>
      <rPr>
        <sz val="11"/>
        <rFont val="Century"/>
        <family val="1"/>
      </rPr>
      <t>12</t>
    </r>
    <r>
      <rPr>
        <sz val="11"/>
        <rFont val="ＭＳ 明朝"/>
        <family val="1"/>
        <charset val="128"/>
      </rPr>
      <t>月</t>
    </r>
  </si>
  <si>
    <r>
      <t>1</t>
    </r>
    <r>
      <rPr>
        <sz val="11"/>
        <rFont val="ＭＳ 明朝"/>
        <family val="1"/>
        <charset val="128"/>
      </rPr>
      <t>～</t>
    </r>
    <r>
      <rPr>
        <sz val="11"/>
        <rFont val="Century"/>
        <family val="1"/>
      </rPr>
      <t>4</t>
    </r>
    <r>
      <rPr>
        <sz val="11"/>
        <rFont val="ＭＳ 明朝"/>
        <family val="1"/>
        <charset val="128"/>
      </rPr>
      <t>月</t>
    </r>
  </si>
  <si>
    <r>
      <t>150</t>
    </r>
    <r>
      <rPr>
        <sz val="11"/>
        <rFont val="ＭＳ 明朝"/>
        <family val="1"/>
        <charset val="128"/>
      </rPr>
      <t>～</t>
    </r>
    <r>
      <rPr>
        <sz val="11"/>
        <rFont val="Century"/>
        <family val="1"/>
      </rPr>
      <t>300</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</si>
  <si>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</si>
  <si>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</si>
  <si>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rPr>
        <sz val="11"/>
        <rFont val="ＭＳ 明朝"/>
        <family val="1"/>
        <charset val="128"/>
      </rPr>
      <t>最上川</t>
    </r>
    <r>
      <rPr>
        <sz val="11"/>
        <rFont val="Century"/>
        <family val="1"/>
      </rPr>
      <t>(</t>
    </r>
    <r>
      <rPr>
        <sz val="11"/>
        <rFont val="ＭＳ 明朝"/>
        <family val="1"/>
        <charset val="128"/>
      </rPr>
      <t>河口部</t>
    </r>
    <r>
      <rPr>
        <sz val="11"/>
        <rFont val="Century"/>
        <family val="1"/>
      </rPr>
      <t>)</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</si>
  <si>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</si>
  <si>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</si>
  <si>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</si>
  <si>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t>4</t>
    </r>
    <r>
      <rPr>
        <sz val="11"/>
        <rFont val="ＭＳ 明朝"/>
        <family val="1"/>
        <charset val="128"/>
      </rPr>
      <t>～</t>
    </r>
    <r>
      <rPr>
        <sz val="11"/>
        <rFont val="Century"/>
        <family val="1"/>
      </rPr>
      <t>6</t>
    </r>
    <r>
      <rPr>
        <sz val="11"/>
        <rFont val="ＭＳ 明朝"/>
        <family val="1"/>
        <charset val="128"/>
      </rPr>
      <t>月</t>
    </r>
  </si>
  <si>
    <r>
      <rPr>
        <sz val="11"/>
        <rFont val="ＭＳ 明朝"/>
        <family val="1"/>
        <charset val="128"/>
      </rPr>
      <t>沖</t>
    </r>
    <r>
      <rPr>
        <sz val="11"/>
        <rFont val="Century"/>
        <family val="1"/>
      </rPr>
      <t xml:space="preserve">  </t>
    </r>
    <r>
      <rPr>
        <sz val="11"/>
        <rFont val="ＭＳ 明朝"/>
        <family val="1"/>
        <charset val="128"/>
      </rPr>
      <t>合</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</si>
  <si>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</si>
  <si>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</si>
  <si>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</si>
  <si>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</si>
  <si>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</si>
  <si>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</si>
  <si>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</si>
  <si>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</si>
  <si>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</si>
  <si>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</si>
  <si>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</si>
  <si>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</si>
  <si>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</si>
  <si>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</si>
  <si>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</si>
  <si>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</si>
  <si>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</si>
  <si>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</si>
  <si>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</si>
  <si>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</si>
  <si>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</si>
  <si>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</si>
  <si>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</si>
  <si>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</si>
  <si>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</si>
  <si>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</si>
  <si>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</si>
  <si>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</si>
  <si>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</si>
  <si>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</si>
  <si>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</si>
  <si>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</si>
  <si>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</si>
  <si>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</si>
  <si>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</si>
  <si>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</si>
  <si>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一本釣り</t>
    </r>
    <r>
      <rPr>
        <sz val="11"/>
        <rFont val="Century"/>
        <family val="1"/>
      </rPr>
      <t>(</t>
    </r>
    <r>
      <rPr>
        <sz val="11"/>
        <rFont val="ＭＳ 明朝"/>
        <family val="1"/>
        <charset val="128"/>
      </rPr>
      <t>ひらめ</t>
    </r>
    <r>
      <rPr>
        <sz val="11"/>
        <rFont val="Century"/>
        <family val="1"/>
      </rPr>
      <t>)</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</si>
  <si>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</si>
  <si>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</si>
  <si>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</si>
  <si>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</si>
  <si>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</si>
  <si>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16"/>
  </si>
  <si>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</si>
  <si>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</si>
  <si>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</si>
  <si>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</si>
  <si>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飛島西側</t>
    </r>
    <r>
      <rPr>
        <sz val="11"/>
        <rFont val="Century"/>
        <family val="1"/>
      </rPr>
      <t>500</t>
    </r>
    <r>
      <rPr>
        <sz val="11"/>
        <rFont val="ＭＳ 明朝"/>
        <family val="1"/>
        <charset val="128"/>
      </rPr>
      <t>以浅</t>
    </r>
    <r>
      <rPr>
        <sz val="11"/>
        <rFont val="Century"/>
        <family val="1"/>
      </rPr>
      <t>(</t>
    </r>
    <r>
      <rPr>
        <sz val="11"/>
        <rFont val="ＭＳ 明朝"/>
        <family val="1"/>
        <charset val="128"/>
      </rPr>
      <t>許可漁場</t>
    </r>
    <r>
      <rPr>
        <sz val="11"/>
        <rFont val="Century"/>
        <family val="1"/>
      </rPr>
      <t>)</t>
    </r>
  </si>
  <si>
    <r>
      <t>9</t>
    </r>
    <r>
      <rPr>
        <sz val="11"/>
        <rFont val="ＭＳ 明朝"/>
        <family val="1"/>
        <charset val="128"/>
      </rPr>
      <t>～</t>
    </r>
    <r>
      <rPr>
        <sz val="11"/>
        <rFont val="Century"/>
        <family val="1"/>
      </rPr>
      <t>4</t>
    </r>
    <r>
      <rPr>
        <sz val="11"/>
        <rFont val="ＭＳ 明朝"/>
        <family val="1"/>
        <charset val="128"/>
      </rPr>
      <t>月</t>
    </r>
  </si>
  <si>
    <r>
      <t>200</t>
    </r>
    <r>
      <rPr>
        <sz val="11"/>
        <rFont val="ＭＳ 明朝"/>
        <family val="1"/>
        <charset val="128"/>
      </rPr>
      <t>～</t>
    </r>
    <r>
      <rPr>
        <sz val="11"/>
        <rFont val="Century"/>
        <family val="1"/>
      </rPr>
      <t>350</t>
    </r>
  </si>
  <si>
    <r>
      <t>4</t>
    </r>
    <r>
      <rPr>
        <sz val="11"/>
        <rFont val="ＭＳ 明朝"/>
        <family val="1"/>
        <charset val="128"/>
      </rPr>
      <t>～</t>
    </r>
    <r>
      <rPr>
        <sz val="11"/>
        <rFont val="Century"/>
        <family val="1"/>
      </rPr>
      <t>1</t>
    </r>
    <r>
      <rPr>
        <sz val="11"/>
        <rFont val="ＭＳ 明朝"/>
        <family val="1"/>
        <charset val="128"/>
      </rPr>
      <t>月</t>
    </r>
    <phoneticPr fontId="16"/>
  </si>
  <si>
    <r>
      <rPr>
        <sz val="11"/>
        <rFont val="ＭＳ 明朝"/>
        <family val="1"/>
        <charset val="128"/>
      </rPr>
      <t>かご</t>
    </r>
  </si>
  <si>
    <r>
      <t>800</t>
    </r>
    <r>
      <rPr>
        <sz val="11"/>
        <rFont val="ＭＳ 明朝"/>
        <family val="1"/>
        <charset val="128"/>
      </rPr>
      <t>以深</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</si>
  <si>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</si>
  <si>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</si>
  <si>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t>10</t>
    </r>
    <r>
      <rPr>
        <sz val="11"/>
        <rFont val="ＭＳ 明朝"/>
        <family val="1"/>
        <charset val="128"/>
      </rPr>
      <t>～</t>
    </r>
    <r>
      <rPr>
        <sz val="11"/>
        <rFont val="Century"/>
        <family val="1"/>
      </rPr>
      <t>30</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</si>
  <si>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</si>
  <si>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</si>
  <si>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</si>
  <si>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</si>
  <si>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</si>
  <si>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rPr>
        <sz val="11"/>
        <rFont val="ＭＳ 明朝"/>
        <family val="1"/>
        <charset val="128"/>
      </rPr>
      <t>採貝藻</t>
    </r>
  </si>
  <si>
    <r>
      <rPr>
        <sz val="12"/>
        <rFont val="ＭＳ 明朝"/>
        <family val="1"/>
        <charset val="128"/>
      </rPr>
      <t>事</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実</t>
    </r>
    <r>
      <rPr>
        <sz val="12"/>
        <rFont val="Century"/>
        <family val="1"/>
      </rPr>
      <t xml:space="preserve"> </t>
    </r>
    <r>
      <rPr>
        <sz val="12"/>
        <rFont val="ＭＳ 明朝"/>
        <family val="1"/>
        <charset val="128"/>
      </rPr>
      <t>績</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</si>
  <si>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</si>
  <si>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</si>
  <si>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</si>
  <si>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</si>
  <si>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</si>
  <si>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</si>
  <si>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小型合併漁業（特定いか）</t>
    </r>
  </si>
  <si>
    <r>
      <rPr>
        <sz val="11"/>
        <rFont val="ＭＳ 明朝"/>
        <family val="1"/>
        <charset val="128"/>
      </rPr>
      <t>漁業施設</t>
    </r>
  </si>
  <si>
    <r>
      <rPr>
        <sz val="11"/>
        <rFont val="ＭＳ 明朝"/>
        <family val="1"/>
        <charset val="128"/>
      </rPr>
      <t>休漁補償</t>
    </r>
  </si>
  <si>
    <t>共　済　加　入　実　績</t>
  </si>
  <si>
    <r>
      <rPr>
        <sz val="11"/>
        <rFont val="ＭＳ 明朝"/>
        <family val="1"/>
        <charset val="128"/>
      </rPr>
      <t>小型合併漁業</t>
    </r>
    <phoneticPr fontId="16"/>
  </si>
  <si>
    <t>積立ぷらす引受実績</t>
  </si>
  <si>
    <t>積立ぷらす払戻実績</t>
  </si>
  <si>
    <t>契約件数</t>
  </si>
  <si>
    <t>共済限度額</t>
  </si>
  <si>
    <t>共済金額</t>
  </si>
  <si>
    <t>支払件数</t>
  </si>
  <si>
    <t>金　額</t>
  </si>
  <si>
    <t>件数</t>
  </si>
  <si>
    <t>申込積立金額</t>
  </si>
  <si>
    <t>払戻補てん金</t>
  </si>
  <si>
    <t>区　　　　分</t>
    <phoneticPr fontId="16"/>
  </si>
  <si>
    <t>共済金支払実績</t>
  </si>
  <si>
    <t>団　　　体　　　名</t>
  </si>
  <si>
    <t>事務所所在地</t>
  </si>
  <si>
    <t>会員数(人）</t>
  </si>
  <si>
    <t>出資金
（千円）</t>
  </si>
  <si>
    <t>事 業 の 概 要</t>
  </si>
  <si>
    <t>（　設　立　年　月　日　）</t>
  </si>
  <si>
    <t>及び代表者氏名</t>
  </si>
  <si>
    <t>理事</t>
  </si>
  <si>
    <t>監事</t>
  </si>
  <si>
    <t>職員</t>
  </si>
  <si>
    <t>役職員（人）</t>
  </si>
  <si>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6</t>
    </r>
    <phoneticPr fontId="16"/>
  </si>
  <si>
    <t>由良</t>
    <phoneticPr fontId="16"/>
  </si>
  <si>
    <r>
      <rPr>
        <sz val="11"/>
        <rFont val="ＭＳ 明朝"/>
        <family val="1"/>
        <charset val="128"/>
      </rPr>
      <t>○　県内陸部における庄内浜産水産物のプロモーション</t>
    </r>
    <phoneticPr fontId="3"/>
  </si>
  <si>
    <r>
      <rPr>
        <sz val="11"/>
        <rFont val="ＭＳ 明朝"/>
        <family val="1"/>
        <charset val="128"/>
      </rPr>
      <t>日　　時</t>
    </r>
  </si>
  <si>
    <r>
      <rPr>
        <sz val="11"/>
        <rFont val="ＭＳ 明朝"/>
        <family val="1"/>
        <charset val="128"/>
      </rPr>
      <t>概　　　要</t>
    </r>
  </si>
  <si>
    <t>おいしい山形
春の旬の魚キャンペーン</t>
    <rPh sb="7" eb="8">
      <t>ハル</t>
    </rPh>
    <phoneticPr fontId="3"/>
  </si>
  <si>
    <r>
      <rPr>
        <sz val="11"/>
        <rFont val="ＭＳ 明朝"/>
        <family val="1"/>
        <charset val="128"/>
      </rPr>
      <t>　令和</t>
    </r>
    <r>
      <rPr>
        <sz val="11"/>
        <rFont val="Century"/>
        <family val="1"/>
      </rPr>
      <t>3</t>
    </r>
    <r>
      <rPr>
        <sz val="11"/>
        <rFont val="ＭＳ 明朝"/>
        <family val="1"/>
        <charset val="128"/>
      </rPr>
      <t>年</t>
    </r>
    <r>
      <rPr>
        <sz val="11"/>
        <rFont val="Century"/>
        <family val="1"/>
      </rPr>
      <t>6</t>
    </r>
    <r>
      <rPr>
        <sz val="11"/>
        <rFont val="ＭＳ 明朝"/>
        <family val="1"/>
        <charset val="128"/>
      </rPr>
      <t>月</t>
    </r>
    <r>
      <rPr>
        <sz val="11"/>
        <rFont val="Century"/>
        <family val="1"/>
      </rPr>
      <t>1</t>
    </r>
    <r>
      <rPr>
        <sz val="11"/>
        <rFont val="ＭＳ 明朝"/>
        <family val="1"/>
        <charset val="128"/>
      </rPr>
      <t>日</t>
    </r>
    <rPh sb="1" eb="3">
      <t>レイワ</t>
    </rPh>
    <rPh sb="4" eb="5">
      <t>ネン</t>
    </rPh>
    <phoneticPr fontId="3"/>
  </si>
  <si>
    <r>
      <rPr>
        <sz val="11"/>
        <rFont val="ＭＳ 明朝"/>
        <family val="1"/>
        <charset val="128"/>
      </rPr>
      <t>内陸地区量販店</t>
    </r>
  </si>
  <si>
    <t>旬の水産物の販売による庄内浜産水産物のＰＲ、レシピ配布、抽選で水産加工品をプレゼント</t>
    <rPh sb="25" eb="27">
      <t>ハイフ</t>
    </rPh>
    <rPh sb="28" eb="30">
      <t>チュウセン</t>
    </rPh>
    <rPh sb="31" eb="33">
      <t>スイサン</t>
    </rPh>
    <rPh sb="33" eb="36">
      <t>カコウヒン</t>
    </rPh>
    <phoneticPr fontId="3"/>
  </si>
  <si>
    <r>
      <t xml:space="preserve"> </t>
    </r>
    <r>
      <rPr>
        <sz val="11"/>
        <rFont val="ＭＳ 明朝"/>
        <family val="1"/>
        <charset val="128"/>
      </rPr>
      <t>～令和</t>
    </r>
    <r>
      <rPr>
        <sz val="11"/>
        <rFont val="Century"/>
        <family val="1"/>
      </rPr>
      <t>3</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phoneticPr fontId="3"/>
  </si>
  <si>
    <r>
      <t>(7</t>
    </r>
    <r>
      <rPr>
        <sz val="11"/>
        <rFont val="ＭＳ 明朝"/>
        <family val="1"/>
        <charset val="128"/>
      </rPr>
      <t>企業</t>
    </r>
    <r>
      <rPr>
        <sz val="11"/>
        <rFont val="Century"/>
        <family val="1"/>
      </rPr>
      <t>)</t>
    </r>
    <phoneticPr fontId="3"/>
  </si>
  <si>
    <t>おいしい山形　　　　　　　　秋の旬の魚キャンペーン</t>
    <phoneticPr fontId="3"/>
  </si>
  <si>
    <r>
      <rPr>
        <sz val="11"/>
        <rFont val="ＭＳ 明朝"/>
        <family val="1"/>
        <charset val="128"/>
      </rPr>
      <t>　令和</t>
    </r>
    <r>
      <rPr>
        <sz val="11"/>
        <rFont val="Century"/>
        <family val="1"/>
      </rPr>
      <t>3</t>
    </r>
    <r>
      <rPr>
        <sz val="11"/>
        <rFont val="ＭＳ 明朝"/>
        <family val="1"/>
        <charset val="128"/>
      </rPr>
      <t>年</t>
    </r>
    <r>
      <rPr>
        <sz val="11"/>
        <rFont val="Century"/>
        <family val="1"/>
      </rPr>
      <t>9</t>
    </r>
    <r>
      <rPr>
        <sz val="11"/>
        <rFont val="ＭＳ 明朝"/>
        <family val="1"/>
        <charset val="128"/>
      </rPr>
      <t>月</t>
    </r>
    <r>
      <rPr>
        <sz val="11"/>
        <rFont val="Century"/>
        <family val="1"/>
      </rPr>
      <t>15</t>
    </r>
    <r>
      <rPr>
        <sz val="11"/>
        <rFont val="ＭＳ 明朝"/>
        <family val="1"/>
        <charset val="128"/>
      </rPr>
      <t>日</t>
    </r>
    <rPh sb="1" eb="3">
      <t>レイワ</t>
    </rPh>
    <rPh sb="4" eb="5">
      <t>ネン</t>
    </rPh>
    <phoneticPr fontId="3"/>
  </si>
  <si>
    <t>旬の水産物の販売による庄内浜産水産物のＰＲ、レシピ配布</t>
    <rPh sb="25" eb="27">
      <t>ハイフ</t>
    </rPh>
    <phoneticPr fontId="3"/>
  </si>
  <si>
    <r>
      <t xml:space="preserve"> </t>
    </r>
    <r>
      <rPr>
        <sz val="11"/>
        <rFont val="ＭＳ 明朝"/>
        <family val="1"/>
        <charset val="128"/>
      </rPr>
      <t>～令和</t>
    </r>
    <r>
      <rPr>
        <sz val="11"/>
        <rFont val="Century"/>
        <family val="1"/>
      </rPr>
      <t>3</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phoneticPr fontId="3"/>
  </si>
  <si>
    <r>
      <rPr>
        <sz val="11"/>
        <rFont val="ＭＳ 明朝"/>
        <family val="1"/>
        <charset val="128"/>
      </rPr>
      <t>　令和</t>
    </r>
    <r>
      <rPr>
        <sz val="11"/>
        <rFont val="Century"/>
        <family val="1"/>
      </rPr>
      <t>3</t>
    </r>
    <r>
      <rPr>
        <sz val="11"/>
        <rFont val="ＭＳ 明朝"/>
        <family val="1"/>
        <charset val="128"/>
      </rPr>
      <t>年</t>
    </r>
    <r>
      <rPr>
        <sz val="11"/>
        <rFont val="Century"/>
        <family val="1"/>
      </rPr>
      <t>9</t>
    </r>
    <r>
      <rPr>
        <sz val="11"/>
        <rFont val="ＭＳ 明朝"/>
        <family val="1"/>
        <charset val="128"/>
      </rPr>
      <t>月</t>
    </r>
    <r>
      <rPr>
        <sz val="11"/>
        <rFont val="Century"/>
        <family val="1"/>
      </rPr>
      <t>18</t>
    </r>
    <r>
      <rPr>
        <sz val="11"/>
        <rFont val="ＭＳ 明朝"/>
        <family val="1"/>
        <charset val="128"/>
      </rPr>
      <t>日</t>
    </r>
    <rPh sb="1" eb="3">
      <t>レイワ</t>
    </rPh>
    <rPh sb="4" eb="5">
      <t>ネン</t>
    </rPh>
    <phoneticPr fontId="3"/>
  </si>
  <si>
    <r>
      <rPr>
        <sz val="11"/>
        <rFont val="ＭＳ 明朝"/>
        <family val="1"/>
        <charset val="128"/>
      </rPr>
      <t>やまがた庄内浜の魚応援店</t>
    </r>
  </si>
  <si>
    <r>
      <t>(113</t>
    </r>
    <r>
      <rPr>
        <sz val="11"/>
        <rFont val="ＭＳ 明朝"/>
        <family val="1"/>
        <charset val="128"/>
      </rPr>
      <t>店舗</t>
    </r>
    <r>
      <rPr>
        <sz val="11"/>
        <rFont val="Century"/>
        <family val="1"/>
      </rPr>
      <t>)</t>
    </r>
    <phoneticPr fontId="3"/>
  </si>
  <si>
    <r>
      <rPr>
        <sz val="11"/>
        <rFont val="ＭＳ 明朝"/>
        <family val="1"/>
        <charset val="128"/>
      </rPr>
      <t>（令和</t>
    </r>
    <r>
      <rPr>
        <sz val="11"/>
        <rFont val="Century"/>
        <family val="1"/>
      </rPr>
      <t>4</t>
    </r>
    <r>
      <rPr>
        <sz val="11"/>
        <rFont val="ＭＳ 明朝"/>
        <family val="1"/>
        <charset val="128"/>
      </rPr>
      <t>年</t>
    </r>
    <r>
      <rPr>
        <sz val="11"/>
        <rFont val="Century"/>
        <family val="1"/>
      </rPr>
      <t>3</t>
    </r>
    <r>
      <rPr>
        <sz val="11"/>
        <rFont val="ＭＳ 明朝"/>
        <family val="1"/>
        <charset val="128"/>
      </rPr>
      <t>月末現在）</t>
    </r>
    <rPh sb="1" eb="3">
      <t>レイワ</t>
    </rPh>
    <rPh sb="4" eb="5">
      <t>ネン</t>
    </rPh>
    <phoneticPr fontId="3"/>
  </si>
  <si>
    <r>
      <rPr>
        <sz val="11"/>
        <rFont val="ＭＳ 明朝"/>
        <family val="1"/>
        <charset val="128"/>
      </rPr>
      <t>ジャンル別</t>
    </r>
    <phoneticPr fontId="3"/>
  </si>
  <si>
    <r>
      <rPr>
        <sz val="11"/>
        <rFont val="ＭＳ 明朝"/>
        <family val="1"/>
        <charset val="128"/>
      </rPr>
      <t>・レシピサイトクックパッド　やまがたさかナビのキッチン</t>
    </r>
    <phoneticPr fontId="3"/>
  </si>
  <si>
    <t>https://cookpad.com/kitchen/34067761</t>
    <phoneticPr fontId="3"/>
  </si>
  <si>
    <t>・フェイスブック　やまがたさかナビ</t>
    <phoneticPr fontId="3"/>
  </si>
  <si>
    <t>https://www.facebook.com/yamagatasakanavi/</t>
    <phoneticPr fontId="3"/>
  </si>
  <si>
    <t>・インスタグラム　やまがたさかナビ</t>
    <phoneticPr fontId="3"/>
  </si>
  <si>
    <t>https://www.instagram.com/yamagatasakanavi/</t>
    <phoneticPr fontId="3"/>
  </si>
  <si>
    <r>
      <rPr>
        <sz val="10"/>
        <rFont val="ＭＳ 明朝"/>
        <family val="1"/>
        <charset val="128"/>
      </rPr>
      <t>庄内の飲食店</t>
    </r>
    <r>
      <rPr>
        <sz val="10"/>
        <rFont val="Century"/>
        <family val="1"/>
      </rPr>
      <t>15</t>
    </r>
    <r>
      <rPr>
        <sz val="10"/>
        <rFont val="ＭＳ 明朝"/>
        <family val="1"/>
        <charset val="128"/>
      </rPr>
      <t>店舗</t>
    </r>
    <phoneticPr fontId="3"/>
  </si>
  <si>
    <r>
      <rPr>
        <sz val="10"/>
        <rFont val="ＭＳ 明朝"/>
        <family val="1"/>
        <charset val="128"/>
      </rPr>
      <t>総来客数</t>
    </r>
    <r>
      <rPr>
        <sz val="10"/>
        <rFont val="Century"/>
        <family val="1"/>
      </rPr>
      <t>1,944</t>
    </r>
    <r>
      <rPr>
        <sz val="10"/>
        <rFont val="ＭＳ 明朝"/>
        <family val="1"/>
        <charset val="128"/>
      </rPr>
      <t>名</t>
    </r>
    <phoneticPr fontId="3"/>
  </si>
  <si>
    <t>トラフグ部会</t>
    <phoneticPr fontId="3"/>
  </si>
  <si>
    <r>
      <rPr>
        <sz val="10"/>
        <rFont val="ＭＳ 明朝"/>
        <family val="1"/>
        <charset val="128"/>
      </rPr>
      <t>「食の都庄内天然とらふぐキャンペーン」</t>
    </r>
    <phoneticPr fontId="3"/>
  </si>
  <si>
    <r>
      <rPr>
        <sz val="10"/>
        <rFont val="ＭＳ 明朝"/>
        <family val="1"/>
        <charset val="128"/>
      </rPr>
      <t>庄内の飲食店</t>
    </r>
    <r>
      <rPr>
        <sz val="10"/>
        <rFont val="Century"/>
        <family val="1"/>
      </rPr>
      <t>22</t>
    </r>
    <r>
      <rPr>
        <sz val="10"/>
        <rFont val="ＭＳ 明朝"/>
        <family val="1"/>
        <charset val="128"/>
      </rPr>
      <t>店舗</t>
    </r>
    <r>
      <rPr>
        <sz val="8"/>
        <rFont val="ＭＳ 明朝"/>
        <family val="1"/>
        <charset val="128"/>
      </rPr>
      <t/>
    </r>
    <phoneticPr fontId="3"/>
  </si>
  <si>
    <r>
      <rPr>
        <sz val="10"/>
        <rFont val="ＭＳ 明朝"/>
        <family val="1"/>
        <charset val="128"/>
      </rPr>
      <t>学生</t>
    </r>
    <r>
      <rPr>
        <sz val="10"/>
        <rFont val="Century"/>
        <family val="1"/>
      </rPr>
      <t>27</t>
    </r>
    <r>
      <rPr>
        <sz val="10"/>
        <rFont val="ＭＳ 明朝"/>
        <family val="1"/>
        <charset val="128"/>
      </rPr>
      <t>名を対象に「庄内浜産トラフグ」に関する説明や、部会活動の紹介</t>
    </r>
    <phoneticPr fontId="3"/>
  </si>
  <si>
    <r>
      <rPr>
        <sz val="10"/>
        <rFont val="ＭＳ 明朝"/>
        <family val="1"/>
        <charset val="128"/>
      </rPr>
      <t>総来客数</t>
    </r>
    <r>
      <rPr>
        <sz val="10"/>
        <rFont val="Century"/>
        <family val="1"/>
      </rPr>
      <t>2,305</t>
    </r>
    <r>
      <rPr>
        <sz val="10"/>
        <rFont val="ＭＳ 明朝"/>
        <family val="1"/>
        <charset val="128"/>
      </rPr>
      <t>名</t>
    </r>
    <phoneticPr fontId="3"/>
  </si>
  <si>
    <t>応援店によるテーマ食材の提供及びキャンペーンリーフレットによるＰＲ、スタンプラリーに</t>
    <phoneticPr fontId="3"/>
  </si>
  <si>
    <t>よる利用促進</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</si>
</sst>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 "/>
    <numFmt numFmtId="177" formatCode="#,##0.00\ "/>
    <numFmt numFmtId="178" formatCode="#,###;\-#,###;&quot;&quot;;@"/>
    <numFmt numFmtId="179" formatCode="0.0\ "/>
    <numFmt numFmtId="180" formatCode="0.0_);[Red]\(0.0\)"/>
    <numFmt numFmtId="181" formatCode="#,##0.0\ "/>
    <numFmt numFmtId="182" formatCode="#,##0\ ;[Red]\(#,##0\)"/>
    <numFmt numFmtId="183" formatCode="0\ "/>
    <numFmt numFmtId="184" formatCode="#,##0_ "/>
    <numFmt numFmtId="185" formatCode="#,##0_);[Red]\(#,##0\)"/>
    <numFmt numFmtId="186" formatCode="[$-411]ge\.m\.d;@"/>
    <numFmt numFmtId="187" formatCode="#,##0.0\ ;[Red]\(#,##0.0\)"/>
  </numFmts>
  <fonts count="59">
    <font>
      <sz val="11"/>
      <color theme="1"/>
      <name val="ＭＳ Ｐゴシック"/>
      <family val="2"/>
      <scheme val="minor"/>
    </font>
    <font>
      <sz val="11"/>
      <color theme="1"/>
      <name val="ＭＳ Ｐゴシック"/>
      <family val="2"/>
      <charset val="128"/>
      <scheme val="minor"/>
    </font>
    <font>
      <sz val="28"/>
      <color theme="1"/>
      <name val="Century"/>
      <family val="1"/>
    </font>
    <font>
      <sz val="6"/>
      <name val="ＭＳ Ｐゴシック"/>
      <family val="3"/>
      <charset val="128"/>
      <scheme val="minor"/>
    </font>
    <font>
      <sz val="28"/>
      <color theme="1"/>
      <name val="ＭＳ 明朝"/>
      <family val="1"/>
      <charset val="128"/>
    </font>
    <font>
      <b/>
      <sz val="48"/>
      <color theme="1"/>
      <name val="ＭＳ 明朝"/>
      <family val="1"/>
      <charset val="128"/>
    </font>
    <font>
      <b/>
      <sz val="48"/>
      <color theme="1"/>
      <name val="Century"/>
      <family val="1"/>
    </font>
    <font>
      <sz val="16"/>
      <color theme="1"/>
      <name val="Century"/>
      <family val="1"/>
    </font>
    <font>
      <sz val="16"/>
      <color theme="1"/>
      <name val="ＭＳ 明朝"/>
      <family val="1"/>
      <charset val="128"/>
    </font>
    <font>
      <sz val="10"/>
      <color theme="1"/>
      <name val="Century"/>
      <family val="1"/>
    </font>
    <font>
      <sz val="14"/>
      <color theme="1"/>
      <name val="Century"/>
      <family val="1"/>
    </font>
    <font>
      <sz val="10"/>
      <color theme="1"/>
      <name val="ＭＳ 明朝"/>
      <family val="1"/>
      <charset val="128"/>
    </font>
    <font>
      <sz val="12"/>
      <color theme="1"/>
      <name val="ＭＳ Ｐゴシック"/>
      <family val="2"/>
      <charset val="128"/>
    </font>
    <font>
      <sz val="12"/>
      <color theme="1"/>
      <name val="Century"/>
      <family val="1"/>
    </font>
    <font>
      <sz val="12"/>
      <name val="Century"/>
      <family val="1"/>
    </font>
    <font>
      <sz val="12"/>
      <name val="ＭＳ Ｐ明朝"/>
      <family val="1"/>
      <charset val="128"/>
    </font>
    <font>
      <sz val="6"/>
      <name val="ＭＳ Ｐゴシック"/>
      <family val="3"/>
      <charset val="128"/>
    </font>
    <font>
      <sz val="11"/>
      <name val="Century"/>
      <family val="1"/>
    </font>
    <font>
      <sz val="11"/>
      <name val="ＭＳ Ｐ明朝"/>
      <family val="1"/>
      <charset val="128"/>
    </font>
    <font>
      <sz val="10"/>
      <name val="Century"/>
      <family val="1"/>
    </font>
    <font>
      <sz val="10"/>
      <name val="ＭＳ Ｐ明朝"/>
      <family val="1"/>
      <charset val="128"/>
    </font>
    <font>
      <sz val="9"/>
      <name val="Century"/>
      <family val="1"/>
    </font>
    <font>
      <sz val="9"/>
      <name val="ＭＳ Ｐ明朝"/>
      <family val="1"/>
      <charset val="128"/>
    </font>
    <font>
      <sz val="8"/>
      <name val="Century"/>
      <family val="1"/>
    </font>
    <font>
      <sz val="11"/>
      <color theme="1"/>
      <name val="Century"/>
      <family val="1"/>
    </font>
    <font>
      <sz val="12"/>
      <name val="ＭＳ 明朝"/>
      <family val="1"/>
      <charset val="128"/>
    </font>
    <font>
      <sz val="11"/>
      <name val="ＭＳ 明朝"/>
      <family val="1"/>
      <charset val="128"/>
    </font>
    <font>
      <sz val="12"/>
      <color theme="1"/>
      <name val="ＭＳ Ｐ明朝"/>
      <family val="1"/>
      <charset val="128"/>
    </font>
    <font>
      <sz val="11"/>
      <name val="ＭＳ Ｐゴシック"/>
      <family val="3"/>
      <charset val="128"/>
    </font>
    <font>
      <sz val="11"/>
      <color indexed="8"/>
      <name val="Century"/>
      <family val="1"/>
    </font>
    <font>
      <sz val="11"/>
      <color indexed="8"/>
      <name val="ＭＳ 明朝"/>
      <family val="1"/>
      <charset val="128"/>
    </font>
    <font>
      <sz val="11"/>
      <color indexed="8"/>
      <name val="Century"/>
      <family val="1"/>
      <charset val="128"/>
    </font>
    <font>
      <sz val="11"/>
      <color indexed="8"/>
      <name val="ＭＳ Ｐ明朝"/>
      <family val="1"/>
      <charset val="128"/>
    </font>
    <font>
      <b/>
      <sz val="9"/>
      <color indexed="8"/>
      <name val="ＭＳ Ｐゴシック"/>
      <family val="3"/>
      <charset val="128"/>
    </font>
    <font>
      <sz val="11"/>
      <name val="Century"/>
      <family val="1"/>
      <charset val="128"/>
    </font>
    <font>
      <sz val="14"/>
      <name val="Century"/>
      <family val="1"/>
    </font>
    <font>
      <sz val="14"/>
      <name val="ＭＳ 明朝"/>
      <family val="1"/>
      <charset val="128"/>
    </font>
    <font>
      <sz val="10"/>
      <name val="ＭＳ 明朝"/>
      <family val="1"/>
      <charset val="128"/>
    </font>
    <font>
      <sz val="9"/>
      <color indexed="81"/>
      <name val="ＭＳ Ｐゴシック"/>
      <family val="3"/>
      <charset val="128"/>
    </font>
    <font>
      <b/>
      <sz val="16"/>
      <name val="Century"/>
      <family val="1"/>
    </font>
    <font>
      <b/>
      <u/>
      <sz val="14"/>
      <name val="Century"/>
      <family val="1"/>
    </font>
    <font>
      <b/>
      <u/>
      <sz val="14"/>
      <name val="ＭＳ 明朝"/>
      <family val="1"/>
      <charset val="128"/>
    </font>
    <font>
      <sz val="14"/>
      <color rgb="FF000000"/>
      <name val="ＭＳ 明朝"/>
      <family val="1"/>
      <charset val="128"/>
    </font>
    <font>
      <sz val="12"/>
      <color rgb="FF000000"/>
      <name val="Century"/>
      <family val="1"/>
    </font>
    <font>
      <sz val="14"/>
      <color rgb="FF000000"/>
      <name val="Century"/>
      <family val="1"/>
    </font>
    <font>
      <sz val="12"/>
      <color rgb="FF000000"/>
      <name val="ＭＳ 明朝"/>
      <family val="1"/>
      <charset val="128"/>
    </font>
    <font>
      <sz val="12"/>
      <color rgb="FF000000"/>
      <name val="Century"/>
      <family val="1"/>
      <charset val="128"/>
    </font>
    <font>
      <sz val="12"/>
      <color theme="1"/>
      <name val="ＭＳ 明朝"/>
      <family val="1"/>
      <charset val="128"/>
    </font>
    <font>
      <sz val="10.5"/>
      <color rgb="FF000000"/>
      <name val="Century"/>
      <family val="1"/>
    </font>
    <font>
      <sz val="10.5"/>
      <color rgb="FF000000"/>
      <name val="ＭＳ 明朝"/>
      <family val="1"/>
      <charset val="128"/>
    </font>
    <font>
      <sz val="11"/>
      <color theme="1"/>
      <name val="ＭＳ 明朝"/>
      <family val="1"/>
      <charset val="128"/>
    </font>
    <font>
      <sz val="10.5"/>
      <color theme="1"/>
      <name val="Century"/>
      <family val="1"/>
    </font>
    <font>
      <sz val="11"/>
      <color theme="1"/>
      <name val="ＭＳ Ｐ明朝"/>
      <family val="1"/>
      <charset val="128"/>
    </font>
    <font>
      <sz val="9"/>
      <name val="ＭＳ 明朝"/>
      <family val="1"/>
      <charset val="128"/>
    </font>
    <font>
      <sz val="6"/>
      <name val="Century"/>
      <family val="1"/>
    </font>
    <font>
      <sz val="6"/>
      <name val="ＭＳ 明朝"/>
      <family val="1"/>
      <charset val="128"/>
    </font>
    <font>
      <sz val="6"/>
      <color rgb="FFFF0000"/>
      <name val="ＭＳ 明朝"/>
      <family val="1"/>
      <charset val="128"/>
    </font>
    <font>
      <sz val="11"/>
      <name val="Centaur"/>
      <family val="1"/>
    </font>
    <font>
      <sz val="8"/>
      <name val="ＭＳ 明朝"/>
      <family val="1"/>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medium">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diagonalDown="1">
      <left style="thin">
        <color indexed="64"/>
      </left>
      <right style="hair">
        <color indexed="64"/>
      </right>
      <top style="thin">
        <color indexed="64"/>
      </top>
      <bottom style="thin">
        <color indexed="64"/>
      </bottom>
      <diagonal style="hair">
        <color indexed="8"/>
      </diagonal>
    </border>
    <border diagonalDown="1">
      <left style="hair">
        <color indexed="64"/>
      </left>
      <right/>
      <top style="thin">
        <color indexed="64"/>
      </top>
      <bottom style="thin">
        <color indexed="64"/>
      </bottom>
      <diagonal style="hair">
        <color indexed="8"/>
      </diagonal>
    </border>
    <border diagonalDown="1">
      <left style="thin">
        <color indexed="64"/>
      </left>
      <right/>
      <top style="thin">
        <color indexed="64"/>
      </top>
      <bottom style="thin">
        <color indexed="64"/>
      </bottom>
      <diagonal style="hair">
        <color indexed="8"/>
      </diagonal>
    </border>
    <border diagonalDown="1">
      <left/>
      <right style="thin">
        <color indexed="64"/>
      </right>
      <top style="thin">
        <color indexed="64"/>
      </top>
      <bottom style="thin">
        <color indexed="64"/>
      </bottom>
      <diagonal style="hair">
        <color indexed="8"/>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8"/>
      </right>
      <top style="thin">
        <color indexed="64"/>
      </top>
      <bottom/>
      <diagonal/>
    </border>
    <border>
      <left/>
      <right/>
      <top style="thin">
        <color indexed="8"/>
      </top>
      <bottom/>
      <diagonal/>
    </border>
    <border>
      <left style="thin">
        <color indexed="8"/>
      </left>
      <right/>
      <top/>
      <bottom/>
      <diagonal/>
    </border>
    <border diagonalDown="1">
      <left style="thin">
        <color indexed="64"/>
      </left>
      <right/>
      <top style="thin">
        <color indexed="64"/>
      </top>
      <bottom/>
      <diagonal style="thin">
        <color indexed="64"/>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hair">
        <color indexed="8"/>
      </right>
      <top style="thin">
        <color indexed="64"/>
      </top>
      <bottom/>
      <diagonal/>
    </border>
    <border>
      <left style="thin">
        <color indexed="8"/>
      </left>
      <right style="thin">
        <color indexed="64"/>
      </right>
      <top style="thin">
        <color indexed="64"/>
      </top>
      <bottom/>
      <diagonal/>
    </border>
    <border>
      <left style="hair">
        <color indexed="8"/>
      </left>
      <right style="hair">
        <color indexed="8"/>
      </right>
      <top style="thin">
        <color indexed="64"/>
      </top>
      <bottom/>
      <diagonal/>
    </border>
    <border>
      <left style="thin">
        <color indexed="8"/>
      </left>
      <right style="hair">
        <color indexed="8"/>
      </right>
      <top/>
      <bottom style="thin">
        <color indexed="64"/>
      </bottom>
      <diagonal/>
    </border>
    <border>
      <left style="thin">
        <color indexed="8"/>
      </left>
      <right style="thin">
        <color indexed="64"/>
      </right>
      <top/>
      <bottom style="thin">
        <color indexed="64"/>
      </bottom>
      <diagonal/>
    </border>
    <border>
      <left style="hair">
        <color indexed="8"/>
      </left>
      <right style="hair">
        <color indexed="8"/>
      </right>
      <top/>
      <bottom style="thin">
        <color indexed="64"/>
      </bottom>
      <diagonal/>
    </border>
    <border>
      <left style="thin">
        <color indexed="8"/>
      </left>
      <right style="hair">
        <color indexed="8"/>
      </right>
      <top/>
      <bottom/>
      <diagonal/>
    </border>
    <border>
      <left style="thin">
        <color indexed="8"/>
      </left>
      <right style="thin">
        <color indexed="64"/>
      </right>
      <top/>
      <bottom/>
      <diagonal/>
    </border>
    <border>
      <left/>
      <right style="hair">
        <color indexed="8"/>
      </right>
      <top/>
      <bottom/>
      <diagonal/>
    </border>
    <border>
      <left style="hair">
        <color indexed="8"/>
      </left>
      <right style="hair">
        <color indexed="8"/>
      </right>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diagonalDown="1">
      <left/>
      <right style="thin">
        <color indexed="64"/>
      </right>
      <top/>
      <bottom style="thin">
        <color indexed="64"/>
      </bottom>
      <diagonal style="thin">
        <color indexed="64"/>
      </diagonal>
    </border>
  </borders>
  <cellStyleXfs count="5">
    <xf numFmtId="0" fontId="0" fillId="0" borderId="0"/>
    <xf numFmtId="0" fontId="12" fillId="0" borderId="0">
      <alignment vertical="center"/>
    </xf>
    <xf numFmtId="0" fontId="28" fillId="0" borderId="0">
      <alignment vertical="center"/>
    </xf>
    <xf numFmtId="38" fontId="28" fillId="0" borderId="0" applyFill="0" applyBorder="0" applyProtection="0">
      <alignment vertical="center"/>
    </xf>
    <xf numFmtId="38" fontId="28" fillId="0" borderId="0" applyFont="0" applyFill="0" applyBorder="0" applyAlignment="0" applyProtection="0">
      <alignment vertical="center"/>
    </xf>
  </cellStyleXfs>
  <cellXfs count="963">
    <xf numFmtId="0" fontId="0" fillId="0" borderId="0" xfId="0"/>
    <xf numFmtId="0" fontId="2" fillId="0" borderId="0" xfId="0" applyFont="1" applyAlignment="1">
      <alignment vertical="center"/>
    </xf>
    <xf numFmtId="0" fontId="9" fillId="0" borderId="0" xfId="0" applyFont="1"/>
    <xf numFmtId="0" fontId="10" fillId="0" borderId="0" xfId="0" applyFont="1" applyAlignment="1">
      <alignment horizontal="center"/>
    </xf>
    <xf numFmtId="0" fontId="9" fillId="0" borderId="0" xfId="0" applyFont="1" applyAlignment="1">
      <alignment horizontal="center"/>
    </xf>
    <xf numFmtId="0" fontId="9" fillId="0" borderId="0" xfId="0" applyFont="1" applyAlignment="1">
      <alignment vertical="center"/>
    </xf>
    <xf numFmtId="0" fontId="9" fillId="0" borderId="0" xfId="0" applyFont="1" applyAlignment="1">
      <alignment horizontal="center" vertical="center"/>
    </xf>
    <xf numFmtId="0" fontId="13" fillId="2" borderId="0" xfId="1" applyFont="1" applyFill="1">
      <alignment vertical="center"/>
    </xf>
    <xf numFmtId="0" fontId="13" fillId="0" borderId="0" xfId="1" applyFont="1">
      <alignment vertical="center"/>
    </xf>
    <xf numFmtId="0" fontId="14"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vertical="center" shrinkToFit="1"/>
    </xf>
    <xf numFmtId="0" fontId="21" fillId="0" borderId="1" xfId="0" applyFont="1" applyFill="1" applyBorder="1" applyAlignment="1">
      <alignment vertical="center"/>
    </xf>
    <xf numFmtId="0" fontId="19" fillId="0" borderId="0" xfId="0" applyFont="1" applyFill="1" applyAlignment="1">
      <alignment vertical="center" wrapText="1"/>
    </xf>
    <xf numFmtId="0" fontId="19" fillId="0" borderId="0" xfId="0" applyFont="1" applyFill="1" applyAlignment="1">
      <alignment horizontal="lef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19" fillId="0" borderId="4" xfId="0" applyFont="1" applyFill="1" applyBorder="1" applyAlignment="1">
      <alignment vertical="center"/>
    </xf>
    <xf numFmtId="0" fontId="19" fillId="0" borderId="5" xfId="0" applyFont="1" applyFill="1" applyBorder="1" applyAlignment="1">
      <alignment vertical="center"/>
    </xf>
    <xf numFmtId="0" fontId="23" fillId="0" borderId="0" xfId="0" applyFont="1" applyFill="1" applyBorder="1" applyAlignment="1">
      <alignment vertical="center"/>
    </xf>
    <xf numFmtId="0" fontId="19" fillId="0" borderId="0" xfId="0" applyFont="1" applyFill="1" applyAlignment="1">
      <alignment wrapText="1"/>
    </xf>
    <xf numFmtId="0" fontId="21" fillId="0" borderId="2" xfId="0" applyFont="1" applyFill="1" applyBorder="1" applyAlignment="1">
      <alignment vertical="center" shrinkToFit="1"/>
    </xf>
    <xf numFmtId="0" fontId="23" fillId="0" borderId="5" xfId="0" applyFont="1" applyFill="1" applyBorder="1" applyAlignment="1">
      <alignment vertical="center"/>
    </xf>
    <xf numFmtId="49" fontId="21" fillId="0" borderId="2" xfId="0" applyNumberFormat="1" applyFont="1" applyFill="1" applyBorder="1" applyAlignment="1">
      <alignment vertical="center"/>
    </xf>
    <xf numFmtId="0" fontId="23" fillId="0" borderId="0" xfId="0" applyFont="1" applyFill="1" applyAlignment="1">
      <alignment vertical="center"/>
    </xf>
    <xf numFmtId="0" fontId="19" fillId="0" borderId="4" xfId="0" applyFont="1" applyFill="1" applyBorder="1" applyAlignment="1">
      <alignment vertical="center" wrapText="1"/>
    </xf>
    <xf numFmtId="0" fontId="17" fillId="0" borderId="9" xfId="0" applyFont="1" applyFill="1" applyBorder="1" applyAlignment="1">
      <alignment horizontal="center"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0" xfId="0" applyFont="1" applyFill="1" applyAlignment="1">
      <alignment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7" fillId="2" borderId="12" xfId="0" applyFont="1" applyFill="1" applyBorder="1" applyAlignment="1">
      <alignment vertical="center"/>
    </xf>
    <xf numFmtId="0" fontId="17" fillId="2" borderId="13" xfId="0" applyFont="1" applyFill="1" applyBorder="1" applyAlignment="1">
      <alignment vertical="center"/>
    </xf>
    <xf numFmtId="3" fontId="17" fillId="2" borderId="9" xfId="0" applyNumberFormat="1" applyFont="1" applyFill="1" applyBorder="1" applyAlignment="1">
      <alignment vertical="center"/>
    </xf>
    <xf numFmtId="3" fontId="17" fillId="2" borderId="7" xfId="0" applyNumberFormat="1" applyFont="1" applyFill="1" applyBorder="1" applyAlignment="1">
      <alignment vertical="center"/>
    </xf>
    <xf numFmtId="0" fontId="17" fillId="0" borderId="0" xfId="0" applyFont="1" applyFill="1" applyAlignment="1">
      <alignment horizontal="center" vertical="center"/>
    </xf>
    <xf numFmtId="3" fontId="17"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0" fontId="17" fillId="0" borderId="0" xfId="2" applyFont="1" applyAlignment="1">
      <alignment horizontal="center" vertical="center"/>
    </xf>
    <xf numFmtId="0" fontId="17" fillId="0" borderId="0" xfId="2" applyFont="1">
      <alignment vertical="center"/>
    </xf>
    <xf numFmtId="0" fontId="14" fillId="0" borderId="0" xfId="2" applyFont="1">
      <alignment vertical="center"/>
    </xf>
    <xf numFmtId="0" fontId="29" fillId="0" borderId="9" xfId="2" applyFont="1" applyBorder="1" applyAlignment="1">
      <alignment horizontal="center" vertical="center"/>
    </xf>
    <xf numFmtId="0" fontId="29" fillId="0" borderId="0" xfId="2" applyFont="1">
      <alignment vertical="center"/>
    </xf>
    <xf numFmtId="0" fontId="29" fillId="0" borderId="9" xfId="2" applyFont="1" applyBorder="1" applyAlignment="1">
      <alignment horizontal="distributed" vertical="center"/>
    </xf>
    <xf numFmtId="0" fontId="29" fillId="0" borderId="9" xfId="2" applyFont="1" applyBorder="1" applyAlignment="1">
      <alignment horizontal="center" vertical="center" shrinkToFit="1"/>
    </xf>
    <xf numFmtId="0" fontId="29" fillId="0" borderId="9" xfId="2" applyFont="1" applyBorder="1" applyAlignment="1">
      <alignment horizontal="justify" vertical="center" indent="1"/>
    </xf>
    <xf numFmtId="0" fontId="29" fillId="0" borderId="9" xfId="2" applyNumberFormat="1" applyFont="1" applyBorder="1" applyAlignment="1">
      <alignment vertical="center"/>
    </xf>
    <xf numFmtId="0" fontId="32" fillId="0" borderId="9" xfId="2" applyNumberFormat="1" applyFont="1" applyBorder="1" applyAlignment="1">
      <alignment horizontal="right" vertical="center"/>
    </xf>
    <xf numFmtId="0" fontId="30" fillId="0" borderId="9" xfId="2" applyFont="1" applyBorder="1" applyAlignment="1">
      <alignment horizontal="justify" vertical="center" indent="1"/>
    </xf>
    <xf numFmtId="0" fontId="29" fillId="0" borderId="9" xfId="2" applyNumberFormat="1" applyFont="1" applyBorder="1" applyAlignment="1">
      <alignment horizontal="right" vertical="center"/>
    </xf>
    <xf numFmtId="0" fontId="29" fillId="0" borderId="0" xfId="2" applyFont="1" applyAlignment="1">
      <alignment horizontal="center" vertical="center"/>
    </xf>
    <xf numFmtId="0" fontId="29" fillId="0" borderId="0" xfId="2" applyFont="1" applyBorder="1" applyAlignment="1">
      <alignment horizontal="center" vertical="center"/>
    </xf>
    <xf numFmtId="0" fontId="30" fillId="0" borderId="1" xfId="2" applyFont="1" applyBorder="1" applyAlignment="1">
      <alignment horizontal="left" vertical="center"/>
    </xf>
    <xf numFmtId="0" fontId="30" fillId="0" borderId="2" xfId="2" applyFont="1" applyBorder="1" applyAlignment="1">
      <alignment horizontal="left" vertical="center"/>
    </xf>
    <xf numFmtId="0" fontId="30" fillId="0" borderId="3" xfId="2" applyFont="1" applyBorder="1" applyAlignment="1">
      <alignment horizontal="left" vertical="center" wrapText="1"/>
    </xf>
    <xf numFmtId="0" fontId="17" fillId="0" borderId="0" xfId="2" applyFont="1">
      <alignment vertical="center"/>
    </xf>
    <xf numFmtId="0" fontId="17" fillId="0" borderId="23" xfId="2" applyFont="1" applyBorder="1" applyAlignment="1">
      <alignment horizontal="center" vertical="distributed" wrapText="1"/>
    </xf>
    <xf numFmtId="0" fontId="17" fillId="0" borderId="23" xfId="2" applyFont="1" applyBorder="1" applyAlignment="1">
      <alignment horizontal="center" vertical="center" wrapText="1"/>
    </xf>
    <xf numFmtId="0" fontId="17" fillId="0" borderId="23" xfId="2" applyFont="1" applyBorder="1" applyAlignment="1">
      <alignment horizontal="center" vertical="center"/>
    </xf>
    <xf numFmtId="0" fontId="17" fillId="0" borderId="24" xfId="2" applyFont="1" applyBorder="1" applyAlignment="1">
      <alignment horizontal="center" vertical="center"/>
    </xf>
    <xf numFmtId="0" fontId="17" fillId="0" borderId="28" xfId="2" applyFont="1" applyBorder="1" applyAlignment="1">
      <alignment horizontal="center" vertical="center"/>
    </xf>
    <xf numFmtId="0" fontId="17" fillId="0" borderId="0" xfId="2" applyFont="1" applyAlignment="1">
      <alignment horizontal="left" vertical="center"/>
    </xf>
    <xf numFmtId="0" fontId="17" fillId="0" borderId="0" xfId="2" applyFont="1">
      <alignment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49" fontId="17" fillId="0" borderId="9" xfId="2" applyNumberFormat="1" applyFont="1" applyBorder="1" applyAlignment="1">
      <alignment horizontal="center" vertical="center"/>
    </xf>
    <xf numFmtId="0" fontId="17" fillId="0" borderId="9" xfId="2" applyFont="1" applyBorder="1" applyAlignment="1">
      <alignment horizontal="justify" vertical="center"/>
    </xf>
    <xf numFmtId="37" fontId="17" fillId="0" borderId="9" xfId="2" applyNumberFormat="1" applyFont="1" applyBorder="1">
      <alignment vertical="center"/>
    </xf>
    <xf numFmtId="9" fontId="17" fillId="0" borderId="9" xfId="2" applyNumberFormat="1" applyFont="1" applyBorder="1" applyAlignment="1">
      <alignment horizontal="right" vertical="center"/>
    </xf>
    <xf numFmtId="0" fontId="17" fillId="0" borderId="9" xfId="2" applyFont="1" applyBorder="1" applyAlignment="1">
      <alignment horizontal="left" vertical="center" shrinkToFit="1"/>
    </xf>
    <xf numFmtId="0" fontId="17" fillId="0" borderId="9" xfId="2" applyFont="1" applyBorder="1" applyAlignment="1">
      <alignment vertical="center" shrinkToFit="1"/>
    </xf>
    <xf numFmtId="9" fontId="17" fillId="0" borderId="9" xfId="2" applyNumberFormat="1" applyFont="1" applyBorder="1">
      <alignment vertical="center"/>
    </xf>
    <xf numFmtId="0" fontId="17" fillId="0" borderId="7" xfId="2" applyFont="1" applyBorder="1" applyAlignment="1">
      <alignment horizontal="center" vertical="center"/>
    </xf>
    <xf numFmtId="37" fontId="17" fillId="0" borderId="0" xfId="2" applyNumberFormat="1" applyFont="1">
      <alignment vertical="center"/>
    </xf>
    <xf numFmtId="0" fontId="17" fillId="0" borderId="0" xfId="2" applyFont="1" applyAlignment="1">
      <alignment horizontal="center" vertical="center"/>
    </xf>
    <xf numFmtId="0" fontId="17" fillId="0" borderId="0" xfId="2" applyFont="1">
      <alignment vertical="center"/>
    </xf>
    <xf numFmtId="0" fontId="17" fillId="0" borderId="0" xfId="2" applyFont="1" applyAlignment="1">
      <alignment horizontal="left" vertical="center"/>
    </xf>
    <xf numFmtId="0" fontId="17" fillId="0" borderId="0" xfId="2" applyFont="1" applyAlignment="1">
      <alignment horizontal="right" vertical="center"/>
    </xf>
    <xf numFmtId="0" fontId="17" fillId="0" borderId="0" xfId="2" applyFont="1" applyAlignment="1">
      <alignment horizontal="center" vertical="center"/>
    </xf>
    <xf numFmtId="49" fontId="17" fillId="0" borderId="0" xfId="2" applyNumberFormat="1" applyFont="1">
      <alignment vertical="center"/>
    </xf>
    <xf numFmtId="0" fontId="26" fillId="0" borderId="0" xfId="2" applyFont="1">
      <alignment vertical="center"/>
    </xf>
    <xf numFmtId="0" fontId="17" fillId="0" borderId="9" xfId="2" applyFont="1" applyBorder="1" applyAlignment="1">
      <alignment horizontal="center" vertical="center"/>
    </xf>
    <xf numFmtId="37" fontId="17" fillId="0" borderId="9" xfId="2" applyNumberFormat="1" applyFont="1" applyBorder="1" applyAlignment="1">
      <alignment horizontal="center" vertical="center"/>
    </xf>
    <xf numFmtId="0" fontId="17" fillId="0" borderId="9" xfId="2" applyFont="1" applyBorder="1">
      <alignment vertical="center"/>
    </xf>
    <xf numFmtId="9" fontId="19" fillId="0" borderId="9" xfId="2" applyNumberFormat="1" applyFont="1" applyBorder="1" applyAlignment="1">
      <alignment horizontal="right" vertical="center"/>
    </xf>
    <xf numFmtId="0" fontId="28" fillId="0" borderId="0" xfId="2" applyFont="1">
      <alignment vertical="center"/>
    </xf>
    <xf numFmtId="0" fontId="28" fillId="0" borderId="9" xfId="2" applyFont="1" applyBorder="1" applyAlignment="1">
      <alignment horizontal="center" vertical="center"/>
    </xf>
    <xf numFmtId="49" fontId="28" fillId="0" borderId="9" xfId="2" applyNumberFormat="1" applyFont="1" applyBorder="1" applyAlignment="1">
      <alignment horizontal="center" vertical="center"/>
    </xf>
    <xf numFmtId="0" fontId="28" fillId="0" borderId="9" xfId="2" applyFont="1" applyBorder="1">
      <alignment vertical="center"/>
    </xf>
    <xf numFmtId="3" fontId="17" fillId="0" borderId="9" xfId="2" applyNumberFormat="1" applyFont="1" applyFill="1" applyBorder="1" applyAlignment="1">
      <alignment horizontal="center" vertical="center" shrinkToFit="1"/>
    </xf>
    <xf numFmtId="3" fontId="17" fillId="0" borderId="9" xfId="2" applyNumberFormat="1" applyFont="1" applyFill="1" applyBorder="1" applyAlignment="1">
      <alignment horizontal="center" vertical="center" wrapText="1"/>
    </xf>
    <xf numFmtId="3" fontId="17" fillId="0" borderId="0" xfId="2" applyNumberFormat="1" applyFont="1" applyFill="1" applyAlignment="1">
      <alignment horizontal="center" vertical="center"/>
    </xf>
    <xf numFmtId="178" fontId="14" fillId="0" borderId="9" xfId="2" applyNumberFormat="1" applyFont="1" applyFill="1" applyBorder="1">
      <alignment vertical="center"/>
    </xf>
    <xf numFmtId="3" fontId="14" fillId="0" borderId="9" xfId="2" applyNumberFormat="1" applyFont="1" applyFill="1" applyBorder="1">
      <alignment vertical="center"/>
    </xf>
    <xf numFmtId="3" fontId="26" fillId="0" borderId="9" xfId="2" applyNumberFormat="1" applyFont="1" applyFill="1" applyBorder="1" applyAlignment="1">
      <alignment horizontal="center" vertical="center"/>
    </xf>
    <xf numFmtId="3" fontId="26" fillId="0" borderId="9" xfId="2" applyNumberFormat="1" applyFont="1" applyFill="1" applyBorder="1" applyAlignment="1">
      <alignment horizontal="center" vertical="center" shrinkToFit="1"/>
    </xf>
    <xf numFmtId="3" fontId="17" fillId="0" borderId="0" xfId="2" applyNumberFormat="1" applyFont="1" applyFill="1" applyAlignment="1">
      <alignment vertical="center"/>
    </xf>
    <xf numFmtId="0" fontId="19" fillId="0" borderId="0" xfId="0" applyFont="1" applyAlignment="1">
      <alignment vertical="center"/>
    </xf>
    <xf numFmtId="0" fontId="35"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horizontal="distributed" vertical="center"/>
    </xf>
    <xf numFmtId="0" fontId="19" fillId="0" borderId="9" xfId="0" applyFont="1" applyBorder="1" applyAlignment="1">
      <alignment horizontal="center" vertical="center"/>
    </xf>
    <xf numFmtId="0" fontId="19" fillId="0" borderId="35" xfId="0" applyFont="1" applyBorder="1" applyAlignment="1">
      <alignment horizontal="distributed" vertical="center"/>
    </xf>
    <xf numFmtId="0" fontId="19" fillId="0" borderId="8" xfId="0" applyFont="1" applyBorder="1" applyAlignment="1">
      <alignment horizontal="distributed" vertical="center"/>
    </xf>
    <xf numFmtId="49" fontId="19" fillId="0" borderId="7" xfId="0" applyNumberFormat="1" applyFont="1" applyBorder="1" applyAlignment="1">
      <alignment horizontal="right" vertical="center"/>
    </xf>
    <xf numFmtId="49" fontId="19" fillId="0" borderId="35" xfId="0" applyNumberFormat="1" applyFont="1" applyBorder="1" applyAlignment="1">
      <alignment horizontal="center" vertical="center"/>
    </xf>
    <xf numFmtId="49" fontId="19" fillId="0" borderId="8" xfId="0" applyNumberFormat="1" applyFont="1" applyBorder="1" applyAlignment="1">
      <alignment horizontal="right" vertical="center" wrapText="1"/>
    </xf>
    <xf numFmtId="49" fontId="19" fillId="0" borderId="35" xfId="0" applyNumberFormat="1" applyFont="1" applyBorder="1" applyAlignment="1">
      <alignment horizontal="right" vertical="center"/>
    </xf>
    <xf numFmtId="49" fontId="19" fillId="0" borderId="8" xfId="0" applyNumberFormat="1" applyFont="1" applyBorder="1" applyAlignment="1">
      <alignment horizontal="right" vertical="center"/>
    </xf>
    <xf numFmtId="0" fontId="19" fillId="0" borderId="9" xfId="0" applyFont="1" applyBorder="1" applyAlignment="1">
      <alignment horizontal="right" vertical="center"/>
    </xf>
    <xf numFmtId="0" fontId="19" fillId="0" borderId="9" xfId="0" applyFont="1" applyFill="1" applyBorder="1" applyAlignment="1">
      <alignment horizontal="right" vertical="center"/>
    </xf>
    <xf numFmtId="49" fontId="19" fillId="0" borderId="7" xfId="0" applyNumberFormat="1" applyFont="1" applyFill="1" applyBorder="1" applyAlignment="1">
      <alignment horizontal="right" vertical="center"/>
    </xf>
    <xf numFmtId="0" fontId="19" fillId="0" borderId="10" xfId="0" applyFont="1" applyBorder="1" applyAlignment="1">
      <alignment vertical="center"/>
    </xf>
    <xf numFmtId="0" fontId="19" fillId="0" borderId="16" xfId="0" applyFont="1" applyBorder="1" applyAlignment="1">
      <alignment horizontal="distributed" vertical="center"/>
    </xf>
    <xf numFmtId="0" fontId="19" fillId="0" borderId="11" xfId="0" applyFont="1" applyBorder="1" applyAlignment="1">
      <alignment horizontal="distributed"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49" fontId="19" fillId="0" borderId="7" xfId="0" applyNumberFormat="1" applyFont="1" applyBorder="1" applyAlignment="1">
      <alignment horizontal="left" vertical="center"/>
    </xf>
    <xf numFmtId="49" fontId="19" fillId="0" borderId="35" xfId="0" applyNumberFormat="1" applyFont="1" applyBorder="1" applyAlignment="1">
      <alignment horizontal="left" vertical="center"/>
    </xf>
    <xf numFmtId="49" fontId="19" fillId="0" borderId="8" xfId="0" applyNumberFormat="1" applyFont="1" applyBorder="1" applyAlignment="1">
      <alignment horizontal="left" vertical="center"/>
    </xf>
    <xf numFmtId="49" fontId="14" fillId="0" borderId="0" xfId="0" applyNumberFormat="1" applyFont="1" applyAlignment="1">
      <alignment horizontal="left" vertical="center"/>
    </xf>
    <xf numFmtId="49" fontId="17" fillId="0" borderId="0" xfId="0" applyNumberFormat="1" applyFont="1"/>
    <xf numFmtId="49" fontId="14" fillId="0" borderId="0" xfId="0" applyNumberFormat="1" applyFont="1"/>
    <xf numFmtId="49" fontId="14" fillId="0" borderId="0" xfId="0" applyNumberFormat="1" applyFont="1" applyBorder="1" applyAlignment="1">
      <alignment vertical="center"/>
    </xf>
    <xf numFmtId="49" fontId="14" fillId="0" borderId="0" xfId="0" applyNumberFormat="1" applyFont="1" applyBorder="1" applyAlignment="1">
      <alignment horizontal="right" vertical="center"/>
    </xf>
    <xf numFmtId="49" fontId="17" fillId="0" borderId="7" xfId="0" applyNumberFormat="1" applyFont="1" applyBorder="1" applyAlignment="1">
      <alignment horizontal="center" vertical="center" wrapText="1"/>
    </xf>
    <xf numFmtId="49" fontId="17" fillId="0" borderId="7" xfId="0" applyNumberFormat="1" applyFont="1" applyBorder="1" applyAlignment="1">
      <alignment horizontal="distributed" vertical="center" wrapText="1"/>
    </xf>
    <xf numFmtId="49" fontId="17" fillId="0" borderId="16" xfId="0" applyNumberFormat="1" applyFont="1" applyBorder="1" applyAlignment="1">
      <alignment vertical="center" wrapText="1"/>
    </xf>
    <xf numFmtId="49" fontId="17" fillId="0" borderId="35" xfId="0" applyNumberFormat="1" applyFont="1" applyBorder="1" applyAlignment="1">
      <alignment horizontal="left" vertical="center" wrapText="1"/>
    </xf>
    <xf numFmtId="49" fontId="17" fillId="0" borderId="8" xfId="0" applyNumberFormat="1" applyFont="1" applyBorder="1" applyAlignment="1">
      <alignment horizontal="right" vertical="center" wrapText="1"/>
    </xf>
    <xf numFmtId="49" fontId="17" fillId="0" borderId="14" xfId="0" applyNumberFormat="1" applyFont="1" applyBorder="1" applyAlignment="1">
      <alignment horizontal="distributed" vertical="center" wrapText="1"/>
    </xf>
    <xf numFmtId="49" fontId="17" fillId="0" borderId="35" xfId="0" applyNumberFormat="1" applyFont="1" applyBorder="1" applyAlignment="1">
      <alignment vertical="center" wrapText="1"/>
    </xf>
    <xf numFmtId="49" fontId="17" fillId="0" borderId="0" xfId="0" applyNumberFormat="1" applyFont="1" applyAlignment="1">
      <alignment horizontal="left" vertical="center"/>
    </xf>
    <xf numFmtId="0" fontId="17" fillId="0" borderId="0" xfId="0" applyFont="1"/>
    <xf numFmtId="49" fontId="21" fillId="0" borderId="0" xfId="0" applyNumberFormat="1" applyFont="1" applyBorder="1" applyAlignment="1">
      <alignment horizontal="center" vertical="center"/>
    </xf>
    <xf numFmtId="0" fontId="17" fillId="0" borderId="0" xfId="0" applyFont="1" applyBorder="1" applyAlignment="1"/>
    <xf numFmtId="49" fontId="14" fillId="0" borderId="6" xfId="0" applyNumberFormat="1" applyFont="1" applyBorder="1" applyAlignment="1">
      <alignment horizontal="right" vertical="center"/>
    </xf>
    <xf numFmtId="49" fontId="17" fillId="0" borderId="0" xfId="0" applyNumberFormat="1" applyFont="1" applyAlignment="1">
      <alignment vertical="center"/>
    </xf>
    <xf numFmtId="0" fontId="14" fillId="0" borderId="0" xfId="0" applyFont="1" applyAlignment="1">
      <alignment vertical="center"/>
    </xf>
    <xf numFmtId="0" fontId="14" fillId="0" borderId="6" xfId="0" applyFont="1" applyBorder="1" applyAlignment="1">
      <alignment horizontal="right" vertical="center"/>
    </xf>
    <xf numFmtId="0" fontId="17" fillId="0" borderId="0" xfId="0" applyFont="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35" xfId="0" applyFont="1" applyBorder="1" applyAlignment="1">
      <alignment vertical="center"/>
    </xf>
    <xf numFmtId="0" fontId="17" fillId="0" borderId="8" xfId="0" applyFont="1" applyBorder="1" applyAlignment="1">
      <alignment vertical="center"/>
    </xf>
    <xf numFmtId="0" fontId="17" fillId="0" borderId="14" xfId="0" applyFont="1" applyBorder="1" applyAlignment="1">
      <alignment vertical="center"/>
    </xf>
    <xf numFmtId="0" fontId="17" fillId="0" borderId="0" xfId="0" applyFont="1" applyBorder="1" applyAlignment="1">
      <alignment vertical="center"/>
    </xf>
    <xf numFmtId="0" fontId="17" fillId="0" borderId="15" xfId="0" applyFont="1" applyBorder="1" applyAlignment="1">
      <alignment vertical="center"/>
    </xf>
    <xf numFmtId="0" fontId="17" fillId="0" borderId="12" xfId="0" applyFont="1" applyBorder="1" applyAlignment="1">
      <alignment vertical="center"/>
    </xf>
    <xf numFmtId="0" fontId="17" fillId="0" borderId="6" xfId="0" applyFont="1" applyBorder="1" applyAlignment="1">
      <alignment vertical="center"/>
    </xf>
    <xf numFmtId="0" fontId="14" fillId="0" borderId="0" xfId="0" applyFont="1" applyBorder="1" applyAlignment="1">
      <alignment horizontal="right" vertical="center"/>
    </xf>
    <xf numFmtId="0" fontId="14" fillId="0" borderId="6" xfId="0" applyFont="1" applyBorder="1" applyAlignment="1">
      <alignment vertical="center"/>
    </xf>
    <xf numFmtId="0" fontId="14" fillId="0" borderId="0" xfId="0" applyFont="1" applyBorder="1" applyAlignment="1">
      <alignment vertical="center"/>
    </xf>
    <xf numFmtId="0" fontId="35" fillId="0" borderId="0" xfId="2" applyFont="1">
      <alignment vertical="center"/>
    </xf>
    <xf numFmtId="0" fontId="39" fillId="0" borderId="0" xfId="2" applyFont="1">
      <alignment vertical="center"/>
    </xf>
    <xf numFmtId="0" fontId="17" fillId="0" borderId="1" xfId="2" applyFont="1" applyBorder="1" applyAlignment="1">
      <alignment horizontal="center" vertical="center"/>
    </xf>
    <xf numFmtId="0" fontId="17" fillId="0" borderId="16" xfId="2" applyFont="1" applyBorder="1">
      <alignment vertical="center"/>
    </xf>
    <xf numFmtId="0" fontId="17" fillId="0" borderId="16" xfId="2" applyFont="1" applyBorder="1" applyAlignment="1">
      <alignment horizontal="center" vertical="center"/>
    </xf>
    <xf numFmtId="0" fontId="17" fillId="0" borderId="11" xfId="2" applyFont="1" applyBorder="1">
      <alignment vertical="center"/>
    </xf>
    <xf numFmtId="0" fontId="17" fillId="0" borderId="2" xfId="2" applyFont="1" applyBorder="1" applyAlignment="1">
      <alignment horizontal="center" vertical="center"/>
    </xf>
    <xf numFmtId="0" fontId="17" fillId="0" borderId="0" xfId="2" applyFont="1" applyBorder="1" applyAlignment="1">
      <alignment horizontal="left" vertical="center"/>
    </xf>
    <xf numFmtId="0" fontId="17" fillId="0" borderId="0" xfId="2" applyFont="1" applyBorder="1">
      <alignment vertical="center"/>
    </xf>
    <xf numFmtId="0" fontId="17" fillId="0" borderId="15" xfId="2" applyFont="1" applyBorder="1" applyAlignment="1">
      <alignment horizontal="center" vertical="center"/>
    </xf>
    <xf numFmtId="0" fontId="17" fillId="0" borderId="1" xfId="2" applyFont="1" applyBorder="1">
      <alignment vertical="center"/>
    </xf>
    <xf numFmtId="0" fontId="17" fillId="0" borderId="0" xfId="2"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7" fillId="0" borderId="2" xfId="2" applyFont="1" applyBorder="1">
      <alignment vertical="center"/>
    </xf>
    <xf numFmtId="0" fontId="17" fillId="0" borderId="14" xfId="2" applyFont="1" applyBorder="1" applyAlignment="1">
      <alignment horizontal="center" vertical="center"/>
    </xf>
    <xf numFmtId="0" fontId="17" fillId="0" borderId="6" xfId="2" applyFont="1" applyBorder="1">
      <alignment vertical="center"/>
    </xf>
    <xf numFmtId="0" fontId="17" fillId="0" borderId="13" xfId="2" applyFont="1" applyBorder="1">
      <alignment vertical="center"/>
    </xf>
    <xf numFmtId="0" fontId="17" fillId="0" borderId="3" xfId="2" applyFont="1" applyBorder="1">
      <alignment vertical="center"/>
    </xf>
    <xf numFmtId="0" fontId="17" fillId="0" borderId="12" xfId="2" applyFont="1" applyBorder="1">
      <alignment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xf>
    <xf numFmtId="0" fontId="17" fillId="0" borderId="35" xfId="2" applyFont="1" applyBorder="1" applyAlignment="1">
      <alignment horizontal="center" vertical="center"/>
    </xf>
    <xf numFmtId="0" fontId="17" fillId="0" borderId="36" xfId="2" applyFont="1" applyBorder="1">
      <alignment vertical="center"/>
    </xf>
    <xf numFmtId="0" fontId="17" fillId="0" borderId="37" xfId="2" applyFont="1" applyBorder="1">
      <alignment vertical="center"/>
    </xf>
    <xf numFmtId="0" fontId="17" fillId="0" borderId="38" xfId="2" applyFont="1" applyBorder="1" applyAlignment="1">
      <alignment horizontal="center" vertical="center"/>
    </xf>
    <xf numFmtId="0" fontId="17" fillId="0" borderId="35" xfId="2" applyFont="1" applyBorder="1">
      <alignment vertical="center"/>
    </xf>
    <xf numFmtId="0" fontId="17" fillId="0" borderId="7" xfId="2" applyFont="1" applyBorder="1">
      <alignment vertical="center"/>
    </xf>
    <xf numFmtId="0" fontId="17" fillId="0" borderId="8" xfId="2" applyFont="1" applyBorder="1">
      <alignment vertical="center"/>
    </xf>
    <xf numFmtId="0" fontId="40" fillId="0" borderId="0" xfId="2" applyFont="1">
      <alignment vertical="center"/>
    </xf>
    <xf numFmtId="0" fontId="17" fillId="0" borderId="0" xfId="2" applyFont="1" applyAlignment="1">
      <alignment horizontal="distributed" vertical="center"/>
    </xf>
    <xf numFmtId="49" fontId="13" fillId="0" borderId="0" xfId="0" applyNumberFormat="1" applyFont="1" applyAlignment="1">
      <alignment horizontal="left" vertical="center"/>
    </xf>
    <xf numFmtId="49" fontId="42" fillId="0" borderId="0" xfId="0" applyNumberFormat="1" applyFont="1" applyAlignment="1">
      <alignment horizontal="left" vertical="center"/>
    </xf>
    <xf numFmtId="49" fontId="43" fillId="0" borderId="0" xfId="0" applyNumberFormat="1" applyFont="1" applyAlignment="1">
      <alignment horizontal="left" vertical="center"/>
    </xf>
    <xf numFmtId="49" fontId="44" fillId="0" borderId="0" xfId="0" applyNumberFormat="1" applyFont="1" applyAlignment="1">
      <alignment horizontal="left" vertical="center"/>
    </xf>
    <xf numFmtId="49" fontId="43" fillId="0" borderId="0" xfId="0" applyNumberFormat="1" applyFont="1" applyAlignment="1">
      <alignment vertical="center"/>
    </xf>
    <xf numFmtId="49" fontId="43" fillId="0" borderId="9" xfId="0" applyNumberFormat="1" applyFont="1" applyBorder="1" applyAlignment="1">
      <alignment horizontal="center" vertical="center" wrapText="1"/>
    </xf>
    <xf numFmtId="49" fontId="13" fillId="0" borderId="0" xfId="0" applyNumberFormat="1" applyFont="1" applyAlignment="1">
      <alignment horizontal="left" vertical="center" wrapText="1"/>
    </xf>
    <xf numFmtId="49" fontId="46" fillId="0" borderId="0" xfId="0" applyNumberFormat="1" applyFont="1" applyAlignment="1">
      <alignment horizontal="left" vertical="center"/>
    </xf>
    <xf numFmtId="49" fontId="47" fillId="0" borderId="0" xfId="0" applyNumberFormat="1" applyFont="1" applyAlignment="1">
      <alignment horizontal="left" vertical="center"/>
    </xf>
    <xf numFmtId="49" fontId="13" fillId="0" borderId="9" xfId="0" applyNumberFormat="1" applyFont="1" applyBorder="1" applyAlignment="1">
      <alignment horizontal="center" vertical="center" wrapText="1"/>
    </xf>
    <xf numFmtId="3" fontId="13" fillId="0" borderId="9" xfId="0" applyNumberFormat="1" applyFont="1" applyBorder="1" applyAlignment="1">
      <alignment horizontal="right" vertical="center" wrapText="1"/>
    </xf>
    <xf numFmtId="49" fontId="13" fillId="0" borderId="9" xfId="0" applyNumberFormat="1" applyFont="1" applyBorder="1" applyAlignment="1">
      <alignment horizontal="right" vertical="center" wrapText="1"/>
    </xf>
    <xf numFmtId="0" fontId="24" fillId="0" borderId="0" xfId="0" applyFont="1" applyAlignment="1">
      <alignment vertical="center"/>
    </xf>
    <xf numFmtId="0" fontId="48" fillId="0" borderId="0" xfId="0" applyFont="1" applyAlignment="1">
      <alignment vertical="center"/>
    </xf>
    <xf numFmtId="0" fontId="24" fillId="0" borderId="7" xfId="0" applyFont="1" applyBorder="1" applyAlignment="1">
      <alignment vertical="center"/>
    </xf>
    <xf numFmtId="0" fontId="24" fillId="0" borderId="3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5" xfId="0" applyFont="1" applyBorder="1" applyAlignment="1">
      <alignment horizontal="distributed" vertical="center" wrapText="1"/>
    </xf>
    <xf numFmtId="58" fontId="24" fillId="0" borderId="9" xfId="0" applyNumberFormat="1" applyFont="1" applyBorder="1" applyAlignment="1">
      <alignment horizontal="center" vertical="center" wrapText="1"/>
    </xf>
    <xf numFmtId="0" fontId="51" fillId="0" borderId="9" xfId="0" applyFont="1" applyBorder="1" applyAlignment="1">
      <alignment horizontal="center" vertical="center" wrapText="1"/>
    </xf>
    <xf numFmtId="0" fontId="24" fillId="0" borderId="10" xfId="0" applyFont="1" applyBorder="1" applyAlignment="1">
      <alignment vertical="center"/>
    </xf>
    <xf numFmtId="0" fontId="24" fillId="0" borderId="11" xfId="0" applyFont="1" applyBorder="1" applyAlignment="1">
      <alignment vertical="center" wrapText="1"/>
    </xf>
    <xf numFmtId="0" fontId="24" fillId="0" borderId="12" xfId="0" applyFont="1" applyBorder="1" applyAlignment="1">
      <alignment vertical="center"/>
    </xf>
    <xf numFmtId="0" fontId="24" fillId="0" borderId="13" xfId="0" applyFont="1" applyBorder="1" applyAlignment="1">
      <alignment vertical="center" wrapText="1"/>
    </xf>
    <xf numFmtId="0" fontId="24" fillId="0" borderId="0" xfId="0" applyFont="1" applyAlignment="1">
      <alignment horizontal="center" vertical="center"/>
    </xf>
    <xf numFmtId="0" fontId="24" fillId="0" borderId="7" xfId="0" applyFont="1" applyBorder="1" applyAlignment="1">
      <alignment vertical="center" wrapText="1"/>
    </xf>
    <xf numFmtId="0" fontId="24" fillId="0" borderId="8" xfId="0" applyFont="1" applyBorder="1" applyAlignment="1">
      <alignment vertical="center" wrapText="1"/>
    </xf>
    <xf numFmtId="3" fontId="24" fillId="0" borderId="7" xfId="0" applyNumberFormat="1" applyFont="1" applyBorder="1" applyAlignment="1">
      <alignment vertical="center" wrapText="1"/>
    </xf>
    <xf numFmtId="0" fontId="24" fillId="0" borderId="0" xfId="0" applyFont="1" applyBorder="1" applyAlignment="1">
      <alignment vertical="center"/>
    </xf>
    <xf numFmtId="0" fontId="14" fillId="0" borderId="0" xfId="2" applyFont="1" applyAlignment="1">
      <alignment vertical="center"/>
    </xf>
    <xf numFmtId="0" fontId="17" fillId="0" borderId="0" xfId="2" applyFont="1" applyAlignment="1">
      <alignment vertical="center"/>
    </xf>
    <xf numFmtId="0" fontId="17" fillId="0" borderId="6" xfId="2" applyFont="1" applyBorder="1" applyAlignment="1">
      <alignment vertical="center" wrapText="1"/>
    </xf>
    <xf numFmtId="0" fontId="17" fillId="0" borderId="0" xfId="2" applyFont="1" applyBorder="1" applyAlignment="1"/>
    <xf numFmtId="0" fontId="17" fillId="0" borderId="10" xfId="2" applyFont="1" applyBorder="1">
      <alignment vertical="center"/>
    </xf>
    <xf numFmtId="0" fontId="17" fillId="0" borderId="16" xfId="2" applyFont="1" applyBorder="1" applyAlignment="1">
      <alignment horizontal="left" vertical="center" wrapText="1"/>
    </xf>
    <xf numFmtId="0" fontId="17" fillId="0" borderId="14" xfId="2" applyFont="1" applyBorder="1">
      <alignment vertical="center"/>
    </xf>
    <xf numFmtId="0" fontId="17" fillId="0" borderId="0" xfId="2" applyFont="1" applyBorder="1" applyAlignment="1">
      <alignment horizontal="left" vertical="center" wrapText="1"/>
    </xf>
    <xf numFmtId="0" fontId="17" fillId="0" borderId="0" xfId="2" applyFont="1" applyBorder="1" applyAlignment="1">
      <alignment vertical="center" wrapText="1"/>
    </xf>
    <xf numFmtId="0" fontId="17" fillId="0" borderId="39" xfId="2" applyFont="1" applyBorder="1" applyAlignment="1">
      <alignment horizontal="left" vertical="center" wrapText="1"/>
    </xf>
    <xf numFmtId="0" fontId="19" fillId="0" borderId="6" xfId="2" applyFont="1" applyBorder="1" applyAlignment="1">
      <alignment vertical="center" shrinkToFit="1"/>
    </xf>
    <xf numFmtId="0" fontId="17" fillId="0" borderId="14" xfId="2" applyFont="1" applyBorder="1" applyAlignment="1">
      <alignment horizontal="left" vertical="center"/>
    </xf>
    <xf numFmtId="0" fontId="17" fillId="0" borderId="0" xfId="2" applyFont="1" applyAlignment="1">
      <alignment horizontal="left" vertical="center" wrapText="1"/>
    </xf>
    <xf numFmtId="0" fontId="17" fillId="0" borderId="16" xfId="2" applyFont="1" applyBorder="1" applyAlignment="1">
      <alignment vertical="center" wrapText="1"/>
    </xf>
    <xf numFmtId="0" fontId="17" fillId="0" borderId="0" xfId="2" applyFont="1" applyAlignment="1">
      <alignment vertical="center" wrapText="1"/>
    </xf>
    <xf numFmtId="0" fontId="17" fillId="0" borderId="10" xfId="2" applyFont="1" applyFill="1" applyBorder="1">
      <alignment vertical="center"/>
    </xf>
    <xf numFmtId="0" fontId="17" fillId="0" borderId="16" xfId="2" applyFont="1" applyFill="1" applyBorder="1" applyAlignment="1">
      <alignment vertical="center" wrapText="1"/>
    </xf>
    <xf numFmtId="0" fontId="17" fillId="0" borderId="12" xfId="2" applyFont="1" applyFill="1" applyBorder="1">
      <alignment vertical="center"/>
    </xf>
    <xf numFmtId="0" fontId="17" fillId="0" borderId="14" xfId="2" applyFont="1" applyFill="1" applyBorder="1">
      <alignment vertical="center"/>
    </xf>
    <xf numFmtId="0" fontId="17" fillId="0" borderId="0" xfId="2" applyFont="1" applyFill="1" applyAlignment="1">
      <alignment horizontal="left" vertical="center" wrapText="1"/>
    </xf>
    <xf numFmtId="0" fontId="17" fillId="0" borderId="6" xfId="2" applyFont="1" applyFill="1" applyBorder="1" applyAlignment="1">
      <alignment vertical="center" wrapText="1"/>
    </xf>
    <xf numFmtId="0" fontId="17" fillId="0" borderId="0" xfId="2" applyFont="1" applyFill="1">
      <alignment vertical="center"/>
    </xf>
    <xf numFmtId="0" fontId="14" fillId="0" borderId="0" xfId="2" applyFont="1" applyFill="1">
      <alignment vertical="center"/>
    </xf>
    <xf numFmtId="0" fontId="17" fillId="0" borderId="0" xfId="2" applyFont="1" applyFill="1" applyAlignment="1">
      <alignment horizontal="center" vertical="center"/>
    </xf>
    <xf numFmtId="0" fontId="24" fillId="0" borderId="9" xfId="2" applyFont="1" applyFill="1" applyBorder="1" applyAlignment="1">
      <alignment horizontal="center" vertical="center"/>
    </xf>
    <xf numFmtId="37" fontId="24" fillId="0" borderId="9" xfId="2" applyNumberFormat="1" applyFont="1" applyFill="1" applyBorder="1">
      <alignment vertical="center"/>
    </xf>
    <xf numFmtId="0" fontId="24" fillId="0" borderId="9" xfId="2" applyFont="1" applyFill="1" applyBorder="1" applyAlignment="1">
      <alignment vertical="center" wrapText="1"/>
    </xf>
    <xf numFmtId="37" fontId="24" fillId="0" borderId="9" xfId="2" applyNumberFormat="1" applyFont="1" applyFill="1" applyBorder="1" applyAlignment="1">
      <alignment horizontal="right" vertical="center"/>
    </xf>
    <xf numFmtId="0" fontId="52" fillId="0" borderId="9" xfId="2" applyFont="1" applyFill="1" applyBorder="1" applyAlignment="1">
      <alignment vertical="center" wrapText="1"/>
    </xf>
    <xf numFmtId="0" fontId="50" fillId="0" borderId="9" xfId="2" applyFont="1" applyFill="1" applyBorder="1" applyAlignment="1">
      <alignment vertical="center" wrapText="1"/>
    </xf>
    <xf numFmtId="0" fontId="17" fillId="0" borderId="0" xfId="2" applyFont="1" applyFill="1" applyAlignment="1">
      <alignment horizontal="left" vertical="center" indent="1"/>
    </xf>
    <xf numFmtId="0" fontId="24" fillId="0" borderId="9" xfId="2" applyFont="1" applyFill="1" applyBorder="1" applyAlignment="1">
      <alignment horizontal="left" vertical="center"/>
    </xf>
    <xf numFmtId="0" fontId="12" fillId="2" borderId="0" xfId="1" applyFill="1">
      <alignment vertical="center"/>
    </xf>
    <xf numFmtId="0" fontId="12" fillId="0" borderId="0" xfId="1">
      <alignment vertical="center"/>
    </xf>
    <xf numFmtId="0" fontId="14" fillId="0" borderId="0" xfId="2" applyFont="1" applyAlignment="1">
      <alignment horizontal="left"/>
    </xf>
    <xf numFmtId="49" fontId="14" fillId="0" borderId="0" xfId="2" applyNumberFormat="1" applyFont="1" applyAlignment="1">
      <alignment horizontal="left" vertical="center"/>
    </xf>
    <xf numFmtId="0" fontId="14" fillId="0" borderId="0" xfId="2" applyFont="1">
      <alignment vertical="center"/>
    </xf>
    <xf numFmtId="0" fontId="17" fillId="0" borderId="0" xfId="2" applyFont="1" applyAlignment="1">
      <alignment horizontal="right"/>
    </xf>
    <xf numFmtId="0" fontId="17" fillId="0" borderId="9" xfId="2" applyFont="1" applyBorder="1" applyAlignment="1">
      <alignment horizontal="right" vertical="center"/>
    </xf>
    <xf numFmtId="0" fontId="17" fillId="0" borderId="41" xfId="2" applyFont="1" applyBorder="1">
      <alignment vertical="center"/>
    </xf>
    <xf numFmtId="176" fontId="17" fillId="0" borderId="0" xfId="2" applyNumberFormat="1" applyFont="1" applyFill="1" applyBorder="1">
      <alignment vertical="center"/>
    </xf>
    <xf numFmtId="176" fontId="17" fillId="0" borderId="0" xfId="2" applyNumberFormat="1" applyFont="1" applyFill="1">
      <alignment vertical="center"/>
    </xf>
    <xf numFmtId="176" fontId="17" fillId="0" borderId="46" xfId="2" applyNumberFormat="1" applyFont="1" applyFill="1" applyBorder="1">
      <alignment vertical="center"/>
    </xf>
    <xf numFmtId="0" fontId="21" fillId="0" borderId="8" xfId="2" applyFont="1" applyBorder="1" applyAlignment="1">
      <alignment vertical="top"/>
    </xf>
    <xf numFmtId="176" fontId="17" fillId="0" borderId="45" xfId="2" applyNumberFormat="1" applyFont="1" applyBorder="1">
      <alignment vertical="center"/>
    </xf>
    <xf numFmtId="176" fontId="17" fillId="0" borderId="8" xfId="2" applyNumberFormat="1" applyFont="1" applyBorder="1">
      <alignment vertical="center"/>
    </xf>
    <xf numFmtId="176" fontId="17" fillId="0" borderId="59" xfId="2" applyNumberFormat="1" applyFont="1" applyBorder="1">
      <alignment vertical="center"/>
    </xf>
    <xf numFmtId="49" fontId="14" fillId="0" borderId="0" xfId="2" applyNumberFormat="1" applyFont="1" applyAlignment="1">
      <alignment vertical="center"/>
    </xf>
    <xf numFmtId="0" fontId="17" fillId="0" borderId="1" xfId="2" applyFont="1" applyFill="1" applyBorder="1" applyAlignment="1">
      <alignment horizontal="center" vertical="center" shrinkToFit="1"/>
    </xf>
    <xf numFmtId="0" fontId="17" fillId="0" borderId="2"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41" xfId="2" applyFont="1" applyFill="1" applyBorder="1" applyAlignment="1">
      <alignment horizontal="center" vertical="center"/>
    </xf>
    <xf numFmtId="0" fontId="17" fillId="0" borderId="1"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1" xfId="2" applyFont="1" applyFill="1" applyBorder="1" applyAlignment="1">
      <alignment horizontal="center"/>
    </xf>
    <xf numFmtId="0" fontId="17" fillId="0" borderId="3" xfId="2" applyFont="1" applyFill="1" applyBorder="1" applyAlignment="1">
      <alignment horizontal="center" vertical="top"/>
    </xf>
    <xf numFmtId="0" fontId="17" fillId="0" borderId="41" xfId="2" applyFont="1" applyFill="1" applyBorder="1" applyAlignment="1">
      <alignment horizontal="center"/>
    </xf>
    <xf numFmtId="0" fontId="17" fillId="0" borderId="41" xfId="2" applyFont="1" applyFill="1" applyBorder="1" applyAlignment="1">
      <alignment horizontal="center" vertical="top"/>
    </xf>
    <xf numFmtId="0" fontId="17" fillId="0" borderId="1" xfId="2" applyFont="1" applyFill="1" applyBorder="1" applyAlignment="1">
      <alignment vertical="center"/>
    </xf>
    <xf numFmtId="0" fontId="17" fillId="0" borderId="3" xfId="2" applyFont="1" applyFill="1" applyBorder="1" applyAlignment="1">
      <alignment vertical="center"/>
    </xf>
    <xf numFmtId="0" fontId="17" fillId="0" borderId="0" xfId="2" applyFont="1" applyFill="1" applyAlignment="1">
      <alignment vertical="center"/>
    </xf>
    <xf numFmtId="0" fontId="17" fillId="0" borderId="0" xfId="2" applyFont="1" applyFill="1" applyAlignment="1"/>
    <xf numFmtId="49" fontId="17" fillId="0" borderId="0" xfId="2" applyNumberFormat="1" applyFont="1" applyFill="1" applyAlignment="1">
      <alignment vertical="center"/>
    </xf>
    <xf numFmtId="0" fontId="17" fillId="0" borderId="8" xfId="2" applyFont="1" applyFill="1" applyBorder="1" applyAlignment="1">
      <alignment vertical="center" shrinkToFit="1"/>
    </xf>
    <xf numFmtId="0" fontId="17" fillId="0" borderId="8" xfId="2" applyFont="1" applyFill="1" applyBorder="1">
      <alignment vertical="center"/>
    </xf>
    <xf numFmtId="0" fontId="14" fillId="0" borderId="0" xfId="2" applyFont="1" applyFill="1" applyAlignment="1">
      <alignment vertical="center"/>
    </xf>
    <xf numFmtId="0" fontId="14" fillId="0" borderId="0" xfId="2" applyFont="1" applyFill="1" applyAlignment="1">
      <alignment horizontal="right" vertical="center"/>
    </xf>
    <xf numFmtId="0" fontId="17" fillId="0" borderId="0" xfId="2" applyFont="1" applyFill="1" applyAlignment="1">
      <alignment horizontal="left" vertical="center"/>
    </xf>
    <xf numFmtId="0" fontId="17" fillId="0" borderId="0" xfId="2" applyFont="1" applyFill="1" applyAlignment="1">
      <alignment horizontal="right" vertical="center"/>
    </xf>
    <xf numFmtId="0" fontId="19" fillId="0" borderId="6" xfId="2" applyFont="1" applyFill="1" applyBorder="1" applyAlignment="1">
      <alignment vertical="center"/>
    </xf>
    <xf numFmtId="0" fontId="19" fillId="0" borderId="0" xfId="2" applyFont="1" applyFill="1">
      <alignment vertical="center"/>
    </xf>
    <xf numFmtId="0" fontId="19" fillId="0" borderId="0" xfId="2" applyFont="1" applyFill="1" applyAlignment="1">
      <alignment horizontal="right" vertical="center"/>
    </xf>
    <xf numFmtId="0" fontId="14" fillId="0" borderId="0" xfId="2" applyFont="1" applyBorder="1">
      <alignment vertical="center"/>
    </xf>
    <xf numFmtId="0" fontId="14" fillId="0" borderId="6" xfId="2" applyFont="1" applyBorder="1" applyAlignment="1">
      <alignment vertical="center"/>
    </xf>
    <xf numFmtId="0" fontId="17" fillId="0" borderId="74" xfId="2" applyFont="1" applyBorder="1">
      <alignment vertical="center"/>
    </xf>
    <xf numFmtId="0" fontId="54" fillId="0" borderId="40" xfId="2" applyFont="1" applyBorder="1" applyAlignment="1">
      <alignment horizontal="right" vertical="center"/>
    </xf>
    <xf numFmtId="0" fontId="54" fillId="0" borderId="41" xfId="2" applyFont="1" applyBorder="1" applyAlignment="1">
      <alignment vertical="center" wrapText="1"/>
    </xf>
    <xf numFmtId="0" fontId="54" fillId="0" borderId="0" xfId="2" applyFont="1" applyBorder="1">
      <alignment vertical="center"/>
    </xf>
    <xf numFmtId="0" fontId="17" fillId="0" borderId="9" xfId="2" applyFont="1" applyBorder="1" applyAlignment="1">
      <alignment horizontal="right" vertical="center"/>
    </xf>
    <xf numFmtId="0" fontId="17" fillId="0" borderId="75" xfId="2" applyFont="1" applyBorder="1" applyAlignment="1">
      <alignment horizontal="right" vertical="center"/>
    </xf>
    <xf numFmtId="0" fontId="54" fillId="0" borderId="0" xfId="2" applyFont="1" applyBorder="1" applyAlignment="1">
      <alignment horizontal="right" vertical="center"/>
    </xf>
    <xf numFmtId="0" fontId="17" fillId="0" borderId="9" xfId="2" applyFont="1" applyBorder="1" applyAlignment="1">
      <alignment horizontal="center" vertical="center" shrinkToFit="1"/>
    </xf>
    <xf numFmtId="0" fontId="14" fillId="0" borderId="0" xfId="2" applyFont="1" applyAlignment="1">
      <alignment horizontal="left" vertical="center"/>
    </xf>
    <xf numFmtId="0" fontId="17" fillId="0" borderId="74" xfId="2" applyFont="1" applyBorder="1" applyAlignment="1">
      <alignment horizontal="left" vertical="center"/>
    </xf>
    <xf numFmtId="0" fontId="17" fillId="0" borderId="41" xfId="2" applyFont="1" applyBorder="1" applyAlignment="1">
      <alignment horizontal="left" vertical="center"/>
    </xf>
    <xf numFmtId="3" fontId="17" fillId="0" borderId="9" xfId="2" applyNumberFormat="1" applyFont="1" applyBorder="1" applyAlignment="1">
      <alignment horizontal="right" vertical="center"/>
    </xf>
    <xf numFmtId="38" fontId="17" fillId="0" borderId="9" xfId="4" applyFont="1" applyBorder="1" applyAlignment="1">
      <alignment horizontal="right" vertical="center"/>
    </xf>
    <xf numFmtId="3" fontId="17" fillId="0" borderId="9" xfId="2" applyNumberFormat="1" applyFont="1" applyBorder="1">
      <alignment vertical="center"/>
    </xf>
    <xf numFmtId="185" fontId="17" fillId="0" borderId="9" xfId="2" applyNumberFormat="1" applyFont="1" applyBorder="1" applyAlignment="1">
      <alignment horizontal="right" vertical="center"/>
    </xf>
    <xf numFmtId="184" fontId="17" fillId="0" borderId="9" xfId="2" applyNumberFormat="1" applyFont="1" applyBorder="1" applyAlignment="1">
      <alignment horizontal="right" vertical="center"/>
    </xf>
    <xf numFmtId="0" fontId="17" fillId="0" borderId="1" xfId="2" applyFont="1" applyBorder="1" applyAlignment="1">
      <alignment horizontal="right" vertical="center"/>
    </xf>
    <xf numFmtId="0" fontId="17" fillId="0" borderId="3" xfId="2" applyFont="1" applyBorder="1" applyAlignment="1">
      <alignment horizontal="justify" vertical="center" wrapText="1"/>
    </xf>
    <xf numFmtId="187" fontId="17" fillId="0" borderId="3" xfId="2" applyNumberFormat="1" applyFont="1" applyBorder="1" applyAlignment="1">
      <alignment horizontal="right" vertical="center"/>
    </xf>
    <xf numFmtId="187" fontId="17" fillId="0" borderId="3" xfId="2" applyNumberFormat="1" applyFont="1" applyBorder="1" applyAlignment="1">
      <alignment horizontal="right" vertical="center" wrapText="1"/>
    </xf>
    <xf numFmtId="176" fontId="17" fillId="0" borderId="3" xfId="2" applyNumberFormat="1" applyFont="1" applyBorder="1" applyAlignment="1">
      <alignment horizontal="right" vertical="center"/>
    </xf>
    <xf numFmtId="181" fontId="17" fillId="0" borderId="3" xfId="2" applyNumberFormat="1" applyFont="1" applyBorder="1" applyAlignment="1">
      <alignment horizontal="right" vertical="center"/>
    </xf>
    <xf numFmtId="187" fontId="17" fillId="0" borderId="9" xfId="2" applyNumberFormat="1" applyFont="1" applyBorder="1" applyAlignment="1">
      <alignment horizontal="right" vertical="center"/>
    </xf>
    <xf numFmtId="187" fontId="17" fillId="0" borderId="9" xfId="2" applyNumberFormat="1" applyFont="1" applyBorder="1" applyAlignment="1">
      <alignment horizontal="right" vertical="center" wrapText="1"/>
    </xf>
    <xf numFmtId="176" fontId="17" fillId="0" borderId="9" xfId="2" applyNumberFormat="1" applyFont="1" applyBorder="1" applyAlignment="1">
      <alignment horizontal="right" vertical="center"/>
    </xf>
    <xf numFmtId="181" fontId="17" fillId="0" borderId="9" xfId="2" applyNumberFormat="1" applyFont="1" applyBorder="1" applyAlignment="1">
      <alignment horizontal="right" vertical="center"/>
    </xf>
    <xf numFmtId="57" fontId="17" fillId="0" borderId="9" xfId="2" applyNumberFormat="1" applyFont="1" applyBorder="1" applyAlignment="1">
      <alignment horizontal="center" vertical="center"/>
    </xf>
    <xf numFmtId="0" fontId="17" fillId="0" borderId="9" xfId="2" applyFont="1" applyBorder="1" applyAlignment="1">
      <alignment horizontal="justify" vertical="center" wrapText="1"/>
    </xf>
    <xf numFmtId="0" fontId="17" fillId="0" borderId="9" xfId="2" applyFont="1" applyBorder="1" applyAlignment="1">
      <alignment horizontal="center" vertical="center" wrapText="1" shrinkToFit="1"/>
    </xf>
    <xf numFmtId="49" fontId="17" fillId="0" borderId="0" xfId="0" applyNumberFormat="1" applyFont="1" applyFill="1" applyAlignment="1">
      <alignment vertical="center"/>
    </xf>
    <xf numFmtId="49" fontId="26" fillId="0" borderId="0" xfId="0" applyNumberFormat="1" applyFont="1" applyFill="1" applyAlignment="1">
      <alignment vertical="center"/>
    </xf>
    <xf numFmtId="49" fontId="34" fillId="0" borderId="0" xfId="0" applyNumberFormat="1" applyFont="1" applyFill="1" applyAlignment="1">
      <alignment vertical="center"/>
    </xf>
    <xf numFmtId="49"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right" vertical="center"/>
    </xf>
    <xf numFmtId="0" fontId="17" fillId="0" borderId="9" xfId="2" quotePrefix="1" applyFont="1" applyBorder="1" applyAlignment="1">
      <alignment horizontal="center" vertical="center"/>
    </xf>
    <xf numFmtId="49" fontId="17" fillId="0" borderId="0" xfId="2" applyNumberFormat="1" applyFont="1" applyAlignment="1">
      <alignment horizontal="left" vertical="center"/>
    </xf>
    <xf numFmtId="0" fontId="17" fillId="2" borderId="0" xfId="2" applyFont="1" applyFill="1">
      <alignment vertical="center"/>
    </xf>
    <xf numFmtId="0" fontId="17" fillId="2" borderId="0" xfId="2" applyFont="1" applyFill="1" applyAlignment="1">
      <alignment horizontal="left" vertical="center"/>
    </xf>
    <xf numFmtId="0" fontId="17" fillId="2" borderId="0" xfId="2" applyFont="1" applyFill="1" applyAlignment="1">
      <alignment horizontal="center" vertical="center"/>
    </xf>
    <xf numFmtId="0" fontId="17" fillId="2" borderId="0" xfId="2" applyFont="1" applyFill="1" applyAlignment="1">
      <alignment horizontal="justify" vertical="center"/>
    </xf>
    <xf numFmtId="0" fontId="17" fillId="2" borderId="0" xfId="2" applyFont="1" applyFill="1" applyAlignment="1">
      <alignment horizontal="right" vertical="center"/>
    </xf>
    <xf numFmtId="0" fontId="17" fillId="2" borderId="9" xfId="2" applyFont="1" applyFill="1" applyBorder="1" applyAlignment="1">
      <alignment horizontal="center" vertical="center"/>
    </xf>
    <xf numFmtId="49" fontId="17" fillId="2" borderId="9" xfId="2" applyNumberFormat="1" applyFont="1" applyFill="1" applyBorder="1" applyAlignment="1">
      <alignment horizontal="left" vertical="center"/>
    </xf>
    <xf numFmtId="0" fontId="17" fillId="2" borderId="9" xfId="2" applyFont="1" applyFill="1" applyBorder="1" applyAlignment="1">
      <alignment vertical="center" wrapText="1" shrinkToFit="1"/>
    </xf>
    <xf numFmtId="0" fontId="17" fillId="2" borderId="7" xfId="2" applyFont="1" applyFill="1" applyBorder="1" applyAlignment="1">
      <alignment vertical="center" wrapText="1" shrinkToFit="1"/>
    </xf>
    <xf numFmtId="0" fontId="17" fillId="2" borderId="8" xfId="2" applyFont="1" applyFill="1" applyBorder="1" applyAlignment="1">
      <alignment vertical="center" wrapText="1" shrinkToFit="1"/>
    </xf>
    <xf numFmtId="0" fontId="17" fillId="2" borderId="9" xfId="2" applyFont="1" applyFill="1" applyBorder="1" applyAlignment="1">
      <alignment vertical="center" wrapText="1"/>
    </xf>
    <xf numFmtId="0" fontId="17" fillId="2" borderId="9" xfId="2" applyFont="1" applyFill="1" applyBorder="1" applyAlignment="1">
      <alignment horizontal="left" vertical="center" wrapText="1" shrinkToFit="1"/>
    </xf>
    <xf numFmtId="0" fontId="17" fillId="2" borderId="9" xfId="2" applyFont="1" applyFill="1" applyBorder="1">
      <alignment vertical="center"/>
    </xf>
    <xf numFmtId="0" fontId="17" fillId="2" borderId="7" xfId="2" applyFont="1" applyFill="1" applyBorder="1" applyAlignment="1">
      <alignment vertical="center"/>
    </xf>
    <xf numFmtId="0" fontId="17" fillId="2" borderId="8" xfId="2" applyFont="1" applyFill="1" applyBorder="1" applyAlignment="1">
      <alignment vertical="center"/>
    </xf>
    <xf numFmtId="0" fontId="19" fillId="2" borderId="9" xfId="2" applyFont="1" applyFill="1" applyBorder="1" applyAlignment="1">
      <alignment vertical="center" wrapText="1" shrinkToFit="1"/>
    </xf>
    <xf numFmtId="0" fontId="19" fillId="2" borderId="9" xfId="2" applyFont="1" applyFill="1" applyBorder="1">
      <alignment vertical="center"/>
    </xf>
    <xf numFmtId="0" fontId="17" fillId="0" borderId="0" xfId="2" applyFont="1">
      <alignment vertical="center"/>
    </xf>
    <xf numFmtId="0" fontId="17" fillId="0" borderId="0" xfId="2" applyFont="1" applyAlignment="1">
      <alignment horizontal="center" vertical="center"/>
    </xf>
    <xf numFmtId="0" fontId="17" fillId="0" borderId="9" xfId="2" applyFont="1" applyBorder="1" applyAlignment="1">
      <alignment horizontal="center" vertical="center"/>
    </xf>
    <xf numFmtId="3" fontId="17" fillId="0" borderId="9" xfId="2" applyNumberFormat="1" applyFont="1" applyFill="1" applyBorder="1" applyAlignment="1">
      <alignment horizontal="center" vertical="center"/>
    </xf>
    <xf numFmtId="3" fontId="17" fillId="0" borderId="0" xfId="2" applyNumberFormat="1" applyFont="1" applyFill="1">
      <alignment vertical="center"/>
    </xf>
    <xf numFmtId="0" fontId="14" fillId="0" borderId="0" xfId="2" applyFont="1">
      <alignment vertical="center"/>
    </xf>
    <xf numFmtId="176" fontId="17" fillId="0" borderId="23" xfId="2" applyNumberFormat="1" applyFont="1" applyBorder="1" applyAlignment="1">
      <alignment horizontal="right" vertical="center"/>
    </xf>
    <xf numFmtId="176" fontId="17" fillId="0" borderId="24" xfId="2" applyNumberFormat="1" applyFont="1" applyBorder="1" applyAlignment="1">
      <alignment horizontal="right" vertical="center"/>
    </xf>
    <xf numFmtId="177" fontId="17" fillId="0" borderId="23" xfId="2" applyNumberFormat="1" applyFont="1" applyBorder="1" applyAlignment="1">
      <alignment horizontal="right" vertical="center"/>
    </xf>
    <xf numFmtId="177" fontId="17" fillId="0" borderId="24" xfId="2" applyNumberFormat="1" applyFont="1" applyBorder="1" applyAlignment="1">
      <alignment horizontal="right" vertical="center"/>
    </xf>
    <xf numFmtId="38" fontId="17" fillId="0" borderId="23" xfId="3" applyFont="1" applyBorder="1" applyAlignment="1">
      <alignment horizontal="right" vertical="center"/>
    </xf>
    <xf numFmtId="0" fontId="17" fillId="0" borderId="23" xfId="2" applyFont="1" applyBorder="1" applyAlignment="1">
      <alignment horizontal="right" vertical="center"/>
    </xf>
    <xf numFmtId="176" fontId="17" fillId="0" borderId="28" xfId="2" applyNumberFormat="1" applyFont="1" applyBorder="1" applyAlignment="1">
      <alignment horizontal="right" vertical="center"/>
    </xf>
    <xf numFmtId="176" fontId="17" fillId="0" borderId="29" xfId="2" applyNumberFormat="1" applyFont="1" applyBorder="1" applyAlignment="1">
      <alignment horizontal="right" vertical="center"/>
    </xf>
    <xf numFmtId="3" fontId="26" fillId="0" borderId="34" xfId="2" applyNumberFormat="1" applyFont="1" applyFill="1" applyBorder="1" applyAlignment="1">
      <alignment vertical="center" wrapText="1"/>
    </xf>
    <xf numFmtId="0" fontId="17" fillId="0" borderId="0" xfId="2" applyFont="1">
      <alignment vertical="center"/>
    </xf>
    <xf numFmtId="0" fontId="17" fillId="0" borderId="0" xfId="2" applyFont="1" applyAlignment="1">
      <alignment horizontal="center" vertical="center"/>
    </xf>
    <xf numFmtId="0" fontId="17" fillId="0" borderId="9" xfId="2" applyFont="1" applyBorder="1" applyAlignment="1">
      <alignment horizontal="center" vertical="center"/>
    </xf>
    <xf numFmtId="0" fontId="25" fillId="0" borderId="0" xfId="2" applyFont="1">
      <alignment vertical="center"/>
    </xf>
    <xf numFmtId="0" fontId="14" fillId="0" borderId="0" xfId="2" applyFont="1">
      <alignment vertical="center"/>
    </xf>
    <xf numFmtId="0" fontId="17" fillId="0" borderId="9" xfId="2" applyFont="1" applyBorder="1" applyAlignment="1">
      <alignment horizontal="center" vertical="center" wrapText="1"/>
    </xf>
    <xf numFmtId="0" fontId="17" fillId="0" borderId="9" xfId="2" applyFont="1" applyFill="1" applyBorder="1" applyAlignment="1">
      <alignment horizontal="center" vertical="center"/>
    </xf>
    <xf numFmtId="0" fontId="14" fillId="0" borderId="0" xfId="2" applyFont="1" applyAlignment="1">
      <alignment horizontal="left" vertical="center"/>
    </xf>
    <xf numFmtId="0" fontId="17" fillId="0" borderId="9" xfId="2" applyFont="1" applyFill="1" applyBorder="1" applyAlignment="1">
      <alignment horizontal="justify" vertical="center"/>
    </xf>
    <xf numFmtId="0" fontId="14" fillId="0" borderId="0" xfId="0" applyFont="1" applyAlignment="1">
      <alignment horizontal="right"/>
    </xf>
    <xf numFmtId="0" fontId="17" fillId="0" borderId="78" xfId="0" applyFont="1" applyBorder="1" applyAlignment="1">
      <alignment vertical="center"/>
    </xf>
    <xf numFmtId="0" fontId="19" fillId="0" borderId="79" xfId="0" applyFont="1" applyBorder="1" applyAlignment="1">
      <alignment vertical="center"/>
    </xf>
    <xf numFmtId="0" fontId="17" fillId="0" borderId="80" xfId="0" applyFont="1" applyBorder="1" applyAlignment="1">
      <alignment vertical="center"/>
    </xf>
    <xf numFmtId="0" fontId="17" fillId="0" borderId="81" xfId="0" applyFont="1" applyBorder="1" applyAlignment="1">
      <alignment vertical="center"/>
    </xf>
    <xf numFmtId="0" fontId="26" fillId="0" borderId="9" xfId="0" applyFont="1" applyBorder="1" applyAlignment="1">
      <alignment horizontal="center" vertical="center"/>
    </xf>
    <xf numFmtId="179" fontId="17" fillId="0" borderId="9" xfId="0" applyNumberFormat="1" applyFont="1" applyBorder="1" applyAlignment="1">
      <alignment vertical="center"/>
    </xf>
    <xf numFmtId="179" fontId="17" fillId="0" borderId="9" xfId="0" applyNumberFormat="1" applyFont="1" applyBorder="1" applyAlignment="1">
      <alignment horizontal="right" vertical="center"/>
    </xf>
    <xf numFmtId="0" fontId="17" fillId="0" borderId="0" xfId="0" applyFont="1" applyAlignment="1">
      <alignment horizontal="center" vertical="center"/>
    </xf>
    <xf numFmtId="179" fontId="17" fillId="0" borderId="0" xfId="0" applyNumberFormat="1" applyFont="1" applyAlignment="1">
      <alignment vertical="center"/>
    </xf>
    <xf numFmtId="179" fontId="17" fillId="0" borderId="0" xfId="0" applyNumberFormat="1" applyFont="1" applyAlignment="1">
      <alignment horizontal="right" vertical="center"/>
    </xf>
    <xf numFmtId="0" fontId="17" fillId="0" borderId="0" xfId="0" applyFont="1" applyAlignment="1">
      <alignment horizontal="right" vertical="center"/>
    </xf>
    <xf numFmtId="49" fontId="19" fillId="0" borderId="42" xfId="0" applyNumberFormat="1" applyFont="1" applyBorder="1" applyAlignment="1">
      <alignment vertical="center"/>
    </xf>
    <xf numFmtId="49" fontId="20" fillId="0" borderId="11" xfId="0" applyNumberFormat="1" applyFont="1" applyBorder="1" applyAlignment="1">
      <alignment vertical="center"/>
    </xf>
    <xf numFmtId="0" fontId="37" fillId="0" borderId="12" xfId="0" applyFont="1" applyBorder="1" applyAlignment="1">
      <alignment vertical="center" shrinkToFit="1"/>
    </xf>
    <xf numFmtId="0" fontId="19" fillId="0" borderId="81" xfId="0" applyFont="1" applyBorder="1" applyAlignment="1">
      <alignment vertical="center" shrinkToFit="1"/>
    </xf>
    <xf numFmtId="180" fontId="17" fillId="0" borderId="0" xfId="0" applyNumberFormat="1" applyFont="1" applyAlignment="1">
      <alignment horizontal="center" vertical="center"/>
    </xf>
    <xf numFmtId="181" fontId="17" fillId="0" borderId="0" xfId="0" applyNumberFormat="1" applyFont="1" applyAlignment="1">
      <alignment horizontal="center" vertical="center"/>
    </xf>
    <xf numFmtId="0" fontId="18" fillId="0" borderId="0" xfId="0" applyFont="1" applyAlignment="1">
      <alignment horizontal="left" vertical="center"/>
    </xf>
    <xf numFmtId="0" fontId="17" fillId="0" borderId="0" xfId="0" applyFont="1" applyAlignment="1">
      <alignment horizontal="left" vertical="center"/>
    </xf>
    <xf numFmtId="0" fontId="17" fillId="0" borderId="9" xfId="0" applyFont="1" applyBorder="1" applyAlignment="1">
      <alignment vertical="center"/>
    </xf>
    <xf numFmtId="0" fontId="17" fillId="0" borderId="0" xfId="2" applyFont="1" applyFill="1">
      <alignment vertical="center"/>
    </xf>
    <xf numFmtId="0" fontId="14" fillId="0" borderId="0" xfId="2" applyFont="1" applyAlignment="1">
      <alignment horizontal="center" vertical="center"/>
    </xf>
    <xf numFmtId="0" fontId="18" fillId="0" borderId="9" xfId="2" applyFont="1" applyBorder="1" applyAlignment="1">
      <alignment horizontal="justify" vertical="center"/>
    </xf>
    <xf numFmtId="0" fontId="26" fillId="0" borderId="9" xfId="2" applyFont="1" applyBorder="1" applyAlignment="1">
      <alignment horizontal="justify" vertical="center"/>
    </xf>
    <xf numFmtId="0" fontId="26" fillId="0" borderId="9" xfId="2" applyFont="1" applyBorder="1" applyAlignment="1">
      <alignment horizontal="left" vertical="center" shrinkToFit="1"/>
    </xf>
    <xf numFmtId="0" fontId="17" fillId="0" borderId="9" xfId="2" applyFont="1" applyFill="1" applyBorder="1" applyAlignment="1">
      <alignment horizontal="left" vertical="center" shrinkToFit="1"/>
    </xf>
    <xf numFmtId="0" fontId="14" fillId="0" borderId="6" xfId="2" applyFont="1" applyFill="1" applyBorder="1" applyAlignment="1">
      <alignment vertical="center"/>
    </xf>
    <xf numFmtId="0" fontId="26" fillId="0" borderId="7" xfId="2" applyFont="1" applyFill="1" applyBorder="1" applyAlignment="1">
      <alignment vertical="center"/>
    </xf>
    <xf numFmtId="0" fontId="26" fillId="0" borderId="8" xfId="2" applyFont="1" applyFill="1" applyBorder="1" applyAlignment="1">
      <alignment vertical="center"/>
    </xf>
    <xf numFmtId="0" fontId="26" fillId="0" borderId="0" xfId="2" applyFont="1" applyFill="1">
      <alignment vertical="center"/>
    </xf>
    <xf numFmtId="0" fontId="17" fillId="0" borderId="0" xfId="0" applyFont="1" applyFill="1" applyAlignment="1" applyProtection="1">
      <alignment vertical="center"/>
      <protection locked="0"/>
    </xf>
    <xf numFmtId="0" fontId="17" fillId="0" borderId="9" xfId="0"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protection locked="0"/>
    </xf>
    <xf numFmtId="49" fontId="17" fillId="0" borderId="12" xfId="0" applyNumberFormat="1" applyFont="1" applyFill="1" applyBorder="1" applyAlignment="1" applyProtection="1">
      <alignment horizontal="center" vertical="center"/>
      <protection locked="0"/>
    </xf>
    <xf numFmtId="0" fontId="17" fillId="0" borderId="16" xfId="0" applyFont="1" applyFill="1" applyBorder="1" applyAlignment="1" applyProtection="1">
      <alignment horizontal="left" vertical="center" wrapText="1"/>
      <protection locked="0"/>
    </xf>
    <xf numFmtId="49" fontId="17" fillId="0" borderId="16" xfId="0" applyNumberFormat="1" applyFont="1" applyFill="1" applyBorder="1" applyAlignment="1" applyProtection="1">
      <alignment horizontal="center" vertical="center"/>
      <protection locked="0"/>
    </xf>
    <xf numFmtId="58" fontId="17" fillId="0" borderId="16"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vertical="center" wrapText="1"/>
      <protection locked="0"/>
    </xf>
    <xf numFmtId="0" fontId="17" fillId="0" borderId="0" xfId="0" applyFont="1" applyFill="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17"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0" fillId="0" borderId="0" xfId="0" applyFill="1"/>
    <xf numFmtId="49" fontId="19" fillId="0" borderId="9" xfId="0" applyNumberFormat="1" applyFont="1" applyFill="1" applyBorder="1" applyAlignment="1" applyProtection="1">
      <alignment horizontal="left" vertical="center" wrapText="1"/>
      <protection locked="0"/>
    </xf>
    <xf numFmtId="0" fontId="17" fillId="0" borderId="0" xfId="0" applyFont="1" applyFill="1" applyAlignment="1" applyProtection="1">
      <alignment horizontal="left" vertical="center"/>
      <protection locked="0"/>
    </xf>
    <xf numFmtId="0" fontId="4" fillId="0" borderId="0" xfId="0" applyFont="1" applyAlignment="1">
      <alignment horizontal="distributed"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19" fillId="0" borderId="0" xfId="0" applyFont="1" applyFill="1" applyAlignment="1">
      <alignment vertical="center" wrapText="1"/>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Alignment="1">
      <alignment horizontal="left" wrapText="1"/>
    </xf>
    <xf numFmtId="0" fontId="19" fillId="0" borderId="0" xfId="0" applyFont="1" applyFill="1" applyAlignment="1">
      <alignment vertical="center" shrinkToFit="1"/>
    </xf>
    <xf numFmtId="0" fontId="17" fillId="2" borderId="9"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3" fontId="17" fillId="2" borderId="1"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3" xfId="0" applyNumberFormat="1" applyFont="1" applyFill="1" applyBorder="1" applyAlignment="1">
      <alignment vertical="center"/>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14" fillId="2" borderId="0" xfId="0" applyFont="1" applyFill="1" applyAlignment="1">
      <alignment horizontal="center" vertical="center"/>
    </xf>
    <xf numFmtId="0" fontId="14" fillId="2" borderId="6"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2" xfId="0" applyFont="1" applyFill="1" applyBorder="1" applyAlignment="1">
      <alignment vertical="center"/>
    </xf>
    <xf numFmtId="0" fontId="17" fillId="2" borderId="13" xfId="0" applyFont="1" applyFill="1" applyBorder="1" applyAlignment="1">
      <alignment vertical="center"/>
    </xf>
    <xf numFmtId="0" fontId="17" fillId="2" borderId="1" xfId="0" applyFont="1" applyFill="1" applyBorder="1" applyAlignment="1">
      <alignment vertical="center"/>
    </xf>
    <xf numFmtId="3" fontId="17" fillId="2" borderId="10" xfId="0" applyNumberFormat="1" applyFont="1" applyFill="1" applyBorder="1" applyAlignment="1">
      <alignment vertical="center"/>
    </xf>
    <xf numFmtId="3" fontId="17" fillId="2" borderId="14" xfId="0" applyNumberFormat="1" applyFont="1" applyFill="1" applyBorder="1" applyAlignment="1">
      <alignment vertical="center"/>
    </xf>
    <xf numFmtId="0" fontId="17" fillId="2" borderId="3" xfId="0" applyFont="1" applyFill="1" applyBorder="1" applyAlignment="1">
      <alignment vertical="center"/>
    </xf>
    <xf numFmtId="3" fontId="17" fillId="2" borderId="9" xfId="0" applyNumberFormat="1" applyFont="1" applyFill="1" applyBorder="1" applyAlignment="1">
      <alignment vertical="center"/>
    </xf>
    <xf numFmtId="3" fontId="17" fillId="2" borderId="12" xfId="0" applyNumberFormat="1"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horizontal="center" vertical="center" wrapText="1"/>
    </xf>
    <xf numFmtId="0" fontId="14" fillId="2" borderId="0" xfId="0" applyFont="1" applyFill="1" applyAlignment="1">
      <alignment vertical="center"/>
    </xf>
    <xf numFmtId="0" fontId="14" fillId="2" borderId="6" xfId="0" applyFont="1" applyFill="1" applyBorder="1" applyAlignment="1">
      <alignment vertical="center"/>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0" xfId="0" applyFont="1" applyFill="1" applyBorder="1" applyAlignment="1">
      <alignment horizontal="distributed" vertical="center"/>
    </xf>
    <xf numFmtId="0" fontId="17" fillId="2" borderId="11" xfId="0" applyFont="1" applyFill="1" applyBorder="1" applyAlignment="1">
      <alignment horizontal="distributed" vertical="center"/>
    </xf>
    <xf numFmtId="0" fontId="17" fillId="2" borderId="12" xfId="0" applyFont="1" applyFill="1" applyBorder="1" applyAlignment="1">
      <alignment horizontal="distributed" vertical="center"/>
    </xf>
    <xf numFmtId="0" fontId="17" fillId="2" borderId="13" xfId="0" applyFont="1" applyFill="1" applyBorder="1" applyAlignment="1">
      <alignment horizontal="distributed"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4" fillId="0" borderId="0" xfId="0" applyFont="1" applyFill="1" applyAlignment="1">
      <alignment vertical="center"/>
    </xf>
    <xf numFmtId="0" fontId="14" fillId="0" borderId="6" xfId="0" applyFont="1" applyFill="1" applyBorder="1" applyAlignment="1">
      <alignment vertical="center"/>
    </xf>
    <xf numFmtId="0" fontId="14"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9" xfId="2" applyFont="1" applyBorder="1" applyAlignment="1">
      <alignment horizontal="justify" vertical="center"/>
    </xf>
    <xf numFmtId="0" fontId="29" fillId="0" borderId="9" xfId="2" applyNumberFormat="1" applyFont="1" applyBorder="1" applyAlignment="1">
      <alignment vertical="center"/>
    </xf>
    <xf numFmtId="0" fontId="29" fillId="0" borderId="16"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0" xfId="2" applyFont="1" applyBorder="1" applyAlignment="1">
      <alignment horizontal="center" vertical="center"/>
    </xf>
    <xf numFmtId="0" fontId="29" fillId="0" borderId="0" xfId="2" applyFont="1" applyAlignment="1">
      <alignment horizontal="left" vertical="center"/>
    </xf>
    <xf numFmtId="0" fontId="29" fillId="0" borderId="6" xfId="2" applyFont="1" applyBorder="1" applyAlignment="1">
      <alignment horizontal="center" vertical="center"/>
    </xf>
    <xf numFmtId="0" fontId="29" fillId="0" borderId="9" xfId="2" applyFont="1" applyBorder="1" applyAlignment="1">
      <alignment horizontal="center" vertical="center"/>
    </xf>
    <xf numFmtId="0" fontId="30" fillId="0" borderId="9" xfId="2" applyFont="1" applyBorder="1" applyAlignment="1">
      <alignment horizontal="center" vertical="center"/>
    </xf>
    <xf numFmtId="0" fontId="31" fillId="0" borderId="0" xfId="2" applyFont="1" applyAlignment="1">
      <alignment horizontal="center" vertical="center"/>
    </xf>
    <xf numFmtId="0" fontId="29" fillId="0" borderId="0" xfId="2" applyFont="1" applyAlignment="1">
      <alignment horizontal="center" vertical="center"/>
    </xf>
    <xf numFmtId="0" fontId="30" fillId="0" borderId="9" xfId="2" applyFont="1" applyBorder="1" applyAlignment="1">
      <alignment horizontal="distributed" vertical="center"/>
    </xf>
    <xf numFmtId="0" fontId="29" fillId="0" borderId="9" xfId="2" applyFont="1" applyBorder="1" applyAlignment="1">
      <alignment horizontal="distributed" vertical="center"/>
    </xf>
    <xf numFmtId="0" fontId="29" fillId="0" borderId="9" xfId="2" applyFont="1" applyBorder="1" applyAlignment="1">
      <alignment horizontal="distributed" vertical="center" wrapText="1"/>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0" borderId="21" xfId="2" applyFont="1" applyBorder="1" applyAlignment="1">
      <alignment horizontal="center" vertical="center"/>
    </xf>
    <xf numFmtId="0" fontId="17" fillId="0" borderId="27" xfId="2" applyFont="1" applyBorder="1" applyAlignment="1">
      <alignment horizontal="center" vertical="center"/>
    </xf>
    <xf numFmtId="0" fontId="17" fillId="0" borderId="0" xfId="2" applyFont="1" applyAlignment="1">
      <alignment horizontal="right"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22"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0" xfId="2" applyFont="1">
      <alignment vertical="center"/>
    </xf>
    <xf numFmtId="0" fontId="17" fillId="0" borderId="0" xfId="2" applyFont="1" applyAlignment="1">
      <alignment horizontal="left" vertical="center"/>
    </xf>
    <xf numFmtId="0" fontId="17" fillId="0" borderId="6" xfId="2" applyFont="1" applyBorder="1" applyAlignment="1">
      <alignment horizontal="center" vertical="center"/>
    </xf>
    <xf numFmtId="49" fontId="17" fillId="0" borderId="30" xfId="2" applyNumberFormat="1" applyFont="1" applyBorder="1" applyAlignment="1">
      <alignment horizontal="center" vertical="center"/>
    </xf>
    <xf numFmtId="49" fontId="17" fillId="0" borderId="31" xfId="2" applyNumberFormat="1" applyFont="1" applyBorder="1" applyAlignment="1">
      <alignment horizontal="center" vertical="center"/>
    </xf>
    <xf numFmtId="0" fontId="17" fillId="0" borderId="0" xfId="2" applyFont="1" applyAlignment="1">
      <alignment horizontal="center" vertical="center"/>
    </xf>
    <xf numFmtId="49" fontId="26" fillId="0" borderId="7" xfId="2" applyNumberFormat="1" applyFont="1" applyBorder="1" applyAlignment="1">
      <alignment horizontal="center" vertical="center"/>
    </xf>
    <xf numFmtId="49" fontId="17" fillId="0" borderId="8" xfId="2" applyNumberFormat="1"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37" fontId="17" fillId="0" borderId="10" xfId="2" applyNumberFormat="1" applyFont="1" applyBorder="1" applyAlignment="1">
      <alignment horizontal="center" vertical="center"/>
    </xf>
    <xf numFmtId="37" fontId="17" fillId="0" borderId="11" xfId="2" applyNumberFormat="1" applyFont="1" applyBorder="1" applyAlignment="1">
      <alignment horizontal="center" vertical="center"/>
    </xf>
    <xf numFmtId="37" fontId="17" fillId="0" borderId="12" xfId="2" applyNumberFormat="1" applyFont="1" applyBorder="1" applyAlignment="1">
      <alignment horizontal="center" vertical="center"/>
    </xf>
    <xf numFmtId="37" fontId="17" fillId="0" borderId="13" xfId="2" applyNumberFormat="1" applyFont="1" applyBorder="1" applyAlignment="1">
      <alignment horizontal="center" vertical="center"/>
    </xf>
    <xf numFmtId="0" fontId="26" fillId="0" borderId="7" xfId="2" applyFont="1" applyBorder="1" applyAlignment="1">
      <alignment horizontal="center" vertical="center"/>
    </xf>
    <xf numFmtId="49" fontId="17" fillId="0" borderId="32" xfId="2" applyNumberFormat="1" applyFont="1" applyBorder="1" applyAlignment="1">
      <alignment horizontal="center" vertical="center"/>
    </xf>
    <xf numFmtId="49" fontId="17" fillId="0" borderId="33" xfId="2" applyNumberFormat="1" applyFont="1" applyBorder="1" applyAlignment="1">
      <alignment horizontal="center" vertical="center"/>
    </xf>
    <xf numFmtId="49" fontId="17" fillId="0" borderId="7" xfId="2" applyNumberFormat="1" applyFont="1" applyBorder="1" applyAlignment="1">
      <alignment horizontal="center" vertical="center"/>
    </xf>
    <xf numFmtId="0" fontId="17" fillId="0" borderId="6" xfId="2" applyFont="1" applyBorder="1" applyAlignment="1">
      <alignment horizontal="right" vertical="center"/>
    </xf>
    <xf numFmtId="0" fontId="17" fillId="0" borderId="9" xfId="2" applyFont="1" applyBorder="1" applyAlignment="1">
      <alignment horizontal="center" vertical="center"/>
    </xf>
    <xf numFmtId="0" fontId="28" fillId="0" borderId="9" xfId="2" applyFont="1" applyBorder="1" applyAlignment="1">
      <alignment horizontal="center" vertical="center"/>
    </xf>
    <xf numFmtId="3" fontId="17" fillId="0" borderId="9" xfId="2" applyNumberFormat="1" applyFont="1" applyFill="1" applyBorder="1" applyAlignment="1">
      <alignment horizontal="center" vertical="center"/>
    </xf>
    <xf numFmtId="0" fontId="17" fillId="0" borderId="0" xfId="2" applyFont="1" applyFill="1">
      <alignment vertical="center"/>
    </xf>
    <xf numFmtId="3" fontId="26" fillId="0" borderId="0" xfId="2" applyNumberFormat="1" applyFont="1" applyFill="1">
      <alignment vertical="center"/>
    </xf>
    <xf numFmtId="3" fontId="17" fillId="0" borderId="0" xfId="2" applyNumberFormat="1" applyFont="1" applyFill="1">
      <alignment vertical="center"/>
    </xf>
    <xf numFmtId="3" fontId="34" fillId="0" borderId="0" xfId="2" applyNumberFormat="1" applyFont="1" applyFill="1" applyBorder="1" applyAlignment="1">
      <alignment horizontal="center" vertical="center"/>
    </xf>
    <xf numFmtId="3" fontId="26" fillId="0" borderId="0" xfId="2" applyNumberFormat="1" applyFont="1" applyFill="1" applyBorder="1" applyAlignment="1">
      <alignment horizontal="right" vertical="center"/>
    </xf>
    <xf numFmtId="3" fontId="17" fillId="0" borderId="0" xfId="2" applyNumberFormat="1" applyFont="1" applyFill="1" applyBorder="1" applyAlignment="1">
      <alignment horizontal="right" vertical="center"/>
    </xf>
    <xf numFmtId="0" fontId="19" fillId="0" borderId="9" xfId="0" applyFont="1" applyBorder="1" applyAlignment="1">
      <alignment horizontal="left" vertical="center"/>
    </xf>
    <xf numFmtId="49" fontId="19" fillId="0" borderId="9" xfId="0" applyNumberFormat="1" applyFont="1" applyBorder="1" applyAlignment="1">
      <alignment horizontal="left" vertical="center"/>
    </xf>
    <xf numFmtId="0" fontId="19" fillId="0" borderId="9" xfId="0" applyFont="1" applyFill="1" applyBorder="1" applyAlignment="1">
      <alignment horizontal="left" vertical="center"/>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distributed" vertical="center"/>
    </xf>
    <xf numFmtId="0" fontId="19" fillId="0" borderId="16" xfId="0" applyFont="1" applyBorder="1" applyAlignment="1">
      <alignment horizontal="distributed" vertical="center"/>
    </xf>
    <xf numFmtId="0" fontId="19" fillId="0" borderId="11" xfId="0" applyFont="1" applyBorder="1" applyAlignment="1">
      <alignment horizontal="distributed" vertical="center"/>
    </xf>
    <xf numFmtId="0" fontId="19" fillId="0" borderId="12" xfId="0" applyFont="1" applyBorder="1" applyAlignment="1">
      <alignment horizontal="distributed" vertical="center"/>
    </xf>
    <xf numFmtId="0" fontId="19" fillId="0" borderId="6" xfId="0" applyFont="1" applyBorder="1" applyAlignment="1">
      <alignment horizontal="distributed" vertical="center"/>
    </xf>
    <xf numFmtId="0" fontId="19" fillId="0" borderId="13" xfId="0" applyFont="1" applyBorder="1" applyAlignment="1">
      <alignment horizontal="distributed" vertical="center"/>
    </xf>
    <xf numFmtId="0" fontId="19" fillId="0" borderId="35" xfId="0" applyFont="1" applyBorder="1" applyAlignment="1">
      <alignment horizontal="distributed"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right" vertical="center"/>
    </xf>
    <xf numFmtId="0" fontId="19" fillId="0" borderId="7" xfId="0" applyFont="1" applyBorder="1" applyAlignment="1">
      <alignment horizontal="right" vertical="center"/>
    </xf>
    <xf numFmtId="0" fontId="19" fillId="0" borderId="35" xfId="0" applyFont="1" applyBorder="1" applyAlignment="1">
      <alignment horizontal="right" vertical="center"/>
    </xf>
    <xf numFmtId="0" fontId="19" fillId="0" borderId="8" xfId="0" applyFont="1" applyBorder="1" applyAlignment="1">
      <alignment horizontal="right" vertical="center"/>
    </xf>
    <xf numFmtId="0" fontId="19" fillId="0" borderId="9" xfId="0" applyFont="1" applyBorder="1" applyAlignment="1">
      <alignment horizontal="center" vertical="center"/>
    </xf>
    <xf numFmtId="0" fontId="19" fillId="0" borderId="3" xfId="0" applyFont="1" applyBorder="1" applyAlignment="1">
      <alignment horizontal="distributed" vertical="center"/>
    </xf>
    <xf numFmtId="0" fontId="19" fillId="0" borderId="0" xfId="0" applyFont="1" applyAlignment="1">
      <alignment vertical="center" wrapText="1"/>
    </xf>
    <xf numFmtId="0" fontId="17" fillId="0" borderId="0" xfId="0" applyFont="1" applyAlignment="1">
      <alignment vertical="center" wrapText="1"/>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distributed" vertical="center"/>
    </xf>
    <xf numFmtId="0" fontId="19" fillId="0" borderId="1" xfId="0" applyFont="1" applyBorder="1" applyAlignment="1">
      <alignment horizontal="distributed" vertical="center"/>
    </xf>
    <xf numFmtId="49" fontId="17" fillId="0" borderId="9" xfId="0" applyNumberFormat="1" applyFont="1" applyBorder="1" applyAlignment="1" applyProtection="1">
      <alignment horizontal="right" vertical="center"/>
      <protection locked="0"/>
    </xf>
    <xf numFmtId="49" fontId="17" fillId="0" borderId="9" xfId="0" applyNumberFormat="1" applyFont="1" applyFill="1" applyBorder="1" applyAlignment="1">
      <alignment horizontal="left" vertical="center"/>
    </xf>
    <xf numFmtId="49" fontId="17" fillId="0" borderId="9" xfId="0" applyNumberFormat="1" applyFont="1" applyFill="1" applyBorder="1" applyAlignment="1">
      <alignment horizontal="center" vertical="center"/>
    </xf>
    <xf numFmtId="49" fontId="17" fillId="0" borderId="9" xfId="0" applyNumberFormat="1" applyFont="1" applyBorder="1" applyAlignment="1">
      <alignment horizontal="left" vertical="center"/>
    </xf>
    <xf numFmtId="49" fontId="17" fillId="0" borderId="9" xfId="0" applyNumberFormat="1" applyFont="1" applyBorder="1" applyAlignment="1">
      <alignment horizontal="center" vertical="center" wrapText="1"/>
    </xf>
    <xf numFmtId="49" fontId="17" fillId="0" borderId="9" xfId="0" applyNumberFormat="1" applyFont="1" applyBorder="1" applyAlignment="1">
      <alignment horizontal="center" vertical="center"/>
    </xf>
    <xf numFmtId="49" fontId="17" fillId="0" borderId="7" xfId="0" applyNumberFormat="1" applyFont="1" applyBorder="1" applyAlignment="1">
      <alignment horizontal="center" vertical="center" wrapText="1"/>
    </xf>
    <xf numFmtId="49" fontId="17" fillId="0" borderId="8" xfId="0" applyNumberFormat="1" applyFont="1" applyBorder="1" applyAlignment="1">
      <alignment horizontal="right" vertical="center" wrapText="1"/>
    </xf>
    <xf numFmtId="49" fontId="17" fillId="0" borderId="9" xfId="0" applyNumberFormat="1" applyFont="1" applyBorder="1" applyAlignment="1">
      <alignment horizontal="right" vertical="center" wrapText="1"/>
    </xf>
    <xf numFmtId="49" fontId="17" fillId="0" borderId="35"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17" fillId="0" borderId="9" xfId="0" applyNumberFormat="1" applyFont="1" applyBorder="1" applyAlignment="1">
      <alignment horizontal="center"/>
    </xf>
    <xf numFmtId="0" fontId="17" fillId="0" borderId="9" xfId="0" applyNumberFormat="1" applyFont="1" applyBorder="1" applyAlignment="1">
      <alignment horizontal="right" vertical="center" wrapText="1"/>
    </xf>
    <xf numFmtId="49" fontId="17" fillId="0" borderId="9" xfId="0" applyNumberFormat="1" applyFont="1" applyBorder="1" applyAlignment="1">
      <alignment horizontal="distributed" vertical="center" wrapText="1"/>
    </xf>
    <xf numFmtId="49" fontId="17" fillId="0" borderId="12"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10"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17" fillId="0" borderId="9" xfId="0" applyFont="1" applyBorder="1" applyAlignment="1">
      <alignment horizontal="right" vertical="center"/>
    </xf>
    <xf numFmtId="0" fontId="17" fillId="0" borderId="7" xfId="0" applyFont="1" applyBorder="1" applyAlignment="1">
      <alignment horizontal="right" vertical="center"/>
    </xf>
    <xf numFmtId="0" fontId="17" fillId="0" borderId="35" xfId="0" applyFont="1" applyBorder="1" applyAlignment="1">
      <alignment horizontal="right" vertical="center"/>
    </xf>
    <xf numFmtId="0" fontId="17" fillId="0" borderId="8" xfId="0" applyFont="1" applyBorder="1" applyAlignment="1">
      <alignment horizontal="right" vertical="center"/>
    </xf>
    <xf numFmtId="0" fontId="17" fillId="0" borderId="9" xfId="0" applyFont="1" applyBorder="1" applyAlignment="1">
      <alignment horizontal="center" vertical="center"/>
    </xf>
    <xf numFmtId="0" fontId="17" fillId="0" borderId="7"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8" xfId="0" applyFont="1" applyBorder="1" applyAlignment="1">
      <alignment horizontal="right" vertical="center" wrapText="1"/>
    </xf>
    <xf numFmtId="0" fontId="17" fillId="0" borderId="9" xfId="0" applyFont="1" applyBorder="1" applyAlignment="1">
      <alignment horizontal="right" vertical="center" wrapText="1"/>
    </xf>
    <xf numFmtId="0" fontId="17" fillId="0" borderId="7" xfId="0" applyFont="1" applyBorder="1" applyAlignment="1">
      <alignment vertical="center"/>
    </xf>
    <xf numFmtId="0" fontId="17" fillId="0" borderId="35" xfId="0" applyFont="1" applyBorder="1" applyAlignment="1">
      <alignment vertical="center"/>
    </xf>
    <xf numFmtId="0" fontId="17" fillId="0" borderId="8" xfId="0" applyFont="1" applyBorder="1" applyAlignment="1">
      <alignment vertical="center"/>
    </xf>
    <xf numFmtId="0" fontId="17" fillId="0" borderId="12"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7" fillId="0" borderId="7" xfId="0" applyFont="1" applyBorder="1" applyAlignment="1">
      <alignment horizontal="center" vertical="center"/>
    </xf>
    <xf numFmtId="0" fontId="17" fillId="0" borderId="35"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vertical="center"/>
    </xf>
    <xf numFmtId="0" fontId="17" fillId="0" borderId="16"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horizontal="distributed" vertical="center"/>
    </xf>
    <xf numFmtId="0" fontId="17" fillId="0" borderId="10" xfId="0" applyFont="1" applyBorder="1" applyAlignment="1">
      <alignment horizontal="right" vertical="center"/>
    </xf>
    <xf numFmtId="0" fontId="17" fillId="0" borderId="16" xfId="0" applyFont="1" applyBorder="1" applyAlignment="1">
      <alignment horizontal="right" vertical="center"/>
    </xf>
    <xf numFmtId="0" fontId="17" fillId="0" borderId="11" xfId="0" applyFont="1" applyBorder="1" applyAlignment="1">
      <alignment horizontal="right" vertical="center"/>
    </xf>
    <xf numFmtId="0" fontId="17" fillId="0" borderId="35" xfId="0" applyFont="1" applyBorder="1" applyAlignment="1">
      <alignment horizontal="distributed" vertical="center" wrapText="1"/>
    </xf>
    <xf numFmtId="0" fontId="17" fillId="0" borderId="0" xfId="0" applyFont="1" applyBorder="1" applyAlignment="1">
      <alignment horizontal="distributed" vertical="center"/>
    </xf>
    <xf numFmtId="0" fontId="17" fillId="0" borderId="7" xfId="0" applyFont="1" applyBorder="1" applyAlignment="1">
      <alignment horizontal="left" vertical="center"/>
    </xf>
    <xf numFmtId="0" fontId="17" fillId="0" borderId="35"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distributed" vertical="center"/>
    </xf>
    <xf numFmtId="0" fontId="17" fillId="0" borderId="0" xfId="2" applyFont="1" applyAlignment="1">
      <alignment horizontal="distributed" vertical="center"/>
    </xf>
    <xf numFmtId="0" fontId="17" fillId="0" borderId="35" xfId="2" applyFont="1" applyBorder="1" applyAlignment="1">
      <alignment horizontal="center" vertical="center"/>
    </xf>
    <xf numFmtId="49" fontId="13" fillId="0" borderId="9" xfId="0" applyNumberFormat="1" applyFont="1" applyBorder="1" applyAlignment="1">
      <alignment horizontal="center" vertical="center" wrapText="1"/>
    </xf>
    <xf numFmtId="49" fontId="13" fillId="0" borderId="9" xfId="0" applyNumberFormat="1" applyFont="1" applyBorder="1" applyAlignment="1">
      <alignment horizontal="distributed" vertical="center" wrapText="1"/>
    </xf>
    <xf numFmtId="49" fontId="43" fillId="0" borderId="9" xfId="0" applyNumberFormat="1" applyFont="1" applyBorder="1" applyAlignment="1">
      <alignment horizontal="center" vertical="center" wrapText="1"/>
    </xf>
    <xf numFmtId="49" fontId="43" fillId="0" borderId="0" xfId="0" applyNumberFormat="1" applyFont="1" applyAlignment="1">
      <alignment horizontal="distributed" vertical="center"/>
    </xf>
    <xf numFmtId="0" fontId="24" fillId="0" borderId="1" xfId="0" applyFont="1" applyBorder="1" applyAlignment="1">
      <alignment vertical="center" wrapText="1"/>
    </xf>
    <xf numFmtId="0" fontId="24"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24" fillId="0" borderId="35" xfId="0" applyFont="1" applyBorder="1" applyAlignment="1">
      <alignment horizontal="distributed"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58" fontId="24" fillId="0" borderId="7" xfId="0" applyNumberFormat="1" applyFont="1" applyBorder="1" applyAlignment="1">
      <alignment horizontal="center" vertical="center" wrapText="1"/>
    </xf>
    <xf numFmtId="58" fontId="24" fillId="0" borderId="8" xfId="0" applyNumberFormat="1" applyFont="1" applyBorder="1" applyAlignment="1">
      <alignment horizontal="center" vertical="center" wrapText="1"/>
    </xf>
    <xf numFmtId="3" fontId="17" fillId="0" borderId="1" xfId="2" applyNumberFormat="1" applyFont="1" applyFill="1" applyBorder="1">
      <alignment vertical="center"/>
    </xf>
    <xf numFmtId="3" fontId="17" fillId="0" borderId="3" xfId="2" applyNumberFormat="1" applyFont="1" applyFill="1" applyBorder="1">
      <alignment vertical="center"/>
    </xf>
    <xf numFmtId="49" fontId="17" fillId="0" borderId="11" xfId="2" applyNumberFormat="1" applyFont="1" applyBorder="1" applyAlignment="1">
      <alignment horizontal="center" vertical="center" wrapText="1"/>
    </xf>
    <xf numFmtId="49" fontId="17" fillId="0" borderId="13" xfId="2" applyNumberFormat="1" applyFont="1" applyBorder="1" applyAlignment="1">
      <alignment horizontal="center" vertical="center" wrapText="1"/>
    </xf>
    <xf numFmtId="3" fontId="17" fillId="0" borderId="10" xfId="2" applyNumberFormat="1" applyFont="1" applyBorder="1">
      <alignment vertical="center"/>
    </xf>
    <xf numFmtId="3" fontId="17" fillId="0" borderId="12" xfId="2" applyNumberFormat="1" applyFont="1" applyBorder="1">
      <alignment vertical="center"/>
    </xf>
    <xf numFmtId="49" fontId="17" fillId="0" borderId="10" xfId="2" applyNumberFormat="1" applyFont="1" applyBorder="1" applyAlignment="1">
      <alignment horizontal="center" vertical="center" wrapText="1"/>
    </xf>
    <xf numFmtId="49" fontId="17" fillId="0" borderId="12" xfId="2" applyNumberFormat="1" applyFont="1" applyBorder="1" applyAlignment="1">
      <alignment horizontal="center" vertical="center" wrapText="1"/>
    </xf>
    <xf numFmtId="0" fontId="17" fillId="0" borderId="6" xfId="2" applyFont="1" applyFill="1" applyBorder="1" applyAlignment="1">
      <alignment horizontal="left" vertical="center" wrapText="1"/>
    </xf>
    <xf numFmtId="0" fontId="26" fillId="0" borderId="1" xfId="2" applyFont="1" applyBorder="1" applyAlignment="1">
      <alignment horizontal="center" vertical="center"/>
    </xf>
    <xf numFmtId="0" fontId="26" fillId="0" borderId="3" xfId="2" applyFont="1" applyBorder="1" applyAlignment="1">
      <alignment horizontal="center" vertical="center"/>
    </xf>
    <xf numFmtId="0" fontId="26" fillId="0" borderId="11" xfId="2" applyFont="1" applyBorder="1" applyAlignment="1">
      <alignment horizontal="center" vertical="center"/>
    </xf>
    <xf numFmtId="0" fontId="26" fillId="0" borderId="13" xfId="2" applyFont="1" applyBorder="1" applyAlignment="1">
      <alignment horizontal="center" vertical="center"/>
    </xf>
    <xf numFmtId="3" fontId="17" fillId="0" borderId="10" xfId="2" applyNumberFormat="1" applyFont="1" applyBorder="1" applyAlignment="1">
      <alignment vertical="center" shrinkToFit="1"/>
    </xf>
    <xf numFmtId="3" fontId="17" fillId="0" borderId="12" xfId="2" applyNumberFormat="1" applyFont="1" applyBorder="1" applyAlignment="1">
      <alignment vertical="center" shrinkToFit="1"/>
    </xf>
    <xf numFmtId="0" fontId="17" fillId="0" borderId="11"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10" xfId="2" applyFont="1" applyBorder="1" applyAlignment="1">
      <alignment vertical="center" wrapText="1"/>
    </xf>
    <xf numFmtId="0" fontId="17" fillId="0" borderId="11" xfId="2" applyFont="1" applyBorder="1" applyAlignment="1">
      <alignment vertical="center" wrapText="1"/>
    </xf>
    <xf numFmtId="0" fontId="17" fillId="0" borderId="12" xfId="2" applyFont="1" applyBorder="1" applyAlignment="1">
      <alignment vertical="center" wrapText="1"/>
    </xf>
    <xf numFmtId="0" fontId="17" fillId="0" borderId="13" xfId="2" applyFont="1" applyBorder="1" applyAlignment="1">
      <alignment vertical="center" wrapText="1"/>
    </xf>
    <xf numFmtId="3" fontId="17" fillId="0" borderId="10" xfId="2" applyNumberFormat="1" applyFont="1" applyBorder="1" applyAlignment="1">
      <alignment vertical="center"/>
    </xf>
    <xf numFmtId="3" fontId="17" fillId="0" borderId="12" xfId="2" applyNumberFormat="1" applyFont="1" applyBorder="1" applyAlignment="1">
      <alignment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17" fillId="0" borderId="10" xfId="2" applyFont="1" applyBorder="1" applyAlignment="1">
      <alignment horizontal="center" vertical="center"/>
    </xf>
    <xf numFmtId="0" fontId="17" fillId="0" borderId="12" xfId="2" applyFont="1" applyBorder="1" applyAlignment="1">
      <alignment horizontal="center" vertical="center"/>
    </xf>
    <xf numFmtId="0" fontId="17" fillId="0" borderId="6" xfId="2" applyFont="1" applyFill="1" applyBorder="1" applyAlignment="1">
      <alignment vertical="center" wrapText="1"/>
    </xf>
    <xf numFmtId="0" fontId="17" fillId="0" borderId="6" xfId="2" applyFont="1" applyFill="1" applyBorder="1" applyAlignment="1">
      <alignment vertical="center" shrinkToFit="1"/>
    </xf>
    <xf numFmtId="0" fontId="17" fillId="0" borderId="10" xfId="2" applyFont="1" applyFill="1" applyBorder="1" applyAlignment="1">
      <alignment horizontal="center" vertical="center"/>
    </xf>
    <xf numFmtId="0" fontId="17" fillId="0" borderId="12" xfId="2" applyFont="1" applyFill="1" applyBorder="1" applyAlignment="1">
      <alignment horizontal="center" vertical="center"/>
    </xf>
    <xf numFmtId="0" fontId="17" fillId="0" borderId="16"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17" fillId="0" borderId="16" xfId="2" applyFont="1" applyFill="1" applyBorder="1" applyAlignment="1">
      <alignment vertical="center" wrapText="1"/>
    </xf>
    <xf numFmtId="0" fontId="17" fillId="0" borderId="11" xfId="2" applyFont="1" applyFill="1" applyBorder="1" applyAlignment="1">
      <alignment vertical="center" wrapText="1"/>
    </xf>
    <xf numFmtId="0" fontId="26" fillId="0" borderId="6" xfId="2" applyFont="1" applyFill="1" applyBorder="1" applyAlignment="1">
      <alignment vertical="center" shrinkToFit="1"/>
    </xf>
    <xf numFmtId="0" fontId="17" fillId="0" borderId="6" xfId="2" applyFont="1" applyBorder="1" applyAlignment="1">
      <alignment vertical="center" wrapText="1"/>
    </xf>
    <xf numFmtId="0" fontId="17" fillId="0" borderId="16" xfId="2" applyFont="1" applyBorder="1" applyAlignment="1">
      <alignment vertical="center" wrapText="1"/>
    </xf>
    <xf numFmtId="3" fontId="17" fillId="0" borderId="1" xfId="2" applyNumberFormat="1" applyFont="1" applyBorder="1">
      <alignment vertical="center"/>
    </xf>
    <xf numFmtId="3" fontId="17" fillId="0" borderId="3" xfId="2" applyNumberFormat="1" applyFont="1" applyBorder="1">
      <alignment vertical="center"/>
    </xf>
    <xf numFmtId="0" fontId="17" fillId="0" borderId="6" xfId="2" applyFont="1" applyBorder="1" applyAlignment="1">
      <alignment vertical="center" shrinkToFit="1"/>
    </xf>
    <xf numFmtId="0" fontId="17" fillId="0" borderId="16" xfId="2" applyFont="1" applyBorder="1" applyAlignment="1">
      <alignment horizontal="left" vertical="center" wrapText="1"/>
    </xf>
    <xf numFmtId="0" fontId="17" fillId="0" borderId="11" xfId="2" applyFont="1" applyBorder="1" applyAlignment="1">
      <alignment horizontal="left"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0" xfId="2" applyFont="1" applyBorder="1" applyAlignment="1">
      <alignment horizontal="left" vertical="center" wrapText="1"/>
    </xf>
    <xf numFmtId="0" fontId="17" fillId="0" borderId="1" xfId="2" applyFont="1" applyBorder="1" applyAlignment="1">
      <alignment horizontal="center" vertical="center"/>
    </xf>
    <xf numFmtId="0" fontId="17" fillId="0" borderId="3" xfId="2" applyFont="1" applyBorder="1" applyAlignment="1">
      <alignment horizontal="center" vertical="center"/>
    </xf>
    <xf numFmtId="0" fontId="17" fillId="0" borderId="16" xfId="2" applyFont="1" applyBorder="1" applyAlignment="1">
      <alignment horizontal="center" vertical="center"/>
    </xf>
    <xf numFmtId="0" fontId="17" fillId="0" borderId="7" xfId="2" applyFont="1" applyBorder="1" applyAlignment="1">
      <alignment horizontal="center" vertical="center" shrinkToFit="1"/>
    </xf>
    <xf numFmtId="0" fontId="17" fillId="0" borderId="8" xfId="2" applyFont="1" applyBorder="1" applyAlignment="1">
      <alignment horizontal="center" vertical="center" shrinkToFit="1"/>
    </xf>
    <xf numFmtId="37" fontId="24" fillId="0" borderId="9" xfId="2" applyNumberFormat="1" applyFont="1" applyFill="1" applyBorder="1">
      <alignment vertical="center"/>
    </xf>
    <xf numFmtId="176" fontId="24" fillId="0" borderId="9" xfId="2" applyNumberFormat="1" applyFont="1" applyFill="1" applyBorder="1" applyAlignment="1">
      <alignment vertical="center" wrapText="1"/>
    </xf>
    <xf numFmtId="0" fontId="24" fillId="0" borderId="9" xfId="2" applyFont="1" applyFill="1" applyBorder="1" applyAlignment="1">
      <alignment horizontal="center" vertical="center"/>
    </xf>
    <xf numFmtId="176" fontId="24" fillId="0" borderId="9" xfId="2" applyNumberFormat="1" applyFont="1" applyFill="1" applyBorder="1" applyAlignment="1">
      <alignment horizontal="center" vertical="center"/>
    </xf>
    <xf numFmtId="0" fontId="24" fillId="0" borderId="9" xfId="2" applyFont="1" applyFill="1" applyBorder="1" applyAlignment="1">
      <alignment horizontal="center" vertical="center" wrapText="1"/>
    </xf>
    <xf numFmtId="0" fontId="24" fillId="0" borderId="9" xfId="2" applyFont="1" applyFill="1" applyBorder="1" applyAlignment="1">
      <alignment horizontal="center" vertical="center" shrinkToFit="1"/>
    </xf>
    <xf numFmtId="0" fontId="14" fillId="0" borderId="0" xfId="2" applyFont="1" applyFill="1">
      <alignment vertical="center"/>
    </xf>
    <xf numFmtId="49" fontId="17" fillId="0" borderId="0" xfId="2" applyNumberFormat="1" applyFont="1" applyFill="1" applyAlignment="1">
      <alignment horizontal="left" vertical="center"/>
    </xf>
    <xf numFmtId="0" fontId="24" fillId="0" borderId="0" xfId="2" applyFont="1" applyFill="1">
      <alignment vertical="center"/>
    </xf>
    <xf numFmtId="180" fontId="17" fillId="0" borderId="9" xfId="0" applyNumberFormat="1" applyFont="1" applyBorder="1" applyAlignment="1">
      <alignment horizontal="right" vertical="center"/>
    </xf>
    <xf numFmtId="181" fontId="17" fillId="0" borderId="9" xfId="0" applyNumberFormat="1" applyFont="1" applyBorder="1" applyAlignment="1">
      <alignment horizontal="right" vertical="center"/>
    </xf>
    <xf numFmtId="49" fontId="14" fillId="0" borderId="0" xfId="0" applyNumberFormat="1" applyFont="1" applyAlignment="1">
      <alignment vertical="center"/>
    </xf>
    <xf numFmtId="0" fontId="26" fillId="0" borderId="9" xfId="0" applyFont="1" applyBorder="1" applyAlignment="1">
      <alignment horizontal="center" vertical="center"/>
    </xf>
    <xf numFmtId="0" fontId="17" fillId="0" borderId="9" xfId="0" applyFont="1" applyBorder="1" applyAlignment="1">
      <alignment horizontal="center" vertical="center" wrapText="1" shrinkToFit="1"/>
    </xf>
    <xf numFmtId="0" fontId="18" fillId="0" borderId="43" xfId="0" applyFont="1" applyBorder="1" applyAlignment="1">
      <alignment horizontal="center" vertical="center"/>
    </xf>
    <xf numFmtId="0" fontId="17" fillId="0" borderId="44" xfId="0" applyFont="1" applyBorder="1" applyAlignment="1">
      <alignment horizontal="center" vertical="center"/>
    </xf>
    <xf numFmtId="0" fontId="34" fillId="0" borderId="9" xfId="0" applyFont="1" applyBorder="1" applyAlignment="1">
      <alignment horizontal="left" vertical="center"/>
    </xf>
    <xf numFmtId="0" fontId="17" fillId="0" borderId="9" xfId="0" applyFont="1" applyBorder="1" applyAlignment="1">
      <alignment horizontal="left" vertical="center"/>
    </xf>
    <xf numFmtId="0" fontId="26" fillId="0" borderId="9" xfId="2" applyFont="1" applyBorder="1" applyAlignment="1">
      <alignment horizontal="center" vertical="center"/>
    </xf>
    <xf numFmtId="0" fontId="17" fillId="0" borderId="9" xfId="2" applyFont="1" applyBorder="1" applyAlignment="1">
      <alignment horizontal="left" vertical="center" wrapText="1"/>
    </xf>
    <xf numFmtId="49" fontId="14" fillId="0" borderId="0" xfId="0" applyNumberFormat="1" applyFont="1" applyAlignment="1">
      <alignment horizontal="left" vertical="center"/>
    </xf>
    <xf numFmtId="0" fontId="17" fillId="0" borderId="9" xfId="0" applyFont="1" applyBorder="1" applyAlignment="1">
      <alignment horizontal="center" vertical="center" wrapText="1"/>
    </xf>
    <xf numFmtId="0" fontId="25" fillId="0" borderId="0" xfId="2" applyFont="1">
      <alignment vertical="center"/>
    </xf>
    <xf numFmtId="0" fontId="14" fillId="0" borderId="0" xfId="2" applyFont="1">
      <alignment vertical="center"/>
    </xf>
    <xf numFmtId="0" fontId="19" fillId="0" borderId="0" xfId="2" applyFont="1" applyBorder="1" applyAlignment="1">
      <alignment horizontal="center" vertical="center" shrinkToFit="1"/>
    </xf>
    <xf numFmtId="0" fontId="14" fillId="0" borderId="0" xfId="2" applyFont="1" applyAlignment="1">
      <alignment horizontal="left" vertical="center"/>
    </xf>
    <xf numFmtId="49" fontId="17" fillId="0" borderId="0" xfId="2" applyNumberFormat="1" applyFont="1" applyAlignment="1">
      <alignment horizontal="left" vertical="center"/>
    </xf>
    <xf numFmtId="56" fontId="17" fillId="0" borderId="9" xfId="2" applyNumberFormat="1" applyFont="1" applyBorder="1" applyAlignment="1">
      <alignment horizontal="center" vertical="center"/>
    </xf>
    <xf numFmtId="0" fontId="17" fillId="0" borderId="9" xfId="2" applyFont="1" applyFill="1" applyBorder="1" applyAlignment="1">
      <alignment horizontal="center" vertical="center"/>
    </xf>
    <xf numFmtId="0" fontId="21" fillId="0" borderId="9" xfId="2" applyFont="1" applyBorder="1" applyAlignment="1">
      <alignment horizontal="center" vertical="center"/>
    </xf>
    <xf numFmtId="0" fontId="17" fillId="2" borderId="7"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21" fillId="0" borderId="7" xfId="0" applyFont="1" applyFill="1" applyBorder="1" applyAlignment="1" applyProtection="1">
      <alignment horizontal="left" vertical="center" wrapText="1"/>
      <protection locked="0"/>
    </xf>
    <xf numFmtId="0" fontId="21" fillId="0" borderId="8" xfId="0" applyFont="1" applyFill="1" applyBorder="1" applyAlignment="1" applyProtection="1">
      <alignment horizontal="left" vertical="center" wrapText="1"/>
      <protection locked="0"/>
    </xf>
    <xf numFmtId="0" fontId="19" fillId="0" borderId="9" xfId="0" applyFont="1" applyFill="1" applyBorder="1" applyAlignment="1" applyProtection="1">
      <alignment vertical="center" wrapText="1"/>
      <protection locked="0"/>
    </xf>
    <xf numFmtId="0" fontId="19" fillId="0" borderId="9" xfId="0" applyFont="1" applyFill="1" applyBorder="1" applyAlignment="1" applyProtection="1">
      <alignment horizontal="left" vertical="center"/>
      <protection locked="0"/>
    </xf>
    <xf numFmtId="0" fontId="19" fillId="0" borderId="9"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19" fillId="0" borderId="8" xfId="0" applyFont="1" applyFill="1" applyBorder="1" applyAlignment="1" applyProtection="1">
      <alignment horizontal="left" vertical="center"/>
      <protection locked="0"/>
    </xf>
    <xf numFmtId="0" fontId="0" fillId="0" borderId="0" xfId="0" applyFill="1"/>
    <xf numFmtId="0" fontId="17" fillId="0" borderId="0" xfId="0" applyFont="1" applyFill="1" applyAlignment="1" applyProtection="1">
      <alignment horizontal="left" vertical="center" wrapText="1"/>
      <protection locked="0"/>
    </xf>
    <xf numFmtId="0" fontId="17"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9" fillId="0" borderId="7"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6" fillId="0" borderId="1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58" fontId="17" fillId="0" borderId="10" xfId="0" applyNumberFormat="1" applyFont="1" applyFill="1" applyBorder="1" applyAlignment="1" applyProtection="1">
      <alignment horizontal="left" vertical="center"/>
      <protection locked="0"/>
    </xf>
    <xf numFmtId="58" fontId="17" fillId="0" borderId="11" xfId="0" applyNumberFormat="1"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58" fontId="17" fillId="0" borderId="12" xfId="0" applyNumberFormat="1" applyFont="1" applyFill="1" applyBorder="1" applyAlignment="1" applyProtection="1">
      <alignment horizontal="left" vertical="center"/>
      <protection locked="0"/>
    </xf>
    <xf numFmtId="58" fontId="17" fillId="0" borderId="13" xfId="0" applyNumberFormat="1" applyFont="1" applyFill="1" applyBorder="1" applyAlignment="1" applyProtection="1">
      <alignment horizontal="left" vertical="center"/>
      <protection locked="0"/>
    </xf>
    <xf numFmtId="58" fontId="17" fillId="0" borderId="16" xfId="0" applyNumberFormat="1" applyFont="1" applyFill="1" applyBorder="1" applyAlignment="1" applyProtection="1">
      <alignment horizontal="left" vertical="center"/>
      <protection locked="0"/>
    </xf>
    <xf numFmtId="0" fontId="26" fillId="0" borderId="10"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58" fontId="17" fillId="0" borderId="6" xfId="0" applyNumberFormat="1" applyFont="1" applyFill="1" applyBorder="1" applyAlignment="1" applyProtection="1">
      <alignment horizontal="left" vertical="center"/>
      <protection locked="0"/>
    </xf>
    <xf numFmtId="0" fontId="18" fillId="0" borderId="12" xfId="0" applyFont="1" applyFill="1" applyBorder="1" applyAlignment="1" applyProtection="1">
      <alignment vertical="center" wrapText="1"/>
      <protection locked="0"/>
    </xf>
    <xf numFmtId="0" fontId="17" fillId="0" borderId="6" xfId="0"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8" fillId="0" borderId="10"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183" fontId="17" fillId="0" borderId="0" xfId="2" applyNumberFormat="1" applyFont="1">
      <alignment vertical="center"/>
    </xf>
    <xf numFmtId="0" fontId="17" fillId="0" borderId="7" xfId="2" applyNumberFormat="1" applyFont="1" applyFill="1" applyBorder="1" applyAlignment="1">
      <alignment horizontal="right" vertical="center"/>
    </xf>
    <xf numFmtId="0" fontId="17" fillId="0" borderId="54" xfId="2" applyNumberFormat="1" applyFont="1" applyFill="1" applyBorder="1" applyAlignment="1">
      <alignment horizontal="right" vertical="center"/>
    </xf>
    <xf numFmtId="3" fontId="17" fillId="0" borderId="9" xfId="2" applyNumberFormat="1" applyFont="1" applyFill="1" applyBorder="1" applyAlignment="1">
      <alignment horizontal="right" vertical="center"/>
    </xf>
    <xf numFmtId="0" fontId="17" fillId="0" borderId="6" xfId="2" applyNumberFormat="1" applyFont="1" applyFill="1" applyBorder="1" applyAlignment="1">
      <alignment horizontal="right" vertical="center"/>
    </xf>
    <xf numFmtId="0" fontId="17" fillId="0" borderId="58" xfId="2" applyNumberFormat="1" applyFont="1" applyFill="1" applyBorder="1" applyAlignment="1">
      <alignment horizontal="right" vertical="center"/>
    </xf>
    <xf numFmtId="0" fontId="17" fillId="0" borderId="9" xfId="2" applyFont="1" applyBorder="1" applyAlignment="1">
      <alignment horizontal="center" vertical="center" shrinkToFit="1"/>
    </xf>
    <xf numFmtId="0" fontId="17" fillId="0" borderId="9" xfId="2" applyFont="1" applyBorder="1" applyAlignment="1">
      <alignment horizontal="left" vertical="center"/>
    </xf>
    <xf numFmtId="0" fontId="17" fillId="0" borderId="9" xfId="2" applyNumberFormat="1" applyFont="1" applyFill="1" applyBorder="1" applyAlignment="1">
      <alignment horizontal="right" vertical="center"/>
    </xf>
    <xf numFmtId="0" fontId="17" fillId="0" borderId="0" xfId="2" applyNumberFormat="1" applyFont="1" applyFill="1" applyBorder="1" applyAlignment="1">
      <alignment horizontal="right" vertical="center"/>
    </xf>
    <xf numFmtId="0" fontId="17" fillId="0" borderId="57" xfId="2" applyNumberFormat="1" applyFont="1" applyFill="1" applyBorder="1" applyAlignment="1">
      <alignment horizontal="right" vertical="center"/>
    </xf>
    <xf numFmtId="0" fontId="17" fillId="0" borderId="35" xfId="2" applyNumberFormat="1" applyFont="1" applyFill="1" applyBorder="1" applyAlignment="1">
      <alignment horizontal="right" vertical="center"/>
    </xf>
    <xf numFmtId="0" fontId="17" fillId="0" borderId="3" xfId="2" applyNumberFormat="1" applyFont="1" applyFill="1" applyBorder="1" applyAlignment="1">
      <alignment horizontal="right" vertical="center"/>
    </xf>
    <xf numFmtId="0" fontId="17" fillId="0" borderId="52" xfId="2" applyFont="1" applyFill="1" applyBorder="1" applyAlignment="1">
      <alignment horizontal="right" vertical="center"/>
    </xf>
    <xf numFmtId="0" fontId="17" fillId="0" borderId="53" xfId="2" applyFont="1" applyFill="1" applyBorder="1" applyAlignment="1">
      <alignment horizontal="right" vertical="center"/>
    </xf>
    <xf numFmtId="0" fontId="17" fillId="0" borderId="54" xfId="2" applyFont="1" applyFill="1" applyBorder="1" applyAlignment="1">
      <alignment horizontal="right" vertical="center"/>
    </xf>
    <xf numFmtId="0" fontId="21" fillId="0" borderId="55" xfId="2" applyFont="1" applyFill="1" applyBorder="1" applyAlignment="1">
      <alignment horizontal="center" vertical="top"/>
    </xf>
    <xf numFmtId="0" fontId="21" fillId="0" borderId="56" xfId="2" applyFont="1" applyFill="1" applyBorder="1" applyAlignment="1">
      <alignment horizontal="center" vertical="top"/>
    </xf>
    <xf numFmtId="0" fontId="17" fillId="0" borderId="55" xfId="2" applyFont="1" applyFill="1" applyBorder="1" applyAlignment="1">
      <alignment horizontal="right" vertical="center"/>
    </xf>
    <xf numFmtId="58" fontId="17" fillId="0" borderId="7" xfId="2" applyNumberFormat="1" applyFont="1" applyBorder="1" applyAlignment="1">
      <alignment horizontal="center" vertical="center"/>
    </xf>
    <xf numFmtId="58" fontId="17" fillId="0" borderId="35" xfId="2" applyNumberFormat="1" applyFont="1" applyBorder="1" applyAlignment="1">
      <alignment horizontal="center" vertical="center"/>
    </xf>
    <xf numFmtId="58" fontId="17" fillId="0" borderId="8" xfId="2" applyNumberFormat="1" applyFont="1" applyBorder="1" applyAlignment="1">
      <alignment horizontal="center" vertical="center"/>
    </xf>
    <xf numFmtId="0" fontId="17" fillId="0" borderId="48" xfId="2" applyFont="1" applyBorder="1" applyAlignment="1">
      <alignment horizontal="center" vertical="center"/>
    </xf>
    <xf numFmtId="0" fontId="17" fillId="0" borderId="49"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0" xfId="2" applyFont="1" applyBorder="1" applyAlignment="1">
      <alignment horizontal="center" vertical="center"/>
    </xf>
    <xf numFmtId="0" fontId="17" fillId="0" borderId="45" xfId="2" applyFont="1" applyBorder="1" applyAlignment="1">
      <alignment horizontal="center" vertical="center"/>
    </xf>
    <xf numFmtId="176" fontId="17" fillId="0" borderId="9" xfId="2" applyNumberFormat="1" applyFont="1" applyFill="1" applyBorder="1" applyAlignment="1">
      <alignment horizontal="right" vertical="center"/>
    </xf>
    <xf numFmtId="176" fontId="17" fillId="0" borderId="45" xfId="2" applyNumberFormat="1" applyFont="1" applyFill="1" applyBorder="1" applyAlignment="1">
      <alignment horizontal="left" vertical="center"/>
    </xf>
    <xf numFmtId="0" fontId="17" fillId="0" borderId="45" xfId="2" applyFont="1" applyFill="1" applyBorder="1" applyAlignment="1">
      <alignment horizontal="left" vertical="center" shrinkToFit="1"/>
    </xf>
    <xf numFmtId="0" fontId="21" fillId="0" borderId="9" xfId="2" applyFont="1" applyFill="1" applyBorder="1" applyAlignment="1">
      <alignment horizontal="center" vertical="center" wrapText="1"/>
    </xf>
    <xf numFmtId="0" fontId="17" fillId="0" borderId="45" xfId="2" applyFont="1" applyFill="1" applyBorder="1" applyAlignment="1">
      <alignment horizontal="left" vertical="center"/>
    </xf>
    <xf numFmtId="176" fontId="17" fillId="0" borderId="47" xfId="2" applyNumberFormat="1" applyFont="1" applyFill="1" applyBorder="1" applyAlignment="1">
      <alignment horizontal="left" vertical="center"/>
    </xf>
    <xf numFmtId="176" fontId="17" fillId="0" borderId="9" xfId="2" applyNumberFormat="1" applyFont="1" applyFill="1" applyBorder="1">
      <alignment vertical="center"/>
    </xf>
    <xf numFmtId="0" fontId="17" fillId="0" borderId="9" xfId="2" applyFont="1" applyFill="1" applyBorder="1" applyAlignment="1">
      <alignment horizontal="center" vertical="center" wrapText="1"/>
    </xf>
    <xf numFmtId="0" fontId="17" fillId="0" borderId="9" xfId="2" applyFont="1" applyBorder="1" applyAlignment="1">
      <alignment horizontal="center" vertical="center" wrapText="1"/>
    </xf>
    <xf numFmtId="182" fontId="17" fillId="0" borderId="9" xfId="2" applyNumberFormat="1" applyFont="1" applyFill="1" applyBorder="1" applyAlignment="1">
      <alignment horizontal="right" vertical="center"/>
    </xf>
    <xf numFmtId="182" fontId="17" fillId="0" borderId="9" xfId="2" applyNumberFormat="1" applyFont="1" applyFill="1" applyBorder="1">
      <alignment vertical="center"/>
    </xf>
    <xf numFmtId="3" fontId="14" fillId="0" borderId="9" xfId="2" applyNumberFormat="1" applyFont="1" applyFill="1" applyBorder="1" applyAlignment="1">
      <alignment horizontal="right" vertical="center" wrapText="1"/>
    </xf>
    <xf numFmtId="3" fontId="14" fillId="0" borderId="9" xfId="2" applyNumberFormat="1" applyFont="1" applyFill="1" applyBorder="1" applyAlignment="1">
      <alignment horizontal="right" vertical="center"/>
    </xf>
    <xf numFmtId="0" fontId="17" fillId="0" borderId="9" xfId="2" applyFont="1" applyFill="1" applyBorder="1" applyAlignment="1">
      <alignment vertical="center" wrapText="1"/>
    </xf>
    <xf numFmtId="3" fontId="14" fillId="0" borderId="9" xfId="3" applyNumberFormat="1" applyFont="1" applyFill="1" applyBorder="1" applyAlignment="1">
      <alignment horizontal="right" vertical="center"/>
    </xf>
    <xf numFmtId="3" fontId="14" fillId="0" borderId="1" xfId="2" applyNumberFormat="1" applyFont="1" applyFill="1" applyBorder="1" applyAlignment="1">
      <alignment horizontal="right" vertical="center" wrapText="1"/>
    </xf>
    <xf numFmtId="3" fontId="14" fillId="0" borderId="3" xfId="2" applyNumberFormat="1" applyFont="1" applyFill="1" applyBorder="1" applyAlignment="1">
      <alignment horizontal="right" vertical="center" wrapText="1"/>
    </xf>
    <xf numFmtId="0" fontId="26" fillId="0" borderId="9" xfId="2" applyFont="1" applyFill="1" applyBorder="1" applyAlignment="1">
      <alignment vertical="center" wrapText="1"/>
    </xf>
    <xf numFmtId="3" fontId="14" fillId="0" borderId="9" xfId="2" applyNumberFormat="1" applyFont="1" applyFill="1" applyBorder="1" applyAlignment="1">
      <alignment horizontal="right" vertical="center" shrinkToFit="1"/>
    </xf>
    <xf numFmtId="3" fontId="14" fillId="0" borderId="3" xfId="2" applyNumberFormat="1" applyFont="1" applyFill="1" applyBorder="1" applyAlignment="1">
      <alignment horizontal="right" vertical="center"/>
    </xf>
    <xf numFmtId="0" fontId="17" fillId="0" borderId="9" xfId="2" applyFont="1" applyFill="1" applyBorder="1" applyAlignment="1">
      <alignment horizontal="center" vertical="center" wrapText="1" shrinkToFit="1"/>
    </xf>
    <xf numFmtId="0" fontId="17" fillId="0" borderId="9" xfId="2" applyFont="1" applyFill="1" applyBorder="1" applyAlignment="1">
      <alignment horizontal="center" vertical="center" shrinkToFit="1"/>
    </xf>
    <xf numFmtId="0" fontId="17" fillId="0" borderId="7" xfId="2" applyFont="1" applyFill="1" applyBorder="1" applyAlignment="1">
      <alignment horizontal="center" vertical="center" wrapText="1" shrinkToFit="1"/>
    </xf>
    <xf numFmtId="0" fontId="17" fillId="0" borderId="7" xfId="2" applyFont="1" applyFill="1" applyBorder="1" applyAlignment="1">
      <alignment horizontal="center" vertical="center" shrinkToFit="1"/>
    </xf>
    <xf numFmtId="0" fontId="17" fillId="0" borderId="35" xfId="2" applyFont="1" applyFill="1" applyBorder="1" applyAlignment="1">
      <alignment horizontal="center" vertical="center" wrapText="1" shrinkToFit="1"/>
    </xf>
    <xf numFmtId="0" fontId="17" fillId="0" borderId="0" xfId="2" applyFont="1" applyFill="1" applyAlignment="1">
      <alignment horizontal="right" vertical="center"/>
    </xf>
    <xf numFmtId="0" fontId="17" fillId="0" borderId="1" xfId="2" applyFont="1" applyFill="1" applyBorder="1" applyAlignment="1">
      <alignment horizontal="center" vertical="center" shrinkToFit="1"/>
    </xf>
    <xf numFmtId="0" fontId="17" fillId="0" borderId="8" xfId="2" applyFont="1" applyFill="1" applyBorder="1" applyAlignment="1">
      <alignment horizontal="center" vertical="center" wrapText="1" shrinkToFit="1"/>
    </xf>
    <xf numFmtId="0" fontId="17" fillId="0" borderId="10" xfId="2" applyFont="1" applyFill="1" applyBorder="1" applyAlignment="1">
      <alignment horizontal="right" vertical="center"/>
    </xf>
    <xf numFmtId="0" fontId="17" fillId="0" borderId="16" xfId="2" applyFont="1" applyFill="1" applyBorder="1" applyAlignment="1">
      <alignment horizontal="right" vertical="center"/>
    </xf>
    <xf numFmtId="0" fontId="17" fillId="0" borderId="11" xfId="2" applyFont="1" applyFill="1" applyBorder="1" applyAlignment="1">
      <alignment horizontal="right" vertical="center"/>
    </xf>
    <xf numFmtId="0" fontId="17" fillId="0" borderId="12" xfId="2" applyFont="1" applyFill="1" applyBorder="1" applyAlignment="1">
      <alignment horizontal="right" vertical="center"/>
    </xf>
    <xf numFmtId="0" fontId="17" fillId="0" borderId="6" xfId="2" applyFont="1" applyFill="1" applyBorder="1" applyAlignment="1">
      <alignment horizontal="right" vertical="center"/>
    </xf>
    <xf numFmtId="0" fontId="17" fillId="0" borderId="13" xfId="2" applyFont="1" applyFill="1" applyBorder="1" applyAlignment="1">
      <alignment horizontal="right" vertical="center"/>
    </xf>
    <xf numFmtId="0" fontId="17" fillId="0" borderId="9" xfId="2" applyFont="1" applyFill="1" applyBorder="1" applyAlignment="1">
      <alignment horizontal="left" vertical="center" wrapText="1"/>
    </xf>
    <xf numFmtId="0" fontId="17" fillId="0" borderId="0" xfId="2" applyFont="1" applyFill="1" applyAlignment="1">
      <alignment horizontal="center" vertical="center"/>
    </xf>
    <xf numFmtId="0" fontId="17" fillId="0" borderId="7" xfId="2" applyFont="1" applyFill="1" applyBorder="1" applyAlignment="1">
      <alignment horizontal="center" vertical="center"/>
    </xf>
    <xf numFmtId="0" fontId="17" fillId="0" borderId="35" xfId="2" applyFont="1" applyFill="1" applyBorder="1" applyAlignment="1">
      <alignment horizontal="center" vertical="center"/>
    </xf>
    <xf numFmtId="0" fontId="17" fillId="0" borderId="8" xfId="2" applyFont="1" applyFill="1" applyBorder="1" applyAlignment="1">
      <alignment horizontal="center" vertical="center"/>
    </xf>
    <xf numFmtId="3" fontId="17" fillId="0" borderId="9" xfId="3" applyNumberFormat="1" applyFont="1" applyFill="1" applyBorder="1" applyAlignment="1">
      <alignment horizontal="right" vertical="center"/>
    </xf>
    <xf numFmtId="0" fontId="17" fillId="0" borderId="16" xfId="2" applyFont="1" applyFill="1" applyBorder="1" applyAlignment="1">
      <alignment horizontal="center" vertical="center"/>
    </xf>
    <xf numFmtId="0" fontId="17" fillId="0" borderId="11" xfId="2" applyFont="1" applyFill="1" applyBorder="1" applyAlignment="1">
      <alignment horizontal="center" vertical="center"/>
    </xf>
    <xf numFmtId="0" fontId="17" fillId="0" borderId="9" xfId="2" applyFont="1" applyFill="1" applyBorder="1">
      <alignment vertical="center"/>
    </xf>
    <xf numFmtId="0" fontId="17" fillId="0" borderId="9" xfId="2" applyFont="1" applyFill="1" applyBorder="1" applyAlignment="1">
      <alignment horizontal="justify" vertical="center"/>
    </xf>
    <xf numFmtId="3" fontId="17" fillId="0" borderId="9" xfId="3" applyNumberFormat="1" applyFont="1" applyFill="1" applyBorder="1" applyAlignment="1">
      <alignment vertical="center"/>
    </xf>
    <xf numFmtId="3" fontId="17" fillId="0" borderId="9" xfId="3" applyNumberFormat="1" applyFont="1" applyFill="1" applyBorder="1">
      <alignment vertical="center"/>
    </xf>
    <xf numFmtId="0" fontId="17" fillId="0" borderId="9" xfId="2" applyFont="1" applyFill="1" applyBorder="1" applyAlignment="1">
      <alignment horizontal="center" vertical="center" textRotation="255" wrapText="1"/>
    </xf>
    <xf numFmtId="0" fontId="17" fillId="0" borderId="0" xfId="2" applyFont="1" applyFill="1" applyBorder="1" applyAlignment="1">
      <alignment horizontal="center" vertical="center"/>
    </xf>
    <xf numFmtId="38" fontId="17" fillId="0" borderId="9" xfId="3" applyFont="1" applyFill="1" applyBorder="1">
      <alignment vertical="center"/>
    </xf>
    <xf numFmtId="0" fontId="21" fillId="0" borderId="9" xfId="2" applyFont="1" applyFill="1" applyBorder="1" applyAlignment="1">
      <alignment horizontal="center" vertical="center"/>
    </xf>
    <xf numFmtId="0" fontId="17" fillId="0" borderId="9" xfId="2" applyFont="1" applyFill="1" applyBorder="1" applyAlignment="1">
      <alignment horizontal="right" vertical="center"/>
    </xf>
    <xf numFmtId="0" fontId="17" fillId="0" borderId="7" xfId="2" applyFont="1" applyFill="1" applyBorder="1" applyAlignment="1">
      <alignment horizontal="right" vertical="center"/>
    </xf>
    <xf numFmtId="40" fontId="17" fillId="0" borderId="9" xfId="3" applyNumberFormat="1" applyFont="1" applyFill="1" applyBorder="1" applyAlignment="1">
      <alignment horizontal="right" vertical="center"/>
    </xf>
    <xf numFmtId="40" fontId="17" fillId="0" borderId="7" xfId="3" applyNumberFormat="1" applyFont="1" applyFill="1" applyBorder="1" applyAlignment="1">
      <alignment horizontal="right" vertical="center"/>
    </xf>
    <xf numFmtId="38" fontId="17" fillId="0" borderId="9" xfId="3" applyFont="1" applyFill="1" applyBorder="1" applyAlignment="1">
      <alignment horizontal="right" vertical="center"/>
    </xf>
    <xf numFmtId="184" fontId="17" fillId="0" borderId="7" xfId="2" applyNumberFormat="1" applyFont="1" applyFill="1" applyBorder="1" applyAlignment="1">
      <alignment horizontal="right" vertical="center"/>
    </xf>
    <xf numFmtId="184" fontId="17" fillId="0" borderId="35" xfId="2" applyNumberFormat="1" applyFont="1" applyFill="1" applyBorder="1" applyAlignment="1">
      <alignment horizontal="right" vertical="center"/>
    </xf>
    <xf numFmtId="184" fontId="17" fillId="0" borderId="8" xfId="2" applyNumberFormat="1" applyFont="1" applyFill="1" applyBorder="1" applyAlignment="1">
      <alignment horizontal="right" vertical="center"/>
    </xf>
    <xf numFmtId="0" fontId="19" fillId="0" borderId="9" xfId="2" applyFont="1" applyFill="1" applyBorder="1" applyAlignment="1">
      <alignment horizontal="center" vertical="center" wrapText="1"/>
    </xf>
    <xf numFmtId="0" fontId="17" fillId="0" borderId="14" xfId="2" applyFont="1" applyFill="1" applyBorder="1" applyAlignment="1">
      <alignment horizontal="center" vertical="center"/>
    </xf>
    <xf numFmtId="0" fontId="17" fillId="0" borderId="27" xfId="2" applyFont="1" applyFill="1" applyBorder="1" applyAlignment="1">
      <alignment horizontal="center" vertical="top"/>
    </xf>
    <xf numFmtId="0" fontId="17" fillId="0" borderId="63" xfId="2" applyFont="1" applyFill="1" applyBorder="1" applyAlignment="1">
      <alignment horizontal="center" vertical="top"/>
    </xf>
    <xf numFmtId="0" fontId="17" fillId="0" borderId="64" xfId="2" applyFont="1" applyFill="1" applyBorder="1" applyAlignment="1">
      <alignment horizontal="center" vertical="top"/>
    </xf>
    <xf numFmtId="0" fontId="17" fillId="0" borderId="70" xfId="2" applyFont="1" applyFill="1" applyBorder="1" applyAlignment="1">
      <alignment horizontal="left" vertical="top"/>
    </xf>
    <xf numFmtId="0" fontId="17" fillId="0" borderId="71" xfId="2" applyFont="1" applyFill="1" applyBorder="1" applyAlignment="1">
      <alignment horizontal="left" vertical="top"/>
    </xf>
    <xf numFmtId="0" fontId="17" fillId="0" borderId="26" xfId="2" applyFont="1" applyFill="1" applyBorder="1" applyAlignment="1">
      <alignment horizontal="center"/>
    </xf>
    <xf numFmtId="0" fontId="17" fillId="0" borderId="66" xfId="2" applyFont="1" applyFill="1" applyBorder="1" applyAlignment="1">
      <alignment horizontal="center"/>
    </xf>
    <xf numFmtId="0" fontId="17" fillId="0" borderId="67" xfId="2" applyFont="1" applyFill="1" applyBorder="1" applyAlignment="1">
      <alignment horizontal="center"/>
    </xf>
    <xf numFmtId="0" fontId="17" fillId="0" borderId="68" xfId="2" applyFont="1" applyFill="1" applyBorder="1" applyAlignment="1">
      <alignment horizontal="left"/>
    </xf>
    <xf numFmtId="0" fontId="17" fillId="0" borderId="69" xfId="2" applyFont="1" applyFill="1" applyBorder="1" applyAlignment="1">
      <alignment horizontal="left"/>
    </xf>
    <xf numFmtId="0" fontId="17" fillId="0" borderId="9" xfId="2" applyFont="1" applyFill="1" applyBorder="1" applyAlignment="1">
      <alignment horizontal="left" vertical="center"/>
    </xf>
    <xf numFmtId="0" fontId="17" fillId="0" borderId="17" xfId="2" applyFont="1" applyFill="1" applyBorder="1" applyAlignment="1">
      <alignment horizontal="center"/>
    </xf>
    <xf numFmtId="0" fontId="17" fillId="0" borderId="60" xfId="2" applyFont="1" applyFill="1" applyBorder="1" applyAlignment="1">
      <alignment horizontal="center"/>
    </xf>
    <xf numFmtId="0" fontId="17" fillId="0" borderId="61" xfId="2" applyFont="1" applyFill="1" applyBorder="1" applyAlignment="1">
      <alignment horizontal="center"/>
    </xf>
    <xf numFmtId="0" fontId="17" fillId="0" borderId="62" xfId="2" applyFont="1" applyFill="1" applyBorder="1" applyAlignment="1">
      <alignment horizontal="center"/>
    </xf>
    <xf numFmtId="0" fontId="17" fillId="0" borderId="65" xfId="2" applyFont="1" applyFill="1" applyBorder="1" applyAlignment="1">
      <alignment horizontal="center" vertical="top"/>
    </xf>
    <xf numFmtId="0" fontId="17" fillId="0" borderId="10" xfId="2" applyFont="1" applyFill="1" applyBorder="1" applyAlignment="1">
      <alignment horizontal="right" vertical="center" wrapText="1"/>
    </xf>
    <xf numFmtId="0" fontId="17" fillId="0" borderId="14" xfId="2" applyFont="1" applyFill="1" applyBorder="1" applyAlignment="1">
      <alignment horizontal="right" vertical="center" wrapText="1"/>
    </xf>
    <xf numFmtId="0" fontId="17" fillId="0" borderId="12" xfId="2" applyFont="1" applyFill="1" applyBorder="1" applyAlignment="1">
      <alignment horizontal="right" vertical="center" wrapText="1"/>
    </xf>
    <xf numFmtId="0" fontId="17" fillId="0" borderId="0" xfId="2" applyFont="1" applyFill="1" applyBorder="1" applyAlignment="1">
      <alignment horizontal="left" vertical="center" wrapText="1"/>
    </xf>
    <xf numFmtId="0" fontId="17" fillId="0" borderId="15" xfId="2" applyFont="1" applyFill="1" applyBorder="1" applyAlignment="1">
      <alignment horizontal="left" vertical="center" wrapText="1"/>
    </xf>
    <xf numFmtId="0" fontId="17" fillId="0" borderId="13" xfId="2" applyFont="1" applyFill="1" applyBorder="1" applyAlignment="1">
      <alignment horizontal="left" vertical="center" wrapText="1"/>
    </xf>
    <xf numFmtId="0" fontId="17" fillId="0" borderId="14" xfId="2" applyFont="1" applyFill="1" applyBorder="1" applyAlignment="1">
      <alignment horizontal="right" vertical="center"/>
    </xf>
    <xf numFmtId="0" fontId="17" fillId="0" borderId="0" xfId="2" applyFont="1" applyFill="1" applyBorder="1" applyAlignment="1">
      <alignment horizontal="right" vertical="center"/>
    </xf>
    <xf numFmtId="0" fontId="17" fillId="0" borderId="15" xfId="2" applyFont="1" applyFill="1" applyBorder="1" applyAlignment="1">
      <alignment horizontal="right" vertical="center"/>
    </xf>
    <xf numFmtId="0" fontId="17" fillId="0" borderId="3" xfId="2" applyFont="1" applyFill="1" applyBorder="1" applyAlignment="1">
      <alignment horizontal="right" vertical="center"/>
    </xf>
    <xf numFmtId="0" fontId="17" fillId="0" borderId="3" xfId="2" applyFont="1" applyFill="1" applyBorder="1" applyAlignment="1">
      <alignment horizontal="center" vertical="center" wrapText="1"/>
    </xf>
    <xf numFmtId="0" fontId="17" fillId="0" borderId="16" xfId="2" applyFont="1" applyFill="1" applyBorder="1" applyAlignment="1">
      <alignment horizontal="right" vertical="center" wrapText="1"/>
    </xf>
    <xf numFmtId="0" fontId="17" fillId="0" borderId="11" xfId="2" applyFont="1" applyFill="1" applyBorder="1" applyAlignment="1">
      <alignment horizontal="right" vertical="center" wrapText="1"/>
    </xf>
    <xf numFmtId="0" fontId="17" fillId="0" borderId="0" xfId="2" applyFont="1" applyFill="1" applyBorder="1" applyAlignment="1">
      <alignment horizontal="right" vertical="center" wrapText="1"/>
    </xf>
    <xf numFmtId="0" fontId="17" fillId="0" borderId="15" xfId="2" applyFont="1" applyFill="1" applyBorder="1" applyAlignment="1">
      <alignment horizontal="right" vertical="center" wrapText="1"/>
    </xf>
    <xf numFmtId="0" fontId="17" fillId="0" borderId="6" xfId="2" applyFont="1" applyFill="1" applyBorder="1" applyAlignment="1">
      <alignment horizontal="right" vertical="center" wrapText="1"/>
    </xf>
    <xf numFmtId="0" fontId="17" fillId="0" borderId="13" xfId="2" applyFont="1" applyFill="1" applyBorder="1" applyAlignment="1">
      <alignment horizontal="right" vertical="center" wrapText="1"/>
    </xf>
    <xf numFmtId="0" fontId="26" fillId="0" borderId="9" xfId="2" applyFont="1" applyFill="1" applyBorder="1" applyAlignment="1">
      <alignment horizontal="center" vertical="center" wrapText="1"/>
    </xf>
    <xf numFmtId="0" fontId="26" fillId="0" borderId="1" xfId="2" applyFont="1" applyFill="1" applyBorder="1" applyAlignment="1">
      <alignment horizontal="center" vertical="center" wrapText="1"/>
    </xf>
    <xf numFmtId="0" fontId="26" fillId="0" borderId="10" xfId="2" applyFont="1" applyFill="1" applyBorder="1" applyAlignment="1">
      <alignment horizontal="center" vertical="center"/>
    </xf>
    <xf numFmtId="0" fontId="26" fillId="0" borderId="16" xfId="2" applyFont="1" applyFill="1" applyBorder="1" applyAlignment="1">
      <alignment horizontal="center" vertical="center"/>
    </xf>
    <xf numFmtId="0" fontId="26" fillId="0" borderId="11"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15" xfId="2" applyFont="1" applyFill="1" applyBorder="1" applyAlignment="1">
      <alignment horizontal="center" vertical="center"/>
    </xf>
    <xf numFmtId="0" fontId="26" fillId="0" borderId="14" xfId="2" applyFont="1" applyFill="1" applyBorder="1" applyAlignment="1">
      <alignment horizontal="center" vertical="top"/>
    </xf>
    <xf numFmtId="0" fontId="26" fillId="0" borderId="0" xfId="2" applyFont="1" applyFill="1" applyBorder="1" applyAlignment="1">
      <alignment horizontal="center" vertical="top"/>
    </xf>
    <xf numFmtId="0" fontId="26" fillId="0" borderId="15" xfId="2" applyFont="1" applyFill="1" applyBorder="1" applyAlignment="1">
      <alignment horizontal="center" vertical="top"/>
    </xf>
    <xf numFmtId="0" fontId="26" fillId="0" borderId="68" xfId="2" applyFont="1" applyFill="1" applyBorder="1" applyAlignment="1">
      <alignment horizontal="center" vertical="top"/>
    </xf>
    <xf numFmtId="0" fontId="26" fillId="0" borderId="69" xfId="2" applyFont="1" applyFill="1" applyBorder="1" applyAlignment="1">
      <alignment horizontal="center" vertical="top"/>
    </xf>
    <xf numFmtId="0" fontId="26" fillId="0" borderId="1" xfId="2" applyFont="1" applyFill="1" applyBorder="1" applyAlignment="1">
      <alignment horizontal="center" vertical="center"/>
    </xf>
    <xf numFmtId="37" fontId="17" fillId="0" borderId="9" xfId="3" applyNumberFormat="1" applyFont="1" applyFill="1" applyBorder="1" applyAlignment="1">
      <alignment horizontal="right" vertical="center"/>
    </xf>
    <xf numFmtId="0" fontId="14" fillId="0" borderId="0" xfId="2" applyFont="1" applyFill="1" applyBorder="1">
      <alignment vertical="center"/>
    </xf>
    <xf numFmtId="0" fontId="14" fillId="0" borderId="46" xfId="2" applyFont="1" applyFill="1" applyBorder="1">
      <alignment vertical="center"/>
    </xf>
    <xf numFmtId="0" fontId="14" fillId="0" borderId="6" xfId="2" applyFont="1" applyFill="1" applyBorder="1" applyAlignment="1">
      <alignment horizontal="center" vertical="center"/>
    </xf>
    <xf numFmtId="0" fontId="26" fillId="0" borderId="10" xfId="2" applyFont="1" applyFill="1" applyBorder="1" applyAlignment="1">
      <alignment horizontal="center"/>
    </xf>
    <xf numFmtId="0" fontId="26" fillId="0" borderId="16" xfId="2" applyFont="1" applyFill="1" applyBorder="1" applyAlignment="1">
      <alignment horizontal="center"/>
    </xf>
    <xf numFmtId="0" fontId="26" fillId="0" borderId="11" xfId="2" applyFont="1" applyFill="1" applyBorder="1" applyAlignment="1">
      <alignment horizontal="center"/>
    </xf>
    <xf numFmtId="0" fontId="26" fillId="0" borderId="72" xfId="2" applyFont="1" applyFill="1" applyBorder="1" applyAlignment="1">
      <alignment horizontal="center"/>
    </xf>
    <xf numFmtId="0" fontId="26" fillId="0" borderId="73" xfId="2" applyFont="1" applyFill="1" applyBorder="1" applyAlignment="1">
      <alignment horizontal="center"/>
    </xf>
    <xf numFmtId="0" fontId="26" fillId="0" borderId="9" xfId="2" applyFont="1" applyFill="1" applyBorder="1" applyAlignment="1">
      <alignment horizontal="center" vertical="center"/>
    </xf>
    <xf numFmtId="184" fontId="17" fillId="0" borderId="10" xfId="2" applyNumberFormat="1" applyFont="1" applyFill="1" applyBorder="1" applyAlignment="1">
      <alignment horizontal="right" vertical="center"/>
    </xf>
    <xf numFmtId="184" fontId="17" fillId="0" borderId="16" xfId="2" applyNumberFormat="1" applyFont="1" applyFill="1" applyBorder="1" applyAlignment="1">
      <alignment horizontal="right" vertical="center"/>
    </xf>
    <xf numFmtId="184" fontId="17" fillId="0" borderId="11" xfId="2" applyNumberFormat="1" applyFont="1" applyFill="1" applyBorder="1" applyAlignment="1">
      <alignment horizontal="right" vertical="center"/>
    </xf>
    <xf numFmtId="0" fontId="26" fillId="0" borderId="7" xfId="2" applyFont="1" applyFill="1" applyBorder="1" applyAlignment="1">
      <alignment horizontal="center" vertical="center"/>
    </xf>
    <xf numFmtId="0" fontId="26" fillId="0" borderId="35" xfId="2" applyFont="1" applyFill="1" applyBorder="1" applyAlignment="1">
      <alignment horizontal="center" vertical="center"/>
    </xf>
    <xf numFmtId="0" fontId="26" fillId="0" borderId="8" xfId="2" applyFont="1" applyFill="1" applyBorder="1" applyAlignment="1">
      <alignment horizontal="center" vertical="center"/>
    </xf>
    <xf numFmtId="0" fontId="17" fillId="0" borderId="9" xfId="2" applyFont="1" applyBorder="1" applyAlignment="1">
      <alignment horizontal="right" vertical="center"/>
    </xf>
    <xf numFmtId="0" fontId="17" fillId="0" borderId="0" xfId="2" applyFont="1" applyBorder="1">
      <alignment vertical="center"/>
    </xf>
    <xf numFmtId="0" fontId="17" fillId="0" borderId="7" xfId="2" applyFont="1" applyBorder="1" applyAlignment="1">
      <alignment horizontal="right" vertical="center"/>
    </xf>
    <xf numFmtId="0" fontId="17" fillId="0" borderId="8" xfId="2" applyFont="1" applyBorder="1" applyAlignment="1">
      <alignment horizontal="right" vertical="center"/>
    </xf>
    <xf numFmtId="0" fontId="17" fillId="0" borderId="75" xfId="2" applyFont="1" applyBorder="1" applyAlignment="1">
      <alignment horizontal="center" vertical="center"/>
    </xf>
    <xf numFmtId="0" fontId="17" fillId="0" borderId="75" xfId="2" applyFont="1" applyBorder="1" applyAlignment="1">
      <alignment horizontal="right" vertical="center"/>
    </xf>
    <xf numFmtId="0" fontId="17" fillId="0" borderId="76" xfId="2" applyFont="1" applyBorder="1" applyAlignment="1">
      <alignment horizontal="right" vertical="center"/>
    </xf>
    <xf numFmtId="0" fontId="17" fillId="0" borderId="77" xfId="2" applyFont="1" applyBorder="1" applyAlignment="1">
      <alignment horizontal="right" vertical="center"/>
    </xf>
    <xf numFmtId="0" fontId="14" fillId="0" borderId="46" xfId="2" applyFont="1" applyBorder="1" applyAlignment="1">
      <alignment horizontal="left" vertical="center"/>
    </xf>
    <xf numFmtId="0" fontId="14" fillId="0" borderId="0" xfId="2" applyFont="1" applyBorder="1" applyAlignment="1">
      <alignment horizontal="left" vertical="center"/>
    </xf>
    <xf numFmtId="0" fontId="14" fillId="0" borderId="6" xfId="2" applyFont="1" applyBorder="1" applyAlignment="1">
      <alignment horizontal="right" vertical="center"/>
    </xf>
    <xf numFmtId="0" fontId="17" fillId="0" borderId="9" xfId="2" applyFont="1" applyBorder="1" applyAlignment="1">
      <alignment horizontal="center" vertical="center" wrapText="1" shrinkToFit="1"/>
    </xf>
    <xf numFmtId="0" fontId="35" fillId="0" borderId="0" xfId="2" applyFont="1" applyAlignment="1">
      <alignment horizontal="left" vertical="center"/>
    </xf>
    <xf numFmtId="186" fontId="17" fillId="0" borderId="9" xfId="2" applyNumberFormat="1" applyFont="1" applyBorder="1" applyAlignment="1">
      <alignment horizontal="center" vertical="center"/>
    </xf>
    <xf numFmtId="49" fontId="17" fillId="0" borderId="3"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49" fontId="57" fillId="0" borderId="9"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xf>
    <xf numFmtId="49" fontId="17" fillId="0" borderId="7" xfId="0" applyNumberFormat="1" applyFont="1" applyFill="1" applyBorder="1" applyAlignment="1">
      <alignment horizontal="right" vertical="center"/>
    </xf>
    <xf numFmtId="49" fontId="17" fillId="0" borderId="8" xfId="0" applyNumberFormat="1" applyFont="1" applyFill="1" applyBorder="1" applyAlignment="1">
      <alignment horizontal="right" vertical="center"/>
    </xf>
    <xf numFmtId="49" fontId="17" fillId="0" borderId="9" xfId="0" applyNumberFormat="1" applyFont="1" applyFill="1" applyBorder="1" applyAlignment="1">
      <alignment horizontal="right" vertical="center"/>
    </xf>
  </cellXfs>
  <cellStyles count="5">
    <cellStyle name="桁区切り 2" xfId="3"/>
    <cellStyle name="桁区切り 3"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114300</xdr:rowOff>
    </xdr:from>
    <xdr:to>
      <xdr:col>14</xdr:col>
      <xdr:colOff>466725</xdr:colOff>
      <xdr:row>36</xdr:row>
      <xdr:rowOff>28575</xdr:rowOff>
    </xdr:to>
    <xdr:grpSp>
      <xdr:nvGrpSpPr>
        <xdr:cNvPr id="2" name="グループ化 1"/>
        <xdr:cNvGrpSpPr/>
      </xdr:nvGrpSpPr>
      <xdr:grpSpPr>
        <a:xfrm>
          <a:off x="47625" y="114300"/>
          <a:ext cx="9220200" cy="7115175"/>
          <a:chOff x="47625" y="114300"/>
          <a:chExt cx="8724899" cy="7115175"/>
        </a:xfrm>
      </xdr:grpSpPr>
      <xdr:sp macro="" textlink="">
        <xdr:nvSpPr>
          <xdr:cNvPr id="3" name="Rectangle 516">
            <a:extLst>
              <a:ext uri="{FF2B5EF4-FFF2-40B4-BE49-F238E27FC236}">
                <a16:creationId xmlns:a16="http://schemas.microsoft.com/office/drawing/2014/main" xmlns="" id="{DF583697-7425-4622-ADFF-5C5BD2FF2BBB}"/>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xmlns="" id="{EBE2EA8C-5B28-4CA3-AC90-84C54F171948}"/>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xmlns="" id="{CB510334-9CDE-451A-A616-37CBA6B6843A}"/>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xmlns="" id="{D394E75F-0875-401B-9FB4-227F6EE9CA73}"/>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xmlns="" id="{5FBE24EB-CB3C-4475-AF37-0614BE947CF7}"/>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xmlns="" id="{0BDE6E71-453C-4BCC-9C6A-5F73ED7E8283}"/>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xmlns="" id="{4D25B6B0-321A-4646-AD3F-38909B841FDD}"/>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xmlns="" id="{F7527E14-6623-4B1C-83FF-87997889E6A8}"/>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xmlns="" id="{86BF57AA-22D5-4F7E-93B0-A1A162AF8448}"/>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xmlns="" id="{039A0722-1D0E-4E38-8DB7-B219958D1903}"/>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xmlns="" id="{C96F8C6C-394C-4758-9534-1F54EDB0D1F7}"/>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xmlns="" id="{17D1B6FF-C4C2-4145-97B4-2E13C5280018}"/>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xmlns="" id="{03F4B570-1FC2-49C6-9186-3E52471F56C4}"/>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xmlns="" id="{7464B43B-3571-48CD-91D9-ECEC773E7A24}"/>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xmlns="" id="{84CAC045-1963-4EF3-B7CB-9A2D3D5D9744}"/>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xmlns="" id="{75018524-FC6A-4E9C-930C-0124C1E30E6A}"/>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xmlns="" id="{17F34072-E5F9-45E9-B6D0-1556412E9114}"/>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xmlns="" id="{DFB565C9-5611-4271-BF27-FE5E221551CF}"/>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xmlns="" id="{2AFEE71D-2CB0-46D0-8CB7-509F842B798C}"/>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xmlns="" id="{A3A647B7-2C81-4B54-88DE-36CC0EA2838C}"/>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xmlns="" id="{9A3EA2DC-6A7F-42DA-A569-D85A3E10B5AC}"/>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xmlns="" id="{865560B0-6413-4AD1-B483-7EC0EC0D8195}"/>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xmlns="" id="{BD416ADD-DBFB-41FB-8D9A-218462DB6235}"/>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xmlns="" id="{AE865F51-F24C-44D2-84B3-7B4075620E3A}"/>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xmlns="" id="{2301ED9B-0098-4421-AE0C-D910E73CB5C1}"/>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xmlns="" id="{AA29BF30-85B7-4CDD-BE62-FD8793F9A819}"/>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xmlns="" id="{FC3295B4-F1E2-4558-9950-053FCEFD851B}"/>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xmlns="" id="{DECC27C8-3464-4144-A877-D1CB14193245}"/>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xmlns="" id="{46E1248D-047D-4334-98CE-2EC389B22A8A}"/>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xmlns="" id="{68DE0068-0727-4E58-8299-70FD2B8610B2}"/>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xmlns="" id="{70EAC743-4AF9-4B38-A097-A48FF25693CE}"/>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xmlns="" id="{123A6B98-7526-4814-88AF-5B0842FEC57F}"/>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xmlns="" id="{15F0460B-753F-41D5-A315-1460B5574FB2}"/>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xmlns="" id="{A7B318F4-265A-441B-9DB6-E721776C8581}"/>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xmlns="" id="{1D3299C1-EF34-4E34-94D8-39F19D1C2849}"/>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xmlns="" id="{2851F435-C23E-41EE-9DF6-CAAEBD3B4E51}"/>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xmlns="" id="{A92CCFE4-E025-47F5-8787-083E319CC7B2}"/>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xmlns="" id="{F69143F3-BC4D-468D-96E3-7A16DCB00E06}"/>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xmlns="" id="{AC90E690-79BD-457C-A369-4333E1EBFA48}"/>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xmlns="" id="{3EFC7DB5-B4A4-45E6-A52D-8657D06E8700}"/>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xmlns="" id="{A2AE5557-338E-4D1E-942D-0C81BFA956CD}"/>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xmlns="" id="{A0A8048C-DFF8-4FEC-8218-C1E3075F868B}"/>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xmlns="" id="{FDFB8740-BF04-4345-BD0C-EE50CA97D515}"/>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xmlns="" id="{455C1D91-5BE9-49D1-B3B7-449A82DFAC68}"/>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xmlns="" id="{D5024936-3F26-4201-B05F-81D2D58C8E98}"/>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xmlns="" id="{9AD82890-F501-49AD-91ED-A76AD326001C}"/>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xmlns="" id="{E7CD19BE-50B6-4553-905D-1F5E0BB8553A}"/>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xmlns="" id="{E67BF6E2-53BD-41EB-B568-8730A9243E24}"/>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xmlns="" id="{C7764340-FAC5-4EA1-AB62-87C3DA902286}"/>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xmlns="" id="{459D6AC2-493C-43D8-9751-F3DCEC44A60F}"/>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xmlns="" id="{B4C4526C-14FA-4366-A955-A56996CC8CC8}"/>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xmlns="" id="{62DFF7CD-7164-43E8-A9CD-42AD07DA9FEB}"/>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xmlns="" id="{25CCA380-3D32-481A-B060-9A48EEAE6395}"/>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xmlns="" id="{DDA7F32D-5FD3-49E6-8744-A815AE4DA092}"/>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xmlns="" id="{A73B4C6E-4D71-4B16-B50D-6C8C9DA7F762}"/>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xmlns="" id="{6193922C-86C4-48FF-B290-E8629308A5CC}"/>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xmlns="" id="{625E8FB6-AFCC-4720-B47A-7AF7E61A678B}"/>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xmlns=""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xmlns=""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xmlns=""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xmlns="" id="{DCFD719F-2035-4362-9480-7C5FF953B849}"/>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xmlns="" id="{FCEB6E5A-2B86-40EC-B63C-3C047B4C7B71}"/>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xmlns="" id="{8F74FB9A-51EF-47E9-9426-67982AA9FB1A}"/>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xmlns="" id="{233DD6B4-235A-487A-90B1-488E87D8F7D0}"/>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xmlns="" id="{739DD813-AA47-4E3D-8133-EEE1E4F27314}"/>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xmlns="" id="{B9B8BF80-A867-4E08-BC62-6532A1A15931}"/>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xmlns="" id="{E9C8CDE7-36F9-47F4-90E7-89101DF4B04A}"/>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xmlns="" id="{F7236519-1DA2-4C75-AC5D-5176318329F6}"/>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xmlns="" id="{3C880825-FE0E-453A-BDD5-6643039578AB}"/>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xmlns="" id="{E328C6C0-DAD5-4DE4-9F5D-34C5D6D27C26}"/>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xmlns="" id="{9824FEDE-AEFA-43DB-8918-8BE585AC8459}"/>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xmlns="" id="{06B6C45E-E383-4878-A381-CBF7C08CEDDD}"/>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xmlns="" id="{F0446605-05AA-499F-B540-A02CCA86D820}"/>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xmlns="" id="{47FD8151-6CD3-4861-8DA2-FC86FB777A6E}"/>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xmlns="" id="{D190B374-7D4D-4E05-80C7-F31961FB1583}"/>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xmlns="" id="{1BCA77AC-7258-485F-82BD-80F3ECA6514A}"/>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xmlns="" id="{4E461799-AC1E-4C5E-8251-AC359ACAFD00}"/>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xmlns="" id="{3DC16044-A0E8-4A7C-B9B8-D544900E06F4}"/>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xmlns="" id="{2F15FAB2-5745-4D0E-A8B9-17359BCFF9D2}"/>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xmlns="" id="{421D4A74-88C1-4A34-AD89-2D1C2E30C389}"/>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xmlns="" id="{993ED948-C71F-4B30-903C-75A38FB64446}"/>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xmlns="" id="{312FABB9-EE64-4D0D-992D-5E1AC7A64A8D}"/>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xmlns="" id="{41408904-80E5-4C44-9DE8-8519BEE62DDC}"/>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xmlns="" id="{7FD8D228-A9F3-46EE-80B1-03BA694F01B4}"/>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xmlns="" id="{45472FF4-50FA-42FA-90A7-A1393FF37394}"/>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xmlns="" id="{503C534E-13F8-4619-A7D3-D9EE5C7A86F9}"/>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xmlns="" id="{16E6A771-4B1B-475E-9E95-C1F41C03CAB8}"/>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xmlns="" id="{26C0184C-037E-4FDF-AA7A-AD8767CE8BF1}"/>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xmlns=""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xmlns=""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xmlns="" id="{3DEADBF3-0FE0-4AFC-AA4F-D42894B05C10}"/>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xmlns=""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xmlns=""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xmlns="" id="{5894C322-09F7-42D6-951D-3D9B7A91FE35}"/>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xmlns="" id="{57AC67DE-DBC9-42B5-8B26-8C883FF8B0D2}"/>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xmlns="" id="{6400C404-B827-4CDA-AF37-D74385A6CAD2}"/>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xmlns="" id="{DAEE6AA0-B8A6-4A43-9621-EDDD8665C68F}"/>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xmlns="" id="{2BB91C42-5100-4990-B5D3-159AC2BEBD82}"/>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xmlns="" id="{78961A61-CED3-47C4-B64C-ED99A40EDA5D}"/>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xmlns="" id="{0EFB212E-707D-4F1B-A941-6C7E9F17EAA4}"/>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xmlns="" id="{C3745A7F-5ABF-46C7-BAC1-84CC7A8A8329}"/>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xmlns="" id="{B9533B23-79C2-4EFA-A925-E4D3BF198671}"/>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xmlns="" id="{CD140FA0-5F78-4F7E-B3A7-30339654F0D0}"/>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xmlns="" id="{4F501D52-E052-48C8-B150-193E7A646CB2}"/>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xmlns="" id="{564FFC15-A494-4FEB-9C6D-A251516B8FA8}"/>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xmlns="" id="{08E285D4-C7FC-4CFA-B840-1DB980B47F1E}"/>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xmlns="" id="{A6C7FA6A-9DF5-4129-8F07-FBBD4BF69515}"/>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xmlns="" id="{6FB648D9-43DC-4C1E-BE29-0A17B4224140}"/>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xmlns="" id="{F90D098B-1638-4C21-A86F-F0020B772EAD}"/>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xmlns="" id="{6A0D9E75-C216-4D8A-AC13-ADBE227878CC}"/>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xmlns="" id="{5C53BDEB-55E4-492F-A44E-6AC1E595B007}"/>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xmlns="" id="{B57A036B-0DC0-45DE-B23D-9B5C140C56AC}"/>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xmlns="" id="{54B4E43D-2B80-46CC-9191-25FB498F2FC8}"/>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xmlns="" id="{C497F771-D153-4501-A246-D019F53FB81B}"/>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xmlns="" id="{8895FEF3-8B7E-413B-8D5B-FD6982F1C150}"/>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xmlns="" id="{607A5507-0592-43D9-8EEE-1D474B5AEA8C}"/>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xmlns="" id="{6F4A4472-2A1D-459B-BAD5-7E9657B4629A}"/>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xmlns="" id="{C052F2FE-ABC1-45D9-A484-DE4A8C497FC2}"/>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xmlns="" id="{38FB6E1A-CF53-4413-A9C1-5824ACFBB403}"/>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xmlns="" id="{33C7080E-FE03-410F-98B3-AF65D3BBDD15}"/>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xmlns="" id="{2C532809-D293-4CC1-B289-943B7289A420}"/>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xmlns="" id="{41A5CC48-01AB-4578-8ABF-862AF1376AB8}"/>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xmlns="" id="{5FC964AE-53E6-47A8-AA2F-DAF5F1DE58C1}"/>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xmlns="" id="{5D07BD30-3AA8-4FE6-A09A-D02479B8E6BF}"/>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xmlns="" id="{65627062-21AA-4626-8FFA-6F7BE0A93950}"/>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xmlns="" id="{6F7F2AE7-49D2-41C1-8444-130AC8142346}"/>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xmlns="" id="{71523D7B-FE1C-45E2-A21A-30E3983694B3}"/>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xmlns="" id="{8C6DA61D-2706-43D7-852B-28D6637EEE02}"/>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xmlns="" id="{C6C9F888-12DB-40D9-A824-9E99C1034A48}"/>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xmlns="" id="{76860F22-D3D7-493A-B05B-82286CCFAF01}"/>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xmlns="" id="{B34E5648-7105-4B5E-ABBC-4DA6D4D41347}"/>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xmlns="" id="{3C98FD7C-A4F0-448C-B321-D9A89DB77B41}"/>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xmlns="" id="{47CC0A13-8597-4A5C-9524-DAF11622878A}"/>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xmlns="" id="{34D378BB-64F2-4887-917A-401DAFEF724B}"/>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xmlns="" id="{45D53F1A-EB2E-4E0F-8221-EABB25DDC224}"/>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xmlns="" id="{2F322177-B81F-4155-9CC9-CD4F70CF271A}"/>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xmlns="" id="{45BD5031-3A79-4BB4-88D5-CCA14AA4D208}"/>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xmlns="" id="{150BF416-E2A5-41F8-A976-3B890E07848C}"/>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xmlns="" id="{7AF57AC4-F8DF-4831-808B-079808A3684C}"/>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xmlns="" id="{82FB2910-D772-4395-960E-4CB0EC3A5D88}"/>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xmlns="" id="{FEED6492-3C03-4490-B903-50F243665537}"/>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xmlns="" id="{9B2DE4DF-EE17-4DE8-8753-6245070F7E0D}"/>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xmlns="" id="{DA0E8C1D-A197-491D-B71F-57874C4C8355}"/>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xmlns="" id="{758D4414-45C6-4FAE-AACE-1401FD1D38A5}"/>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xmlns="" id="{2DAC4E95-4DDB-4D17-95AC-D697CF8B25C2}"/>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xmlns="" id="{667C9B05-9615-49D1-ABE5-EEFE0C6C7B37}"/>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xmlns="" id="{C82AF202-3E6B-4E15-BB41-FE88887D7B25}"/>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xmlns="" id="{8E03D02F-2729-47DA-B8A8-716ECD52FD6E}"/>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xmlns="" id="{22DB6CB7-2AC4-46A2-863B-A363302E5407}"/>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xmlns="" id="{DA14B4F7-EA11-435B-B0C2-93920CFBBB25}"/>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xmlns="" id="{3E8CBCC6-9DB1-424B-B118-59C98D0D231D}"/>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xmlns="" id="{B0C132DD-2857-4DCD-A848-0D0AD93F7A42}"/>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xmlns="" id="{38373618-5BE3-4E64-9587-6053FC56054B}"/>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xmlns="" id="{AAA68322-A83E-4AC2-A506-C629F962130E}"/>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xmlns="" id="{31112FB0-4406-4A3B-9EFE-06E9C595BDC6}"/>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xmlns="" id="{026945AF-C6FF-4C51-9D9C-E854C00D059A}"/>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xmlns="" id="{61C8C993-7749-415B-8121-34AA67177FDC}"/>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xmlns="" id="{38C527C1-0802-4C89-B9F8-AD08C773B984}"/>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xmlns="" id="{0CEC4EF7-78BE-4F3A-9AD9-35AB57172B81}"/>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xmlns="" id="{E8376EE8-ED49-4DA2-BBB7-B9E12957967C}"/>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xmlns="" id="{21A441C6-1A89-442A-BA8E-EEF087CA073E}"/>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xmlns="" id="{45CD8276-AE9F-45D5-8EE9-3DF70FCCA98C}"/>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xmlns="" id="{250CF82A-D9C5-4FBA-8C5E-A40E74E3150D}"/>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xmlns="" id="{4A04E3B5-D131-4ACB-80C4-2FBF53195F0C}"/>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xmlns="" id="{101DCE11-B08C-491B-A3E0-0F8AA84265FA}"/>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xmlns="" id="{BD9CD672-2FC3-470D-ABD9-ED4F6E9DC5FC}"/>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xmlns="" id="{0FAC71F4-77E7-4A64-9B0E-2461AFB04207}"/>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xmlns="" id="{5417BF74-6651-4175-9887-B5D3D364666B}"/>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xmlns="" id="{E2697A27-E4D6-41C7-A306-80744C86CEA6}"/>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xmlns="" id="{176576A1-6368-410B-B583-0839491A4669}"/>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xmlns="" id="{21A1A91A-0C73-4F02-B625-7D163CBD84D7}"/>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xmlns="" id="{98BF566C-B0B4-459B-B8C1-A94AD710C643}"/>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xmlns="" id="{C6594CE8-9D5B-493B-A156-C9B074CFB758}"/>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xmlns="" id="{957E9372-31AC-4EA9-9700-14AA98B78F7A}"/>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xmlns="" id="{DB9F41F8-6D58-4D26-83A5-56008FB53DD1}"/>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xmlns="" id="{CCD936BF-362D-48C6-9E87-12A37CCAC2B6}"/>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xmlns="" id="{8907331F-F29A-478F-B6BC-97C56DDAA13E}"/>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xmlns=""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xmlns=""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xmlns=""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xmlns=""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xmlns=""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xmlns=""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xmlns="" id="{7C80669B-68A2-4FB4-9486-45E30C6D5E3E}"/>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xmlns="" id="{C5E3ACC5-F8D8-44E2-B906-22B9FAC33EC5}"/>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xmlns="" id="{1D24BA3D-39E8-47D4-944D-2627D4B76056}"/>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xmlns="" id="{B49C4A27-162F-47D4-B4F6-A4F2F5D6F7D0}"/>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xmlns="" id="{CE9FC0F0-BE2E-4B43-9E39-2121645E9096}"/>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xmlns="" id="{B8DA27EA-3B66-4DA6-9AB0-A0F570E52F1A}"/>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xmlns="" id="{1A7023CF-AEF1-440C-9BDD-C604AC40477B}"/>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xmlns="" id="{60DFFBEC-D2A5-47CD-84C4-948E0A896643}"/>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xmlns="" id="{6AA9DF4F-488B-4C92-A750-704C1A1125AE}"/>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xmlns="" id="{EB62AC6D-A350-4C27-AE78-136BA8657614}"/>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xmlns="" id="{7662C9CB-6844-406D-A32A-3F4F15A1F1F5}"/>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xmlns="" id="{A5F92E3C-6C0B-4516-A784-5D09D465A9EA}"/>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xmlns="" id="{5AA22C70-FBFB-4DDB-B4EE-9C18D7695C50}"/>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xmlns="" id="{E59D2EDF-A341-40F8-90C6-0D4AA3DF8857}"/>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xmlns="" id="{0E26EB17-A21F-4584-A703-1BD86C517B8A}"/>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xmlns="" id="{56AD309E-7DBA-4F10-BFC9-5B5ADEFDFBD4}"/>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xmlns="" id="{73AAE13E-38D2-4AB7-A294-F928A2BE2F88}"/>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xmlns="" id="{024238D8-E146-4EB6-87F0-499260BD1BA1}"/>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xmlns="" id="{B1694A8B-C34E-41C5-8CDB-1BE66C9CE3E3}"/>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xmlns="" id="{A61F76A6-D85E-4B55-BF86-EE52741631FD}"/>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xmlns="" id="{EFCFECA5-F368-443B-87CA-AD49FE3ED7F9}"/>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xmlns="" id="{3D1CFE15-FF29-4DE6-8633-58529F044A82}"/>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xmlns="" id="{3260D066-C47C-4525-B40D-79148CE92269}"/>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xmlns="" id="{0CF6A352-E7CA-4523-91E3-B556ADD25F1D}"/>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xmlns="" id="{9D5F0556-AA10-49D6-B24A-D86D7B093EBA}"/>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xmlns="" id="{EBDACA9C-BFA2-49C6-8A54-6E8C09B72CF8}"/>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xmlns="" id="{E6062895-1BBD-4EE5-912F-795CE64299A8}"/>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xmlns="" id="{0E2DC05E-56B6-4649-AC32-71D979DF1BAF}"/>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xmlns="" id="{4AE3A857-61A0-4178-B92E-38B1CA887BAB}"/>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xmlns="" id="{7BDC89F5-EB5E-48D4-8214-BB091E20BA8B}"/>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xmlns="" id="{AE2F2D41-06E0-4BF5-A6A0-80B61DB2D238}"/>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xmlns="" id="{C1FE1AF2-2CDC-4707-A8EE-81482C2888A2}"/>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xmlns="" id="{A6A7632A-1F12-45E4-88D4-A74EB81387B1}"/>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xmlns="" id="{FA20017D-8380-49EC-B810-425ECE1C4C96}"/>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xmlns="" id="{7E15606A-13AF-4838-B2EC-69A43B49FFCE}"/>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xmlns="" id="{ED9F12C7-7CEA-4306-88E8-2D56B7C9935F}"/>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xmlns="" id="{CCFA6801-9A0F-4DF1-A132-6BBDE4B9AA9C}"/>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xmlns="" id="{723FF2AC-023A-402C-BE07-1ADC06AC2101}"/>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xmlns="" id="{93284BBF-EF17-48CD-B94C-A6AB67EF9E92}"/>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xmlns="" id="{A276E3FD-4E51-4A2B-9B37-A74E5037B7A9}"/>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xmlns="" id="{DA77C638-7E6A-4EAF-9F5D-DDAAC8E2C363}"/>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xmlns="" id="{E40D3E38-08B9-4D27-ADB3-8816050A03E9}"/>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xmlns="" id="{29EE52CD-3FC7-46A1-8F63-B3FA79EC16A8}"/>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xmlns="" id="{AC3A75D0-6870-4B59-860D-6A83A8DA3244}"/>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xmlns="" id="{B398AB1B-C8B5-4347-987C-1A6F8F14EC76}"/>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xmlns="" id="{1F1F1B81-4B49-4C64-9C7C-9EDEE3B6E702}"/>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xmlns="" id="{59431D07-023A-432D-9239-3CED5F8B7706}"/>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xmlns="" id="{A1AED34C-B442-474E-9D66-8A8D6C6DE9CF}"/>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xmlns="" id="{5B674CAA-B075-4303-A9BF-E912D5F5A506}"/>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xmlns="" id="{67DD45E9-46F2-4FCF-8FFD-634FBD808644}"/>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xmlns="" id="{4274CCD2-5701-4108-B467-1CD27781F98B}"/>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xmlns="" id="{0725BD98-95D3-40EF-A089-502ECC8B71A9}"/>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xmlns="" id="{531B445E-91C0-4CB3-BD08-32101E13FD50}"/>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xmlns="" id="{68E7CDDA-BCA7-4378-8AFC-49578F641B82}"/>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xmlns="" id="{FFE64D89-0028-4A0C-88FE-C119892AA8AD}"/>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xmlns="" id="{78599288-16E0-4973-B7EE-1289DB15F99C}"/>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xmlns="" id="{66F3FD21-8629-4604-B1A5-FFD0621B485C}"/>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xmlns="" id="{441AC1A4-37BD-4AD1-814B-FD8758E9227C}"/>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xmlns="" id="{0AC086AD-819A-4AA4-9D56-151939E43FB3}"/>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xmlns="" id="{8B5F2639-7161-4C9C-91F0-7A18C6ABC41F}"/>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xmlns="" id="{533F2077-675D-4F74-BD00-AE9BE3F18412}"/>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xmlns="" id="{4131ADD8-6405-4DEB-BCBF-CDF8EBFD6C27}"/>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xmlns="" id="{7D322B4A-1384-4AC8-AEAB-A3681FA11BE4}"/>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xmlns="" id="{B147E3CB-11BF-48E3-97CF-0C2D836A09C7}"/>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xmlns="" id="{5B298911-FDBE-4111-97AF-E0257BEE3883}"/>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xmlns="" id="{9503C08B-E122-423B-AEBC-E7FE910E36C0}"/>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xmlns="" id="{B8710D53-BD0B-442F-90D7-3EF191234ED1}"/>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xmlns="" id="{8228A5A6-0FCA-4332-BEDA-943713A33AF3}"/>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xmlns="" id="{B78E8AF1-0560-4692-BD3E-E5D4362D1DC1}"/>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xmlns="" id="{4AB8C3F9-9E67-43F5-9BDF-2E9C98358646}"/>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xmlns="" id="{6A8E2900-A94B-4C4C-9398-6ECD3AE815F6}"/>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xmlns="" id="{3AC5A04E-896A-4F63-8319-9BAE49D7F0B8}"/>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xmlns="" id="{CC0AEB52-FC44-43D9-BBAD-733330B3ADB6}"/>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xmlns="" id="{9015DFB7-AFFA-4DB0-A846-A72B6B013364}"/>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xmlns="" id="{19BE46C4-61D1-4312-9C58-B0959493FF13}"/>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xmlns="" id="{03F05A8E-A7B1-430A-A6F4-2315B41151B8}"/>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xmlns="" id="{571B3044-3B80-4BE6-9352-DB182CBBB229}"/>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xmlns="" id="{A0929178-3BFD-4590-838B-C249D319A1AA}"/>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xmlns="" id="{C3FA1518-8435-4035-A295-A51BB1F2B32D}"/>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xmlns="" id="{D375145B-ADA7-429B-A076-CE51F44AFB0E}"/>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xmlns="" id="{51947924-FEA5-43AA-BEF0-6C9E6B330008}"/>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xmlns="" id="{137DD91D-C447-47AD-8249-BCBF9306E721}"/>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xmlns="" id="{F4CEB276-4FA2-4F2E-8918-46FEA746D387}"/>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xmlns="" id="{FB155351-7BC1-4D1C-A604-E24D6BE0CE2C}"/>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xmlns="" id="{A78B2EDE-A324-4082-AB0E-8BA8868E295C}"/>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xmlns="" id="{A18AF74A-CD77-45F3-8AB1-B695481A64CD}"/>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xmlns="" id="{26A92668-F813-4D00-9E02-2B52B41CB695}"/>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xmlns="" id="{65F9B873-2086-4683-9E84-0916C1E88628}"/>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xmlns="" id="{5B235BAC-CB84-4288-92B0-F377FD13A775}"/>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xmlns="" id="{91E934FE-BCA3-4D01-B118-E547AEC24A0A}"/>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xmlns="" id="{658C798B-DF19-4639-89C4-AB9B5417F967}"/>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xmlns="" id="{7597A9DF-1195-4A7E-BDFB-3183FAE19EF2}"/>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xmlns="" id="{C37EEA07-2505-4B70-8B6C-58B630E790B0}"/>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xmlns="" id="{F2A9F660-507F-4570-AF81-F211752D6C4F}"/>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xmlns="" id="{F9F45BB7-24B5-4203-8B18-C764EE515A27}"/>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xmlns="" id="{BBE511B4-1DA3-484B-BEC5-84FF6A7A05AD}"/>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xmlns="" id="{15A5BCEF-E2C8-46F4-9487-E062D2C04E44}"/>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xmlns="" id="{2A54ADF3-00EE-4060-8754-A54A0E9A9DD7}"/>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xmlns="" id="{B1C67709-ACC5-4B52-805D-B674EAD46323}"/>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xmlns="" id="{ED800195-1706-45A6-AF77-48B500B5AA36}"/>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xmlns="" id="{9EF73508-1CB2-4950-8E08-D012B7C9FCC5}"/>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xmlns="" id="{108AF262-3BA4-4C08-8A59-749B4DF265E8}"/>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xmlns="" id="{DA36CB0F-51DE-4E69-9166-F6401AB808C2}"/>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xmlns="" id="{CE5188F3-29A0-45C5-96FA-6A559040F50D}"/>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xmlns="" id="{9DCEB1D4-6512-4480-830E-4A1311BBDB30}"/>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xmlns="" id="{66BDFD1A-5F74-4CC3-9D34-A6F616A0A3AE}"/>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xmlns="" id="{0AA004D9-E645-4E6A-95CA-9DF22D1CD27D}"/>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xmlns="" id="{3F6472C0-64A3-47F2-80BB-B0909962BC83}"/>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xmlns="" id="{CB15F388-A20C-40E9-A8EB-7CCB666D4708}"/>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xmlns="" id="{1C965EAB-F1B1-4687-9BCC-6728C1EA349F}"/>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xmlns="" id="{B465ECD4-6A9E-4442-A235-5ADA4DAD0901}"/>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xmlns="" id="{2F8FBE0B-0445-432C-A3AA-8FABFBD8ED0D}"/>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xmlns="" id="{01946C50-8F69-44E2-9D7E-8A0A06AA602D}"/>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xmlns="" id="{F8121EB1-4FFE-40C2-B7E2-A90397A87855}"/>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xmlns="" id="{46314C7C-421E-4B76-B2ED-7FE76FE0090D}"/>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xmlns="" id="{BC64A552-C7C7-4371-A6B3-DD302D5341D2}"/>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xmlns="" id="{50338EBE-D26B-4AE0-A817-06215ED59F54}"/>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xmlns="" id="{25CDB294-0EFD-4228-AE25-67E9B9D3531C}"/>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xmlns="" id="{7A27B525-CAD3-40CC-A720-6C735729711F}"/>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xmlns="" id="{D313E2BD-6D2E-424F-8867-317A387227BA}"/>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xmlns="" id="{0A959CDC-5FEE-44F6-949A-85991EE915E6}"/>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xmlns="" id="{1B73B66D-E31F-4A0D-A9FD-E4D4C6A1C3D2}"/>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xmlns="" id="{3AAD5E49-94F8-4CC7-83D8-8F24A5BE3021}"/>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xmlns="" id="{4161E7E0-DE9F-4AC8-9E26-00DAFC56DF1C}"/>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xmlns="" id="{BB27C346-BB1D-4616-85BB-8DEAF02F3044}"/>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xmlns="" id="{AA8D30DB-AA8D-47F6-B97E-7424868042D3}"/>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xmlns="" id="{E66B6AFD-CF67-4E4D-B101-67917525430F}"/>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xmlns="" id="{0088CEA9-5D34-4E12-A42F-33D1454B4CEC}"/>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xmlns="" id="{D40D7A6B-E85D-4E45-9FB7-1D3F889A4FB1}"/>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xmlns="" id="{6B347EDF-B23E-40E4-8C24-6C84821ED8E9}"/>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xmlns="" id="{851C47DB-A11E-48E0-A2C0-73D70CDD5D00}"/>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xmlns="" id="{81F1C154-6374-4182-A096-A0EB8792D17E}"/>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xmlns="" id="{B519B353-2416-4597-BB92-85D23E8BA8F6}"/>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xmlns="" id="{4C136D24-408B-4553-A073-76CEE6CEDBF4}"/>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xmlns="" id="{43AB9EA8-E22C-4BC4-A2FF-66A05C651783}"/>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xmlns="" id="{9B0DBE25-5A71-4C3C-9E3A-D260466ABA15}"/>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xmlns="" id="{9F88F0D9-A968-4A13-8956-A506AFF2496B}"/>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xmlns="" id="{E8CB9104-9454-45DD-BA3D-F284F6ECAF41}"/>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xmlns="" id="{7564F1AA-2F60-4F6E-8088-639A5FD76EE4}"/>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xmlns="" id="{0472647C-A8B1-4EE6-A1F7-A7974C00ECDC}"/>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xmlns="" id="{0A0BC2EB-6559-4DD8-8331-2619A4F69F60}"/>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xmlns="" id="{5FC08856-C60F-4CC2-9670-7B26465B0B8F}"/>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xmlns="" id="{160C9131-1168-407A-96C7-F076D60FC433}"/>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xmlns="" id="{358957BB-5BFF-4EDD-8F24-5F5B3624B8A0}"/>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xmlns="" id="{FB453775-8A90-404E-A853-32D74BBA4272}"/>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xmlns="" id="{7BD989CC-CD6D-4201-B240-BFF03E012E5F}"/>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xmlns="" id="{BD555FAF-5F5D-478D-A0CE-5CFE3183F3CD}"/>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xmlns="" id="{E0002244-1B54-4F33-9120-A78D8CCEB8A4}"/>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xmlns="" id="{CA9B7A3F-CB6E-4A45-8A2F-33C3E5B4B9CC}"/>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xmlns="" id="{B1BACB10-2A5B-4F79-AE34-96E0C16B3111}"/>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xmlns="" id="{7E191CA7-EAA7-4172-83D6-462C65F80DE2}"/>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xmlns="" id="{2743F239-1BC2-424C-AB83-6BB4F4A2FFB1}"/>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xmlns="" id="{B388724D-D070-4A9F-A7CE-51D37FBCE0CF}"/>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xmlns="" id="{FB48898D-907B-428B-BBF1-E37E76B7189D}"/>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xmlns="" id="{51F1CED7-B6CB-4D32-95FA-E29D37367395}"/>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xmlns="" id="{A3498C9B-CBE1-4446-BB3E-7350B7C058BA}"/>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xmlns="" id="{2F3E8B03-26D3-409B-95F7-CAB86CCEAECA}"/>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xmlns="" id="{9094BEC4-D8B3-4E4C-B111-33F0913F58C3}"/>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xmlns="" id="{C2D1EDD2-99B3-4DB9-A6F5-25606F444DF5}"/>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xmlns="" id="{8669225F-0DB0-4626-9526-26A5D421A49E}"/>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xmlns="" id="{352703DD-1F90-4270-9E8E-C442659ADB3B}"/>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xmlns="" id="{685BB5D8-54CF-468D-8527-F326E3D51A92}"/>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xmlns="" id="{46D39FDC-B419-4B08-A21E-F6A06BF32DAE}"/>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xmlns="" id="{8C836D7E-E1F0-43AF-B5DF-F6287168CE3A}"/>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xmlns="" id="{0556ADF8-98EE-4BB9-84C0-BF615AF5397A}"/>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xmlns="" id="{BCD9F563-DC92-456A-83D1-54D88E0CA959}"/>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xmlns="" id="{D0CA793E-A1F8-47D8-8898-6EF60B325403}"/>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xmlns="" id="{9CBDEA38-4884-42AE-A116-CC7156792D96}"/>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xmlns="" id="{4E6DCFBA-B67B-425C-9943-19AC8DC655B2}"/>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xmlns="" id="{C8648735-97FD-450B-A6A7-E3CC09490424}"/>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xmlns="" id="{AEB5FE40-31DA-4159-AE4E-3B7BEC920A2C}"/>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xmlns="" id="{3CB91E35-3457-4B7B-89A6-8097FA8EADD9}"/>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xmlns="" id="{46E8A15A-9DD7-4F41-BA9F-6A7CC4CA54A1}"/>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xmlns="" id="{747620FF-C2AC-4E85-B069-05EA04BDD0AB}"/>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xmlns="" id="{B1851553-60B4-4B13-A82A-5A54EBE053AA}"/>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xmlns="" id="{584330B7-0005-4C04-A112-7553158D6A3C}"/>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xmlns="" id="{FC2397CA-1865-4CFD-9B56-7D6E32E728D3}"/>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xmlns="" id="{03BA8441-7458-4941-B3F5-7AE02DEC4B5E}"/>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xmlns="" id="{CE911541-7F04-47DE-ADAE-8C68480F7203}"/>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xmlns="" id="{A6AACE39-B8EC-4542-A3A9-74FE30BF2B30}"/>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xmlns="" id="{EF9D89A7-D05C-4613-941D-EF5590A58CC6}"/>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xmlns="" id="{4EE86F08-527E-4CB7-AA73-78E2CDD39E9C}"/>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xmlns="" id="{A6F72CD8-5B1A-48CE-AB10-6B2174E403C3}"/>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xmlns="" id="{5B589B5D-D5B0-41B5-91BF-C4904FF1D594}"/>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xmlns="" id="{979393D9-E6BD-47F1-A3E2-46A0864CD9D0}"/>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xmlns="" id="{CF8E0289-E95F-4EC2-82B1-1515F49CF67C}"/>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xmlns="" id="{FB288D80-5009-44BF-BD06-5C70C3C3F791}"/>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xmlns="" id="{1CC43E7A-B3E7-4899-8F11-04CF12DCDA02}"/>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xmlns="" id="{F187D1D9-B930-4B03-B570-1DAFE9E2D9EE}"/>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xmlns="" id="{83DA7800-0789-42B9-A2F9-FFA8FAE4E8C1}"/>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xmlns="" id="{3CD18AE6-5123-4095-985F-4C9D9B664FF8}"/>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xmlns="" id="{C9878FAF-7871-46AD-8932-FA3735324D34}"/>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xmlns="" id="{9B768330-029F-4411-8CC8-4AF71FF43A1D}"/>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xmlns="" id="{3BD78DEB-040E-4A0F-B767-3F26DB57BCF0}"/>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xmlns="" id="{0B1FCCEC-2408-4D5B-9E26-6F7968AEA45F}"/>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xmlns="" id="{458613A0-E869-4D76-B09E-4C6B76BE3AF3}"/>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xmlns="" id="{4F4A0394-B01D-45E6-8784-C5BA9377CA62}"/>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xmlns="" id="{E9ABF57E-02C9-4BEC-9B08-ABA9ACF466A4}"/>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xmlns="" id="{5F9F88CC-4A46-4741-8EC8-6FD79E76967A}"/>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xmlns="" id="{3892CC71-10CF-410E-9ECC-32435415AC2E}"/>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xmlns="" id="{74E4E8D6-9BF8-4AB0-A721-3DBBAB107ACB}"/>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xmlns="" id="{2A746667-2C55-45F1-A442-891A427C5475}"/>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xmlns="" id="{7C55DDBC-14F2-42A8-A97E-99FBEDDBFBAC}"/>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xmlns="" id="{CE0EAB94-B0A7-45B9-9017-8270392B6193}"/>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xmlns="" id="{0F1DED38-15C8-4735-924A-802C38C24127}"/>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xmlns="" id="{477832B4-5E5E-4B85-A573-742B520095D8}"/>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xmlns="" id="{6ABADCD0-0D16-40CD-92DE-B91369547BB4}"/>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xmlns="" id="{F2A5CD34-70A7-4076-9875-F654CAAE032A}"/>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xmlns="" id="{E81DDE7D-BA0B-496F-BCBE-610EDE5E83AA}"/>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xmlns="" id="{6616B93B-553C-4E68-ACF0-14AA6D8299C9}"/>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xmlns="" id="{216652A2-967F-4200-8D04-B70476303AA3}"/>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xmlns="" id="{9032E750-4AA9-4618-A5F9-36234AFEB71C}"/>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xmlns="" id="{8D83E7AC-C0BB-4A04-94BB-FCE1A6116005}"/>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xmlns="" id="{A20FC6A8-E8BB-4DAD-A590-5EB10FF273C1}"/>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xmlns="" id="{2C552037-ACEC-43AB-8C24-A89C0D20475F}"/>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xmlns="" id="{F3499100-68AB-4024-AC91-7EB2E6E10E04}"/>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xmlns="" id="{29F8E2DC-134E-40D0-89D2-4FD99B45A583}"/>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xmlns="" id="{B0E4E854-1656-4F48-BB96-F291ACCD08D1}"/>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xmlns="" id="{3CD49B14-E362-42E6-B31B-087B3B7C2496}"/>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xmlns="" id="{C60EA64D-7FE4-4B66-A8E9-54CD1F1B2F2D}"/>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xmlns="" id="{407D8C75-8587-414F-9EF2-5295B40F8E28}"/>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xmlns="" id="{EDF0F359-F17D-443E-8B1E-0EE733533B56}"/>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xmlns="" id="{07C520B5-9F77-4997-A086-1E6A13FBB28D}"/>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xmlns="" id="{CB2DC7FC-EEAE-4BD7-8E10-9866C860EADC}"/>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xmlns="" id="{29C44742-94EC-4FEF-89DC-CE6EF6A1586C}"/>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xmlns="" id="{8BC3EDE8-E5CE-49A0-A971-6A309642928C}"/>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xmlns="" id="{4682954A-F4E2-4697-ABE5-0FDF08CB9D00}"/>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xmlns="" id="{143348EB-C6B2-4891-B932-819292FDD3D4}"/>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xmlns="" id="{8D855952-E1A7-4478-B9DA-AFA44CD2753F}"/>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xmlns="" id="{06F97274-D4D4-4F34-9D57-080457484EF8}"/>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xmlns="" id="{2191E943-722B-4B5B-B899-E52F4D8B675B}"/>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xmlns="" id="{6EECFBE6-2F3C-48AA-8C1F-865778E9802F}"/>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xmlns="" id="{8903F25C-A5F1-4332-9AA5-A6AFE17AA29C}"/>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xmlns="" id="{2DB741E3-94FC-4F15-9210-F1A970695581}"/>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xmlns="" id="{0291D752-18C4-4DCE-8F18-C91B95B064C9}"/>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xmlns="" id="{6B167414-56C0-40DF-9731-61D738AD1A26}"/>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xmlns="" id="{A84C0CCE-C0CD-48D9-8F0A-57D2842AD192}"/>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xmlns="" id="{035251BD-E356-461C-AE98-EC37932EEC07}"/>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xmlns="" id="{71E388B4-2E49-4CF3-BC67-8BCE5A218A4A}"/>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xmlns="" id="{C7178143-32FF-42D6-97C2-2BE4A5AA4C53}"/>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xmlns="" id="{B3032421-8573-45B1-9DB8-A6A96347447A}"/>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xmlns="" id="{F07CEE9F-0FCB-4F20-8FE3-6A8934EF034C}"/>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xmlns="" id="{228FC236-B0A5-4061-8C17-2D001D3C3086}"/>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xmlns="" id="{FF69E0ED-E677-4B22-B40F-B2303E4721E3}"/>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xmlns="" id="{F65F487B-AE0D-4DF1-B2D7-850E558AC59E}"/>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xmlns="" id="{09F9B663-36E3-4F29-880B-BBC9761009E4}"/>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xmlns="" id="{FF3A779A-211D-498E-AC0B-A37996107A2E}"/>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xmlns="" id="{FCF34AB2-153C-49D7-A89F-24F861B3B5C0}"/>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xmlns="" id="{A34B819D-B97C-4743-8665-6267CE6CB68D}"/>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xmlns="" id="{A5076223-582E-4693-9DD5-5193623388D6}"/>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xmlns="" id="{53F68AF3-9833-4163-B5C2-BEBD6388CA22}"/>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xmlns="" id="{55D818D1-D52A-402A-B8E3-21B32C2826F4}"/>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xmlns="" id="{1006D2F5-A203-4AF6-A8A7-A70E7059ED23}"/>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xmlns="" id="{8EFC26BF-398D-4E89-9E89-C59BFA334AE1}"/>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xmlns="" id="{C554BA7C-039C-49BA-979F-690FE4BD66F2}"/>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xmlns="" id="{7A0ABB8D-DB2B-48CE-9713-F67C325FC8AB}"/>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xmlns="" id="{BC6F6EC8-6F1F-4FE8-8C24-37DED616332E}"/>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xmlns="" id="{9B2C4CE8-FDCB-415A-A6CF-076676DA17C1}"/>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xmlns="" id="{87FEF78E-5D0B-4024-803B-5F8896ADEB4B}"/>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xmlns="" id="{CF943020-5B77-4BC7-9DFC-A86229A47084}"/>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xmlns="" id="{1208BBD3-4A9B-4E99-B962-DB78625C7704}"/>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xmlns="" id="{D5C247BD-C1A0-4141-A5C6-40F7ECDE8456}"/>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xmlns="" id="{A9B4581C-3871-4A86-8C32-AB4F37A52C7D}"/>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xmlns="" id="{8E14CB2B-0316-4D15-9C73-F5D25B62694A}"/>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xmlns="" id="{672D4072-9D38-4BD6-9F90-303225DD9F2D}"/>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xmlns="" id="{EB9BD185-263B-4259-BE4B-F1CC5B449EAA}"/>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xmlns="" id="{8AD40F77-98DE-4407-94E7-017556A9DE42}"/>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xmlns="" id="{3289BFA6-6047-4EEA-87E3-50E6B7ED0574}"/>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xmlns="" id="{A476B678-8729-471E-B60E-D91F3C14C343}"/>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xmlns="" id="{065CB2E6-560B-42B9-AB29-FB8DF85E7A54}"/>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xmlns="" id="{B27166AD-8226-4ECA-8C14-25126A0E83FA}"/>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xmlns="" id="{3782B180-CA31-4C34-BA07-7B33064CEDC3}"/>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xmlns="" id="{C17768A6-6082-4D7C-B425-9C4353F29C5B}"/>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xmlns="" id="{73736F79-AA86-4653-9C2F-7D0CE589087D}"/>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xmlns="" id="{89B8874F-C10A-488B-A428-29F061A20FB0}"/>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xmlns="" id="{844E857F-F93A-43C8-BE04-123FE99205B8}"/>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xmlns="" id="{DE05731F-A69B-4FB1-9E70-1B12CB079F55}"/>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xmlns="" id="{D16FD0E2-DDF1-47FA-A10A-F88D0E07513A}"/>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xmlns="" id="{6E1BA6C2-1A11-4589-8C03-20E4E51C3C06}"/>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xmlns="" id="{59C969DE-BA7E-4791-A52E-9F8E546AC838}"/>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xmlns="" id="{6D023819-91D9-43A5-B919-F05E99E92646}"/>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xmlns="" id="{697A008D-BBA8-49B8-A78E-0A84C70446AC}"/>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xmlns="" id="{CE6DBD32-F7DB-4135-9264-225417AEC2CB}"/>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xmlns="" id="{D6C90BE6-3005-40A7-B0CC-6C3F19AACACE}"/>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xmlns="" id="{32D4217F-13CB-4513-86FE-B8299ADAEA04}"/>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xmlns="" id="{EFF894A0-55DA-441E-BE56-3FE0D594DBFF}"/>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xmlns="" id="{85941915-3996-47FA-BE62-0EF67051EAFD}"/>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xmlns="" id="{BDFDCC4C-370B-4272-B91C-DC8B4458DA3D}"/>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xmlns="" id="{0C8914BD-B4F3-4766-8461-7281FE0149E5}"/>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xmlns="" id="{08ECC342-5184-4F07-910A-132F1F92638E}"/>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xmlns="" id="{225E39F2-0162-44D4-9151-11DA0648C38B}"/>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xmlns="" id="{CCFAFE1D-8CF1-445B-A6DA-801693AD75A7}"/>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xmlns="" id="{B54DD778-101B-4BB1-89E0-98554CA62838}"/>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xmlns="" id="{3D8A584A-CEC2-4E29-91CF-90A9089BF65E}"/>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xmlns="" id="{C2949875-771B-48CE-AC5C-4831C6859FCF}"/>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xmlns="" id="{E5758C89-EB22-45A0-8D24-8B60B269BA89}"/>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xmlns="" id="{D684F557-EC24-4D89-833F-59E9AE684DDA}"/>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xmlns="" id="{722CA69D-6657-42B5-9E16-2AC1FFCD970C}"/>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xmlns="" id="{FBE4CACC-F3F0-4EA0-9035-D770AF7510AD}"/>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xmlns="" id="{B88DFAF7-2CE8-4CDB-9562-B187C7CF7A73}"/>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xmlns="" id="{E81E90A3-9131-4993-B4E8-F251FD190089}"/>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xmlns="" id="{71166FEB-6B7B-4D39-BE00-167683CBBBAA}"/>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xmlns="" id="{97AD2BD4-5845-414F-A480-A92CA2A774E9}"/>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xmlns="" id="{3EF917FA-57BA-4431-B723-F8E38B9B0E4B}"/>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xmlns="" id="{E6874C77-E4C6-44C8-ABD8-4118591EB533}"/>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xmlns="" id="{D59F70E1-92D1-46A2-B373-37B059AB817E}"/>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xmlns="" id="{52E54C2E-BB62-4CC5-BFE6-B31DC30C7B96}"/>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xmlns="" id="{F4113147-8D7C-42F9-A36B-BA7E1544EE10}"/>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xmlns="" id="{E4786491-A9B0-48A0-92F1-E875F4B59AFE}"/>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xmlns="" id="{EDB15F03-E373-4723-8DA9-F4DBB8DB5FC2}"/>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xmlns="" id="{20702620-7B6B-4A6B-B39C-844BDF407F51}"/>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xmlns="" id="{505FA271-C2B3-45B5-BC76-BDC37DE7B526}"/>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xmlns="" id="{B89C4B6E-8D9D-4AD5-B0D3-F781E909CFA7}"/>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xmlns="" id="{8AB99C2B-A2A9-4115-9AD6-D665A956D501}"/>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xmlns="" id="{E301F3FD-4A85-42BB-9BE4-76B3D1B043F6}"/>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xmlns="" id="{0BA6F8A1-B6A8-4FD8-B068-3A6EE1004B82}"/>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xmlns="" id="{6601DF7D-913E-4ECC-A7FD-BCEE0FF19F8E}"/>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xmlns="" id="{4A9112C3-2C3A-4E3D-9429-05CC984E88DA}"/>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xmlns="" id="{6BD9120C-9F88-4819-8EF5-C1C5AC0D3A71}"/>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xmlns="" id="{0F06E36F-002A-49BF-9065-4CB6DC10DFEC}"/>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xmlns="" id="{5ACF9667-181B-4FB9-951E-46D25BB09BD5}"/>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xmlns="" id="{EC72F625-068B-43B7-ACA1-8F3DF366A4FF}"/>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xmlns="" id="{F6B98C50-3623-47EB-BEBD-6E50396D68F3}"/>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xmlns="" id="{6EE3BA2A-EAD4-420E-93D4-E754D7427F5F}"/>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xmlns="" id="{F2958000-EDAF-496A-8344-738946538B9F}"/>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xmlns="" id="{F5CC9D75-72B6-480B-AEAE-69CE74548F5D}"/>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xmlns="" id="{7AC13A54-25CC-41F7-968F-C3684B42B672}"/>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xmlns="" id="{F0073D0B-0208-4CD1-BE84-205A720124A9}"/>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xmlns="" id="{08739CC4-D1BD-4294-98D0-B85A8C63798B}"/>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501"/>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1213</xdr:colOff>
      <xdr:row>7</xdr:row>
      <xdr:rowOff>97674</xdr:rowOff>
    </xdr:from>
    <xdr:to>
      <xdr:col>7</xdr:col>
      <xdr:colOff>266007</xdr:colOff>
      <xdr:row>7</xdr:row>
      <xdr:rowOff>97674</xdr:rowOff>
    </xdr:to>
    <xdr:sp macro="" textlink="">
      <xdr:nvSpPr>
        <xdr:cNvPr id="2" name="Line 56">
          <a:extLst>
            <a:ext uri="{FF2B5EF4-FFF2-40B4-BE49-F238E27FC236}">
              <a16:creationId xmlns="" xmlns:a16="http://schemas.microsoft.com/office/drawing/2014/main" id="{9CEE377F-132B-45AF-ADD9-5D66B9EEED26}"/>
            </a:ext>
          </a:extLst>
        </xdr:cNvPr>
        <xdr:cNvSpPr>
          <a:spLocks noChangeShapeType="1"/>
        </xdr:cNvSpPr>
      </xdr:nvSpPr>
      <xdr:spPr bwMode="auto">
        <a:xfrm>
          <a:off x="4506538" y="1726449"/>
          <a:ext cx="193166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958910</xdr:colOff>
      <xdr:row>18</xdr:row>
      <xdr:rowOff>103562</xdr:rowOff>
    </xdr:from>
    <xdr:to>
      <xdr:col>3</xdr:col>
      <xdr:colOff>109279</xdr:colOff>
      <xdr:row>18</xdr:row>
      <xdr:rowOff>103562</xdr:rowOff>
    </xdr:to>
    <xdr:sp macro="" textlink="">
      <xdr:nvSpPr>
        <xdr:cNvPr id="3" name="Line 62">
          <a:extLst>
            <a:ext uri="{FF2B5EF4-FFF2-40B4-BE49-F238E27FC236}">
              <a16:creationId xmlns="" xmlns:a16="http://schemas.microsoft.com/office/drawing/2014/main" id="{1E80F046-B258-4188-BF27-74104B4F82FA}"/>
            </a:ext>
          </a:extLst>
        </xdr:cNvPr>
        <xdr:cNvSpPr>
          <a:spLocks noChangeShapeType="1"/>
        </xdr:cNvSpPr>
      </xdr:nvSpPr>
      <xdr:spPr bwMode="auto">
        <a:xfrm>
          <a:off x="2530535" y="3704012"/>
          <a:ext cx="23621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98541</xdr:colOff>
      <xdr:row>15</xdr:row>
      <xdr:rowOff>102350</xdr:rowOff>
    </xdr:from>
    <xdr:to>
      <xdr:col>3</xdr:col>
      <xdr:colOff>98541</xdr:colOff>
      <xdr:row>21</xdr:row>
      <xdr:rowOff>121400</xdr:rowOff>
    </xdr:to>
    <xdr:sp macro="" textlink="">
      <xdr:nvSpPr>
        <xdr:cNvPr id="4" name="Line 63">
          <a:extLst>
            <a:ext uri="{FF2B5EF4-FFF2-40B4-BE49-F238E27FC236}">
              <a16:creationId xmlns="" xmlns:a16="http://schemas.microsoft.com/office/drawing/2014/main" id="{D28CFA5D-5DB5-4000-A311-493CAFE813A0}"/>
            </a:ext>
          </a:extLst>
        </xdr:cNvPr>
        <xdr:cNvSpPr>
          <a:spLocks noChangeShapeType="1"/>
        </xdr:cNvSpPr>
      </xdr:nvSpPr>
      <xdr:spPr bwMode="auto">
        <a:xfrm>
          <a:off x="2756016" y="3102725"/>
          <a:ext cx="0" cy="1219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5" name="Line 71">
          <a:extLst>
            <a:ext uri="{FF2B5EF4-FFF2-40B4-BE49-F238E27FC236}">
              <a16:creationId xmlns="" xmlns:a16="http://schemas.microsoft.com/office/drawing/2014/main" id="{FEA3ACE6-D6D0-4C1A-879A-D52E09A3A481}"/>
            </a:ext>
          </a:extLst>
        </xdr:cNvPr>
        <xdr:cNvSpPr>
          <a:spLocks noChangeShapeType="1"/>
        </xdr:cNvSpPr>
      </xdr:nvSpPr>
      <xdr:spPr bwMode="auto">
        <a:xfrm>
          <a:off x="3019425" y="577215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6" name="Line 72">
          <a:extLst>
            <a:ext uri="{FF2B5EF4-FFF2-40B4-BE49-F238E27FC236}">
              <a16:creationId xmlns="" xmlns:a16="http://schemas.microsoft.com/office/drawing/2014/main" id="{D6940281-2BC3-48A3-8277-5C1A6CEFCC0F}"/>
            </a:ext>
          </a:extLst>
        </xdr:cNvPr>
        <xdr:cNvSpPr>
          <a:spLocks noChangeShapeType="1"/>
        </xdr:cNvSpPr>
      </xdr:nvSpPr>
      <xdr:spPr bwMode="auto">
        <a:xfrm>
          <a:off x="3019425" y="50577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34</xdr:row>
      <xdr:rowOff>104775</xdr:rowOff>
    </xdr:from>
    <xdr:to>
      <xdr:col>4</xdr:col>
      <xdr:colOff>0</xdr:colOff>
      <xdr:row>34</xdr:row>
      <xdr:rowOff>104775</xdr:rowOff>
    </xdr:to>
    <xdr:sp macro="" textlink="">
      <xdr:nvSpPr>
        <xdr:cNvPr id="7" name="Line 75">
          <a:extLst>
            <a:ext uri="{FF2B5EF4-FFF2-40B4-BE49-F238E27FC236}">
              <a16:creationId xmlns="" xmlns:a16="http://schemas.microsoft.com/office/drawing/2014/main" id="{AA1EB76B-989A-4ECA-93B3-A621372F19DD}"/>
            </a:ext>
          </a:extLst>
        </xdr:cNvPr>
        <xdr:cNvSpPr>
          <a:spLocks noChangeShapeType="1"/>
        </xdr:cNvSpPr>
      </xdr:nvSpPr>
      <xdr:spPr bwMode="auto">
        <a:xfrm>
          <a:off x="3019425" y="644842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8" name="Line 71">
          <a:extLst>
            <a:ext uri="{FF2B5EF4-FFF2-40B4-BE49-F238E27FC236}">
              <a16:creationId xmlns="" xmlns:a16="http://schemas.microsoft.com/office/drawing/2014/main" id="{D65DFC1B-2FD6-4F42-B7A2-E1E829EAAB01}"/>
            </a:ext>
          </a:extLst>
        </xdr:cNvPr>
        <xdr:cNvSpPr>
          <a:spLocks noChangeShapeType="1"/>
        </xdr:cNvSpPr>
      </xdr:nvSpPr>
      <xdr:spPr bwMode="auto">
        <a:xfrm>
          <a:off x="3019425" y="577215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2</xdr:row>
      <xdr:rowOff>99753</xdr:rowOff>
    </xdr:from>
    <xdr:to>
      <xdr:col>1</xdr:col>
      <xdr:colOff>174566</xdr:colOff>
      <xdr:row>7</xdr:row>
      <xdr:rowOff>99752</xdr:rowOff>
    </xdr:to>
    <xdr:sp macro="" textlink="">
      <xdr:nvSpPr>
        <xdr:cNvPr id="9" name="Line 57">
          <a:extLst>
            <a:ext uri="{FF2B5EF4-FFF2-40B4-BE49-F238E27FC236}">
              <a16:creationId xmlns="" xmlns:a16="http://schemas.microsoft.com/office/drawing/2014/main" id="{F1A70B3D-B6F3-4362-B355-8BF1E54BDA55}"/>
            </a:ext>
          </a:extLst>
        </xdr:cNvPr>
        <xdr:cNvSpPr>
          <a:spLocks noChangeShapeType="1"/>
        </xdr:cNvSpPr>
      </xdr:nvSpPr>
      <xdr:spPr bwMode="auto">
        <a:xfrm flipH="1">
          <a:off x="1298516" y="547428"/>
          <a:ext cx="0" cy="1181099"/>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1731</xdr:colOff>
      <xdr:row>3</xdr:row>
      <xdr:rowOff>195002</xdr:rowOff>
    </xdr:from>
    <xdr:to>
      <xdr:col>5</xdr:col>
      <xdr:colOff>316056</xdr:colOff>
      <xdr:row>3</xdr:row>
      <xdr:rowOff>195002</xdr:rowOff>
    </xdr:to>
    <xdr:sp macro="" textlink="">
      <xdr:nvSpPr>
        <xdr:cNvPr id="10" name="Line 24">
          <a:extLst>
            <a:ext uri="{FF2B5EF4-FFF2-40B4-BE49-F238E27FC236}">
              <a16:creationId xmlns="" xmlns:a16="http://schemas.microsoft.com/office/drawing/2014/main" id="{5A8BE3F7-453D-4048-BEE5-53B7B44B5FF5}"/>
            </a:ext>
          </a:extLst>
        </xdr:cNvPr>
        <xdr:cNvSpPr>
          <a:spLocks noChangeShapeType="1"/>
        </xdr:cNvSpPr>
      </xdr:nvSpPr>
      <xdr:spPr bwMode="auto">
        <a:xfrm>
          <a:off x="4507056" y="842702"/>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7</xdr:row>
      <xdr:rowOff>108066</xdr:rowOff>
    </xdr:from>
    <xdr:to>
      <xdr:col>1</xdr:col>
      <xdr:colOff>407323</xdr:colOff>
      <xdr:row>7</xdr:row>
      <xdr:rowOff>108066</xdr:rowOff>
    </xdr:to>
    <xdr:sp macro="" textlink="">
      <xdr:nvSpPr>
        <xdr:cNvPr id="11" name="Line 58">
          <a:extLst>
            <a:ext uri="{FF2B5EF4-FFF2-40B4-BE49-F238E27FC236}">
              <a16:creationId xmlns="" xmlns:a16="http://schemas.microsoft.com/office/drawing/2014/main" id="{10CF38B7-AF4A-4A13-A630-AF1686F2417B}"/>
            </a:ext>
          </a:extLst>
        </xdr:cNvPr>
        <xdr:cNvSpPr>
          <a:spLocks noChangeShapeType="1"/>
        </xdr:cNvSpPr>
      </xdr:nvSpPr>
      <xdr:spPr bwMode="auto">
        <a:xfrm>
          <a:off x="1298516" y="1736841"/>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2" name="Line 71">
          <a:extLst>
            <a:ext uri="{FF2B5EF4-FFF2-40B4-BE49-F238E27FC236}">
              <a16:creationId xmlns="" xmlns:a16="http://schemas.microsoft.com/office/drawing/2014/main" id="{ADD4657B-FD81-46EB-A83F-925495A790FF}"/>
            </a:ext>
          </a:extLst>
        </xdr:cNvPr>
        <xdr:cNvSpPr>
          <a:spLocks noChangeShapeType="1"/>
        </xdr:cNvSpPr>
      </xdr:nvSpPr>
      <xdr:spPr bwMode="auto">
        <a:xfrm>
          <a:off x="3019425" y="577215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13" name="Line 72">
          <a:extLst>
            <a:ext uri="{FF2B5EF4-FFF2-40B4-BE49-F238E27FC236}">
              <a16:creationId xmlns="" xmlns:a16="http://schemas.microsoft.com/office/drawing/2014/main" id="{DEB7A623-67DA-4E16-93FE-BF9795A0AD9D}"/>
            </a:ext>
          </a:extLst>
        </xdr:cNvPr>
        <xdr:cNvSpPr>
          <a:spLocks noChangeShapeType="1"/>
        </xdr:cNvSpPr>
      </xdr:nvSpPr>
      <xdr:spPr bwMode="auto">
        <a:xfrm>
          <a:off x="3019425" y="50577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4" name="Line 71">
          <a:extLst>
            <a:ext uri="{FF2B5EF4-FFF2-40B4-BE49-F238E27FC236}">
              <a16:creationId xmlns="" xmlns:a16="http://schemas.microsoft.com/office/drawing/2014/main" id="{3282BDF7-E962-46FE-A76F-369CF166FF1A}"/>
            </a:ext>
          </a:extLst>
        </xdr:cNvPr>
        <xdr:cNvSpPr>
          <a:spLocks noChangeShapeType="1"/>
        </xdr:cNvSpPr>
      </xdr:nvSpPr>
      <xdr:spPr bwMode="auto">
        <a:xfrm>
          <a:off x="3019425" y="577215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5" name="Line 71">
          <a:extLst>
            <a:ext uri="{FF2B5EF4-FFF2-40B4-BE49-F238E27FC236}">
              <a16:creationId xmlns="" xmlns:a16="http://schemas.microsoft.com/office/drawing/2014/main" id="{A18A572A-FFA0-4BC3-9217-BFBA6E772BE0}"/>
            </a:ext>
          </a:extLst>
        </xdr:cNvPr>
        <xdr:cNvSpPr>
          <a:spLocks noChangeShapeType="1"/>
        </xdr:cNvSpPr>
      </xdr:nvSpPr>
      <xdr:spPr bwMode="auto">
        <a:xfrm>
          <a:off x="3019425" y="577215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26</xdr:row>
      <xdr:rowOff>85725</xdr:rowOff>
    </xdr:from>
    <xdr:to>
      <xdr:col>4</xdr:col>
      <xdr:colOff>0</xdr:colOff>
      <xdr:row>26</xdr:row>
      <xdr:rowOff>85725</xdr:rowOff>
    </xdr:to>
    <xdr:sp macro="" textlink="">
      <xdr:nvSpPr>
        <xdr:cNvPr id="16" name="Line 72">
          <a:extLst>
            <a:ext uri="{FF2B5EF4-FFF2-40B4-BE49-F238E27FC236}">
              <a16:creationId xmlns="" xmlns:a16="http://schemas.microsoft.com/office/drawing/2014/main" id="{AA7E274F-C5B8-4342-A59A-45F5D2A67B4A}"/>
            </a:ext>
          </a:extLst>
        </xdr:cNvPr>
        <xdr:cNvSpPr>
          <a:spLocks noChangeShapeType="1"/>
        </xdr:cNvSpPr>
      </xdr:nvSpPr>
      <xdr:spPr bwMode="auto">
        <a:xfrm>
          <a:off x="3019425" y="505777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920810</xdr:colOff>
      <xdr:row>28</xdr:row>
      <xdr:rowOff>19225</xdr:rowOff>
    </xdr:from>
    <xdr:to>
      <xdr:col>3</xdr:col>
      <xdr:colOff>99234</xdr:colOff>
      <xdr:row>28</xdr:row>
      <xdr:rowOff>19225</xdr:rowOff>
    </xdr:to>
    <xdr:sp macro="" textlink="">
      <xdr:nvSpPr>
        <xdr:cNvPr id="17" name="Line 69">
          <a:extLst>
            <a:ext uri="{FF2B5EF4-FFF2-40B4-BE49-F238E27FC236}">
              <a16:creationId xmlns="" xmlns:a16="http://schemas.microsoft.com/office/drawing/2014/main" id="{BBD4B7C5-556C-4C72-B36B-C0B0B6423EBE}"/>
            </a:ext>
          </a:extLst>
        </xdr:cNvPr>
        <xdr:cNvSpPr>
          <a:spLocks noChangeShapeType="1"/>
        </xdr:cNvSpPr>
      </xdr:nvSpPr>
      <xdr:spPr bwMode="auto">
        <a:xfrm>
          <a:off x="2492435" y="5391325"/>
          <a:ext cx="264274"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99752</xdr:colOff>
      <xdr:row>26</xdr:row>
      <xdr:rowOff>108067</xdr:rowOff>
    </xdr:from>
    <xdr:to>
      <xdr:col>3</xdr:col>
      <xdr:colOff>99752</xdr:colOff>
      <xdr:row>29</xdr:row>
      <xdr:rowOff>141318</xdr:rowOff>
    </xdr:to>
    <xdr:sp macro="" textlink="">
      <xdr:nvSpPr>
        <xdr:cNvPr id="18" name="Line 70">
          <a:extLst>
            <a:ext uri="{FF2B5EF4-FFF2-40B4-BE49-F238E27FC236}">
              <a16:creationId xmlns="" xmlns:a16="http://schemas.microsoft.com/office/drawing/2014/main" id="{BBB3169C-7C1C-4D2B-88FA-0E107CFABB7E}"/>
            </a:ext>
          </a:extLst>
        </xdr:cNvPr>
        <xdr:cNvSpPr>
          <a:spLocks noChangeShapeType="1"/>
        </xdr:cNvSpPr>
      </xdr:nvSpPr>
      <xdr:spPr bwMode="auto">
        <a:xfrm>
          <a:off x="2757227" y="5080117"/>
          <a:ext cx="0" cy="63332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30</xdr:row>
      <xdr:rowOff>0</xdr:rowOff>
    </xdr:from>
    <xdr:to>
      <xdr:col>4</xdr:col>
      <xdr:colOff>0</xdr:colOff>
      <xdr:row>30</xdr:row>
      <xdr:rowOff>0</xdr:rowOff>
    </xdr:to>
    <xdr:sp macro="" textlink="">
      <xdr:nvSpPr>
        <xdr:cNvPr id="19" name="Line 71">
          <a:extLst>
            <a:ext uri="{FF2B5EF4-FFF2-40B4-BE49-F238E27FC236}">
              <a16:creationId xmlns="" xmlns:a16="http://schemas.microsoft.com/office/drawing/2014/main" id="{506716D7-7DD2-4EA6-8FB6-E86881738ECE}"/>
            </a:ext>
          </a:extLst>
        </xdr:cNvPr>
        <xdr:cNvSpPr>
          <a:spLocks noChangeShapeType="1"/>
        </xdr:cNvSpPr>
      </xdr:nvSpPr>
      <xdr:spPr bwMode="auto">
        <a:xfrm>
          <a:off x="3019425" y="577215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34</xdr:row>
      <xdr:rowOff>104775</xdr:rowOff>
    </xdr:from>
    <xdr:to>
      <xdr:col>4</xdr:col>
      <xdr:colOff>0</xdr:colOff>
      <xdr:row>34</xdr:row>
      <xdr:rowOff>104775</xdr:rowOff>
    </xdr:to>
    <xdr:sp macro="" textlink="">
      <xdr:nvSpPr>
        <xdr:cNvPr id="20" name="Line 75">
          <a:extLst>
            <a:ext uri="{FF2B5EF4-FFF2-40B4-BE49-F238E27FC236}">
              <a16:creationId xmlns="" xmlns:a16="http://schemas.microsoft.com/office/drawing/2014/main" id="{3C6F9CE3-4BA0-46C8-844C-7CB705A80861}"/>
            </a:ext>
          </a:extLst>
        </xdr:cNvPr>
        <xdr:cNvSpPr>
          <a:spLocks noChangeShapeType="1"/>
        </xdr:cNvSpPr>
      </xdr:nvSpPr>
      <xdr:spPr bwMode="auto">
        <a:xfrm>
          <a:off x="3019425" y="6448425"/>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125903</xdr:colOff>
      <xdr:row>32</xdr:row>
      <xdr:rowOff>118977</xdr:rowOff>
    </xdr:from>
    <xdr:to>
      <xdr:col>3</xdr:col>
      <xdr:colOff>125903</xdr:colOff>
      <xdr:row>34</xdr:row>
      <xdr:rowOff>138027</xdr:rowOff>
    </xdr:to>
    <xdr:sp macro="" textlink="">
      <xdr:nvSpPr>
        <xdr:cNvPr id="21" name="Line 81">
          <a:extLst>
            <a:ext uri="{FF2B5EF4-FFF2-40B4-BE49-F238E27FC236}">
              <a16:creationId xmlns="" xmlns:a16="http://schemas.microsoft.com/office/drawing/2014/main" id="{E55C680F-B146-4F67-8A36-EFD9E1B5D6D0}"/>
            </a:ext>
          </a:extLst>
        </xdr:cNvPr>
        <xdr:cNvSpPr>
          <a:spLocks noChangeShapeType="1"/>
        </xdr:cNvSpPr>
      </xdr:nvSpPr>
      <xdr:spPr bwMode="auto">
        <a:xfrm>
          <a:off x="2783378" y="6062577"/>
          <a:ext cx="0" cy="4191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66502</xdr:colOff>
      <xdr:row>2</xdr:row>
      <xdr:rowOff>99753</xdr:rowOff>
    </xdr:from>
    <xdr:to>
      <xdr:col>1</xdr:col>
      <xdr:colOff>380827</xdr:colOff>
      <xdr:row>2</xdr:row>
      <xdr:rowOff>99753</xdr:rowOff>
    </xdr:to>
    <xdr:sp macro="" textlink="">
      <xdr:nvSpPr>
        <xdr:cNvPr id="22" name="Line 24">
          <a:extLst>
            <a:ext uri="{FF2B5EF4-FFF2-40B4-BE49-F238E27FC236}">
              <a16:creationId xmlns="" xmlns:a16="http://schemas.microsoft.com/office/drawing/2014/main" id="{499084DB-B255-4A9A-800D-D5523B8E625D}"/>
            </a:ext>
          </a:extLst>
        </xdr:cNvPr>
        <xdr:cNvSpPr>
          <a:spLocks noChangeShapeType="1"/>
        </xdr:cNvSpPr>
      </xdr:nvSpPr>
      <xdr:spPr bwMode="auto">
        <a:xfrm>
          <a:off x="1190452" y="54742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8313</xdr:colOff>
      <xdr:row>5</xdr:row>
      <xdr:rowOff>191194</xdr:rowOff>
    </xdr:from>
    <xdr:to>
      <xdr:col>5</xdr:col>
      <xdr:colOff>322638</xdr:colOff>
      <xdr:row>5</xdr:row>
      <xdr:rowOff>191194</xdr:rowOff>
    </xdr:to>
    <xdr:sp macro="" textlink="">
      <xdr:nvSpPr>
        <xdr:cNvPr id="23" name="Line 24">
          <a:extLst>
            <a:ext uri="{FF2B5EF4-FFF2-40B4-BE49-F238E27FC236}">
              <a16:creationId xmlns="" xmlns:a16="http://schemas.microsoft.com/office/drawing/2014/main" id="{49234640-7FDF-4D13-9659-AF15370F0C2D}"/>
            </a:ext>
          </a:extLst>
        </xdr:cNvPr>
        <xdr:cNvSpPr>
          <a:spLocks noChangeShapeType="1"/>
        </xdr:cNvSpPr>
      </xdr:nvSpPr>
      <xdr:spPr bwMode="auto">
        <a:xfrm>
          <a:off x="4513638" y="1238944"/>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1163783</xdr:colOff>
      <xdr:row>15</xdr:row>
      <xdr:rowOff>91440</xdr:rowOff>
    </xdr:from>
    <xdr:to>
      <xdr:col>5</xdr:col>
      <xdr:colOff>272761</xdr:colOff>
      <xdr:row>15</xdr:row>
      <xdr:rowOff>91440</xdr:rowOff>
    </xdr:to>
    <xdr:sp macro="" textlink="">
      <xdr:nvSpPr>
        <xdr:cNvPr id="24" name="Line 24">
          <a:extLst>
            <a:ext uri="{FF2B5EF4-FFF2-40B4-BE49-F238E27FC236}">
              <a16:creationId xmlns="" xmlns:a16="http://schemas.microsoft.com/office/drawing/2014/main" id="{A4E539F9-D2F0-441D-A03C-D0D0EBF579CE}"/>
            </a:ext>
          </a:extLst>
        </xdr:cNvPr>
        <xdr:cNvSpPr>
          <a:spLocks noChangeShapeType="1"/>
        </xdr:cNvSpPr>
      </xdr:nvSpPr>
      <xdr:spPr bwMode="auto">
        <a:xfrm>
          <a:off x="4183208" y="3091815"/>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8313</xdr:colOff>
      <xdr:row>4</xdr:row>
      <xdr:rowOff>0</xdr:rowOff>
    </xdr:from>
    <xdr:to>
      <xdr:col>3</xdr:col>
      <xdr:colOff>322638</xdr:colOff>
      <xdr:row>4</xdr:row>
      <xdr:rowOff>0</xdr:rowOff>
    </xdr:to>
    <xdr:sp macro="" textlink="">
      <xdr:nvSpPr>
        <xdr:cNvPr id="25" name="Line 24">
          <a:extLst>
            <a:ext uri="{FF2B5EF4-FFF2-40B4-BE49-F238E27FC236}">
              <a16:creationId xmlns="" xmlns:a16="http://schemas.microsoft.com/office/drawing/2014/main" id="{D7A6995F-6E66-4F36-91C1-9E401A91E8BD}"/>
            </a:ext>
          </a:extLst>
        </xdr:cNvPr>
        <xdr:cNvSpPr>
          <a:spLocks noChangeShapeType="1"/>
        </xdr:cNvSpPr>
      </xdr:nvSpPr>
      <xdr:spPr bwMode="auto">
        <a:xfrm>
          <a:off x="2665788" y="847725"/>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7</xdr:row>
      <xdr:rowOff>99753</xdr:rowOff>
    </xdr:from>
    <xdr:to>
      <xdr:col>3</xdr:col>
      <xdr:colOff>322637</xdr:colOff>
      <xdr:row>7</xdr:row>
      <xdr:rowOff>99753</xdr:rowOff>
    </xdr:to>
    <xdr:sp macro="" textlink="">
      <xdr:nvSpPr>
        <xdr:cNvPr id="26" name="Line 24">
          <a:extLst>
            <a:ext uri="{FF2B5EF4-FFF2-40B4-BE49-F238E27FC236}">
              <a16:creationId xmlns="" xmlns:a16="http://schemas.microsoft.com/office/drawing/2014/main" id="{EEF071C9-3A82-4D67-B22B-DAACF4599383}"/>
            </a:ext>
          </a:extLst>
        </xdr:cNvPr>
        <xdr:cNvSpPr>
          <a:spLocks noChangeShapeType="1"/>
        </xdr:cNvSpPr>
      </xdr:nvSpPr>
      <xdr:spPr bwMode="auto">
        <a:xfrm>
          <a:off x="2665787" y="172852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182880</xdr:colOff>
      <xdr:row>5</xdr:row>
      <xdr:rowOff>207818</xdr:rowOff>
    </xdr:from>
    <xdr:to>
      <xdr:col>1</xdr:col>
      <xdr:colOff>415637</xdr:colOff>
      <xdr:row>5</xdr:row>
      <xdr:rowOff>207818</xdr:rowOff>
    </xdr:to>
    <xdr:sp macro="" textlink="">
      <xdr:nvSpPr>
        <xdr:cNvPr id="27" name="Line 58">
          <a:extLst>
            <a:ext uri="{FF2B5EF4-FFF2-40B4-BE49-F238E27FC236}">
              <a16:creationId xmlns="" xmlns:a16="http://schemas.microsoft.com/office/drawing/2014/main" id="{696F8DE7-DE75-48B8-B0C3-C20AE83DFA61}"/>
            </a:ext>
          </a:extLst>
        </xdr:cNvPr>
        <xdr:cNvSpPr>
          <a:spLocks noChangeShapeType="1"/>
        </xdr:cNvSpPr>
      </xdr:nvSpPr>
      <xdr:spPr bwMode="auto">
        <a:xfrm>
          <a:off x="1306830" y="1255568"/>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5</xdr:row>
      <xdr:rowOff>282633</xdr:rowOff>
    </xdr:from>
    <xdr:to>
      <xdr:col>3</xdr:col>
      <xdr:colOff>322637</xdr:colOff>
      <xdr:row>5</xdr:row>
      <xdr:rowOff>282633</xdr:rowOff>
    </xdr:to>
    <xdr:sp macro="" textlink="">
      <xdr:nvSpPr>
        <xdr:cNvPr id="28" name="Line 24">
          <a:extLst>
            <a:ext uri="{FF2B5EF4-FFF2-40B4-BE49-F238E27FC236}">
              <a16:creationId xmlns="" xmlns:a16="http://schemas.microsoft.com/office/drawing/2014/main" id="{A0EFE8CD-9F87-4E2F-9446-D7DC1EBA2DD3}"/>
            </a:ext>
          </a:extLst>
        </xdr:cNvPr>
        <xdr:cNvSpPr>
          <a:spLocks noChangeShapeType="1"/>
        </xdr:cNvSpPr>
      </xdr:nvSpPr>
      <xdr:spPr bwMode="auto">
        <a:xfrm>
          <a:off x="2665787" y="1330383"/>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947650</xdr:colOff>
      <xdr:row>33</xdr:row>
      <xdr:rowOff>125903</xdr:rowOff>
    </xdr:from>
    <xdr:to>
      <xdr:col>3</xdr:col>
      <xdr:colOff>126074</xdr:colOff>
      <xdr:row>33</xdr:row>
      <xdr:rowOff>125903</xdr:rowOff>
    </xdr:to>
    <xdr:sp macro="" textlink="">
      <xdr:nvSpPr>
        <xdr:cNvPr id="29" name="Line 69">
          <a:extLst>
            <a:ext uri="{FF2B5EF4-FFF2-40B4-BE49-F238E27FC236}">
              <a16:creationId xmlns="" xmlns:a16="http://schemas.microsoft.com/office/drawing/2014/main" id="{2C7DC0AE-EE0F-4638-8D4E-CE23213C95F1}"/>
            </a:ext>
          </a:extLst>
        </xdr:cNvPr>
        <xdr:cNvSpPr>
          <a:spLocks noChangeShapeType="1"/>
        </xdr:cNvSpPr>
      </xdr:nvSpPr>
      <xdr:spPr bwMode="auto">
        <a:xfrm>
          <a:off x="2519275" y="6269528"/>
          <a:ext cx="264274"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97327</xdr:colOff>
      <xdr:row>15</xdr:row>
      <xdr:rowOff>109278</xdr:rowOff>
    </xdr:from>
    <xdr:to>
      <xdr:col>3</xdr:col>
      <xdr:colOff>330084</xdr:colOff>
      <xdr:row>15</xdr:row>
      <xdr:rowOff>109278</xdr:rowOff>
    </xdr:to>
    <xdr:sp macro="" textlink="">
      <xdr:nvSpPr>
        <xdr:cNvPr id="30" name="Line 58">
          <a:extLst>
            <a:ext uri="{FF2B5EF4-FFF2-40B4-BE49-F238E27FC236}">
              <a16:creationId xmlns="" xmlns:a16="http://schemas.microsoft.com/office/drawing/2014/main" id="{B62005AF-1A1C-4569-AD6E-8E794E6FB7DD}"/>
            </a:ext>
          </a:extLst>
        </xdr:cNvPr>
        <xdr:cNvSpPr>
          <a:spLocks noChangeShapeType="1"/>
        </xdr:cNvSpPr>
      </xdr:nvSpPr>
      <xdr:spPr bwMode="auto">
        <a:xfrm>
          <a:off x="2754802" y="3109653"/>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116378</xdr:colOff>
      <xdr:row>18</xdr:row>
      <xdr:rowOff>106853</xdr:rowOff>
    </xdr:from>
    <xdr:to>
      <xdr:col>3</xdr:col>
      <xdr:colOff>349135</xdr:colOff>
      <xdr:row>18</xdr:row>
      <xdr:rowOff>106853</xdr:rowOff>
    </xdr:to>
    <xdr:sp macro="" textlink="">
      <xdr:nvSpPr>
        <xdr:cNvPr id="31" name="Line 58">
          <a:extLst>
            <a:ext uri="{FF2B5EF4-FFF2-40B4-BE49-F238E27FC236}">
              <a16:creationId xmlns="" xmlns:a16="http://schemas.microsoft.com/office/drawing/2014/main" id="{98347898-5446-4EDC-9974-A8A904683A81}"/>
            </a:ext>
          </a:extLst>
        </xdr:cNvPr>
        <xdr:cNvSpPr>
          <a:spLocks noChangeShapeType="1"/>
        </xdr:cNvSpPr>
      </xdr:nvSpPr>
      <xdr:spPr bwMode="auto">
        <a:xfrm>
          <a:off x="2773853" y="3707303"/>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97328</xdr:colOff>
      <xdr:row>20</xdr:row>
      <xdr:rowOff>116377</xdr:rowOff>
    </xdr:from>
    <xdr:to>
      <xdr:col>3</xdr:col>
      <xdr:colOff>330085</xdr:colOff>
      <xdr:row>20</xdr:row>
      <xdr:rowOff>116377</xdr:rowOff>
    </xdr:to>
    <xdr:sp macro="" textlink="">
      <xdr:nvSpPr>
        <xdr:cNvPr id="32" name="Line 58">
          <a:extLst>
            <a:ext uri="{FF2B5EF4-FFF2-40B4-BE49-F238E27FC236}">
              <a16:creationId xmlns="" xmlns:a16="http://schemas.microsoft.com/office/drawing/2014/main" id="{4D6D3520-E48F-4BA8-AECE-DDDE23B0DFCE}"/>
            </a:ext>
          </a:extLst>
        </xdr:cNvPr>
        <xdr:cNvSpPr>
          <a:spLocks noChangeShapeType="1"/>
        </xdr:cNvSpPr>
      </xdr:nvSpPr>
      <xdr:spPr bwMode="auto">
        <a:xfrm>
          <a:off x="2754803" y="4116877"/>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108065</xdr:colOff>
      <xdr:row>21</xdr:row>
      <xdr:rowOff>124690</xdr:rowOff>
    </xdr:from>
    <xdr:to>
      <xdr:col>3</xdr:col>
      <xdr:colOff>340822</xdr:colOff>
      <xdr:row>21</xdr:row>
      <xdr:rowOff>124690</xdr:rowOff>
    </xdr:to>
    <xdr:sp macro="" textlink="">
      <xdr:nvSpPr>
        <xdr:cNvPr id="33" name="Line 58">
          <a:extLst>
            <a:ext uri="{FF2B5EF4-FFF2-40B4-BE49-F238E27FC236}">
              <a16:creationId xmlns="" xmlns:a16="http://schemas.microsoft.com/office/drawing/2014/main" id="{BB308FE0-CAC5-4319-A554-629A2F3935E4}"/>
            </a:ext>
          </a:extLst>
        </xdr:cNvPr>
        <xdr:cNvSpPr>
          <a:spLocks noChangeShapeType="1"/>
        </xdr:cNvSpPr>
      </xdr:nvSpPr>
      <xdr:spPr bwMode="auto">
        <a:xfrm>
          <a:off x="2765540" y="4325215"/>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99752</xdr:colOff>
      <xdr:row>27</xdr:row>
      <xdr:rowOff>99752</xdr:rowOff>
    </xdr:from>
    <xdr:to>
      <xdr:col>3</xdr:col>
      <xdr:colOff>332509</xdr:colOff>
      <xdr:row>27</xdr:row>
      <xdr:rowOff>99752</xdr:rowOff>
    </xdr:to>
    <xdr:sp macro="" textlink="">
      <xdr:nvSpPr>
        <xdr:cNvPr id="34" name="Line 58">
          <a:extLst>
            <a:ext uri="{FF2B5EF4-FFF2-40B4-BE49-F238E27FC236}">
              <a16:creationId xmlns="" xmlns:a16="http://schemas.microsoft.com/office/drawing/2014/main" id="{72897C9D-7CFC-42B1-9796-390A16A80B7A}"/>
            </a:ext>
          </a:extLst>
        </xdr:cNvPr>
        <xdr:cNvSpPr>
          <a:spLocks noChangeShapeType="1"/>
        </xdr:cNvSpPr>
      </xdr:nvSpPr>
      <xdr:spPr bwMode="auto">
        <a:xfrm>
          <a:off x="2757227" y="5271827"/>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102523</xdr:colOff>
      <xdr:row>28</xdr:row>
      <xdr:rowOff>110836</xdr:rowOff>
    </xdr:from>
    <xdr:to>
      <xdr:col>3</xdr:col>
      <xdr:colOff>335280</xdr:colOff>
      <xdr:row>28</xdr:row>
      <xdr:rowOff>110836</xdr:rowOff>
    </xdr:to>
    <xdr:sp macro="" textlink="">
      <xdr:nvSpPr>
        <xdr:cNvPr id="35" name="Line 58">
          <a:extLst>
            <a:ext uri="{FF2B5EF4-FFF2-40B4-BE49-F238E27FC236}">
              <a16:creationId xmlns="" xmlns:a16="http://schemas.microsoft.com/office/drawing/2014/main" id="{A14D82BE-2A7D-4470-8C69-7E678B1CAAAD}"/>
            </a:ext>
          </a:extLst>
        </xdr:cNvPr>
        <xdr:cNvSpPr>
          <a:spLocks noChangeShapeType="1"/>
        </xdr:cNvSpPr>
      </xdr:nvSpPr>
      <xdr:spPr bwMode="auto">
        <a:xfrm>
          <a:off x="2759998" y="5482936"/>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105294</xdr:colOff>
      <xdr:row>29</xdr:row>
      <xdr:rowOff>138544</xdr:rowOff>
    </xdr:from>
    <xdr:to>
      <xdr:col>3</xdr:col>
      <xdr:colOff>338051</xdr:colOff>
      <xdr:row>29</xdr:row>
      <xdr:rowOff>138544</xdr:rowOff>
    </xdr:to>
    <xdr:sp macro="" textlink="">
      <xdr:nvSpPr>
        <xdr:cNvPr id="36" name="Line 58">
          <a:extLst>
            <a:ext uri="{FF2B5EF4-FFF2-40B4-BE49-F238E27FC236}">
              <a16:creationId xmlns="" xmlns:a16="http://schemas.microsoft.com/office/drawing/2014/main" id="{511C1D25-B59B-4A88-9B6D-849E7A9E2A63}"/>
            </a:ext>
          </a:extLst>
        </xdr:cNvPr>
        <xdr:cNvSpPr>
          <a:spLocks noChangeShapeType="1"/>
        </xdr:cNvSpPr>
      </xdr:nvSpPr>
      <xdr:spPr bwMode="auto">
        <a:xfrm>
          <a:off x="2762769" y="5710669"/>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108064</xdr:colOff>
      <xdr:row>26</xdr:row>
      <xdr:rowOff>108066</xdr:rowOff>
    </xdr:from>
    <xdr:to>
      <xdr:col>3</xdr:col>
      <xdr:colOff>340821</xdr:colOff>
      <xdr:row>26</xdr:row>
      <xdr:rowOff>108066</xdr:rowOff>
    </xdr:to>
    <xdr:sp macro="" textlink="">
      <xdr:nvSpPr>
        <xdr:cNvPr id="37" name="Line 58">
          <a:extLst>
            <a:ext uri="{FF2B5EF4-FFF2-40B4-BE49-F238E27FC236}">
              <a16:creationId xmlns="" xmlns:a16="http://schemas.microsoft.com/office/drawing/2014/main" id="{465D5017-B555-4798-AAE6-CD9B44CD4707}"/>
            </a:ext>
          </a:extLst>
        </xdr:cNvPr>
        <xdr:cNvSpPr>
          <a:spLocks noChangeShapeType="1"/>
        </xdr:cNvSpPr>
      </xdr:nvSpPr>
      <xdr:spPr bwMode="auto">
        <a:xfrm>
          <a:off x="2765539" y="5080116"/>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133002</xdr:colOff>
      <xdr:row>32</xdr:row>
      <xdr:rowOff>116378</xdr:rowOff>
    </xdr:from>
    <xdr:to>
      <xdr:col>3</xdr:col>
      <xdr:colOff>365759</xdr:colOff>
      <xdr:row>32</xdr:row>
      <xdr:rowOff>116378</xdr:rowOff>
    </xdr:to>
    <xdr:sp macro="" textlink="">
      <xdr:nvSpPr>
        <xdr:cNvPr id="38" name="Line 58">
          <a:extLst>
            <a:ext uri="{FF2B5EF4-FFF2-40B4-BE49-F238E27FC236}">
              <a16:creationId xmlns="" xmlns:a16="http://schemas.microsoft.com/office/drawing/2014/main" id="{6DBB42E0-371E-4D1F-9563-A2F79A66A8C5}"/>
            </a:ext>
          </a:extLst>
        </xdr:cNvPr>
        <xdr:cNvSpPr>
          <a:spLocks noChangeShapeType="1"/>
        </xdr:cNvSpPr>
      </xdr:nvSpPr>
      <xdr:spPr bwMode="auto">
        <a:xfrm>
          <a:off x="2790477" y="6059978"/>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135774</xdr:colOff>
      <xdr:row>33</xdr:row>
      <xdr:rowOff>119149</xdr:rowOff>
    </xdr:from>
    <xdr:to>
      <xdr:col>4</xdr:col>
      <xdr:colOff>2771</xdr:colOff>
      <xdr:row>33</xdr:row>
      <xdr:rowOff>119149</xdr:rowOff>
    </xdr:to>
    <xdr:sp macro="" textlink="">
      <xdr:nvSpPr>
        <xdr:cNvPr id="39" name="Line 58">
          <a:extLst>
            <a:ext uri="{FF2B5EF4-FFF2-40B4-BE49-F238E27FC236}">
              <a16:creationId xmlns="" xmlns:a16="http://schemas.microsoft.com/office/drawing/2014/main" id="{DC3DD9A2-7AEF-4286-AB6C-A8C7FC9CDFBB}"/>
            </a:ext>
          </a:extLst>
        </xdr:cNvPr>
        <xdr:cNvSpPr>
          <a:spLocks noChangeShapeType="1"/>
        </xdr:cNvSpPr>
      </xdr:nvSpPr>
      <xdr:spPr bwMode="auto">
        <a:xfrm>
          <a:off x="2793249" y="6262774"/>
          <a:ext cx="22894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121919</xdr:colOff>
      <xdr:row>34</xdr:row>
      <xdr:rowOff>138545</xdr:rowOff>
    </xdr:from>
    <xdr:to>
      <xdr:col>3</xdr:col>
      <xdr:colOff>354676</xdr:colOff>
      <xdr:row>34</xdr:row>
      <xdr:rowOff>138545</xdr:rowOff>
    </xdr:to>
    <xdr:sp macro="" textlink="">
      <xdr:nvSpPr>
        <xdr:cNvPr id="40" name="Line 58">
          <a:extLst>
            <a:ext uri="{FF2B5EF4-FFF2-40B4-BE49-F238E27FC236}">
              <a16:creationId xmlns="" xmlns:a16="http://schemas.microsoft.com/office/drawing/2014/main" id="{06B2005B-6081-4A58-9757-26F5420D56DC}"/>
            </a:ext>
          </a:extLst>
        </xdr:cNvPr>
        <xdr:cNvSpPr>
          <a:spLocks noChangeShapeType="1"/>
        </xdr:cNvSpPr>
      </xdr:nvSpPr>
      <xdr:spPr bwMode="auto">
        <a:xfrm>
          <a:off x="2779394" y="6482195"/>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1155470</xdr:colOff>
      <xdr:row>18</xdr:row>
      <xdr:rowOff>116378</xdr:rowOff>
    </xdr:from>
    <xdr:to>
      <xdr:col>5</xdr:col>
      <xdr:colOff>264448</xdr:colOff>
      <xdr:row>18</xdr:row>
      <xdr:rowOff>116378</xdr:rowOff>
    </xdr:to>
    <xdr:sp macro="" textlink="">
      <xdr:nvSpPr>
        <xdr:cNvPr id="41" name="Line 24">
          <a:extLst>
            <a:ext uri="{FF2B5EF4-FFF2-40B4-BE49-F238E27FC236}">
              <a16:creationId xmlns="" xmlns:a16="http://schemas.microsoft.com/office/drawing/2014/main" id="{8D939131-0F40-4A40-B109-A856CB479469}"/>
            </a:ext>
          </a:extLst>
        </xdr:cNvPr>
        <xdr:cNvSpPr>
          <a:spLocks noChangeShapeType="1"/>
        </xdr:cNvSpPr>
      </xdr:nvSpPr>
      <xdr:spPr bwMode="auto">
        <a:xfrm>
          <a:off x="4174895" y="3716828"/>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1163783</xdr:colOff>
      <xdr:row>20</xdr:row>
      <xdr:rowOff>99752</xdr:rowOff>
    </xdr:from>
    <xdr:to>
      <xdr:col>5</xdr:col>
      <xdr:colOff>272761</xdr:colOff>
      <xdr:row>20</xdr:row>
      <xdr:rowOff>99752</xdr:rowOff>
    </xdr:to>
    <xdr:sp macro="" textlink="">
      <xdr:nvSpPr>
        <xdr:cNvPr id="42" name="Line 24">
          <a:extLst>
            <a:ext uri="{FF2B5EF4-FFF2-40B4-BE49-F238E27FC236}">
              <a16:creationId xmlns="" xmlns:a16="http://schemas.microsoft.com/office/drawing/2014/main" id="{40302A90-FC1F-44F4-8757-531DF9E6CCA0}"/>
            </a:ext>
          </a:extLst>
        </xdr:cNvPr>
        <xdr:cNvSpPr>
          <a:spLocks noChangeShapeType="1"/>
        </xdr:cNvSpPr>
      </xdr:nvSpPr>
      <xdr:spPr bwMode="auto">
        <a:xfrm>
          <a:off x="4183208" y="4100252"/>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1163781</xdr:colOff>
      <xdr:row>21</xdr:row>
      <xdr:rowOff>141317</xdr:rowOff>
    </xdr:from>
    <xdr:to>
      <xdr:col>5</xdr:col>
      <xdr:colOff>272759</xdr:colOff>
      <xdr:row>21</xdr:row>
      <xdr:rowOff>141317</xdr:rowOff>
    </xdr:to>
    <xdr:sp macro="" textlink="">
      <xdr:nvSpPr>
        <xdr:cNvPr id="43" name="Line 24">
          <a:extLst>
            <a:ext uri="{FF2B5EF4-FFF2-40B4-BE49-F238E27FC236}">
              <a16:creationId xmlns="" xmlns:a16="http://schemas.microsoft.com/office/drawing/2014/main" id="{75FB18B4-74B5-41A3-BC4A-71ADCF58F23D}"/>
            </a:ext>
          </a:extLst>
        </xdr:cNvPr>
        <xdr:cNvSpPr>
          <a:spLocks noChangeShapeType="1"/>
        </xdr:cNvSpPr>
      </xdr:nvSpPr>
      <xdr:spPr bwMode="auto">
        <a:xfrm>
          <a:off x="4183206" y="4341842"/>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1147156</xdr:colOff>
      <xdr:row>29</xdr:row>
      <xdr:rowOff>124690</xdr:rowOff>
    </xdr:from>
    <xdr:to>
      <xdr:col>5</xdr:col>
      <xdr:colOff>256134</xdr:colOff>
      <xdr:row>29</xdr:row>
      <xdr:rowOff>124690</xdr:rowOff>
    </xdr:to>
    <xdr:sp macro="" textlink="">
      <xdr:nvSpPr>
        <xdr:cNvPr id="44" name="Line 24">
          <a:extLst>
            <a:ext uri="{FF2B5EF4-FFF2-40B4-BE49-F238E27FC236}">
              <a16:creationId xmlns="" xmlns:a16="http://schemas.microsoft.com/office/drawing/2014/main" id="{0D3081F2-ACCC-40EA-9EF9-ED6165DE875E}"/>
            </a:ext>
          </a:extLst>
        </xdr:cNvPr>
        <xdr:cNvSpPr>
          <a:spLocks noChangeShapeType="1"/>
        </xdr:cNvSpPr>
      </xdr:nvSpPr>
      <xdr:spPr bwMode="auto">
        <a:xfrm>
          <a:off x="4166581" y="5696815"/>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1147156</xdr:colOff>
      <xdr:row>27</xdr:row>
      <xdr:rowOff>116378</xdr:rowOff>
    </xdr:from>
    <xdr:to>
      <xdr:col>5</xdr:col>
      <xdr:colOff>256134</xdr:colOff>
      <xdr:row>27</xdr:row>
      <xdr:rowOff>116378</xdr:rowOff>
    </xdr:to>
    <xdr:sp macro="" textlink="">
      <xdr:nvSpPr>
        <xdr:cNvPr id="45" name="Line 24">
          <a:extLst>
            <a:ext uri="{FF2B5EF4-FFF2-40B4-BE49-F238E27FC236}">
              <a16:creationId xmlns="" xmlns:a16="http://schemas.microsoft.com/office/drawing/2014/main" id="{92FF5848-F29D-45A6-A26B-E22DF1255F9E}"/>
            </a:ext>
          </a:extLst>
        </xdr:cNvPr>
        <xdr:cNvSpPr>
          <a:spLocks noChangeShapeType="1"/>
        </xdr:cNvSpPr>
      </xdr:nvSpPr>
      <xdr:spPr bwMode="auto">
        <a:xfrm>
          <a:off x="4166581" y="5288453"/>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1149929</xdr:colOff>
      <xdr:row>26</xdr:row>
      <xdr:rowOff>102524</xdr:rowOff>
    </xdr:from>
    <xdr:to>
      <xdr:col>5</xdr:col>
      <xdr:colOff>258907</xdr:colOff>
      <xdr:row>26</xdr:row>
      <xdr:rowOff>102524</xdr:rowOff>
    </xdr:to>
    <xdr:sp macro="" textlink="">
      <xdr:nvSpPr>
        <xdr:cNvPr id="46" name="Line 24">
          <a:extLst>
            <a:ext uri="{FF2B5EF4-FFF2-40B4-BE49-F238E27FC236}">
              <a16:creationId xmlns="" xmlns:a16="http://schemas.microsoft.com/office/drawing/2014/main" id="{B6045402-E801-4A86-8C38-C11A7367F9A6}"/>
            </a:ext>
          </a:extLst>
        </xdr:cNvPr>
        <xdr:cNvSpPr>
          <a:spLocks noChangeShapeType="1"/>
        </xdr:cNvSpPr>
      </xdr:nvSpPr>
      <xdr:spPr bwMode="auto">
        <a:xfrm>
          <a:off x="4169354" y="5074574"/>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1144385</xdr:colOff>
      <xdr:row>28</xdr:row>
      <xdr:rowOff>138546</xdr:rowOff>
    </xdr:from>
    <xdr:to>
      <xdr:col>5</xdr:col>
      <xdr:colOff>253363</xdr:colOff>
      <xdr:row>28</xdr:row>
      <xdr:rowOff>138546</xdr:rowOff>
    </xdr:to>
    <xdr:sp macro="" textlink="">
      <xdr:nvSpPr>
        <xdr:cNvPr id="47" name="Line 24">
          <a:extLst>
            <a:ext uri="{FF2B5EF4-FFF2-40B4-BE49-F238E27FC236}">
              <a16:creationId xmlns="" xmlns:a16="http://schemas.microsoft.com/office/drawing/2014/main" id="{60DB6524-EE61-48C9-A8D3-330C36BBF856}"/>
            </a:ext>
          </a:extLst>
        </xdr:cNvPr>
        <xdr:cNvSpPr>
          <a:spLocks noChangeShapeType="1"/>
        </xdr:cNvSpPr>
      </xdr:nvSpPr>
      <xdr:spPr bwMode="auto">
        <a:xfrm>
          <a:off x="4163810" y="5510646"/>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1147157</xdr:colOff>
      <xdr:row>34</xdr:row>
      <xdr:rowOff>133003</xdr:rowOff>
    </xdr:from>
    <xdr:to>
      <xdr:col>5</xdr:col>
      <xdr:colOff>256135</xdr:colOff>
      <xdr:row>34</xdr:row>
      <xdr:rowOff>133003</xdr:rowOff>
    </xdr:to>
    <xdr:sp macro="" textlink="">
      <xdr:nvSpPr>
        <xdr:cNvPr id="48" name="Line 24">
          <a:extLst>
            <a:ext uri="{FF2B5EF4-FFF2-40B4-BE49-F238E27FC236}">
              <a16:creationId xmlns="" xmlns:a16="http://schemas.microsoft.com/office/drawing/2014/main" id="{7B4D21FB-21E0-45C8-8545-D1BA74747083}"/>
            </a:ext>
          </a:extLst>
        </xdr:cNvPr>
        <xdr:cNvSpPr>
          <a:spLocks noChangeShapeType="1"/>
        </xdr:cNvSpPr>
      </xdr:nvSpPr>
      <xdr:spPr bwMode="auto">
        <a:xfrm>
          <a:off x="4166582" y="6476653"/>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1147157</xdr:colOff>
      <xdr:row>33</xdr:row>
      <xdr:rowOff>116378</xdr:rowOff>
    </xdr:from>
    <xdr:to>
      <xdr:col>5</xdr:col>
      <xdr:colOff>256135</xdr:colOff>
      <xdr:row>33</xdr:row>
      <xdr:rowOff>116378</xdr:rowOff>
    </xdr:to>
    <xdr:sp macro="" textlink="">
      <xdr:nvSpPr>
        <xdr:cNvPr id="49" name="Line 24">
          <a:extLst>
            <a:ext uri="{FF2B5EF4-FFF2-40B4-BE49-F238E27FC236}">
              <a16:creationId xmlns="" xmlns:a16="http://schemas.microsoft.com/office/drawing/2014/main" id="{21DBF06C-E8CE-45B8-99C0-42988C08A79F}"/>
            </a:ext>
          </a:extLst>
        </xdr:cNvPr>
        <xdr:cNvSpPr>
          <a:spLocks noChangeShapeType="1"/>
        </xdr:cNvSpPr>
      </xdr:nvSpPr>
      <xdr:spPr bwMode="auto">
        <a:xfrm>
          <a:off x="4166582" y="6260003"/>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1149927</xdr:colOff>
      <xdr:row>32</xdr:row>
      <xdr:rowOff>110837</xdr:rowOff>
    </xdr:from>
    <xdr:to>
      <xdr:col>5</xdr:col>
      <xdr:colOff>258905</xdr:colOff>
      <xdr:row>32</xdr:row>
      <xdr:rowOff>110837</xdr:rowOff>
    </xdr:to>
    <xdr:sp macro="" textlink="">
      <xdr:nvSpPr>
        <xdr:cNvPr id="50" name="Line 24">
          <a:extLst>
            <a:ext uri="{FF2B5EF4-FFF2-40B4-BE49-F238E27FC236}">
              <a16:creationId xmlns="" xmlns:a16="http://schemas.microsoft.com/office/drawing/2014/main" id="{20D750E2-50E7-478B-B224-92536D5A42DA}"/>
            </a:ext>
          </a:extLst>
        </xdr:cNvPr>
        <xdr:cNvSpPr>
          <a:spLocks noChangeShapeType="1"/>
        </xdr:cNvSpPr>
      </xdr:nvSpPr>
      <xdr:spPr bwMode="auto">
        <a:xfrm>
          <a:off x="4169352" y="6054437"/>
          <a:ext cx="59487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756459</xdr:colOff>
      <xdr:row>37</xdr:row>
      <xdr:rowOff>266008</xdr:rowOff>
    </xdr:from>
    <xdr:to>
      <xdr:col>3</xdr:col>
      <xdr:colOff>264447</xdr:colOff>
      <xdr:row>37</xdr:row>
      <xdr:rowOff>266008</xdr:rowOff>
    </xdr:to>
    <xdr:sp macro="" textlink="">
      <xdr:nvSpPr>
        <xdr:cNvPr id="51" name="Line 24">
          <a:extLst>
            <a:ext uri="{FF2B5EF4-FFF2-40B4-BE49-F238E27FC236}">
              <a16:creationId xmlns="" xmlns:a16="http://schemas.microsoft.com/office/drawing/2014/main" id="{CF58E1BC-8436-4AC3-8831-A6628F9DA99D}"/>
            </a:ext>
          </a:extLst>
        </xdr:cNvPr>
        <xdr:cNvSpPr>
          <a:spLocks noChangeShapeType="1"/>
        </xdr:cNvSpPr>
      </xdr:nvSpPr>
      <xdr:spPr bwMode="auto">
        <a:xfrm>
          <a:off x="2328084" y="6981133"/>
          <a:ext cx="59383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748147</xdr:colOff>
      <xdr:row>41</xdr:row>
      <xdr:rowOff>282633</xdr:rowOff>
    </xdr:from>
    <xdr:to>
      <xdr:col>3</xdr:col>
      <xdr:colOff>256135</xdr:colOff>
      <xdr:row>41</xdr:row>
      <xdr:rowOff>282633</xdr:rowOff>
    </xdr:to>
    <xdr:sp macro="" textlink="">
      <xdr:nvSpPr>
        <xdr:cNvPr id="52" name="Line 24">
          <a:extLst>
            <a:ext uri="{FF2B5EF4-FFF2-40B4-BE49-F238E27FC236}">
              <a16:creationId xmlns="" xmlns:a16="http://schemas.microsoft.com/office/drawing/2014/main" id="{A309090B-B0F9-471B-AC35-D0A09092534B}"/>
            </a:ext>
          </a:extLst>
        </xdr:cNvPr>
        <xdr:cNvSpPr>
          <a:spLocks noChangeShapeType="1"/>
        </xdr:cNvSpPr>
      </xdr:nvSpPr>
      <xdr:spPr bwMode="auto">
        <a:xfrm>
          <a:off x="2319772" y="7702608"/>
          <a:ext cx="59383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964277</xdr:colOff>
      <xdr:row>4</xdr:row>
      <xdr:rowOff>8313</xdr:rowOff>
    </xdr:from>
    <xdr:to>
      <xdr:col>7</xdr:col>
      <xdr:colOff>247822</xdr:colOff>
      <xdr:row>4</xdr:row>
      <xdr:rowOff>8313</xdr:rowOff>
    </xdr:to>
    <xdr:sp macro="" textlink="">
      <xdr:nvSpPr>
        <xdr:cNvPr id="53" name="Line 24">
          <a:extLst>
            <a:ext uri="{FF2B5EF4-FFF2-40B4-BE49-F238E27FC236}">
              <a16:creationId xmlns="" xmlns:a16="http://schemas.microsoft.com/office/drawing/2014/main" id="{63BBB577-6316-463F-A35C-98834F665AB8}"/>
            </a:ext>
          </a:extLst>
        </xdr:cNvPr>
        <xdr:cNvSpPr>
          <a:spLocks noChangeShapeType="1"/>
        </xdr:cNvSpPr>
      </xdr:nvSpPr>
      <xdr:spPr bwMode="auto">
        <a:xfrm>
          <a:off x="5831552" y="856038"/>
          <a:ext cx="58847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596956</xdr:colOff>
      <xdr:row>0</xdr:row>
      <xdr:rowOff>0</xdr:rowOff>
    </xdr:to>
    <xdr:sp macro="" textlink="">
      <xdr:nvSpPr>
        <xdr:cNvPr id="54" name="Line 24">
          <a:extLst>
            <a:ext uri="{FF2B5EF4-FFF2-40B4-BE49-F238E27FC236}">
              <a16:creationId xmlns="" xmlns:a16="http://schemas.microsoft.com/office/drawing/2014/main" id="{42A6DA40-8BB5-4A27-A0A6-A725112261D8}"/>
            </a:ext>
          </a:extLst>
        </xdr:cNvPr>
        <xdr:cNvSpPr>
          <a:spLocks noChangeShapeType="1"/>
        </xdr:cNvSpPr>
      </xdr:nvSpPr>
      <xdr:spPr bwMode="auto">
        <a:xfrm>
          <a:off x="6534150" y="0"/>
          <a:ext cx="59695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972590</xdr:colOff>
      <xdr:row>5</xdr:row>
      <xdr:rowOff>191192</xdr:rowOff>
    </xdr:from>
    <xdr:to>
      <xdr:col>7</xdr:col>
      <xdr:colOff>256135</xdr:colOff>
      <xdr:row>5</xdr:row>
      <xdr:rowOff>191192</xdr:rowOff>
    </xdr:to>
    <xdr:sp macro="" textlink="">
      <xdr:nvSpPr>
        <xdr:cNvPr id="55" name="Line 24">
          <a:extLst>
            <a:ext uri="{FF2B5EF4-FFF2-40B4-BE49-F238E27FC236}">
              <a16:creationId xmlns="" xmlns:a16="http://schemas.microsoft.com/office/drawing/2014/main" id="{97595DFA-ECA2-4261-A36F-94948537729F}"/>
            </a:ext>
          </a:extLst>
        </xdr:cNvPr>
        <xdr:cNvSpPr>
          <a:spLocks noChangeShapeType="1"/>
        </xdr:cNvSpPr>
      </xdr:nvSpPr>
      <xdr:spPr bwMode="auto">
        <a:xfrm>
          <a:off x="5839865" y="1238942"/>
          <a:ext cx="58847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1213</xdr:colOff>
      <xdr:row>7</xdr:row>
      <xdr:rowOff>97674</xdr:rowOff>
    </xdr:from>
    <xdr:to>
      <xdr:col>7</xdr:col>
      <xdr:colOff>266007</xdr:colOff>
      <xdr:row>7</xdr:row>
      <xdr:rowOff>97674</xdr:rowOff>
    </xdr:to>
    <xdr:sp macro="" textlink="">
      <xdr:nvSpPr>
        <xdr:cNvPr id="56" name="Line 56">
          <a:extLst>
            <a:ext uri="{FF2B5EF4-FFF2-40B4-BE49-F238E27FC236}">
              <a16:creationId xmlns="" xmlns:a16="http://schemas.microsoft.com/office/drawing/2014/main" id="{9CEE377F-132B-45AF-ADD9-5D66B9EEED26}"/>
            </a:ext>
          </a:extLst>
        </xdr:cNvPr>
        <xdr:cNvSpPr>
          <a:spLocks noChangeShapeType="1"/>
        </xdr:cNvSpPr>
      </xdr:nvSpPr>
      <xdr:spPr bwMode="auto">
        <a:xfrm>
          <a:off x="4506538" y="1726449"/>
          <a:ext cx="193166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2</xdr:row>
      <xdr:rowOff>99753</xdr:rowOff>
    </xdr:from>
    <xdr:to>
      <xdr:col>1</xdr:col>
      <xdr:colOff>174566</xdr:colOff>
      <xdr:row>7</xdr:row>
      <xdr:rowOff>99752</xdr:rowOff>
    </xdr:to>
    <xdr:sp macro="" textlink="">
      <xdr:nvSpPr>
        <xdr:cNvPr id="57" name="Line 57">
          <a:extLst>
            <a:ext uri="{FF2B5EF4-FFF2-40B4-BE49-F238E27FC236}">
              <a16:creationId xmlns="" xmlns:a16="http://schemas.microsoft.com/office/drawing/2014/main" id="{F1A70B3D-B6F3-4362-B355-8BF1E54BDA55}"/>
            </a:ext>
          </a:extLst>
        </xdr:cNvPr>
        <xdr:cNvSpPr>
          <a:spLocks noChangeShapeType="1"/>
        </xdr:cNvSpPr>
      </xdr:nvSpPr>
      <xdr:spPr bwMode="auto">
        <a:xfrm flipH="1">
          <a:off x="1298516" y="547428"/>
          <a:ext cx="0" cy="1181099"/>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1731</xdr:colOff>
      <xdr:row>3</xdr:row>
      <xdr:rowOff>195002</xdr:rowOff>
    </xdr:from>
    <xdr:to>
      <xdr:col>5</xdr:col>
      <xdr:colOff>316056</xdr:colOff>
      <xdr:row>3</xdr:row>
      <xdr:rowOff>195002</xdr:rowOff>
    </xdr:to>
    <xdr:sp macro="" textlink="">
      <xdr:nvSpPr>
        <xdr:cNvPr id="58" name="Line 24">
          <a:extLst>
            <a:ext uri="{FF2B5EF4-FFF2-40B4-BE49-F238E27FC236}">
              <a16:creationId xmlns="" xmlns:a16="http://schemas.microsoft.com/office/drawing/2014/main" id="{5A8BE3F7-453D-4048-BEE5-53B7B44B5FF5}"/>
            </a:ext>
          </a:extLst>
        </xdr:cNvPr>
        <xdr:cNvSpPr>
          <a:spLocks noChangeShapeType="1"/>
        </xdr:cNvSpPr>
      </xdr:nvSpPr>
      <xdr:spPr bwMode="auto">
        <a:xfrm>
          <a:off x="4507056" y="842702"/>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174566</xdr:colOff>
      <xdr:row>7</xdr:row>
      <xdr:rowOff>108066</xdr:rowOff>
    </xdr:from>
    <xdr:to>
      <xdr:col>1</xdr:col>
      <xdr:colOff>407323</xdr:colOff>
      <xdr:row>7</xdr:row>
      <xdr:rowOff>108066</xdr:rowOff>
    </xdr:to>
    <xdr:sp macro="" textlink="">
      <xdr:nvSpPr>
        <xdr:cNvPr id="59" name="Line 58">
          <a:extLst>
            <a:ext uri="{FF2B5EF4-FFF2-40B4-BE49-F238E27FC236}">
              <a16:creationId xmlns="" xmlns:a16="http://schemas.microsoft.com/office/drawing/2014/main" id="{10CF38B7-AF4A-4A13-A630-AF1686F2417B}"/>
            </a:ext>
          </a:extLst>
        </xdr:cNvPr>
        <xdr:cNvSpPr>
          <a:spLocks noChangeShapeType="1"/>
        </xdr:cNvSpPr>
      </xdr:nvSpPr>
      <xdr:spPr bwMode="auto">
        <a:xfrm>
          <a:off x="1298516" y="1736841"/>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66502</xdr:colOff>
      <xdr:row>2</xdr:row>
      <xdr:rowOff>99753</xdr:rowOff>
    </xdr:from>
    <xdr:to>
      <xdr:col>1</xdr:col>
      <xdr:colOff>380827</xdr:colOff>
      <xdr:row>2</xdr:row>
      <xdr:rowOff>99753</xdr:rowOff>
    </xdr:to>
    <xdr:sp macro="" textlink="">
      <xdr:nvSpPr>
        <xdr:cNvPr id="60" name="Line 24">
          <a:extLst>
            <a:ext uri="{FF2B5EF4-FFF2-40B4-BE49-F238E27FC236}">
              <a16:creationId xmlns="" xmlns:a16="http://schemas.microsoft.com/office/drawing/2014/main" id="{499084DB-B255-4A9A-800D-D5523B8E625D}"/>
            </a:ext>
          </a:extLst>
        </xdr:cNvPr>
        <xdr:cNvSpPr>
          <a:spLocks noChangeShapeType="1"/>
        </xdr:cNvSpPr>
      </xdr:nvSpPr>
      <xdr:spPr bwMode="auto">
        <a:xfrm>
          <a:off x="1190452" y="54742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8313</xdr:colOff>
      <xdr:row>5</xdr:row>
      <xdr:rowOff>191194</xdr:rowOff>
    </xdr:from>
    <xdr:to>
      <xdr:col>5</xdr:col>
      <xdr:colOff>322638</xdr:colOff>
      <xdr:row>5</xdr:row>
      <xdr:rowOff>191194</xdr:rowOff>
    </xdr:to>
    <xdr:sp macro="" textlink="">
      <xdr:nvSpPr>
        <xdr:cNvPr id="61" name="Line 24">
          <a:extLst>
            <a:ext uri="{FF2B5EF4-FFF2-40B4-BE49-F238E27FC236}">
              <a16:creationId xmlns="" xmlns:a16="http://schemas.microsoft.com/office/drawing/2014/main" id="{49234640-7FDF-4D13-9659-AF15370F0C2D}"/>
            </a:ext>
          </a:extLst>
        </xdr:cNvPr>
        <xdr:cNvSpPr>
          <a:spLocks noChangeShapeType="1"/>
        </xdr:cNvSpPr>
      </xdr:nvSpPr>
      <xdr:spPr bwMode="auto">
        <a:xfrm>
          <a:off x="4513638" y="1238944"/>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8313</xdr:colOff>
      <xdr:row>4</xdr:row>
      <xdr:rowOff>0</xdr:rowOff>
    </xdr:from>
    <xdr:to>
      <xdr:col>3</xdr:col>
      <xdr:colOff>322638</xdr:colOff>
      <xdr:row>4</xdr:row>
      <xdr:rowOff>0</xdr:rowOff>
    </xdr:to>
    <xdr:sp macro="" textlink="">
      <xdr:nvSpPr>
        <xdr:cNvPr id="62" name="Line 24">
          <a:extLst>
            <a:ext uri="{FF2B5EF4-FFF2-40B4-BE49-F238E27FC236}">
              <a16:creationId xmlns="" xmlns:a16="http://schemas.microsoft.com/office/drawing/2014/main" id="{D7A6995F-6E66-4F36-91C1-9E401A91E8BD}"/>
            </a:ext>
          </a:extLst>
        </xdr:cNvPr>
        <xdr:cNvSpPr>
          <a:spLocks noChangeShapeType="1"/>
        </xdr:cNvSpPr>
      </xdr:nvSpPr>
      <xdr:spPr bwMode="auto">
        <a:xfrm>
          <a:off x="2665788" y="847725"/>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7</xdr:row>
      <xdr:rowOff>99753</xdr:rowOff>
    </xdr:from>
    <xdr:to>
      <xdr:col>3</xdr:col>
      <xdr:colOff>322637</xdr:colOff>
      <xdr:row>7</xdr:row>
      <xdr:rowOff>99753</xdr:rowOff>
    </xdr:to>
    <xdr:sp macro="" textlink="">
      <xdr:nvSpPr>
        <xdr:cNvPr id="63" name="Line 24">
          <a:extLst>
            <a:ext uri="{FF2B5EF4-FFF2-40B4-BE49-F238E27FC236}">
              <a16:creationId xmlns="" xmlns:a16="http://schemas.microsoft.com/office/drawing/2014/main" id="{EEF071C9-3A82-4D67-B22B-DAACF4599383}"/>
            </a:ext>
          </a:extLst>
        </xdr:cNvPr>
        <xdr:cNvSpPr>
          <a:spLocks noChangeShapeType="1"/>
        </xdr:cNvSpPr>
      </xdr:nvSpPr>
      <xdr:spPr bwMode="auto">
        <a:xfrm>
          <a:off x="2665787" y="1728528"/>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182880</xdr:colOff>
      <xdr:row>5</xdr:row>
      <xdr:rowOff>207818</xdr:rowOff>
    </xdr:from>
    <xdr:to>
      <xdr:col>1</xdr:col>
      <xdr:colOff>415637</xdr:colOff>
      <xdr:row>5</xdr:row>
      <xdr:rowOff>207818</xdr:rowOff>
    </xdr:to>
    <xdr:sp macro="" textlink="">
      <xdr:nvSpPr>
        <xdr:cNvPr id="64" name="Line 58">
          <a:extLst>
            <a:ext uri="{FF2B5EF4-FFF2-40B4-BE49-F238E27FC236}">
              <a16:creationId xmlns="" xmlns:a16="http://schemas.microsoft.com/office/drawing/2014/main" id="{696F8DE7-DE75-48B8-B0C3-C20AE83DFA61}"/>
            </a:ext>
          </a:extLst>
        </xdr:cNvPr>
        <xdr:cNvSpPr>
          <a:spLocks noChangeShapeType="1"/>
        </xdr:cNvSpPr>
      </xdr:nvSpPr>
      <xdr:spPr bwMode="auto">
        <a:xfrm>
          <a:off x="1306830" y="1255568"/>
          <a:ext cx="2327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8312</xdr:colOff>
      <xdr:row>5</xdr:row>
      <xdr:rowOff>282633</xdr:rowOff>
    </xdr:from>
    <xdr:to>
      <xdr:col>3</xdr:col>
      <xdr:colOff>322637</xdr:colOff>
      <xdr:row>5</xdr:row>
      <xdr:rowOff>282633</xdr:rowOff>
    </xdr:to>
    <xdr:sp macro="" textlink="">
      <xdr:nvSpPr>
        <xdr:cNvPr id="65" name="Line 24">
          <a:extLst>
            <a:ext uri="{FF2B5EF4-FFF2-40B4-BE49-F238E27FC236}">
              <a16:creationId xmlns="" xmlns:a16="http://schemas.microsoft.com/office/drawing/2014/main" id="{A0EFE8CD-9F87-4E2F-9446-D7DC1EBA2DD3}"/>
            </a:ext>
          </a:extLst>
        </xdr:cNvPr>
        <xdr:cNvSpPr>
          <a:spLocks noChangeShapeType="1"/>
        </xdr:cNvSpPr>
      </xdr:nvSpPr>
      <xdr:spPr bwMode="auto">
        <a:xfrm>
          <a:off x="2665787" y="1330383"/>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964277</xdr:colOff>
      <xdr:row>4</xdr:row>
      <xdr:rowOff>8313</xdr:rowOff>
    </xdr:from>
    <xdr:to>
      <xdr:col>7</xdr:col>
      <xdr:colOff>247822</xdr:colOff>
      <xdr:row>4</xdr:row>
      <xdr:rowOff>8313</xdr:rowOff>
    </xdr:to>
    <xdr:sp macro="" textlink="">
      <xdr:nvSpPr>
        <xdr:cNvPr id="66" name="Line 24">
          <a:extLst>
            <a:ext uri="{FF2B5EF4-FFF2-40B4-BE49-F238E27FC236}">
              <a16:creationId xmlns="" xmlns:a16="http://schemas.microsoft.com/office/drawing/2014/main" id="{63BBB577-6316-463F-A35C-98834F665AB8}"/>
            </a:ext>
          </a:extLst>
        </xdr:cNvPr>
        <xdr:cNvSpPr>
          <a:spLocks noChangeShapeType="1"/>
        </xdr:cNvSpPr>
      </xdr:nvSpPr>
      <xdr:spPr bwMode="auto">
        <a:xfrm>
          <a:off x="5831552" y="856038"/>
          <a:ext cx="58847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972590</xdr:colOff>
      <xdr:row>5</xdr:row>
      <xdr:rowOff>191192</xdr:rowOff>
    </xdr:from>
    <xdr:to>
      <xdr:col>7</xdr:col>
      <xdr:colOff>256135</xdr:colOff>
      <xdr:row>5</xdr:row>
      <xdr:rowOff>191192</xdr:rowOff>
    </xdr:to>
    <xdr:sp macro="" textlink="">
      <xdr:nvSpPr>
        <xdr:cNvPr id="67" name="Line 24">
          <a:extLst>
            <a:ext uri="{FF2B5EF4-FFF2-40B4-BE49-F238E27FC236}">
              <a16:creationId xmlns="" xmlns:a16="http://schemas.microsoft.com/office/drawing/2014/main" id="{97595DFA-ECA2-4261-A36F-94948537729F}"/>
            </a:ext>
          </a:extLst>
        </xdr:cNvPr>
        <xdr:cNvSpPr>
          <a:spLocks noChangeShapeType="1"/>
        </xdr:cNvSpPr>
      </xdr:nvSpPr>
      <xdr:spPr bwMode="auto">
        <a:xfrm>
          <a:off x="5839865" y="1238942"/>
          <a:ext cx="58847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5</xdr:row>
      <xdr:rowOff>0</xdr:rowOff>
    </xdr:from>
    <xdr:to>
      <xdr:col>44</xdr:col>
      <xdr:colOff>200025</xdr:colOff>
      <xdr:row>5</xdr:row>
      <xdr:rowOff>1</xdr:rowOff>
    </xdr:to>
    <xdr:cxnSp macro="">
      <xdr:nvCxnSpPr>
        <xdr:cNvPr id="2" name="直線コネクタ 1"/>
        <xdr:cNvCxnSpPr/>
      </xdr:nvCxnSpPr>
      <xdr:spPr>
        <a:xfrm flipV="1">
          <a:off x="8105775" y="1952625"/>
          <a:ext cx="13716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xdr:colOff>
      <xdr:row>18</xdr:row>
      <xdr:rowOff>9528</xdr:rowOff>
    </xdr:from>
    <xdr:to>
      <xdr:col>8</xdr:col>
      <xdr:colOff>0</xdr:colOff>
      <xdr:row>20</xdr:row>
      <xdr:rowOff>9525</xdr:rowOff>
    </xdr:to>
    <xdr:cxnSp macro="">
      <xdr:nvCxnSpPr>
        <xdr:cNvPr id="2" name="直線コネクタ 1">
          <a:extLst>
            <a:ext uri="{FF2B5EF4-FFF2-40B4-BE49-F238E27FC236}">
              <a16:creationId xmlns:a16="http://schemas.microsoft.com/office/drawing/2014/main" xmlns="" id="{AC5B195D-ADA9-4F29-BDAF-61231B343A06}"/>
            </a:ext>
          </a:extLst>
        </xdr:cNvPr>
        <xdr:cNvCxnSpPr/>
      </xdr:nvCxnSpPr>
      <xdr:spPr>
        <a:xfrm flipH="1" flipV="1">
          <a:off x="28576" y="5238753"/>
          <a:ext cx="1504949" cy="6095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10</xdr:row>
      <xdr:rowOff>3</xdr:rowOff>
    </xdr:from>
    <xdr:to>
      <xdr:col>8</xdr:col>
      <xdr:colOff>0</xdr:colOff>
      <xdr:row>12</xdr:row>
      <xdr:rowOff>0</xdr:rowOff>
    </xdr:to>
    <xdr:cxnSp macro="">
      <xdr:nvCxnSpPr>
        <xdr:cNvPr id="3" name="直線コネクタ 2">
          <a:extLst>
            <a:ext uri="{FF2B5EF4-FFF2-40B4-BE49-F238E27FC236}">
              <a16:creationId xmlns:a16="http://schemas.microsoft.com/office/drawing/2014/main" xmlns="" id="{07078AE3-6726-499D-877E-3C9F26E0CBC9}"/>
            </a:ext>
          </a:extLst>
        </xdr:cNvPr>
        <xdr:cNvCxnSpPr/>
      </xdr:nvCxnSpPr>
      <xdr:spPr>
        <a:xfrm flipH="1" flipV="1">
          <a:off x="1" y="2790828"/>
          <a:ext cx="1533524" cy="6095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123826</xdr:colOff>
      <xdr:row>0</xdr:row>
      <xdr:rowOff>123824</xdr:rowOff>
    </xdr:from>
    <xdr:to>
      <xdr:col>15</xdr:col>
      <xdr:colOff>514350</xdr:colOff>
      <xdr:row>40</xdr:row>
      <xdr:rowOff>47625</xdr:rowOff>
    </xdr:to>
    <xdr:grpSp>
      <xdr:nvGrpSpPr>
        <xdr:cNvPr id="2" name="Group 413">
          <a:extLst>
            <a:ext uri="{FF2B5EF4-FFF2-40B4-BE49-F238E27FC236}">
              <a16:creationId xmlns:a16="http://schemas.microsoft.com/office/drawing/2014/main" xmlns="" id="{7C44109B-EA6A-444C-82A8-4EC80BF4422B}"/>
            </a:ext>
          </a:extLst>
        </xdr:cNvPr>
        <xdr:cNvGrpSpPr>
          <a:grpSpLocks noChangeAspect="1"/>
        </xdr:cNvGrpSpPr>
      </xdr:nvGrpSpPr>
      <xdr:grpSpPr bwMode="auto">
        <a:xfrm>
          <a:off x="123826" y="123824"/>
          <a:ext cx="9096374" cy="7162801"/>
          <a:chOff x="753" y="710"/>
          <a:chExt cx="15337" cy="10366"/>
        </a:xfrm>
      </xdr:grpSpPr>
      <xdr:sp macro="" textlink="">
        <xdr:nvSpPr>
          <xdr:cNvPr id="3" name="Freeform 414">
            <a:extLst>
              <a:ext uri="{FF2B5EF4-FFF2-40B4-BE49-F238E27FC236}">
                <a16:creationId xmlns:a16="http://schemas.microsoft.com/office/drawing/2014/main" xmlns=""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xmlns=""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xmlns=""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xmlns=""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xmlns=""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xmlns=""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xmlns=""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xmlns=""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xmlns=""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xmlns=""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xmlns=""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xmlns=""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xmlns=""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xmlns=""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xmlns=""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xmlns=""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xmlns=""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xmlns=""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xmlns=""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xmlns=""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xmlns=""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xmlns=""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xmlns=""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xmlns=""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xmlns=""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xmlns=""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xmlns=""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xmlns=""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xmlns=""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xmlns=""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xmlns=""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xmlns=""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xmlns=""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xmlns=""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xmlns=""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xmlns=""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xmlns=""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xmlns=""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xmlns=""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xmlns=""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xmlns=""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xmlns=""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xmlns=""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xmlns=""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xmlns=""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xmlns=""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xmlns=""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xmlns=""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xmlns=""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xmlns=""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xmlns=""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xmlns=""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xmlns=""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xmlns=""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xmlns=""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xmlns=""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xmlns=""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xmlns=""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xmlns=""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xmlns=""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xmlns=""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xmlns=""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xmlns=""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xmlns=""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xmlns=""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xmlns=""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xmlns=""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xmlns=""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xmlns=""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xmlns=""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xmlns=""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xmlns=""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xmlns=""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xmlns=""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xmlns=""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xmlns=""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xmlns=""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xmlns=""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xmlns=""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xmlns=""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xmlns=""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xmlns=""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xmlns=""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xmlns=""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xmlns=""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xmlns=""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xmlns=""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xmlns=""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xmlns=""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xmlns=""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xmlns=""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xmlns=""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xmlns=""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xmlns=""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xmlns=""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xmlns=""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xmlns=""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xmlns=""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xmlns=""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xmlns=""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xmlns=""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xmlns=""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xmlns=""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xmlns=""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xmlns=""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xmlns=""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xmlns=""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xmlns=""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xmlns=""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xmlns=""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xmlns=""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xmlns=""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xmlns=""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xmlns=""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xmlns=""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xmlns=""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xmlns=""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xmlns=""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xmlns=""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xmlns=""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xmlns=""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xmlns=""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xmlns=""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xmlns=""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xmlns=""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xmlns=""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xmlns=""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xmlns=""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xmlns=""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xmlns=""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xmlns=""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xmlns=""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xmlns=""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xmlns=""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xmlns=""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xmlns=""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xmlns=""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xmlns=""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xmlns=""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xmlns=""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xmlns=""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xmlns=""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xmlns=""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xmlns=""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xmlns=""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xmlns=""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xmlns=""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xmlns=""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xmlns=""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xmlns=""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xmlns=""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xmlns=""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xmlns=""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xmlns=""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xmlns=""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xmlns=""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xmlns=""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xmlns=""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xmlns=""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xmlns=""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xmlns=""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xmlns=""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xmlns=""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xmlns=""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xmlns=""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xmlns=""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xmlns=""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xmlns=""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xmlns=""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xmlns=""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xmlns=""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xmlns=""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xmlns=""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xmlns=""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xmlns=""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xmlns=""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xmlns=""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xmlns=""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xmlns=""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xmlns=""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xmlns=""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xmlns=""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xmlns=""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xmlns=""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xmlns=""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xmlns=""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xmlns=""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xmlns=""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xmlns=""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xmlns=""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xmlns=""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xmlns=""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xmlns=""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xmlns=""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xmlns=""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xmlns=""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xmlns=""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xmlns=""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xmlns=""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xmlns=""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xmlns=""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xmlns=""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xmlns=""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xmlns=""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xmlns=""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xmlns=""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xmlns=""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xmlns=""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xmlns=""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xmlns=""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xmlns=""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xmlns=""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xmlns=""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xmlns=""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xmlns=""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xmlns=""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xmlns=""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xmlns=""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xmlns=""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xmlns=""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xmlns=""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xmlns=""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xmlns=""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xmlns=""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xmlns=""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xmlns=""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xmlns=""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xmlns=""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xmlns=""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xmlns=""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xmlns=""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xmlns=""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xmlns=""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xmlns=""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xmlns=""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xmlns=""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xmlns=""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xmlns=""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xmlns=""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xmlns=""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xmlns=""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xmlns=""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xmlns=""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xmlns=""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xmlns=""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xmlns=""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xmlns=""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xmlns=""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xmlns=""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xmlns=""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xmlns=""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xmlns=""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xmlns=""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xmlns=""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xmlns=""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xmlns=""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xmlns=""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xmlns=""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xmlns=""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xmlns=""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xmlns=""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xmlns=""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xmlns=""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xmlns=""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xmlns=""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xmlns=""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xmlns=""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xmlns=""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xmlns=""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xmlns=""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xmlns=""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xmlns=""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xmlns=""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xmlns=""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xmlns=""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xmlns=""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xmlns=""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xmlns=""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xmlns=""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xmlns=""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xmlns=""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xmlns=""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xmlns=""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xmlns=""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xmlns=""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xmlns=""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xmlns=""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xmlns=""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xmlns=""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xmlns=""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xmlns=""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xmlns=""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xmlns=""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xmlns=""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xmlns=""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xmlns=""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xmlns=""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xmlns=""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xmlns=""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xmlns=""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xmlns=""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xmlns=""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xmlns=""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xmlns=""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xmlns=""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xmlns=""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xmlns=""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xmlns=""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xmlns=""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xmlns=""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xmlns=""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xmlns=""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xmlns=""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xmlns=""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xmlns=""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xmlns=""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xmlns=""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xmlns=""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xmlns=""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xmlns=""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xmlns=""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xmlns=""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xmlns=""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xmlns=""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xmlns=""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xmlns=""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xmlns=""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xmlns=""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xmlns=""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xmlns=""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xmlns=""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xmlns=""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xmlns=""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xmlns=""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xmlns=""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xmlns=""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xmlns=""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xmlns=""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xmlns=""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xmlns=""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xmlns=""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xmlns=""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xmlns=""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xmlns=""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xmlns=""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xmlns=""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xmlns=""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xmlns=""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xmlns=""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xmlns=""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xmlns=""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xmlns=""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xmlns=""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xmlns=""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xmlns=""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xmlns=""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xmlns=""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xmlns=""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xmlns=""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xmlns=""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xmlns=""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xmlns=""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xmlns=""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xmlns=""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xmlns=""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xmlns=""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xmlns=""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xmlns=""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xmlns=""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xmlns=""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xmlns=""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xmlns=""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xmlns=""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xmlns=""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xmlns=""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xmlns=""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xmlns=""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xmlns=""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xmlns=""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xmlns=""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xmlns=""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xmlns=""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xmlns=""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xmlns=""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xmlns=""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xmlns=""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xmlns=""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xmlns=""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xmlns=""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xmlns=""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xmlns=""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xmlns=""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xmlns=""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xmlns=""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xmlns=""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xmlns=""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xmlns=""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xmlns=""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xmlns=""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xmlns=""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xmlns=""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xmlns=""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xmlns=""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xmlns=""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xmlns=""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xmlns=""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xmlns=""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xmlns=""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xmlns=""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xmlns=""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xmlns=""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19050</xdr:colOff>
      <xdr:row>8</xdr:row>
      <xdr:rowOff>180975</xdr:rowOff>
    </xdr:from>
    <xdr:to>
      <xdr:col>43</xdr:col>
      <xdr:colOff>123825</xdr:colOff>
      <xdr:row>10</xdr:row>
      <xdr:rowOff>95250</xdr:rowOff>
    </xdr:to>
    <xdr:sp macro="" textlink="">
      <xdr:nvSpPr>
        <xdr:cNvPr id="2" name="AutoShape 1">
          <a:extLst>
            <a:ext uri="{FF2B5EF4-FFF2-40B4-BE49-F238E27FC236}">
              <a16:creationId xmlns="" xmlns:a16="http://schemas.microsoft.com/office/drawing/2014/main" id="{8CD233C8-898D-43FD-B578-0E643C9FCB65}"/>
            </a:ext>
          </a:extLst>
        </xdr:cNvPr>
        <xdr:cNvSpPr>
          <a:spLocks noChangeArrowheads="1"/>
        </xdr:cNvSpPr>
      </xdr:nvSpPr>
      <xdr:spPr bwMode="auto">
        <a:xfrm>
          <a:off x="5353050" y="2371725"/>
          <a:ext cx="504825"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7</xdr:row>
      <xdr:rowOff>104775</xdr:rowOff>
    </xdr:from>
    <xdr:to>
      <xdr:col>88</xdr:col>
      <xdr:colOff>85725</xdr:colOff>
      <xdr:row>10</xdr:row>
      <xdr:rowOff>104775</xdr:rowOff>
    </xdr:to>
    <xdr:sp macro="" textlink="">
      <xdr:nvSpPr>
        <xdr:cNvPr id="3" name="AutoShape 2">
          <a:extLst>
            <a:ext uri="{FF2B5EF4-FFF2-40B4-BE49-F238E27FC236}">
              <a16:creationId xmlns="" xmlns:a16="http://schemas.microsoft.com/office/drawing/2014/main" id="{840545D6-C98F-403A-A957-3259C737356D}"/>
            </a:ext>
          </a:extLst>
        </xdr:cNvPr>
        <xdr:cNvSpPr>
          <a:spLocks/>
        </xdr:cNvSpPr>
      </xdr:nvSpPr>
      <xdr:spPr bwMode="auto">
        <a:xfrm>
          <a:off x="12106275" y="19716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266699</xdr:rowOff>
    </xdr:from>
    <xdr:to>
      <xdr:col>2</xdr:col>
      <xdr:colOff>9525</xdr:colOff>
      <xdr:row>3</xdr:row>
      <xdr:rowOff>19049</xdr:rowOff>
    </xdr:to>
    <xdr:sp macro="" textlink="">
      <xdr:nvSpPr>
        <xdr:cNvPr id="2" name="Line 3">
          <a:extLst>
            <a:ext uri="{FF2B5EF4-FFF2-40B4-BE49-F238E27FC236}">
              <a16:creationId xmlns:a16="http://schemas.microsoft.com/office/drawing/2014/main" xmlns="" id="{43C09539-310A-4B7C-B0DC-742518093959}"/>
            </a:ext>
          </a:extLst>
        </xdr:cNvPr>
        <xdr:cNvSpPr>
          <a:spLocks noChangeShapeType="1"/>
        </xdr:cNvSpPr>
      </xdr:nvSpPr>
      <xdr:spPr bwMode="auto">
        <a:xfrm>
          <a:off x="0" y="533399"/>
          <a:ext cx="1219200" cy="2952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507075</xdr:colOff>
      <xdr:row>3</xdr:row>
      <xdr:rowOff>182880</xdr:rowOff>
    </xdr:to>
    <xdr:sp macro="" textlink="">
      <xdr:nvSpPr>
        <xdr:cNvPr id="3" name="Line 4">
          <a:extLst>
            <a:ext uri="{FF2B5EF4-FFF2-40B4-BE49-F238E27FC236}">
              <a16:creationId xmlns:a16="http://schemas.microsoft.com/office/drawing/2014/main" xmlns="" id="{7F63D01D-0140-4449-9DD4-53AA4C3CD95E}"/>
            </a:ext>
          </a:extLst>
        </xdr:cNvPr>
        <xdr:cNvSpPr>
          <a:spLocks noChangeShapeType="1"/>
        </xdr:cNvSpPr>
      </xdr:nvSpPr>
      <xdr:spPr bwMode="auto">
        <a:xfrm>
          <a:off x="0" y="533400"/>
          <a:ext cx="821400" cy="45910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xmlns="" id="{83823572-27AA-4B2B-988B-316BF244F52D}"/>
            </a:ext>
          </a:extLst>
        </xdr:cNvPr>
        <xdr:cNvSpPr>
          <a:spLocks noChangeShapeType="1"/>
        </xdr:cNvSpPr>
      </xdr:nvSpPr>
      <xdr:spPr bwMode="auto">
        <a:xfrm>
          <a:off x="0" y="533400"/>
          <a:ext cx="314325"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xmlns="" id="{E8174AFD-C9B6-4AA5-8899-1529AE8430B8}"/>
            </a:ext>
          </a:extLst>
        </xdr:cNvPr>
        <xdr:cNvSpPr>
          <a:spLocks noChangeShapeType="1"/>
        </xdr:cNvSpPr>
      </xdr:nvSpPr>
      <xdr:spPr bwMode="auto">
        <a:xfrm>
          <a:off x="9525" y="3914775"/>
          <a:ext cx="32385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473826</xdr:colOff>
      <xdr:row>3</xdr:row>
      <xdr:rowOff>174568</xdr:rowOff>
    </xdr:from>
    <xdr:to>
      <xdr:col>2</xdr:col>
      <xdr:colOff>8314</xdr:colOff>
      <xdr:row>4</xdr:row>
      <xdr:rowOff>8313</xdr:rowOff>
    </xdr:to>
    <xdr:sp macro="" textlink="">
      <xdr:nvSpPr>
        <xdr:cNvPr id="6" name="Line 7">
          <a:extLst>
            <a:ext uri="{FF2B5EF4-FFF2-40B4-BE49-F238E27FC236}">
              <a16:creationId xmlns:a16="http://schemas.microsoft.com/office/drawing/2014/main" xmlns="" id="{B0CD1489-4F0E-42F0-AAA8-277531F3D9FB}"/>
            </a:ext>
          </a:extLst>
        </xdr:cNvPr>
        <xdr:cNvSpPr>
          <a:spLocks noChangeShapeType="1"/>
        </xdr:cNvSpPr>
      </xdr:nvSpPr>
      <xdr:spPr bwMode="auto">
        <a:xfrm>
          <a:off x="788151" y="984193"/>
          <a:ext cx="429838" cy="10997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a16="http://schemas.microsoft.com/office/drawing/2014/main" xmlns="" id="{4C5B43D6-4B77-42D8-AEA7-2352B0F45610}"/>
            </a:ext>
          </a:extLst>
        </xdr:cNvPr>
        <xdr:cNvSpPr>
          <a:spLocks noChangeShapeType="1"/>
        </xdr:cNvSpPr>
      </xdr:nvSpPr>
      <xdr:spPr bwMode="auto">
        <a:xfrm>
          <a:off x="0" y="3914775"/>
          <a:ext cx="1200150" cy="2857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438150</xdr:colOff>
      <xdr:row>16</xdr:row>
      <xdr:rowOff>171450</xdr:rowOff>
    </xdr:to>
    <xdr:sp macro="" textlink="">
      <xdr:nvSpPr>
        <xdr:cNvPr id="8" name="Line 10">
          <a:extLst>
            <a:ext uri="{FF2B5EF4-FFF2-40B4-BE49-F238E27FC236}">
              <a16:creationId xmlns:a16="http://schemas.microsoft.com/office/drawing/2014/main" xmlns="" id="{4101DF48-380E-463F-87E9-7B0AFB13D594}"/>
            </a:ext>
          </a:extLst>
        </xdr:cNvPr>
        <xdr:cNvSpPr>
          <a:spLocks noChangeShapeType="1"/>
        </xdr:cNvSpPr>
      </xdr:nvSpPr>
      <xdr:spPr bwMode="auto">
        <a:xfrm>
          <a:off x="0" y="3914775"/>
          <a:ext cx="752475" cy="447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438151</xdr:colOff>
      <xdr:row>16</xdr:row>
      <xdr:rowOff>171451</xdr:rowOff>
    </xdr:from>
    <xdr:to>
      <xdr:col>2</xdr:col>
      <xdr:colOff>1</xdr:colOff>
      <xdr:row>16</xdr:row>
      <xdr:rowOff>271551</xdr:rowOff>
    </xdr:to>
    <xdr:sp macro="" textlink="">
      <xdr:nvSpPr>
        <xdr:cNvPr id="9" name="Line 12">
          <a:extLst>
            <a:ext uri="{FF2B5EF4-FFF2-40B4-BE49-F238E27FC236}">
              <a16:creationId xmlns:a16="http://schemas.microsoft.com/office/drawing/2014/main" xmlns="" id="{22B7E1E3-6D44-4245-8ADD-2CDC278E3D4A}"/>
            </a:ext>
          </a:extLst>
        </xdr:cNvPr>
        <xdr:cNvSpPr>
          <a:spLocks noChangeShapeType="1"/>
        </xdr:cNvSpPr>
      </xdr:nvSpPr>
      <xdr:spPr bwMode="auto">
        <a:xfrm>
          <a:off x="752476" y="4362451"/>
          <a:ext cx="457200" cy="1001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a16="http://schemas.microsoft.com/office/drawing/2014/main" xmlns="" id="{03781A32-24D2-401E-B2EA-854262216FA6}"/>
            </a:ext>
          </a:extLst>
        </xdr:cNvPr>
        <xdr:cNvSpPr>
          <a:spLocks noChangeShapeType="1"/>
        </xdr:cNvSpPr>
      </xdr:nvSpPr>
      <xdr:spPr bwMode="auto">
        <a:xfrm>
          <a:off x="9524" y="1466850"/>
          <a:ext cx="685801" cy="14763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a16="http://schemas.microsoft.com/office/drawing/2014/main" xmlns="" id="{0A3B1802-6FC8-4DEC-952B-184B704D6699}"/>
            </a:ext>
          </a:extLst>
        </xdr:cNvPr>
        <xdr:cNvSpPr>
          <a:spLocks noChangeShapeType="1"/>
        </xdr:cNvSpPr>
      </xdr:nvSpPr>
      <xdr:spPr bwMode="auto">
        <a:xfrm>
          <a:off x="0" y="4038600"/>
          <a:ext cx="714375" cy="7620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a16="http://schemas.microsoft.com/office/drawing/2014/main" xmlns="" id="{8B6D3116-6E5F-4BE3-BF53-BB74A82A277C}"/>
            </a:ext>
          </a:extLst>
        </xdr:cNvPr>
        <xdr:cNvSpPr>
          <a:spLocks noChangeShapeType="1"/>
        </xdr:cNvSpPr>
      </xdr:nvSpPr>
      <xdr:spPr bwMode="auto">
        <a:xfrm>
          <a:off x="19050" y="5915025"/>
          <a:ext cx="685800" cy="7334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5"/>
  <sheetViews>
    <sheetView tabSelected="1" view="pageLayout" zoomScaleNormal="100" workbookViewId="0"/>
  </sheetViews>
  <sheetFormatPr defaultRowHeight="34.5"/>
  <cols>
    <col min="1" max="16384" width="9" style="1"/>
  </cols>
  <sheetData>
    <row r="4" spans="1:13" ht="33.75" customHeight="1">
      <c r="D4" s="427" t="s">
        <v>0</v>
      </c>
      <c r="E4" s="427"/>
      <c r="F4" s="427"/>
      <c r="G4" s="427"/>
      <c r="H4" s="427"/>
      <c r="I4" s="427"/>
      <c r="J4" s="427"/>
    </row>
    <row r="7" spans="1:13" ht="55.5" customHeight="1">
      <c r="A7" s="428" t="s">
        <v>1</v>
      </c>
      <c r="B7" s="429"/>
      <c r="C7" s="429"/>
      <c r="D7" s="429"/>
      <c r="E7" s="429"/>
      <c r="F7" s="429"/>
      <c r="G7" s="429"/>
      <c r="H7" s="429"/>
      <c r="I7" s="429"/>
      <c r="J7" s="429"/>
      <c r="K7" s="429"/>
      <c r="L7" s="429"/>
      <c r="M7" s="429"/>
    </row>
    <row r="10" spans="1:13" ht="32.25" customHeight="1">
      <c r="D10" s="427" t="s">
        <v>2</v>
      </c>
      <c r="E10" s="430"/>
      <c r="F10" s="430"/>
      <c r="G10" s="430"/>
      <c r="H10" s="430"/>
      <c r="I10" s="430"/>
      <c r="J10" s="430"/>
    </row>
    <row r="13" spans="1:13" ht="32.25" customHeight="1">
      <c r="D13" s="431" t="s">
        <v>3</v>
      </c>
      <c r="E13" s="432"/>
      <c r="F13" s="432"/>
      <c r="G13" s="432"/>
      <c r="H13" s="432"/>
      <c r="I13" s="432"/>
      <c r="J13" s="432"/>
    </row>
    <row r="14" spans="1:13" ht="32.25" customHeight="1"/>
    <row r="15" spans="1:13" ht="32.25" customHeight="1"/>
  </sheetData>
  <mergeCells count="4">
    <mergeCell ref="D4:J4"/>
    <mergeCell ref="A7:M7"/>
    <mergeCell ref="D10:J10"/>
    <mergeCell ref="D13:J13"/>
  </mergeCells>
  <phoneticPr fontId="3"/>
  <pageMargins left="0.78740157480314965" right="0.39370078740157483" top="0.39370078740157483" bottom="0.39370078740157483" header="0.31496062992125984" footer="0.31496062992125984"/>
  <pageSetup paperSize="9"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35"/>
  <sheetViews>
    <sheetView view="pageLayout" zoomScaleNormal="100" workbookViewId="0"/>
  </sheetViews>
  <sheetFormatPr defaultRowHeight="12.75"/>
  <cols>
    <col min="1" max="1" width="39.875" style="2" customWidth="1"/>
    <col min="2" max="2" width="5.625" style="4" customWidth="1"/>
    <col min="3" max="3" width="39.875" style="2" customWidth="1"/>
    <col min="4" max="4" width="5.625" style="4" customWidth="1"/>
    <col min="5" max="5" width="39.875" style="2" customWidth="1"/>
    <col min="6" max="6" width="5.625" style="4" customWidth="1"/>
    <col min="7" max="16384" width="9" style="2"/>
  </cols>
  <sheetData>
    <row r="4" spans="1:6" ht="16.5" customHeight="1">
      <c r="A4" s="433" t="s">
        <v>4</v>
      </c>
      <c r="B4" s="433"/>
      <c r="C4" s="433"/>
      <c r="D4" s="433"/>
      <c r="E4" s="433"/>
      <c r="F4" s="433"/>
    </row>
    <row r="5" spans="1:6" ht="16.5" customHeight="1">
      <c r="A5" s="433"/>
      <c r="B5" s="433"/>
      <c r="C5" s="433"/>
      <c r="D5" s="433"/>
      <c r="E5" s="433"/>
      <c r="F5" s="433"/>
    </row>
    <row r="6" spans="1:6" ht="16.5" customHeight="1">
      <c r="A6" s="3"/>
      <c r="B6" s="3"/>
      <c r="C6" s="3"/>
      <c r="D6" s="3"/>
      <c r="E6" s="3"/>
    </row>
    <row r="7" spans="1:6" ht="16.5" customHeight="1">
      <c r="A7" s="5" t="s">
        <v>5</v>
      </c>
      <c r="B7" s="6">
        <v>1</v>
      </c>
      <c r="C7" s="5" t="s">
        <v>6</v>
      </c>
      <c r="D7" s="6">
        <v>21</v>
      </c>
      <c r="E7" s="5" t="s">
        <v>7</v>
      </c>
      <c r="F7" s="6">
        <v>34</v>
      </c>
    </row>
    <row r="8" spans="1:6" ht="16.5" customHeight="1">
      <c r="A8" s="5" t="s">
        <v>8</v>
      </c>
      <c r="B8" s="6">
        <v>2</v>
      </c>
      <c r="C8" s="5" t="s">
        <v>9</v>
      </c>
      <c r="D8" s="6">
        <v>22</v>
      </c>
      <c r="E8" s="5" t="s">
        <v>10</v>
      </c>
      <c r="F8" s="6"/>
    </row>
    <row r="9" spans="1:6" ht="16.5" customHeight="1">
      <c r="A9" s="5" t="s">
        <v>11</v>
      </c>
      <c r="B9" s="6">
        <v>3</v>
      </c>
      <c r="C9" s="5" t="s">
        <v>12</v>
      </c>
      <c r="D9" s="6"/>
      <c r="E9" s="5" t="s">
        <v>13</v>
      </c>
      <c r="F9" s="6">
        <v>35</v>
      </c>
    </row>
    <row r="10" spans="1:6" ht="16.5" customHeight="1">
      <c r="A10" s="5" t="s">
        <v>14</v>
      </c>
      <c r="B10" s="6">
        <v>3</v>
      </c>
      <c r="C10" s="5" t="s">
        <v>15</v>
      </c>
      <c r="D10" s="6">
        <v>23</v>
      </c>
      <c r="E10" s="5" t="s">
        <v>16</v>
      </c>
      <c r="F10" s="6">
        <v>36</v>
      </c>
    </row>
    <row r="11" spans="1:6" ht="16.5" customHeight="1">
      <c r="A11" s="5" t="s">
        <v>17</v>
      </c>
      <c r="B11" s="6">
        <v>4</v>
      </c>
      <c r="C11" s="5" t="s">
        <v>18</v>
      </c>
      <c r="D11" s="6"/>
      <c r="E11" s="5" t="s">
        <v>19</v>
      </c>
      <c r="F11" s="6">
        <v>36</v>
      </c>
    </row>
    <row r="12" spans="1:6" ht="16.5" customHeight="1">
      <c r="A12" s="5" t="s">
        <v>20</v>
      </c>
      <c r="B12" s="6">
        <v>5</v>
      </c>
      <c r="C12" s="5" t="s">
        <v>21</v>
      </c>
      <c r="D12" s="6">
        <v>24</v>
      </c>
      <c r="E12" s="5" t="s">
        <v>22</v>
      </c>
      <c r="F12" s="6"/>
    </row>
    <row r="13" spans="1:6" ht="16.5" customHeight="1">
      <c r="A13" s="5" t="s">
        <v>23</v>
      </c>
      <c r="B13" s="6">
        <v>5</v>
      </c>
      <c r="C13" s="5" t="s">
        <v>24</v>
      </c>
      <c r="D13" s="6">
        <v>25</v>
      </c>
      <c r="E13" s="5" t="s">
        <v>25</v>
      </c>
      <c r="F13" s="6">
        <v>37</v>
      </c>
    </row>
    <row r="14" spans="1:6" ht="16.5" customHeight="1">
      <c r="A14" s="5" t="s">
        <v>26</v>
      </c>
      <c r="B14" s="6">
        <v>6</v>
      </c>
      <c r="C14" s="5" t="s">
        <v>27</v>
      </c>
      <c r="D14" s="6">
        <v>26</v>
      </c>
      <c r="E14" s="5" t="s">
        <v>28</v>
      </c>
      <c r="F14" s="6" t="s">
        <v>29</v>
      </c>
    </row>
    <row r="15" spans="1:6" ht="16.5" customHeight="1">
      <c r="A15" s="5" t="s">
        <v>30</v>
      </c>
      <c r="B15" s="6"/>
      <c r="C15" s="5" t="s">
        <v>31</v>
      </c>
      <c r="D15" s="6">
        <v>26</v>
      </c>
      <c r="E15" s="5"/>
      <c r="F15" s="6"/>
    </row>
    <row r="16" spans="1:6" ht="16.5" customHeight="1">
      <c r="A16" s="5" t="s">
        <v>32</v>
      </c>
      <c r="B16" s="6"/>
      <c r="C16" s="5" t="s">
        <v>33</v>
      </c>
      <c r="D16" s="6">
        <v>26</v>
      </c>
      <c r="E16" s="5"/>
      <c r="F16" s="6"/>
    </row>
    <row r="17" spans="1:6" ht="16.5" customHeight="1">
      <c r="A17" s="5" t="s">
        <v>34</v>
      </c>
      <c r="B17" s="6" t="s">
        <v>35</v>
      </c>
      <c r="C17" s="5" t="s">
        <v>36</v>
      </c>
      <c r="D17" s="6">
        <v>26</v>
      </c>
      <c r="E17" s="5"/>
      <c r="F17" s="6"/>
    </row>
    <row r="18" spans="1:6" ht="16.5" customHeight="1">
      <c r="A18" s="5" t="s">
        <v>37</v>
      </c>
      <c r="B18" s="6" t="s">
        <v>38</v>
      </c>
      <c r="C18" s="5" t="s">
        <v>39</v>
      </c>
      <c r="D18" s="6"/>
      <c r="E18" s="5"/>
      <c r="F18" s="6"/>
    </row>
    <row r="19" spans="1:6" ht="16.5" customHeight="1">
      <c r="A19" s="5" t="s">
        <v>40</v>
      </c>
      <c r="B19" s="6">
        <v>11</v>
      </c>
      <c r="C19" s="5" t="s">
        <v>41</v>
      </c>
      <c r="D19" s="6">
        <v>27</v>
      </c>
      <c r="E19" s="5"/>
      <c r="F19" s="6"/>
    </row>
    <row r="20" spans="1:6" ht="16.5" customHeight="1">
      <c r="A20" s="5" t="s">
        <v>42</v>
      </c>
      <c r="B20" s="6">
        <v>12</v>
      </c>
      <c r="C20" s="5" t="s">
        <v>43</v>
      </c>
      <c r="D20" s="6">
        <v>27</v>
      </c>
      <c r="E20" s="5"/>
      <c r="F20" s="6"/>
    </row>
    <row r="21" spans="1:6" ht="16.5" customHeight="1">
      <c r="A21" s="5" t="s">
        <v>44</v>
      </c>
      <c r="B21" s="6">
        <v>13</v>
      </c>
      <c r="C21" s="5" t="s">
        <v>45</v>
      </c>
      <c r="D21" s="6">
        <v>27</v>
      </c>
      <c r="E21" s="5"/>
      <c r="F21" s="6"/>
    </row>
    <row r="22" spans="1:6" ht="16.5" customHeight="1">
      <c r="A22" s="5" t="s">
        <v>46</v>
      </c>
      <c r="B22" s="6">
        <v>14</v>
      </c>
      <c r="C22" s="5" t="s">
        <v>47</v>
      </c>
      <c r="D22" s="6">
        <v>27</v>
      </c>
      <c r="E22" s="5"/>
      <c r="F22" s="6"/>
    </row>
    <row r="23" spans="1:6" ht="16.5" customHeight="1">
      <c r="A23" s="5" t="s">
        <v>48</v>
      </c>
      <c r="B23" s="6"/>
      <c r="C23" s="5" t="s">
        <v>49</v>
      </c>
      <c r="D23" s="6"/>
      <c r="E23" s="5"/>
      <c r="F23" s="6"/>
    </row>
    <row r="24" spans="1:6" ht="16.5" customHeight="1">
      <c r="A24" s="5" t="s">
        <v>50</v>
      </c>
      <c r="B24" s="6">
        <v>15</v>
      </c>
      <c r="C24" s="5" t="s">
        <v>51</v>
      </c>
      <c r="D24" s="6">
        <v>28</v>
      </c>
      <c r="E24" s="5"/>
      <c r="F24" s="6"/>
    </row>
    <row r="25" spans="1:6" ht="16.5" customHeight="1">
      <c r="A25" s="5" t="s">
        <v>52</v>
      </c>
      <c r="B25" s="6">
        <v>16</v>
      </c>
      <c r="C25" s="5" t="s">
        <v>53</v>
      </c>
      <c r="D25" s="6">
        <v>29</v>
      </c>
      <c r="E25" s="5"/>
      <c r="F25" s="6"/>
    </row>
    <row r="26" spans="1:6" ht="16.5" customHeight="1">
      <c r="A26" s="5" t="s">
        <v>54</v>
      </c>
      <c r="B26" s="6"/>
      <c r="C26" s="5" t="s">
        <v>55</v>
      </c>
      <c r="D26" s="6">
        <v>29</v>
      </c>
      <c r="E26" s="5"/>
      <c r="F26" s="6"/>
    </row>
    <row r="27" spans="1:6" ht="16.5" customHeight="1">
      <c r="A27" s="5" t="s">
        <v>56</v>
      </c>
      <c r="B27" s="6">
        <v>17</v>
      </c>
      <c r="C27" s="5" t="s">
        <v>57</v>
      </c>
      <c r="D27" s="6"/>
      <c r="E27" s="5"/>
      <c r="F27" s="6"/>
    </row>
    <row r="28" spans="1:6" ht="16.5" customHeight="1">
      <c r="A28" s="5" t="s">
        <v>58</v>
      </c>
      <c r="B28" s="6">
        <v>17</v>
      </c>
      <c r="C28" s="5" t="s">
        <v>59</v>
      </c>
      <c r="D28" s="6">
        <v>30</v>
      </c>
      <c r="E28" s="5"/>
      <c r="F28" s="6"/>
    </row>
    <row r="29" spans="1:6" ht="16.5" customHeight="1">
      <c r="A29" s="5" t="s">
        <v>60</v>
      </c>
      <c r="B29" s="6">
        <v>18</v>
      </c>
      <c r="C29" s="5" t="s">
        <v>61</v>
      </c>
      <c r="D29" s="6">
        <v>31</v>
      </c>
      <c r="E29" s="5"/>
      <c r="F29" s="6"/>
    </row>
    <row r="30" spans="1:6" ht="16.5" customHeight="1">
      <c r="A30" s="5" t="s">
        <v>62</v>
      </c>
      <c r="B30" s="6">
        <v>18</v>
      </c>
      <c r="C30" s="5" t="s">
        <v>63</v>
      </c>
      <c r="D30" s="6">
        <v>32</v>
      </c>
      <c r="E30" s="5"/>
      <c r="F30" s="6"/>
    </row>
    <row r="31" spans="1:6" ht="16.5" customHeight="1">
      <c r="A31" s="5" t="s">
        <v>64</v>
      </c>
      <c r="B31" s="6">
        <v>19</v>
      </c>
      <c r="C31" s="5" t="s">
        <v>65</v>
      </c>
      <c r="D31" s="6">
        <v>32</v>
      </c>
      <c r="E31" s="5"/>
      <c r="F31" s="6"/>
    </row>
    <row r="32" spans="1:6" ht="16.5" customHeight="1">
      <c r="A32" s="5" t="s">
        <v>66</v>
      </c>
      <c r="B32" s="6">
        <v>19</v>
      </c>
      <c r="C32" s="5" t="s">
        <v>67</v>
      </c>
      <c r="D32" s="6">
        <v>33</v>
      </c>
      <c r="E32" s="5"/>
      <c r="F32" s="6"/>
    </row>
    <row r="33" spans="1:6" ht="16.5" customHeight="1">
      <c r="A33" s="5" t="s">
        <v>68</v>
      </c>
      <c r="B33" s="6">
        <v>19</v>
      </c>
      <c r="C33" s="5" t="s">
        <v>69</v>
      </c>
      <c r="D33" s="6">
        <v>33</v>
      </c>
      <c r="E33" s="5"/>
      <c r="F33" s="6"/>
    </row>
    <row r="34" spans="1:6" ht="16.5" customHeight="1">
      <c r="A34" s="5" t="s">
        <v>70</v>
      </c>
      <c r="B34" s="6">
        <v>20</v>
      </c>
      <c r="C34" s="5" t="s">
        <v>71</v>
      </c>
      <c r="D34" s="6">
        <v>33</v>
      </c>
      <c r="E34" s="5"/>
      <c r="F34" s="6"/>
    </row>
    <row r="35" spans="1:6" ht="16.5" customHeight="1">
      <c r="A35" s="5" t="s">
        <v>72</v>
      </c>
      <c r="B35" s="6"/>
      <c r="C35" s="5" t="s">
        <v>73</v>
      </c>
      <c r="D35" s="6">
        <v>34</v>
      </c>
      <c r="E35" s="5"/>
      <c r="F35" s="6"/>
    </row>
  </sheetData>
  <mergeCells count="1">
    <mergeCell ref="A4:F5"/>
  </mergeCells>
  <phoneticPr fontId="3"/>
  <pageMargins left="0.78740157480314965" right="0.39370078740157483" top="0.39370078740157483" bottom="0.39370078740157483"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Layout" zoomScaleNormal="100" workbookViewId="0">
      <selection activeCell="A2" sqref="A2"/>
    </sheetView>
  </sheetViews>
  <sheetFormatPr defaultRowHeight="15.75"/>
  <cols>
    <col min="1" max="16384" width="9" style="8"/>
  </cols>
  <sheetData>
    <row r="1" spans="1:15">
      <c r="A1" s="7"/>
      <c r="B1" s="7"/>
      <c r="C1" s="7"/>
      <c r="D1" s="7"/>
      <c r="E1" s="7"/>
      <c r="F1" s="7"/>
      <c r="G1" s="7"/>
      <c r="H1" s="7"/>
      <c r="I1" s="7"/>
      <c r="J1" s="7"/>
      <c r="K1" s="7"/>
      <c r="L1" s="7"/>
      <c r="M1" s="7"/>
      <c r="N1" s="7"/>
      <c r="O1" s="7"/>
    </row>
    <row r="2" spans="1:15">
      <c r="A2" s="7"/>
      <c r="B2" s="7"/>
      <c r="C2" s="7"/>
      <c r="D2" s="7"/>
      <c r="E2" s="7"/>
      <c r="F2" s="7"/>
      <c r="G2" s="7"/>
      <c r="H2" s="7"/>
      <c r="I2" s="7"/>
      <c r="J2" s="7"/>
      <c r="K2" s="7"/>
      <c r="L2" s="7"/>
      <c r="M2" s="7"/>
      <c r="N2" s="7"/>
      <c r="O2" s="7"/>
    </row>
    <row r="3" spans="1:15">
      <c r="A3" s="7"/>
      <c r="B3" s="7"/>
      <c r="C3" s="7"/>
      <c r="D3" s="7"/>
      <c r="E3" s="7"/>
      <c r="F3" s="7"/>
      <c r="G3" s="7"/>
      <c r="H3" s="7"/>
      <c r="I3" s="7"/>
      <c r="J3" s="7"/>
      <c r="K3" s="7"/>
      <c r="L3" s="7"/>
      <c r="M3" s="7"/>
      <c r="N3" s="7"/>
      <c r="O3" s="7"/>
    </row>
    <row r="4" spans="1:15">
      <c r="A4" s="7"/>
      <c r="B4" s="7"/>
      <c r="C4" s="7"/>
      <c r="D4" s="7"/>
      <c r="E4" s="7"/>
      <c r="F4" s="7"/>
      <c r="G4" s="7"/>
      <c r="H4" s="7"/>
      <c r="I4" s="7"/>
      <c r="J4" s="7"/>
      <c r="K4" s="7"/>
      <c r="L4" s="7"/>
      <c r="M4" s="7"/>
      <c r="N4" s="7"/>
      <c r="O4" s="7"/>
    </row>
    <row r="5" spans="1:15">
      <c r="A5" s="7"/>
      <c r="B5" s="7"/>
      <c r="C5" s="7"/>
      <c r="D5" s="7"/>
      <c r="E5" s="7"/>
      <c r="F5" s="7"/>
      <c r="G5" s="7"/>
      <c r="H5" s="7"/>
      <c r="I5" s="7"/>
      <c r="J5" s="7"/>
      <c r="K5" s="7"/>
      <c r="L5" s="7"/>
      <c r="M5" s="7"/>
      <c r="N5" s="7"/>
      <c r="O5" s="7"/>
    </row>
    <row r="6" spans="1:15">
      <c r="A6" s="7"/>
      <c r="B6" s="7"/>
      <c r="C6" s="7"/>
      <c r="D6" s="7"/>
      <c r="E6" s="7"/>
      <c r="F6" s="7"/>
      <c r="G6" s="7"/>
      <c r="H6" s="7"/>
      <c r="I6" s="7"/>
      <c r="J6" s="7"/>
      <c r="K6" s="7"/>
      <c r="L6" s="7"/>
      <c r="M6" s="7"/>
      <c r="N6" s="7"/>
      <c r="O6" s="7"/>
    </row>
    <row r="7" spans="1:15">
      <c r="A7" s="7"/>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row r="9" spans="1:15">
      <c r="A9" s="7"/>
      <c r="B9" s="7"/>
      <c r="C9" s="7"/>
      <c r="D9" s="7"/>
      <c r="E9" s="7"/>
      <c r="F9" s="7"/>
      <c r="G9" s="7"/>
      <c r="H9" s="7"/>
      <c r="I9" s="7"/>
      <c r="J9" s="7"/>
      <c r="K9" s="7"/>
      <c r="L9" s="7"/>
      <c r="M9" s="7"/>
      <c r="N9" s="7"/>
      <c r="O9" s="7"/>
    </row>
    <row r="10" spans="1:15">
      <c r="A10" s="7"/>
      <c r="B10" s="7"/>
      <c r="C10" s="7"/>
      <c r="D10" s="7"/>
      <c r="E10" s="7"/>
      <c r="F10" s="7"/>
      <c r="G10" s="7"/>
      <c r="H10" s="7"/>
      <c r="I10" s="7"/>
      <c r="J10" s="7"/>
      <c r="K10" s="7"/>
      <c r="L10" s="7"/>
      <c r="M10" s="7"/>
      <c r="N10" s="7"/>
      <c r="O10" s="7"/>
    </row>
    <row r="11" spans="1:15">
      <c r="A11" s="7"/>
      <c r="B11" s="7"/>
      <c r="C11" s="7"/>
      <c r="D11" s="7"/>
      <c r="E11" s="7"/>
      <c r="F11" s="7"/>
      <c r="G11" s="7"/>
      <c r="H11" s="7"/>
      <c r="I11" s="7"/>
      <c r="J11" s="7"/>
      <c r="K11" s="7"/>
      <c r="L11" s="7"/>
      <c r="M11" s="7"/>
      <c r="N11" s="7"/>
      <c r="O11" s="7"/>
    </row>
    <row r="12" spans="1:15">
      <c r="A12" s="7"/>
      <c r="B12" s="7"/>
      <c r="C12" s="7"/>
      <c r="D12" s="7"/>
      <c r="E12" s="7"/>
      <c r="F12" s="7"/>
      <c r="G12" s="7"/>
      <c r="H12" s="7"/>
      <c r="I12" s="7"/>
      <c r="J12" s="7"/>
      <c r="K12" s="7"/>
      <c r="L12" s="7"/>
      <c r="M12" s="7"/>
      <c r="N12" s="7"/>
      <c r="O12" s="7"/>
    </row>
    <row r="13" spans="1:15">
      <c r="A13" s="7"/>
      <c r="B13" s="7"/>
      <c r="C13" s="7"/>
      <c r="D13" s="7"/>
      <c r="E13" s="7"/>
      <c r="F13" s="7"/>
      <c r="G13" s="7"/>
      <c r="H13" s="7"/>
      <c r="I13" s="7"/>
      <c r="J13" s="7"/>
      <c r="K13" s="7"/>
      <c r="L13" s="7"/>
      <c r="M13" s="7"/>
      <c r="N13" s="7"/>
      <c r="O13" s="7"/>
    </row>
    <row r="14" spans="1:15">
      <c r="A14" s="7"/>
      <c r="B14" s="7"/>
      <c r="C14" s="7"/>
      <c r="D14" s="7"/>
      <c r="E14" s="7"/>
      <c r="F14" s="7"/>
      <c r="G14" s="7"/>
      <c r="H14" s="7"/>
      <c r="I14" s="7"/>
      <c r="J14" s="7"/>
      <c r="K14" s="7"/>
      <c r="L14" s="7"/>
      <c r="M14" s="7"/>
      <c r="N14" s="7"/>
      <c r="O14" s="7"/>
    </row>
    <row r="15" spans="1:15">
      <c r="A15" s="7"/>
      <c r="B15" s="7"/>
      <c r="C15" s="7"/>
      <c r="D15" s="7"/>
      <c r="E15" s="7"/>
      <c r="F15" s="7"/>
      <c r="G15" s="7"/>
      <c r="H15" s="7"/>
      <c r="I15" s="7"/>
      <c r="J15" s="7"/>
      <c r="K15" s="7"/>
      <c r="L15" s="7"/>
      <c r="M15" s="7"/>
      <c r="N15" s="7"/>
      <c r="O15" s="7"/>
    </row>
    <row r="16" spans="1:15">
      <c r="A16" s="7"/>
      <c r="B16" s="7"/>
      <c r="C16" s="7"/>
      <c r="D16" s="7"/>
      <c r="E16" s="7"/>
      <c r="F16" s="7"/>
      <c r="G16" s="7"/>
      <c r="H16" s="7"/>
      <c r="I16" s="7"/>
      <c r="J16" s="7"/>
      <c r="K16" s="7"/>
      <c r="L16" s="7"/>
      <c r="M16" s="7"/>
      <c r="N16" s="7"/>
      <c r="O16" s="7"/>
    </row>
    <row r="17" spans="1:15">
      <c r="A17" s="7"/>
      <c r="B17" s="7"/>
      <c r="C17" s="7"/>
      <c r="D17" s="7"/>
      <c r="E17" s="7"/>
      <c r="F17" s="7"/>
      <c r="G17" s="7"/>
      <c r="H17" s="7"/>
      <c r="I17" s="7"/>
      <c r="J17" s="7"/>
      <c r="K17" s="7"/>
      <c r="L17" s="7"/>
      <c r="M17" s="7"/>
      <c r="N17" s="7"/>
      <c r="O17" s="7"/>
    </row>
    <row r="18" spans="1:15">
      <c r="A18" s="7"/>
      <c r="B18" s="7"/>
      <c r="C18" s="7"/>
      <c r="D18" s="7"/>
      <c r="E18" s="7"/>
      <c r="F18" s="7"/>
      <c r="G18" s="7"/>
      <c r="H18" s="7"/>
      <c r="I18" s="7"/>
      <c r="J18" s="7"/>
      <c r="K18" s="7"/>
      <c r="L18" s="7"/>
      <c r="M18" s="7"/>
      <c r="N18" s="7"/>
      <c r="O18" s="7"/>
    </row>
    <row r="19" spans="1:15">
      <c r="A19" s="7"/>
      <c r="B19" s="7"/>
      <c r="C19" s="7"/>
      <c r="D19" s="7"/>
      <c r="E19" s="7"/>
      <c r="F19" s="7"/>
      <c r="G19" s="7"/>
      <c r="H19" s="7"/>
      <c r="I19" s="7"/>
      <c r="J19" s="7"/>
      <c r="K19" s="7"/>
      <c r="L19" s="7"/>
      <c r="M19" s="7"/>
      <c r="N19" s="7"/>
      <c r="O19" s="7"/>
    </row>
    <row r="20" spans="1:15">
      <c r="A20" s="7"/>
      <c r="B20" s="7"/>
      <c r="C20" s="7"/>
      <c r="D20" s="7"/>
      <c r="E20" s="7"/>
      <c r="F20" s="7"/>
      <c r="G20" s="7"/>
      <c r="H20" s="7"/>
      <c r="I20" s="7"/>
      <c r="J20" s="7"/>
      <c r="K20" s="7"/>
      <c r="L20" s="7"/>
      <c r="M20" s="7"/>
      <c r="N20" s="7"/>
      <c r="O20" s="7"/>
    </row>
    <row r="21" spans="1:15">
      <c r="A21" s="7"/>
      <c r="B21" s="7"/>
      <c r="C21" s="7"/>
      <c r="D21" s="7"/>
      <c r="E21" s="7"/>
      <c r="F21" s="7"/>
      <c r="G21" s="7"/>
      <c r="H21" s="7"/>
      <c r="I21" s="7"/>
      <c r="J21" s="7"/>
      <c r="K21" s="7"/>
      <c r="L21" s="7"/>
      <c r="M21" s="7"/>
      <c r="N21" s="7"/>
      <c r="O21" s="7"/>
    </row>
    <row r="22" spans="1:15">
      <c r="A22" s="7"/>
      <c r="B22" s="7"/>
      <c r="C22" s="7"/>
      <c r="D22" s="7"/>
      <c r="E22" s="7"/>
      <c r="F22" s="7"/>
      <c r="G22" s="7"/>
      <c r="H22" s="7"/>
      <c r="I22" s="7"/>
      <c r="J22" s="7"/>
      <c r="K22" s="7"/>
      <c r="L22" s="7"/>
      <c r="M22" s="7"/>
      <c r="N22" s="7"/>
      <c r="O22" s="7"/>
    </row>
    <row r="23" spans="1:15">
      <c r="A23" s="7"/>
      <c r="B23" s="7"/>
      <c r="C23" s="7"/>
      <c r="D23" s="7"/>
      <c r="E23" s="7"/>
      <c r="F23" s="7"/>
      <c r="G23" s="7"/>
      <c r="H23" s="7"/>
      <c r="I23" s="7"/>
      <c r="J23" s="7"/>
      <c r="K23" s="7"/>
      <c r="L23" s="7"/>
      <c r="M23" s="7"/>
      <c r="N23" s="7"/>
      <c r="O23" s="7"/>
    </row>
    <row r="24" spans="1:15">
      <c r="A24" s="7"/>
      <c r="B24" s="7"/>
      <c r="C24" s="7"/>
      <c r="D24" s="7"/>
      <c r="E24" s="7"/>
      <c r="F24" s="7"/>
      <c r="G24" s="7"/>
      <c r="H24" s="7"/>
      <c r="I24" s="7"/>
      <c r="J24" s="7"/>
      <c r="K24" s="7"/>
      <c r="L24" s="7"/>
      <c r="M24" s="7"/>
      <c r="N24" s="7"/>
      <c r="O24" s="7"/>
    </row>
    <row r="25" spans="1:15">
      <c r="A25" s="7"/>
      <c r="B25" s="7"/>
      <c r="C25" s="7"/>
      <c r="D25" s="7"/>
      <c r="E25" s="7"/>
      <c r="F25" s="7"/>
      <c r="G25" s="7"/>
      <c r="H25" s="7"/>
      <c r="I25" s="7"/>
      <c r="J25" s="7"/>
      <c r="K25" s="7"/>
      <c r="L25" s="7"/>
      <c r="M25" s="7"/>
      <c r="N25" s="7"/>
      <c r="O25" s="7"/>
    </row>
    <row r="26" spans="1:15">
      <c r="A26" s="7"/>
      <c r="B26" s="7"/>
      <c r="C26" s="7"/>
      <c r="D26" s="7"/>
      <c r="E26" s="7"/>
      <c r="F26" s="7"/>
      <c r="G26" s="7"/>
      <c r="H26" s="7"/>
      <c r="I26" s="7"/>
      <c r="J26" s="7"/>
      <c r="K26" s="7"/>
      <c r="L26" s="7"/>
      <c r="M26" s="7"/>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row r="29" spans="1:15">
      <c r="A29" s="7"/>
      <c r="B29" s="7"/>
      <c r="C29" s="7"/>
      <c r="D29" s="7"/>
      <c r="E29" s="7"/>
      <c r="F29" s="7"/>
      <c r="G29" s="7"/>
      <c r="H29" s="7"/>
      <c r="I29" s="7"/>
      <c r="J29" s="7"/>
      <c r="K29" s="7"/>
      <c r="L29" s="7"/>
      <c r="M29" s="7"/>
      <c r="N29" s="7"/>
      <c r="O29" s="7"/>
    </row>
    <row r="30" spans="1:15">
      <c r="A30" s="7"/>
      <c r="B30" s="7"/>
      <c r="C30" s="7"/>
      <c r="D30" s="7"/>
      <c r="E30" s="7"/>
      <c r="F30" s="7"/>
      <c r="G30" s="7"/>
      <c r="H30" s="7"/>
      <c r="I30" s="7"/>
      <c r="J30" s="7"/>
      <c r="K30" s="7"/>
      <c r="L30" s="7"/>
      <c r="M30" s="7"/>
      <c r="N30" s="7"/>
      <c r="O30" s="7"/>
    </row>
    <row r="31" spans="1:15">
      <c r="A31" s="7"/>
      <c r="B31" s="7"/>
      <c r="C31" s="7"/>
      <c r="D31" s="7"/>
      <c r="E31" s="7"/>
      <c r="F31" s="7"/>
      <c r="G31" s="7"/>
      <c r="H31" s="7"/>
      <c r="I31" s="7"/>
      <c r="J31" s="7"/>
      <c r="K31" s="7"/>
      <c r="L31" s="7"/>
      <c r="M31" s="7"/>
      <c r="N31" s="7"/>
      <c r="O31" s="7"/>
    </row>
    <row r="32" spans="1:15">
      <c r="A32" s="7"/>
      <c r="B32" s="7"/>
      <c r="C32" s="7"/>
      <c r="D32" s="7"/>
      <c r="E32" s="7"/>
      <c r="F32" s="7"/>
      <c r="G32" s="7"/>
      <c r="H32" s="7"/>
      <c r="I32" s="7"/>
      <c r="J32" s="7"/>
      <c r="K32" s="7"/>
      <c r="L32" s="7"/>
      <c r="M32" s="7"/>
      <c r="N32" s="7"/>
      <c r="O32" s="7"/>
    </row>
    <row r="33" spans="1:15">
      <c r="A33" s="7"/>
      <c r="B33" s="7"/>
      <c r="C33" s="7"/>
      <c r="D33" s="7"/>
      <c r="E33" s="7"/>
      <c r="F33" s="7"/>
      <c r="G33" s="7"/>
      <c r="H33" s="7"/>
      <c r="I33" s="7"/>
      <c r="J33" s="7"/>
      <c r="K33" s="7"/>
      <c r="L33" s="7"/>
      <c r="M33" s="7"/>
      <c r="N33" s="7"/>
      <c r="O33" s="7"/>
    </row>
    <row r="34" spans="1:15">
      <c r="A34" s="7"/>
      <c r="B34" s="7"/>
      <c r="C34" s="7"/>
      <c r="D34" s="7"/>
      <c r="E34" s="7"/>
      <c r="F34" s="7"/>
      <c r="G34" s="7"/>
      <c r="H34" s="7"/>
      <c r="I34" s="7"/>
      <c r="J34" s="7"/>
      <c r="K34" s="7"/>
      <c r="L34" s="7"/>
      <c r="M34" s="7"/>
      <c r="N34" s="7"/>
      <c r="O34" s="7"/>
    </row>
    <row r="35" spans="1:15">
      <c r="A35" s="7"/>
      <c r="B35" s="7"/>
      <c r="C35" s="7"/>
      <c r="D35" s="7"/>
      <c r="E35" s="7"/>
      <c r="F35" s="7"/>
      <c r="G35" s="7"/>
      <c r="H35" s="7"/>
      <c r="I35" s="7"/>
      <c r="J35" s="7"/>
      <c r="K35" s="7"/>
      <c r="L35" s="7"/>
      <c r="M35" s="7"/>
      <c r="N35" s="7"/>
      <c r="O35" s="7"/>
    </row>
    <row r="36" spans="1:15">
      <c r="A36" s="7"/>
      <c r="B36" s="7"/>
      <c r="C36" s="7"/>
      <c r="D36" s="7"/>
      <c r="E36" s="7"/>
      <c r="F36" s="7"/>
      <c r="G36" s="7"/>
      <c r="H36" s="7"/>
      <c r="I36" s="7"/>
      <c r="J36" s="7"/>
      <c r="K36" s="7"/>
      <c r="L36" s="7"/>
      <c r="M36" s="7"/>
      <c r="N36" s="7"/>
      <c r="O36" s="7"/>
    </row>
    <row r="37" spans="1:15">
      <c r="A37" s="7"/>
      <c r="B37" s="7"/>
      <c r="C37" s="7"/>
      <c r="D37" s="7"/>
      <c r="E37" s="7"/>
      <c r="F37" s="7"/>
      <c r="G37" s="7"/>
      <c r="H37" s="7"/>
      <c r="I37" s="7"/>
      <c r="J37" s="7"/>
      <c r="K37" s="7"/>
      <c r="L37" s="7"/>
      <c r="M37" s="7"/>
      <c r="N37" s="7"/>
      <c r="O37" s="7"/>
    </row>
  </sheetData>
  <phoneticPr fontId="3"/>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view="pageLayout" zoomScaleNormal="100" zoomScaleSheetLayoutView="100" workbookViewId="0"/>
  </sheetViews>
  <sheetFormatPr defaultColWidth="9" defaultRowHeight="14.25"/>
  <cols>
    <col min="1" max="1" width="14.125" style="10" customWidth="1"/>
    <col min="2" max="2" width="5.625" style="10" customWidth="1"/>
    <col min="3" max="3" width="13.75" style="10" customWidth="1"/>
    <col min="4" max="4" width="4.625" style="10" customWidth="1"/>
    <col min="5" max="5" width="18.75" style="10" customWidth="1"/>
    <col min="6" max="6" width="4.625" style="10" customWidth="1"/>
    <col min="7" max="7" width="16.5" style="10" customWidth="1"/>
    <col min="8" max="8" width="4.625" style="10" customWidth="1"/>
    <col min="9" max="9" width="41.625" style="10" bestFit="1" customWidth="1"/>
    <col min="10" max="10" width="27.25" style="10" customWidth="1"/>
    <col min="11" max="11" width="5.25" style="25" customWidth="1"/>
    <col min="12" max="16384" width="9" style="10"/>
  </cols>
  <sheetData>
    <row r="1" spans="1:11" s="9" customFormat="1" ht="21" customHeight="1">
      <c r="A1" s="9" t="s">
        <v>143</v>
      </c>
      <c r="D1" s="10" t="s">
        <v>74</v>
      </c>
      <c r="G1" s="10"/>
      <c r="H1" s="10"/>
    </row>
    <row r="2" spans="1:11">
      <c r="A2" s="11"/>
      <c r="B2" s="11"/>
      <c r="C2" s="11"/>
      <c r="D2" s="11"/>
      <c r="E2" s="11"/>
      <c r="F2" s="11"/>
      <c r="G2" s="11"/>
      <c r="H2" s="11"/>
      <c r="I2" s="11"/>
      <c r="J2" s="11"/>
      <c r="K2" s="10"/>
    </row>
    <row r="3" spans="1:11" ht="15.75" customHeight="1">
      <c r="A3" s="11" t="s">
        <v>75</v>
      </c>
      <c r="B3" s="11"/>
      <c r="C3" s="437" t="s">
        <v>76</v>
      </c>
      <c r="D3" s="437"/>
      <c r="G3" s="11"/>
      <c r="H3" s="437"/>
      <c r="I3" s="437"/>
      <c r="J3" s="11"/>
      <c r="K3" s="10"/>
    </row>
    <row r="4" spans="1:11" ht="15.75" customHeight="1">
      <c r="A4" s="11"/>
      <c r="B4" s="11"/>
      <c r="C4" s="439" t="s">
        <v>77</v>
      </c>
      <c r="D4" s="12"/>
      <c r="E4" s="11" t="s">
        <v>78</v>
      </c>
      <c r="G4" s="437" t="s">
        <v>79</v>
      </c>
      <c r="I4" s="437" t="s">
        <v>80</v>
      </c>
      <c r="K4" s="10"/>
    </row>
    <row r="5" spans="1:11" ht="15.75" customHeight="1">
      <c r="A5" s="11"/>
      <c r="B5" s="11"/>
      <c r="C5" s="439"/>
      <c r="D5" s="11"/>
      <c r="E5" s="11" t="s">
        <v>81</v>
      </c>
      <c r="F5" s="11"/>
      <c r="G5" s="437"/>
      <c r="I5" s="437"/>
      <c r="J5" s="13" t="s">
        <v>82</v>
      </c>
      <c r="K5" s="10"/>
    </row>
    <row r="6" spans="1:11" ht="30.2" customHeight="1">
      <c r="A6" s="11"/>
      <c r="B6" s="11"/>
      <c r="C6" s="434" t="s">
        <v>83</v>
      </c>
      <c r="D6" s="11"/>
      <c r="E6" s="14" t="s">
        <v>84</v>
      </c>
      <c r="F6" s="11"/>
      <c r="G6" s="15" t="s">
        <v>85</v>
      </c>
      <c r="I6" s="14" t="s">
        <v>86</v>
      </c>
      <c r="J6" s="16" t="s">
        <v>87</v>
      </c>
      <c r="K6" s="10"/>
    </row>
    <row r="7" spans="1:11" ht="15.75" customHeight="1">
      <c r="A7" s="11"/>
      <c r="B7" s="11"/>
      <c r="C7" s="434"/>
      <c r="D7" s="11"/>
      <c r="E7" s="11" t="s">
        <v>88</v>
      </c>
      <c r="F7" s="11"/>
      <c r="I7" s="11"/>
      <c r="J7" s="16" t="s">
        <v>89</v>
      </c>
      <c r="K7" s="10"/>
    </row>
    <row r="8" spans="1:11" ht="15.75" customHeight="1">
      <c r="A8" s="11"/>
      <c r="B8" s="11"/>
      <c r="C8" s="11" t="s">
        <v>90</v>
      </c>
      <c r="D8" s="11"/>
      <c r="E8" s="11" t="s">
        <v>91</v>
      </c>
      <c r="F8" s="11"/>
      <c r="H8" s="11"/>
      <c r="I8" s="11" t="s">
        <v>92</v>
      </c>
      <c r="J8" s="16" t="s">
        <v>93</v>
      </c>
      <c r="K8" s="10"/>
    </row>
    <row r="9" spans="1:11" ht="15.75" customHeight="1">
      <c r="A9" s="11"/>
      <c r="B9" s="11"/>
      <c r="C9" s="11"/>
      <c r="D9" s="11"/>
      <c r="E9" s="11" t="s">
        <v>88</v>
      </c>
      <c r="F9" s="11"/>
      <c r="I9" s="11" t="s">
        <v>94</v>
      </c>
      <c r="J9" s="16" t="s">
        <v>144</v>
      </c>
      <c r="K9" s="10"/>
    </row>
    <row r="10" spans="1:11" ht="15.75" customHeight="1">
      <c r="A10" s="11"/>
      <c r="B10" s="11"/>
      <c r="C10" s="11"/>
      <c r="D10" s="11"/>
      <c r="E10" s="11"/>
      <c r="F10" s="11"/>
      <c r="I10" s="11" t="s">
        <v>95</v>
      </c>
      <c r="J10" s="16" t="s">
        <v>145</v>
      </c>
      <c r="K10" s="10"/>
    </row>
    <row r="11" spans="1:11" ht="15.75" customHeight="1">
      <c r="A11" s="11"/>
      <c r="B11" s="11"/>
      <c r="C11" s="11"/>
      <c r="D11" s="11"/>
      <c r="E11" s="11" t="s">
        <v>96</v>
      </c>
      <c r="F11" s="11"/>
      <c r="I11" s="11" t="s">
        <v>97</v>
      </c>
      <c r="J11" s="16" t="s">
        <v>98</v>
      </c>
      <c r="K11" s="10"/>
    </row>
    <row r="12" spans="1:11" ht="15.75" customHeight="1">
      <c r="A12" s="11"/>
      <c r="B12" s="11"/>
      <c r="C12" s="11"/>
      <c r="D12" s="11"/>
      <c r="E12" s="11"/>
      <c r="F12" s="11"/>
      <c r="I12" s="11" t="s">
        <v>99</v>
      </c>
      <c r="J12" s="17" t="s">
        <v>100</v>
      </c>
      <c r="K12" s="10"/>
    </row>
    <row r="13" spans="1:11" ht="15.75" customHeight="1">
      <c r="A13" s="11"/>
      <c r="B13" s="11"/>
      <c r="C13" s="11"/>
      <c r="D13" s="11"/>
      <c r="E13" s="11"/>
      <c r="F13" s="11"/>
      <c r="H13" s="11"/>
      <c r="I13" s="11" t="s">
        <v>101</v>
      </c>
      <c r="K13" s="10"/>
    </row>
    <row r="14" spans="1:11" ht="7.15" customHeight="1" thickBot="1">
      <c r="A14" s="18"/>
      <c r="B14" s="18"/>
      <c r="C14" s="18"/>
      <c r="D14" s="19"/>
      <c r="E14" s="19"/>
      <c r="F14" s="19"/>
      <c r="G14" s="19"/>
      <c r="H14" s="19"/>
      <c r="I14" s="19"/>
      <c r="J14" s="19"/>
      <c r="K14" s="20"/>
    </row>
    <row r="15" spans="1:11" ht="7.15" customHeight="1">
      <c r="A15" s="11"/>
      <c r="B15" s="11"/>
      <c r="C15" s="11"/>
      <c r="D15" s="11"/>
      <c r="E15" s="11"/>
      <c r="F15" s="11"/>
      <c r="G15" s="11"/>
      <c r="H15" s="11"/>
      <c r="I15" s="11"/>
      <c r="J15" s="11"/>
      <c r="K15" s="20"/>
    </row>
    <row r="16" spans="1:11" ht="15.75" customHeight="1">
      <c r="B16" s="21"/>
      <c r="C16" s="11"/>
      <c r="D16" s="11"/>
      <c r="E16" s="12" t="s">
        <v>102</v>
      </c>
      <c r="F16" s="12"/>
      <c r="G16" s="11" t="s">
        <v>146</v>
      </c>
      <c r="I16" s="11"/>
      <c r="K16" s="10"/>
    </row>
    <row r="17" spans="1:11" ht="15.75" customHeight="1">
      <c r="B17" s="21"/>
      <c r="C17" s="11"/>
      <c r="D17" s="11"/>
      <c r="E17" s="11"/>
      <c r="F17" s="11"/>
      <c r="G17" s="11" t="s">
        <v>147</v>
      </c>
      <c r="I17" s="11"/>
      <c r="J17" s="13" t="s">
        <v>148</v>
      </c>
      <c r="K17" s="10"/>
    </row>
    <row r="18" spans="1:11" ht="15.75" customHeight="1">
      <c r="A18" s="438" t="s">
        <v>103</v>
      </c>
      <c r="B18" s="438"/>
      <c r="C18" s="438"/>
      <c r="D18" s="11"/>
      <c r="E18" s="11"/>
      <c r="F18" s="11"/>
      <c r="G18" s="11" t="s">
        <v>104</v>
      </c>
      <c r="I18" s="11"/>
      <c r="J18" s="22" t="s">
        <v>105</v>
      </c>
      <c r="K18" s="10"/>
    </row>
    <row r="19" spans="1:11" ht="15.75" customHeight="1">
      <c r="A19" s="435" t="s">
        <v>106</v>
      </c>
      <c r="B19" s="435"/>
      <c r="C19" s="11" t="s">
        <v>107</v>
      </c>
      <c r="D19" s="11"/>
      <c r="E19" s="11" t="s">
        <v>108</v>
      </c>
      <c r="F19" s="11"/>
      <c r="G19" s="11" t="s">
        <v>149</v>
      </c>
      <c r="I19" s="11"/>
      <c r="J19" s="22"/>
      <c r="K19" s="10"/>
    </row>
    <row r="20" spans="1:11" ht="15.75" customHeight="1">
      <c r="A20" s="435" t="s">
        <v>150</v>
      </c>
      <c r="B20" s="435"/>
      <c r="C20" s="11" t="s">
        <v>109</v>
      </c>
      <c r="D20" s="11"/>
      <c r="G20" s="11" t="s">
        <v>110</v>
      </c>
      <c r="J20" s="16" t="s">
        <v>111</v>
      </c>
      <c r="K20" s="10"/>
    </row>
    <row r="21" spans="1:11" ht="15.75" customHeight="1">
      <c r="D21" s="11"/>
      <c r="E21" s="11" t="s">
        <v>112</v>
      </c>
      <c r="F21" s="11"/>
      <c r="G21" s="11" t="s">
        <v>113</v>
      </c>
      <c r="I21" s="11"/>
      <c r="J21" s="16" t="s">
        <v>151</v>
      </c>
      <c r="K21" s="10"/>
    </row>
    <row r="22" spans="1:11" ht="15.75" customHeight="1">
      <c r="D22" s="11"/>
      <c r="E22" s="11" t="s">
        <v>114</v>
      </c>
      <c r="F22" s="11"/>
      <c r="G22" s="11" t="s">
        <v>115</v>
      </c>
      <c r="I22" s="11"/>
      <c r="J22" s="16" t="s">
        <v>152</v>
      </c>
      <c r="K22" s="10"/>
    </row>
    <row r="23" spans="1:11" ht="15.75" customHeight="1">
      <c r="D23" s="11"/>
      <c r="E23" s="11"/>
      <c r="F23" s="11"/>
      <c r="G23" s="11" t="s">
        <v>116</v>
      </c>
      <c r="I23" s="11"/>
      <c r="J23" s="17" t="s">
        <v>153</v>
      </c>
      <c r="K23" s="10"/>
    </row>
    <row r="24" spans="1:11" ht="15.75" customHeight="1">
      <c r="A24" s="14"/>
      <c r="B24" s="14"/>
      <c r="C24" s="11"/>
      <c r="D24" s="11"/>
      <c r="E24" s="11"/>
      <c r="F24" s="11"/>
      <c r="G24" s="11" t="s">
        <v>117</v>
      </c>
      <c r="I24" s="11"/>
      <c r="K24" s="10"/>
    </row>
    <row r="25" spans="1:11" ht="7.15" customHeight="1" thickBot="1">
      <c r="A25" s="18"/>
      <c r="B25" s="18"/>
      <c r="C25" s="18"/>
      <c r="D25" s="18"/>
      <c r="E25" s="19"/>
      <c r="F25" s="19"/>
      <c r="G25" s="19"/>
      <c r="H25" s="19"/>
      <c r="I25" s="19"/>
      <c r="J25" s="23"/>
      <c r="K25" s="10"/>
    </row>
    <row r="26" spans="1:11" ht="7.15" customHeight="1">
      <c r="A26" s="11"/>
      <c r="C26" s="11"/>
      <c r="D26" s="11"/>
      <c r="E26" s="11"/>
      <c r="F26" s="11"/>
      <c r="G26" s="11"/>
      <c r="H26" s="11"/>
      <c r="I26" s="11"/>
      <c r="K26" s="10"/>
    </row>
    <row r="27" spans="1:11" ht="15.75" customHeight="1">
      <c r="B27" s="11"/>
      <c r="D27" s="11"/>
      <c r="E27" s="11" t="s">
        <v>118</v>
      </c>
      <c r="F27" s="11"/>
      <c r="G27" s="11" t="s">
        <v>119</v>
      </c>
      <c r="I27" s="11"/>
      <c r="J27" s="13" t="s">
        <v>154</v>
      </c>
      <c r="K27" s="10"/>
    </row>
    <row r="28" spans="1:11" ht="15.75" customHeight="1">
      <c r="A28" s="436" t="s">
        <v>120</v>
      </c>
      <c r="B28" s="436"/>
      <c r="C28" s="11" t="s">
        <v>121</v>
      </c>
      <c r="D28" s="11"/>
      <c r="E28" s="11" t="s">
        <v>122</v>
      </c>
      <c r="F28" s="11"/>
      <c r="G28" s="11" t="s">
        <v>123</v>
      </c>
      <c r="I28" s="11"/>
      <c r="J28" s="24" t="s">
        <v>155</v>
      </c>
      <c r="K28" s="10"/>
    </row>
    <row r="29" spans="1:11" ht="15.75" customHeight="1">
      <c r="A29" s="11"/>
      <c r="B29" s="11"/>
      <c r="C29" s="11" t="s">
        <v>124</v>
      </c>
      <c r="D29" s="11"/>
      <c r="E29" s="11" t="s">
        <v>125</v>
      </c>
      <c r="F29" s="11"/>
      <c r="G29" s="11" t="s">
        <v>126</v>
      </c>
      <c r="I29" s="11"/>
      <c r="J29" s="16" t="s">
        <v>127</v>
      </c>
      <c r="K29" s="10"/>
    </row>
    <row r="30" spans="1:11" ht="15.75" customHeight="1">
      <c r="A30" s="11"/>
      <c r="B30" s="11"/>
      <c r="D30" s="11"/>
      <c r="E30" s="11" t="s">
        <v>128</v>
      </c>
      <c r="F30" s="11"/>
      <c r="G30" s="11" t="s">
        <v>129</v>
      </c>
      <c r="I30" s="11"/>
      <c r="J30" s="17" t="s">
        <v>130</v>
      </c>
      <c r="K30" s="10"/>
    </row>
    <row r="31" spans="1:11" ht="7.15" customHeight="1" thickBot="1">
      <c r="A31" s="18"/>
      <c r="B31" s="18"/>
      <c r="C31" s="18"/>
      <c r="D31" s="19"/>
      <c r="E31" s="19"/>
      <c r="F31" s="19"/>
      <c r="G31" s="19"/>
      <c r="H31" s="19"/>
      <c r="I31" s="19"/>
      <c r="J31" s="23"/>
      <c r="K31" s="10"/>
    </row>
    <row r="32" spans="1:11" ht="7.15" customHeight="1">
      <c r="A32" s="11"/>
      <c r="B32" s="11"/>
      <c r="C32" s="11"/>
      <c r="D32" s="11"/>
      <c r="E32" s="11"/>
      <c r="F32" s="11"/>
      <c r="G32" s="11"/>
      <c r="H32" s="11"/>
      <c r="I32" s="11"/>
      <c r="J32" s="25"/>
      <c r="K32" s="10"/>
    </row>
    <row r="33" spans="1:11" ht="15.75" customHeight="1">
      <c r="A33" s="435" t="s">
        <v>131</v>
      </c>
      <c r="B33" s="435"/>
      <c r="C33" s="435" t="s">
        <v>132</v>
      </c>
      <c r="D33" s="11"/>
      <c r="E33" s="11" t="s">
        <v>156</v>
      </c>
      <c r="F33" s="11"/>
      <c r="G33" s="11" t="s">
        <v>133</v>
      </c>
      <c r="I33" s="11"/>
      <c r="J33" s="13" t="s">
        <v>157</v>
      </c>
      <c r="K33" s="10"/>
    </row>
    <row r="34" spans="1:11" ht="15.75" customHeight="1">
      <c r="A34" s="435"/>
      <c r="B34" s="435"/>
      <c r="C34" s="435"/>
      <c r="D34" s="11"/>
      <c r="E34" s="11" t="s">
        <v>134</v>
      </c>
      <c r="F34" s="11"/>
      <c r="G34" s="11" t="s">
        <v>135</v>
      </c>
      <c r="I34" s="11"/>
      <c r="J34" s="17" t="s">
        <v>158</v>
      </c>
      <c r="K34" s="10"/>
    </row>
    <row r="35" spans="1:11" ht="15.75" customHeight="1">
      <c r="A35" s="435"/>
      <c r="B35" s="435"/>
      <c r="C35" s="435"/>
      <c r="D35" s="11"/>
      <c r="E35" s="11" t="s">
        <v>136</v>
      </c>
      <c r="F35" s="11"/>
      <c r="G35" s="11" t="s">
        <v>137</v>
      </c>
      <c r="I35" s="11"/>
      <c r="K35" s="10"/>
    </row>
    <row r="36" spans="1:11" ht="7.15" customHeight="1" thickBot="1">
      <c r="A36" s="26"/>
      <c r="B36" s="26"/>
      <c r="C36" s="18"/>
      <c r="D36" s="19"/>
      <c r="E36" s="19"/>
      <c r="F36" s="19"/>
      <c r="G36" s="19"/>
      <c r="H36" s="19"/>
      <c r="I36" s="19"/>
      <c r="J36" s="23"/>
      <c r="K36" s="10"/>
    </row>
    <row r="37" spans="1:11" ht="7.15" customHeight="1">
      <c r="A37" s="11"/>
      <c r="B37" s="11"/>
      <c r="C37" s="11"/>
      <c r="D37" s="11"/>
      <c r="E37" s="11"/>
      <c r="F37" s="11"/>
      <c r="G37" s="11"/>
      <c r="H37" s="11"/>
      <c r="I37" s="11"/>
      <c r="J37" s="25"/>
      <c r="K37" s="10"/>
    </row>
    <row r="38" spans="1:11" ht="26.85" customHeight="1">
      <c r="A38" s="434" t="s">
        <v>138</v>
      </c>
      <c r="B38" s="434"/>
      <c r="C38" s="435" t="s">
        <v>159</v>
      </c>
      <c r="D38" s="11"/>
      <c r="E38" s="436" t="s">
        <v>140</v>
      </c>
      <c r="F38" s="11"/>
      <c r="G38" s="11"/>
      <c r="J38" s="13" t="s">
        <v>160</v>
      </c>
      <c r="K38" s="10"/>
    </row>
    <row r="39" spans="1:11" ht="15.75" customHeight="1">
      <c r="A39" s="437" t="s">
        <v>141</v>
      </c>
      <c r="B39" s="437"/>
      <c r="C39" s="435"/>
      <c r="D39" s="11"/>
      <c r="E39" s="436"/>
      <c r="F39" s="11"/>
      <c r="G39" s="11"/>
      <c r="I39" s="11"/>
      <c r="J39" s="17" t="s">
        <v>161</v>
      </c>
      <c r="K39" s="10"/>
    </row>
    <row r="40" spans="1:11" ht="7.15" customHeight="1" thickBot="1">
      <c r="A40" s="26"/>
      <c r="B40" s="26"/>
      <c r="C40" s="18"/>
      <c r="D40" s="19"/>
      <c r="E40" s="19"/>
      <c r="F40" s="19"/>
      <c r="G40" s="19"/>
      <c r="H40" s="19"/>
      <c r="I40" s="19"/>
      <c r="J40" s="23"/>
      <c r="K40" s="10"/>
    </row>
    <row r="41" spans="1:11" ht="7.15" customHeight="1">
      <c r="A41" s="11"/>
      <c r="B41" s="11"/>
      <c r="C41" s="11"/>
      <c r="D41" s="11"/>
      <c r="E41" s="11"/>
      <c r="F41" s="11"/>
      <c r="G41" s="11"/>
      <c r="H41" s="11"/>
      <c r="I41" s="11"/>
      <c r="J41" s="25"/>
      <c r="K41" s="10"/>
    </row>
    <row r="42" spans="1:11" ht="28.15" customHeight="1">
      <c r="A42" s="434" t="s">
        <v>162</v>
      </c>
      <c r="B42" s="434"/>
      <c r="C42" s="435" t="s">
        <v>139</v>
      </c>
      <c r="D42" s="11"/>
      <c r="E42" s="436" t="s">
        <v>142</v>
      </c>
      <c r="F42" s="11"/>
      <c r="G42" s="11"/>
      <c r="I42" s="11"/>
      <c r="J42" s="13" t="s">
        <v>1881</v>
      </c>
      <c r="K42" s="10"/>
    </row>
    <row r="43" spans="1:11" ht="15.75" customHeight="1">
      <c r="A43" s="437" t="s">
        <v>163</v>
      </c>
      <c r="B43" s="437"/>
      <c r="C43" s="435"/>
      <c r="D43" s="11"/>
      <c r="E43" s="436"/>
      <c r="F43" s="11"/>
      <c r="G43" s="11"/>
      <c r="H43" s="11"/>
      <c r="I43" s="11"/>
      <c r="J43" s="17" t="s">
        <v>164</v>
      </c>
      <c r="K43" s="10"/>
    </row>
  </sheetData>
  <sheetProtection selectLockedCells="1" selectUnlockedCells="1"/>
  <mergeCells count="20">
    <mergeCell ref="A18:C18"/>
    <mergeCell ref="C3:D3"/>
    <mergeCell ref="H3:I3"/>
    <mergeCell ref="C4:C5"/>
    <mergeCell ref="G4:G5"/>
    <mergeCell ref="I4:I5"/>
    <mergeCell ref="C6:C7"/>
    <mergeCell ref="A19:B19"/>
    <mergeCell ref="A20:B20"/>
    <mergeCell ref="A28:B28"/>
    <mergeCell ref="A33:B35"/>
    <mergeCell ref="C33:C35"/>
    <mergeCell ref="A38:B38"/>
    <mergeCell ref="C38:C39"/>
    <mergeCell ref="E38:E39"/>
    <mergeCell ref="A39:B39"/>
    <mergeCell ref="A42:B42"/>
    <mergeCell ref="C42:C43"/>
    <mergeCell ref="E42:E43"/>
    <mergeCell ref="A43:B43"/>
  </mergeCells>
  <phoneticPr fontId="3"/>
  <printOptions horizontalCentered="1" verticalCentered="1"/>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明朝,標準"&amp;10－２－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Layout" zoomScaleNormal="100" workbookViewId="0">
      <selection activeCell="I16" sqref="I16:J16"/>
    </sheetView>
  </sheetViews>
  <sheetFormatPr defaultColWidth="9" defaultRowHeight="15" customHeight="1"/>
  <cols>
    <col min="1" max="1" width="17.5" style="10" customWidth="1"/>
    <col min="2" max="2" width="9.875" style="10" customWidth="1"/>
    <col min="3" max="3" width="7" style="10" customWidth="1"/>
    <col min="4" max="4" width="33.375" style="10" customWidth="1"/>
    <col min="5" max="6" width="5.375" style="10" customWidth="1"/>
    <col min="7" max="7" width="13.625" style="10" customWidth="1"/>
    <col min="8" max="8" width="10.5" style="10" bestFit="1" customWidth="1"/>
    <col min="9" max="9" width="16.125" style="10" customWidth="1"/>
    <col min="10" max="10" width="15.375" style="10" customWidth="1"/>
    <col min="11" max="16384" width="9" style="10"/>
  </cols>
  <sheetData>
    <row r="1" spans="1:10" ht="15" customHeight="1">
      <c r="A1" s="481" t="s">
        <v>165</v>
      </c>
      <c r="B1" s="481"/>
    </row>
    <row r="2" spans="1:10" ht="15.75" customHeight="1">
      <c r="A2" s="482"/>
      <c r="B2" s="482"/>
      <c r="I2" s="483" t="s">
        <v>166</v>
      </c>
      <c r="J2" s="483"/>
    </row>
    <row r="3" spans="1:10" ht="15.75" customHeight="1">
      <c r="A3" s="484" t="s">
        <v>167</v>
      </c>
      <c r="B3" s="485"/>
      <c r="C3" s="484" t="s">
        <v>168</v>
      </c>
      <c r="D3" s="485"/>
      <c r="E3" s="486" t="s">
        <v>169</v>
      </c>
      <c r="F3" s="486"/>
      <c r="G3" s="27" t="s">
        <v>170</v>
      </c>
      <c r="H3" s="27" t="s">
        <v>171</v>
      </c>
      <c r="I3" s="27" t="s">
        <v>172</v>
      </c>
      <c r="J3" s="27" t="s">
        <v>173</v>
      </c>
    </row>
    <row r="4" spans="1:10" ht="15.75" customHeight="1">
      <c r="A4" s="475" t="s">
        <v>174</v>
      </c>
      <c r="B4" s="476"/>
      <c r="C4" s="28" t="s">
        <v>175</v>
      </c>
      <c r="D4" s="29"/>
      <c r="E4" s="475" t="s">
        <v>176</v>
      </c>
      <c r="F4" s="476"/>
      <c r="G4" s="30" t="s">
        <v>177</v>
      </c>
      <c r="H4" s="455" t="s">
        <v>178</v>
      </c>
      <c r="I4" s="455" t="s">
        <v>179</v>
      </c>
      <c r="J4" s="445" t="s">
        <v>180</v>
      </c>
    </row>
    <row r="5" spans="1:10" ht="15.75" customHeight="1">
      <c r="A5" s="477"/>
      <c r="B5" s="478"/>
      <c r="C5" s="473" t="s">
        <v>181</v>
      </c>
      <c r="D5" s="474"/>
      <c r="E5" s="477"/>
      <c r="F5" s="478"/>
      <c r="G5" s="31" t="s">
        <v>182</v>
      </c>
      <c r="H5" s="455"/>
      <c r="I5" s="455"/>
      <c r="J5" s="447"/>
    </row>
    <row r="6" spans="1:10" ht="15.75" customHeight="1">
      <c r="A6" s="475" t="s">
        <v>183</v>
      </c>
      <c r="B6" s="476"/>
      <c r="C6" s="479" t="s">
        <v>184</v>
      </c>
      <c r="D6" s="480"/>
      <c r="E6" s="475" t="s">
        <v>185</v>
      </c>
      <c r="F6" s="476"/>
      <c r="G6" s="30" t="s">
        <v>186</v>
      </c>
      <c r="H6" s="455" t="s">
        <v>178</v>
      </c>
      <c r="I6" s="455" t="s">
        <v>187</v>
      </c>
      <c r="J6" s="445" t="s">
        <v>188</v>
      </c>
    </row>
    <row r="7" spans="1:10" ht="15.75" customHeight="1">
      <c r="A7" s="477"/>
      <c r="B7" s="478"/>
      <c r="C7" s="473" t="s">
        <v>189</v>
      </c>
      <c r="D7" s="474"/>
      <c r="E7" s="477"/>
      <c r="F7" s="478"/>
      <c r="G7" s="31" t="s">
        <v>190</v>
      </c>
      <c r="H7" s="455"/>
      <c r="I7" s="455"/>
      <c r="J7" s="447"/>
    </row>
    <row r="8" spans="1:10" ht="15.75" customHeight="1">
      <c r="A8" s="475" t="s">
        <v>191</v>
      </c>
      <c r="B8" s="476"/>
      <c r="C8" s="479" t="s">
        <v>175</v>
      </c>
      <c r="D8" s="480"/>
      <c r="E8" s="475" t="s">
        <v>192</v>
      </c>
      <c r="F8" s="476"/>
      <c r="G8" s="30" t="s">
        <v>193</v>
      </c>
      <c r="H8" s="455" t="s">
        <v>194</v>
      </c>
      <c r="I8" s="455" t="s">
        <v>195</v>
      </c>
      <c r="J8" s="445" t="s">
        <v>196</v>
      </c>
    </row>
    <row r="9" spans="1:10" ht="15.75" customHeight="1">
      <c r="A9" s="477"/>
      <c r="B9" s="478"/>
      <c r="C9" s="473" t="s">
        <v>181</v>
      </c>
      <c r="D9" s="474"/>
      <c r="E9" s="477"/>
      <c r="F9" s="478"/>
      <c r="G9" s="31" t="s">
        <v>197</v>
      </c>
      <c r="H9" s="455"/>
      <c r="I9" s="455"/>
      <c r="J9" s="447"/>
    </row>
    <row r="10" spans="1:10" ht="15.75" customHeight="1"/>
    <row r="11" spans="1:10" ht="15.75" customHeight="1">
      <c r="A11" s="471" t="s">
        <v>198</v>
      </c>
      <c r="B11" s="471"/>
      <c r="C11" s="471"/>
      <c r="D11" s="471"/>
      <c r="E11" s="32"/>
      <c r="F11" s="32"/>
      <c r="G11" s="32"/>
      <c r="H11" s="32"/>
      <c r="I11" s="453" t="s">
        <v>199</v>
      </c>
      <c r="J11" s="453"/>
    </row>
    <row r="12" spans="1:10" ht="15.75" customHeight="1">
      <c r="A12" s="472"/>
      <c r="B12" s="472"/>
      <c r="C12" s="472"/>
      <c r="D12" s="472"/>
      <c r="E12" s="32"/>
      <c r="F12" s="32"/>
      <c r="G12" s="32"/>
      <c r="H12" s="32"/>
      <c r="I12" s="453"/>
      <c r="J12" s="453"/>
    </row>
    <row r="13" spans="1:10" ht="15.75" customHeight="1">
      <c r="A13" s="33" t="s">
        <v>200</v>
      </c>
      <c r="B13" s="33" t="s">
        <v>201</v>
      </c>
      <c r="C13" s="458" t="s">
        <v>202</v>
      </c>
      <c r="D13" s="459"/>
      <c r="E13" s="32"/>
      <c r="F13" s="455" t="s">
        <v>200</v>
      </c>
      <c r="G13" s="455"/>
      <c r="H13" s="33" t="s">
        <v>203</v>
      </c>
      <c r="I13" s="455" t="s">
        <v>204</v>
      </c>
      <c r="J13" s="455"/>
    </row>
    <row r="14" spans="1:10" ht="15.75" customHeight="1">
      <c r="A14" s="34" t="s">
        <v>205</v>
      </c>
      <c r="B14" s="463">
        <v>454012</v>
      </c>
      <c r="C14" s="468" t="s">
        <v>206</v>
      </c>
      <c r="D14" s="469"/>
      <c r="E14" s="32"/>
      <c r="F14" s="470" t="s">
        <v>207</v>
      </c>
      <c r="G14" s="455" t="s">
        <v>208</v>
      </c>
      <c r="H14" s="466">
        <v>217968</v>
      </c>
      <c r="I14" s="462" t="s">
        <v>209</v>
      </c>
      <c r="J14" s="462"/>
    </row>
    <row r="15" spans="1:10" ht="15.75" customHeight="1">
      <c r="A15" s="35" t="s">
        <v>210</v>
      </c>
      <c r="B15" s="467"/>
      <c r="C15" s="460"/>
      <c r="D15" s="461"/>
      <c r="E15" s="32"/>
      <c r="F15" s="470"/>
      <c r="G15" s="455"/>
      <c r="H15" s="466"/>
      <c r="I15" s="36" t="s">
        <v>211</v>
      </c>
      <c r="J15" s="36"/>
    </row>
    <row r="16" spans="1:10" ht="15.75" customHeight="1">
      <c r="A16" s="445" t="s">
        <v>212</v>
      </c>
      <c r="B16" s="463">
        <v>127190</v>
      </c>
      <c r="C16" s="37" t="s">
        <v>213</v>
      </c>
      <c r="D16" s="38"/>
      <c r="E16" s="32"/>
      <c r="F16" s="470"/>
      <c r="G16" s="455"/>
      <c r="H16" s="466"/>
      <c r="I16" s="465"/>
      <c r="J16" s="465"/>
    </row>
    <row r="17" spans="1:10" ht="15.75" customHeight="1">
      <c r="A17" s="446"/>
      <c r="B17" s="464"/>
      <c r="C17" s="39" t="s">
        <v>214</v>
      </c>
      <c r="D17" s="40"/>
      <c r="E17" s="32"/>
      <c r="F17" s="470"/>
      <c r="G17" s="455" t="s">
        <v>215</v>
      </c>
      <c r="H17" s="466">
        <v>66186</v>
      </c>
      <c r="I17" s="462" t="s">
        <v>216</v>
      </c>
      <c r="J17" s="462"/>
    </row>
    <row r="18" spans="1:10" ht="15.75" customHeight="1">
      <c r="A18" s="446"/>
      <c r="B18" s="464"/>
      <c r="C18" s="39" t="s">
        <v>217</v>
      </c>
      <c r="D18" s="40"/>
      <c r="E18" s="32"/>
      <c r="F18" s="470"/>
      <c r="G18" s="455"/>
      <c r="H18" s="466"/>
      <c r="I18" s="36" t="s">
        <v>218</v>
      </c>
      <c r="J18" s="36"/>
    </row>
    <row r="19" spans="1:10" ht="15.75" customHeight="1">
      <c r="A19" s="446"/>
      <c r="B19" s="464"/>
      <c r="C19" s="39" t="s">
        <v>219</v>
      </c>
      <c r="D19" s="40"/>
      <c r="E19" s="32"/>
      <c r="F19" s="470"/>
      <c r="G19" s="455"/>
      <c r="H19" s="466"/>
      <c r="I19" s="31" t="s">
        <v>209</v>
      </c>
      <c r="J19" s="31"/>
    </row>
    <row r="20" spans="1:10" ht="15.75" customHeight="1">
      <c r="A20" s="446"/>
      <c r="B20" s="464"/>
      <c r="C20" s="39" t="s">
        <v>220</v>
      </c>
      <c r="D20" s="40"/>
      <c r="E20" s="32"/>
      <c r="F20" s="470"/>
      <c r="G20" s="455" t="s">
        <v>221</v>
      </c>
      <c r="H20" s="466">
        <v>891</v>
      </c>
      <c r="I20" s="37"/>
      <c r="J20" s="38"/>
    </row>
    <row r="21" spans="1:10" ht="15.75" customHeight="1">
      <c r="A21" s="446"/>
      <c r="B21" s="464"/>
      <c r="C21" s="39" t="s">
        <v>222</v>
      </c>
      <c r="D21" s="40"/>
      <c r="E21" s="32"/>
      <c r="F21" s="470"/>
      <c r="G21" s="455"/>
      <c r="H21" s="466"/>
      <c r="I21" s="41"/>
      <c r="J21" s="42"/>
    </row>
    <row r="22" spans="1:10" ht="15.75" customHeight="1">
      <c r="A22" s="446"/>
      <c r="B22" s="464"/>
      <c r="C22" s="39" t="s">
        <v>223</v>
      </c>
      <c r="D22" s="40"/>
      <c r="E22" s="32"/>
      <c r="F22" s="470"/>
      <c r="G22" s="33" t="s">
        <v>224</v>
      </c>
      <c r="H22" s="43">
        <v>285045</v>
      </c>
      <c r="I22" s="458"/>
      <c r="J22" s="459"/>
    </row>
    <row r="23" spans="1:10" ht="15.75" customHeight="1">
      <c r="A23" s="446"/>
      <c r="B23" s="464"/>
      <c r="C23" s="39" t="s">
        <v>225</v>
      </c>
      <c r="D23" s="40"/>
      <c r="E23" s="32"/>
      <c r="F23" s="455" t="s">
        <v>226</v>
      </c>
      <c r="G23" s="455"/>
      <c r="H23" s="43">
        <v>0</v>
      </c>
      <c r="I23" s="458"/>
      <c r="J23" s="459"/>
    </row>
    <row r="24" spans="1:10" ht="15.75" customHeight="1">
      <c r="A24" s="446"/>
      <c r="B24" s="464"/>
      <c r="C24" s="39" t="s">
        <v>227</v>
      </c>
      <c r="D24" s="40"/>
      <c r="E24" s="32"/>
      <c r="F24" s="455" t="s">
        <v>228</v>
      </c>
      <c r="G24" s="455"/>
      <c r="H24" s="43">
        <v>1095925</v>
      </c>
      <c r="I24" s="458"/>
      <c r="J24" s="459"/>
    </row>
    <row r="25" spans="1:10" ht="15.75" customHeight="1">
      <c r="A25" s="446"/>
      <c r="B25" s="464"/>
      <c r="C25" s="460" t="s">
        <v>229</v>
      </c>
      <c r="D25" s="461"/>
      <c r="E25" s="32"/>
      <c r="F25" s="32"/>
      <c r="G25" s="32"/>
      <c r="H25" s="32"/>
      <c r="I25" s="32"/>
      <c r="J25" s="32"/>
    </row>
    <row r="26" spans="1:10" ht="15.75" customHeight="1">
      <c r="A26" s="33" t="s">
        <v>230</v>
      </c>
      <c r="B26" s="44">
        <v>31644</v>
      </c>
      <c r="C26" s="443" t="s">
        <v>225</v>
      </c>
      <c r="D26" s="444"/>
      <c r="E26" s="32"/>
      <c r="F26" s="32"/>
      <c r="G26" s="32"/>
      <c r="H26" s="32"/>
      <c r="I26" s="32"/>
      <c r="J26" s="32"/>
    </row>
    <row r="27" spans="1:10" ht="15.75" customHeight="1">
      <c r="A27" s="445" t="s">
        <v>231</v>
      </c>
      <c r="B27" s="448">
        <v>198034</v>
      </c>
      <c r="C27" s="37" t="s">
        <v>232</v>
      </c>
      <c r="D27" s="38"/>
      <c r="E27" s="32"/>
      <c r="F27" s="32"/>
      <c r="G27" s="32"/>
      <c r="H27" s="32"/>
      <c r="I27" s="32"/>
      <c r="J27" s="32"/>
    </row>
    <row r="28" spans="1:10" ht="15.75" customHeight="1">
      <c r="A28" s="446"/>
      <c r="B28" s="449"/>
      <c r="C28" s="39" t="s">
        <v>233</v>
      </c>
      <c r="D28" s="40"/>
      <c r="E28" s="32"/>
      <c r="F28" s="451" t="s">
        <v>234</v>
      </c>
      <c r="G28" s="451"/>
      <c r="H28" s="451"/>
      <c r="I28" s="453" t="s">
        <v>235</v>
      </c>
      <c r="J28" s="453"/>
    </row>
    <row r="29" spans="1:10" ht="15.75" customHeight="1">
      <c r="A29" s="446"/>
      <c r="B29" s="449"/>
      <c r="C29" s="39" t="s">
        <v>236</v>
      </c>
      <c r="D29" s="40"/>
      <c r="E29" s="32"/>
      <c r="F29" s="452"/>
      <c r="G29" s="452"/>
      <c r="H29" s="452"/>
      <c r="I29" s="454"/>
      <c r="J29" s="454"/>
    </row>
    <row r="30" spans="1:10" ht="15.75" customHeight="1">
      <c r="A30" s="446"/>
      <c r="B30" s="449"/>
      <c r="C30" s="39" t="s">
        <v>227</v>
      </c>
      <c r="D30" s="40"/>
      <c r="E30" s="32"/>
      <c r="F30" s="455" t="s">
        <v>200</v>
      </c>
      <c r="G30" s="455"/>
      <c r="H30" s="33" t="s">
        <v>237</v>
      </c>
      <c r="I30" s="455" t="s">
        <v>238</v>
      </c>
      <c r="J30" s="455"/>
    </row>
    <row r="31" spans="1:10" ht="15.75" customHeight="1">
      <c r="A31" s="446"/>
      <c r="B31" s="449"/>
      <c r="C31" s="39" t="s">
        <v>239</v>
      </c>
      <c r="D31" s="40"/>
      <c r="E31" s="32"/>
      <c r="F31" s="456" t="s">
        <v>240</v>
      </c>
      <c r="G31" s="33" t="s">
        <v>241</v>
      </c>
      <c r="H31" s="43">
        <v>21000</v>
      </c>
      <c r="I31" s="440" t="s">
        <v>242</v>
      </c>
      <c r="J31" s="440"/>
    </row>
    <row r="32" spans="1:10" ht="15.75" customHeight="1">
      <c r="A32" s="446"/>
      <c r="B32" s="449"/>
      <c r="C32" s="39" t="s">
        <v>225</v>
      </c>
      <c r="D32" s="40"/>
      <c r="E32" s="32"/>
      <c r="F32" s="457"/>
      <c r="G32" s="33" t="s">
        <v>243</v>
      </c>
      <c r="H32" s="43">
        <v>82</v>
      </c>
      <c r="I32" s="440" t="s">
        <v>244</v>
      </c>
      <c r="J32" s="440"/>
    </row>
    <row r="33" spans="1:10" ht="15.75" customHeight="1">
      <c r="A33" s="446"/>
      <c r="B33" s="449"/>
      <c r="C33" s="39" t="s">
        <v>245</v>
      </c>
      <c r="D33" s="40"/>
      <c r="E33" s="32"/>
      <c r="F33" s="455" t="s">
        <v>224</v>
      </c>
      <c r="G33" s="455"/>
      <c r="H33" s="43">
        <v>21082</v>
      </c>
      <c r="I33" s="440"/>
      <c r="J33" s="440"/>
    </row>
    <row r="34" spans="1:10" ht="15.75" customHeight="1">
      <c r="A34" s="446"/>
      <c r="B34" s="449"/>
      <c r="C34" s="39" t="s">
        <v>246</v>
      </c>
      <c r="D34" s="40"/>
      <c r="E34" s="32"/>
      <c r="F34" s="32"/>
      <c r="G34" s="32"/>
      <c r="H34" s="32"/>
      <c r="I34" s="32"/>
      <c r="J34" s="32"/>
    </row>
    <row r="35" spans="1:10" ht="15.75" customHeight="1">
      <c r="A35" s="446"/>
      <c r="B35" s="449"/>
      <c r="C35" s="39" t="s">
        <v>247</v>
      </c>
      <c r="D35" s="40"/>
      <c r="E35" s="32"/>
      <c r="F35" s="32"/>
      <c r="G35" s="32"/>
      <c r="H35" s="32"/>
      <c r="I35" s="32"/>
      <c r="J35" s="32"/>
    </row>
    <row r="36" spans="1:10" ht="15" customHeight="1">
      <c r="A36" s="447"/>
      <c r="B36" s="450"/>
      <c r="C36" s="441" t="s">
        <v>229</v>
      </c>
      <c r="D36" s="442"/>
      <c r="E36" s="32"/>
      <c r="F36" s="32"/>
      <c r="G36" s="32"/>
      <c r="H36" s="32"/>
      <c r="I36" s="32"/>
      <c r="J36" s="32"/>
    </row>
    <row r="37" spans="1:10" ht="15" customHeight="1">
      <c r="A37" s="33" t="s">
        <v>224</v>
      </c>
      <c r="B37" s="43">
        <v>356868</v>
      </c>
      <c r="C37" s="443"/>
      <c r="D37" s="444"/>
      <c r="E37" s="32"/>
      <c r="F37" s="32"/>
      <c r="G37" s="32"/>
      <c r="H37" s="32"/>
      <c r="I37" s="32"/>
      <c r="J37" s="32"/>
    </row>
    <row r="38" spans="1:10" ht="15" customHeight="1">
      <c r="A38" s="45"/>
      <c r="B38" s="46"/>
      <c r="E38" s="47"/>
      <c r="F38" s="47"/>
      <c r="G38" s="47"/>
      <c r="H38" s="47"/>
      <c r="I38" s="47"/>
      <c r="J38" s="47"/>
    </row>
  </sheetData>
  <mergeCells count="64">
    <mergeCell ref="A1:B2"/>
    <mergeCell ref="I2:J2"/>
    <mergeCell ref="A3:B3"/>
    <mergeCell ref="C3:D3"/>
    <mergeCell ref="E3:F3"/>
    <mergeCell ref="A4:B5"/>
    <mergeCell ref="E4:F5"/>
    <mergeCell ref="H4:H5"/>
    <mergeCell ref="I4:I5"/>
    <mergeCell ref="J4:J5"/>
    <mergeCell ref="C5:D5"/>
    <mergeCell ref="J6:J7"/>
    <mergeCell ref="C7:D7"/>
    <mergeCell ref="A8:B9"/>
    <mergeCell ref="C8:D8"/>
    <mergeCell ref="E8:F9"/>
    <mergeCell ref="H8:H9"/>
    <mergeCell ref="I8:I9"/>
    <mergeCell ref="J8:J9"/>
    <mergeCell ref="C9:D9"/>
    <mergeCell ref="I6:I7"/>
    <mergeCell ref="A6:B7"/>
    <mergeCell ref="C6:D6"/>
    <mergeCell ref="E6:F7"/>
    <mergeCell ref="H6:H7"/>
    <mergeCell ref="A11:D12"/>
    <mergeCell ref="I11:J12"/>
    <mergeCell ref="C13:D13"/>
    <mergeCell ref="F13:G13"/>
    <mergeCell ref="I13:J13"/>
    <mergeCell ref="C26:D26"/>
    <mergeCell ref="I14:J14"/>
    <mergeCell ref="A16:A25"/>
    <mergeCell ref="B16:B25"/>
    <mergeCell ref="I16:J16"/>
    <mergeCell ref="G17:G19"/>
    <mergeCell ref="H17:H19"/>
    <mergeCell ref="I17:J17"/>
    <mergeCell ref="G20:G21"/>
    <mergeCell ref="H20:H21"/>
    <mergeCell ref="I22:J22"/>
    <mergeCell ref="B14:B15"/>
    <mergeCell ref="C14:D15"/>
    <mergeCell ref="F14:F22"/>
    <mergeCell ref="G14:G16"/>
    <mergeCell ref="H14:H16"/>
    <mergeCell ref="F23:G23"/>
    <mergeCell ref="I23:J23"/>
    <mergeCell ref="F24:G24"/>
    <mergeCell ref="I24:J24"/>
    <mergeCell ref="C25:D25"/>
    <mergeCell ref="I33:J33"/>
    <mergeCell ref="C36:D36"/>
    <mergeCell ref="C37:D37"/>
    <mergeCell ref="A27:A36"/>
    <mergeCell ref="B27:B36"/>
    <mergeCell ref="F28:H29"/>
    <mergeCell ref="I28:J29"/>
    <mergeCell ref="F30:G30"/>
    <mergeCell ref="I30:J30"/>
    <mergeCell ref="F31:F32"/>
    <mergeCell ref="I31:J31"/>
    <mergeCell ref="I32:J32"/>
    <mergeCell ref="F33:G33"/>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Layout" zoomScaleNormal="75" workbookViewId="0">
      <selection activeCell="C27" sqref="C27"/>
    </sheetView>
  </sheetViews>
  <sheetFormatPr defaultColWidth="9" defaultRowHeight="14.25"/>
  <cols>
    <col min="1" max="1" width="16.25" style="370" customWidth="1"/>
    <col min="2" max="2" width="10.625" style="371" customWidth="1"/>
    <col min="3" max="3" width="21.625" style="371" customWidth="1"/>
    <col min="4" max="4" width="32.75" style="371" customWidth="1"/>
    <col min="5" max="5" width="3.375" style="370" customWidth="1"/>
    <col min="6" max="6" width="16.5" style="370" customWidth="1"/>
    <col min="7" max="7" width="10.625" style="371" customWidth="1"/>
    <col min="8" max="8" width="21.625" style="371" customWidth="1"/>
    <col min="9" max="9" width="28.625" style="371" customWidth="1"/>
    <col min="10" max="16384" width="9" style="370"/>
  </cols>
  <sheetData>
    <row r="1" spans="1:9" ht="27" customHeight="1"/>
    <row r="2" spans="1:9" s="374" customFormat="1" ht="33" customHeight="1">
      <c r="A2" s="373" t="s">
        <v>1970</v>
      </c>
      <c r="B2" s="377"/>
      <c r="C2" s="377"/>
      <c r="D2" s="401"/>
      <c r="G2" s="377"/>
      <c r="H2" s="377"/>
      <c r="I2" s="401"/>
    </row>
    <row r="3" spans="1:9" ht="24.95" customHeight="1">
      <c r="A3" s="372" t="s">
        <v>1971</v>
      </c>
      <c r="B3" s="372" t="s">
        <v>1972</v>
      </c>
      <c r="C3" s="372" t="s">
        <v>1973</v>
      </c>
      <c r="D3" s="372" t="s">
        <v>1974</v>
      </c>
      <c r="F3" s="372" t="s">
        <v>1971</v>
      </c>
      <c r="G3" s="372" t="s">
        <v>1972</v>
      </c>
      <c r="H3" s="372" t="s">
        <v>1973</v>
      </c>
      <c r="I3" s="372" t="s">
        <v>1974</v>
      </c>
    </row>
    <row r="4" spans="1:9" ht="24.95" customHeight="1">
      <c r="A4" s="76" t="s">
        <v>1975</v>
      </c>
      <c r="B4" s="372" t="s">
        <v>1976</v>
      </c>
      <c r="C4" s="76" t="s">
        <v>1411</v>
      </c>
      <c r="D4" s="79" t="s">
        <v>1977</v>
      </c>
      <c r="F4" s="487" t="s">
        <v>449</v>
      </c>
      <c r="G4" s="372" t="s">
        <v>1978</v>
      </c>
      <c r="H4" s="76" t="s">
        <v>1979</v>
      </c>
      <c r="I4" s="79" t="s">
        <v>1980</v>
      </c>
    </row>
    <row r="5" spans="1:9" ht="24.95" customHeight="1">
      <c r="A5" s="487" t="s">
        <v>1981</v>
      </c>
      <c r="B5" s="372" t="s">
        <v>1976</v>
      </c>
      <c r="C5" s="76" t="s">
        <v>1982</v>
      </c>
      <c r="D5" s="79" t="s">
        <v>1983</v>
      </c>
      <c r="F5" s="487"/>
      <c r="G5" s="372" t="s">
        <v>1984</v>
      </c>
      <c r="H5" s="76" t="s">
        <v>1773</v>
      </c>
      <c r="I5" s="79" t="s">
        <v>1985</v>
      </c>
    </row>
    <row r="6" spans="1:9" ht="24.95" customHeight="1">
      <c r="A6" s="487"/>
      <c r="B6" s="372" t="s">
        <v>1986</v>
      </c>
      <c r="C6" s="76" t="s">
        <v>1987</v>
      </c>
      <c r="D6" s="79" t="s">
        <v>1988</v>
      </c>
      <c r="F6" s="76" t="s">
        <v>451</v>
      </c>
      <c r="G6" s="372" t="s">
        <v>1989</v>
      </c>
      <c r="H6" s="76" t="s">
        <v>1979</v>
      </c>
      <c r="I6" s="79" t="s">
        <v>1990</v>
      </c>
    </row>
    <row r="7" spans="1:9" ht="24.95" customHeight="1">
      <c r="A7" s="487"/>
      <c r="B7" s="372" t="s">
        <v>1991</v>
      </c>
      <c r="C7" s="76" t="s">
        <v>1992</v>
      </c>
      <c r="D7" s="79" t="s">
        <v>1977</v>
      </c>
      <c r="F7" s="76" t="s">
        <v>452</v>
      </c>
      <c r="G7" s="372" t="s">
        <v>1989</v>
      </c>
      <c r="H7" s="76" t="s">
        <v>1979</v>
      </c>
      <c r="I7" s="79" t="s">
        <v>1993</v>
      </c>
    </row>
    <row r="8" spans="1:9" ht="24.95" customHeight="1">
      <c r="A8" s="402" t="s">
        <v>1994</v>
      </c>
      <c r="B8" s="372" t="s">
        <v>1995</v>
      </c>
      <c r="C8" s="403" t="s">
        <v>1996</v>
      </c>
      <c r="D8" s="404" t="s">
        <v>1997</v>
      </c>
      <c r="F8" s="487" t="s">
        <v>1998</v>
      </c>
      <c r="G8" s="372" t="s">
        <v>1999</v>
      </c>
      <c r="H8" s="76" t="s">
        <v>1979</v>
      </c>
      <c r="I8" s="79" t="s">
        <v>2000</v>
      </c>
    </row>
    <row r="9" spans="1:9" ht="24.95" customHeight="1">
      <c r="A9" s="76" t="s">
        <v>440</v>
      </c>
      <c r="B9" s="372" t="s">
        <v>2001</v>
      </c>
      <c r="C9" s="76" t="s">
        <v>1411</v>
      </c>
      <c r="D9" s="79" t="s">
        <v>1977</v>
      </c>
      <c r="F9" s="487"/>
      <c r="G9" s="372" t="s">
        <v>2002</v>
      </c>
      <c r="H9" s="76" t="s">
        <v>1773</v>
      </c>
      <c r="I9" s="79" t="s">
        <v>2003</v>
      </c>
    </row>
    <row r="10" spans="1:9" ht="24.95" customHeight="1">
      <c r="A10" s="487" t="s">
        <v>441</v>
      </c>
      <c r="B10" s="376" t="s">
        <v>2004</v>
      </c>
      <c r="C10" s="378" t="s">
        <v>2005</v>
      </c>
      <c r="D10" s="405" t="s">
        <v>2006</v>
      </c>
      <c r="F10" s="487"/>
      <c r="G10" s="372" t="s">
        <v>2007</v>
      </c>
      <c r="H10" s="76" t="s">
        <v>2008</v>
      </c>
      <c r="I10" s="79" t="s">
        <v>2009</v>
      </c>
    </row>
    <row r="11" spans="1:9" ht="24.95" customHeight="1">
      <c r="A11" s="487"/>
      <c r="B11" s="376" t="s">
        <v>2010</v>
      </c>
      <c r="C11" s="378" t="s">
        <v>2005</v>
      </c>
      <c r="D11" s="405" t="s">
        <v>2011</v>
      </c>
      <c r="F11" s="487" t="s">
        <v>2012</v>
      </c>
      <c r="G11" s="372" t="s">
        <v>2013</v>
      </c>
      <c r="H11" s="76" t="s">
        <v>1979</v>
      </c>
      <c r="I11" s="79" t="s">
        <v>2014</v>
      </c>
    </row>
    <row r="12" spans="1:9" ht="24.95" customHeight="1">
      <c r="A12" s="487"/>
      <c r="B12" s="372" t="s">
        <v>2004</v>
      </c>
      <c r="C12" s="76" t="s">
        <v>1411</v>
      </c>
      <c r="D12" s="79" t="s">
        <v>1977</v>
      </c>
      <c r="F12" s="487"/>
      <c r="G12" s="372" t="s">
        <v>2015</v>
      </c>
      <c r="H12" s="76" t="s">
        <v>2016</v>
      </c>
      <c r="I12" s="79" t="s">
        <v>2017</v>
      </c>
    </row>
    <row r="13" spans="1:9" ht="24.95" customHeight="1">
      <c r="A13" s="76" t="s">
        <v>386</v>
      </c>
      <c r="B13" s="372" t="s">
        <v>2018</v>
      </c>
      <c r="C13" s="76" t="s">
        <v>2019</v>
      </c>
      <c r="D13" s="79" t="s">
        <v>2020</v>
      </c>
      <c r="F13" s="487"/>
      <c r="G13" s="372" t="s">
        <v>2021</v>
      </c>
      <c r="H13" s="76" t="s">
        <v>1773</v>
      </c>
      <c r="I13" s="79" t="s">
        <v>2022</v>
      </c>
    </row>
    <row r="14" spans="1:9" ht="24.95" customHeight="1">
      <c r="A14" s="487" t="s">
        <v>388</v>
      </c>
      <c r="B14" s="372" t="s">
        <v>2023</v>
      </c>
      <c r="C14" s="76" t="s">
        <v>2019</v>
      </c>
      <c r="D14" s="79" t="s">
        <v>2024</v>
      </c>
      <c r="F14" s="487"/>
      <c r="G14" s="372" t="s">
        <v>2025</v>
      </c>
      <c r="H14" s="76" t="s">
        <v>2019</v>
      </c>
      <c r="I14" s="79" t="s">
        <v>2026</v>
      </c>
    </row>
    <row r="15" spans="1:9" ht="24.95" customHeight="1">
      <c r="A15" s="487"/>
      <c r="B15" s="372" t="s">
        <v>2027</v>
      </c>
      <c r="C15" s="76" t="s">
        <v>1411</v>
      </c>
      <c r="D15" s="79" t="s">
        <v>2028</v>
      </c>
      <c r="F15" s="487"/>
      <c r="G15" s="372" t="s">
        <v>2029</v>
      </c>
      <c r="H15" s="76" t="s">
        <v>1992</v>
      </c>
      <c r="I15" s="79" t="s">
        <v>1977</v>
      </c>
    </row>
    <row r="16" spans="1:9" ht="24.95" customHeight="1">
      <c r="A16" s="487"/>
      <c r="B16" s="372" t="s">
        <v>2007</v>
      </c>
      <c r="C16" s="76" t="s">
        <v>2008</v>
      </c>
      <c r="D16" s="79" t="s">
        <v>2030</v>
      </c>
      <c r="F16" s="76" t="s">
        <v>2031</v>
      </c>
      <c r="G16" s="372" t="s">
        <v>2032</v>
      </c>
      <c r="H16" s="76" t="s">
        <v>2008</v>
      </c>
      <c r="I16" s="79" t="s">
        <v>2033</v>
      </c>
    </row>
    <row r="17" spans="1:9" ht="24.95" customHeight="1">
      <c r="A17" s="487"/>
      <c r="B17" s="372" t="s">
        <v>2034</v>
      </c>
      <c r="C17" s="76" t="s">
        <v>1979</v>
      </c>
      <c r="D17" s="79" t="s">
        <v>2035</v>
      </c>
      <c r="F17" s="76" t="s">
        <v>456</v>
      </c>
      <c r="G17" s="372" t="s">
        <v>2036</v>
      </c>
      <c r="H17" s="76" t="s">
        <v>2008</v>
      </c>
      <c r="I17" s="79" t="s">
        <v>2037</v>
      </c>
    </row>
    <row r="18" spans="1:9" ht="24.95" customHeight="1">
      <c r="A18" s="487" t="s">
        <v>2038</v>
      </c>
      <c r="B18" s="372" t="s">
        <v>1989</v>
      </c>
      <c r="C18" s="76" t="s">
        <v>1979</v>
      </c>
      <c r="D18" s="79" t="s">
        <v>2039</v>
      </c>
      <c r="F18" s="487" t="s">
        <v>2040</v>
      </c>
      <c r="G18" s="372" t="s">
        <v>2041</v>
      </c>
      <c r="H18" s="76" t="s">
        <v>2008</v>
      </c>
      <c r="I18" s="79" t="s">
        <v>2042</v>
      </c>
    </row>
    <row r="19" spans="1:9" ht="24.95" customHeight="1">
      <c r="A19" s="487"/>
      <c r="B19" s="372" t="s">
        <v>2043</v>
      </c>
      <c r="C19" s="76" t="s">
        <v>2008</v>
      </c>
      <c r="D19" s="79" t="s">
        <v>2044</v>
      </c>
      <c r="F19" s="487"/>
      <c r="G19" s="372" t="s">
        <v>2045</v>
      </c>
      <c r="H19" s="76" t="s">
        <v>2019</v>
      </c>
      <c r="I19" s="79" t="s">
        <v>2046</v>
      </c>
    </row>
    <row r="20" spans="1:9" ht="24.95" customHeight="1">
      <c r="A20" s="487"/>
      <c r="B20" s="372" t="s">
        <v>2047</v>
      </c>
      <c r="C20" s="76" t="s">
        <v>2048</v>
      </c>
      <c r="D20" s="79" t="s">
        <v>2026</v>
      </c>
      <c r="F20" s="76" t="s">
        <v>2049</v>
      </c>
      <c r="G20" s="375" t="s">
        <v>2050</v>
      </c>
      <c r="H20" s="76" t="s">
        <v>1773</v>
      </c>
      <c r="I20" s="79" t="s">
        <v>2051</v>
      </c>
    </row>
    <row r="21" spans="1:9" ht="24.95" customHeight="1">
      <c r="A21" s="487" t="s">
        <v>2052</v>
      </c>
      <c r="B21" s="372" t="s">
        <v>2023</v>
      </c>
      <c r="C21" s="76" t="s">
        <v>1979</v>
      </c>
      <c r="D21" s="79" t="s">
        <v>2053</v>
      </c>
      <c r="F21" s="79" t="s">
        <v>2054</v>
      </c>
      <c r="G21" s="372" t="s">
        <v>1989</v>
      </c>
      <c r="H21" s="76" t="s">
        <v>1979</v>
      </c>
      <c r="I21" s="79" t="s">
        <v>2055</v>
      </c>
    </row>
    <row r="22" spans="1:9" ht="24.95" customHeight="1">
      <c r="A22" s="487"/>
      <c r="B22" s="372" t="s">
        <v>2056</v>
      </c>
      <c r="C22" s="76" t="s">
        <v>1773</v>
      </c>
      <c r="D22" s="79" t="s">
        <v>1985</v>
      </c>
      <c r="F22" s="76" t="s">
        <v>392</v>
      </c>
      <c r="G22" s="372" t="s">
        <v>2047</v>
      </c>
      <c r="H22" s="76" t="s">
        <v>2008</v>
      </c>
      <c r="I22" s="79" t="s">
        <v>2057</v>
      </c>
    </row>
    <row r="23" spans="1:9" ht="24.95" customHeight="1">
      <c r="A23" s="487"/>
      <c r="B23" s="372" t="s">
        <v>2058</v>
      </c>
      <c r="C23" s="76" t="s">
        <v>2008</v>
      </c>
      <c r="D23" s="79" t="s">
        <v>2059</v>
      </c>
      <c r="F23" s="76" t="s">
        <v>398</v>
      </c>
      <c r="G23" s="372" t="s">
        <v>2034</v>
      </c>
      <c r="H23" s="76" t="s">
        <v>1979</v>
      </c>
      <c r="I23" s="79" t="s">
        <v>2003</v>
      </c>
    </row>
    <row r="24" spans="1:9" ht="24.95" customHeight="1">
      <c r="A24" s="76" t="s">
        <v>448</v>
      </c>
      <c r="B24" s="372" t="s">
        <v>2060</v>
      </c>
      <c r="C24" s="76" t="s">
        <v>1979</v>
      </c>
      <c r="D24" s="79" t="s">
        <v>2061</v>
      </c>
      <c r="F24" s="76" t="s">
        <v>400</v>
      </c>
      <c r="G24" s="372" t="s">
        <v>2062</v>
      </c>
      <c r="H24" s="76" t="s">
        <v>2063</v>
      </c>
      <c r="I24" s="79" t="s">
        <v>2064</v>
      </c>
    </row>
    <row r="25" spans="1:9" ht="24.95" customHeight="1">
      <c r="A25" s="487" t="s">
        <v>382</v>
      </c>
      <c r="B25" s="372" t="s">
        <v>2065</v>
      </c>
      <c r="C25" s="76" t="s">
        <v>1773</v>
      </c>
      <c r="D25" s="79" t="s">
        <v>2066</v>
      </c>
      <c r="F25" s="76" t="s">
        <v>402</v>
      </c>
      <c r="G25" s="372" t="s">
        <v>2032</v>
      </c>
      <c r="H25" s="76" t="s">
        <v>2008</v>
      </c>
      <c r="I25" s="79" t="s">
        <v>2067</v>
      </c>
    </row>
    <row r="26" spans="1:9" ht="29.25" customHeight="1">
      <c r="A26" s="487"/>
      <c r="B26" s="375" t="s">
        <v>2068</v>
      </c>
      <c r="C26" s="76" t="s">
        <v>1411</v>
      </c>
      <c r="D26" s="79" t="s">
        <v>2069</v>
      </c>
      <c r="F26" s="76" t="s">
        <v>2070</v>
      </c>
      <c r="G26" s="372" t="s">
        <v>2071</v>
      </c>
      <c r="H26" s="76" t="s">
        <v>2063</v>
      </c>
      <c r="I26" s="79" t="s">
        <v>2072</v>
      </c>
    </row>
    <row r="27" spans="1:9" ht="31.7" customHeight="1">
      <c r="F27" s="76" t="s">
        <v>410</v>
      </c>
      <c r="G27" s="372" t="s">
        <v>2071</v>
      </c>
      <c r="H27" s="76" t="s">
        <v>2073</v>
      </c>
      <c r="I27" s="79" t="s">
        <v>1977</v>
      </c>
    </row>
  </sheetData>
  <sheetProtection selectLockedCells="1" selectUnlockedCells="1"/>
  <mergeCells count="10">
    <mergeCell ref="A18:A20"/>
    <mergeCell ref="F18:F19"/>
    <mergeCell ref="A21:A23"/>
    <mergeCell ref="A25:A26"/>
    <mergeCell ref="F4:F5"/>
    <mergeCell ref="A5:A7"/>
    <mergeCell ref="F8:F10"/>
    <mergeCell ref="A10:A12"/>
    <mergeCell ref="F11:F15"/>
    <mergeCell ref="A14:A17"/>
  </mergeCells>
  <phoneticPr fontId="3"/>
  <pageMargins left="0.78740157480314965" right="0.39370078740157483" top="0.39370078740157483" bottom="0.39370078740157483" header="0" footer="0"/>
  <pageSetup paperSize="9" scale="83" firstPageNumber="0" orientation="landscape" r:id="rId1"/>
  <headerFooter scaleWithDoc="0" alignWithMargins="0">
    <oddFooter>&amp;C&amp;"ＭＳ 明朝,標準"&amp;10－４－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28"/>
  <sheetViews>
    <sheetView view="pageLayout" zoomScaleNormal="100" workbookViewId="0">
      <selection activeCell="A2" sqref="A2:D2"/>
    </sheetView>
  </sheetViews>
  <sheetFormatPr defaultColWidth="9" defaultRowHeight="14.25"/>
  <cols>
    <col min="1" max="1" width="21.25" style="49" customWidth="1"/>
    <col min="2" max="4" width="8.25" style="48" customWidth="1"/>
    <col min="5" max="14" width="7.75" style="48" customWidth="1"/>
    <col min="15" max="16" width="9.625" style="48" customWidth="1"/>
    <col min="17" max="25" width="8.125" style="49" customWidth="1"/>
    <col min="26" max="16384" width="9" style="49"/>
  </cols>
  <sheetData>
    <row r="2" spans="1:16" ht="21" customHeight="1">
      <c r="A2" s="492" t="s">
        <v>249</v>
      </c>
      <c r="B2" s="492"/>
      <c r="C2" s="492"/>
      <c r="D2" s="492"/>
      <c r="E2" s="496" t="s">
        <v>250</v>
      </c>
      <c r="F2" s="497"/>
      <c r="G2" s="497"/>
      <c r="H2" s="497"/>
      <c r="I2" s="497"/>
      <c r="J2" s="497"/>
      <c r="K2" s="497"/>
      <c r="L2" s="497"/>
      <c r="M2" s="497"/>
      <c r="N2" s="497" t="s">
        <v>251</v>
      </c>
      <c r="O2" s="497"/>
      <c r="P2" s="497"/>
    </row>
    <row r="3" spans="1:16" ht="20.25" customHeight="1">
      <c r="A3" s="494" t="s">
        <v>252</v>
      </c>
      <c r="B3" s="498" t="s">
        <v>253</v>
      </c>
      <c r="C3" s="500" t="s">
        <v>254</v>
      </c>
      <c r="D3" s="499" t="s">
        <v>255</v>
      </c>
      <c r="E3" s="494" t="s">
        <v>256</v>
      </c>
      <c r="F3" s="494"/>
      <c r="G3" s="494"/>
      <c r="H3" s="494"/>
      <c r="I3" s="494"/>
      <c r="J3" s="494"/>
      <c r="K3" s="494"/>
      <c r="L3" s="494"/>
      <c r="M3" s="494"/>
      <c r="N3" s="494"/>
      <c r="O3" s="498" t="s">
        <v>257</v>
      </c>
      <c r="P3" s="499" t="s">
        <v>258</v>
      </c>
    </row>
    <row r="4" spans="1:16" ht="40.700000000000003" customHeight="1">
      <c r="A4" s="494"/>
      <c r="B4" s="499"/>
      <c r="C4" s="499"/>
      <c r="D4" s="499"/>
      <c r="E4" s="53" t="s">
        <v>259</v>
      </c>
      <c r="F4" s="51" t="s">
        <v>260</v>
      </c>
      <c r="G4" s="51" t="s">
        <v>261</v>
      </c>
      <c r="H4" s="51" t="s">
        <v>262</v>
      </c>
      <c r="I4" s="51" t="s">
        <v>263</v>
      </c>
      <c r="J4" s="51" t="s">
        <v>264</v>
      </c>
      <c r="K4" s="51" t="s">
        <v>265</v>
      </c>
      <c r="L4" s="51" t="s">
        <v>248</v>
      </c>
      <c r="M4" s="54" t="s">
        <v>266</v>
      </c>
      <c r="N4" s="51" t="s">
        <v>267</v>
      </c>
      <c r="O4" s="498"/>
      <c r="P4" s="499"/>
    </row>
    <row r="5" spans="1:16" ht="21.95" customHeight="1">
      <c r="A5" s="55" t="s">
        <v>268</v>
      </c>
      <c r="B5" s="56">
        <v>284</v>
      </c>
      <c r="C5" s="56">
        <v>5</v>
      </c>
      <c r="D5" s="56">
        <v>1</v>
      </c>
      <c r="E5" s="56">
        <v>133</v>
      </c>
      <c r="F5" s="56">
        <v>53</v>
      </c>
      <c r="G5" s="56">
        <v>47</v>
      </c>
      <c r="H5" s="56">
        <v>16</v>
      </c>
      <c r="I5" s="56">
        <v>22</v>
      </c>
      <c r="J5" s="57" t="s">
        <v>269</v>
      </c>
      <c r="K5" s="57" t="s">
        <v>269</v>
      </c>
      <c r="L5" s="57" t="s">
        <v>269</v>
      </c>
      <c r="M5" s="56">
        <v>4</v>
      </c>
      <c r="N5" s="57" t="s">
        <v>269</v>
      </c>
      <c r="O5" s="56">
        <v>2</v>
      </c>
      <c r="P5" s="56">
        <v>1</v>
      </c>
    </row>
    <row r="6" spans="1:16" ht="21.95" customHeight="1">
      <c r="A6" s="55" t="s">
        <v>270</v>
      </c>
      <c r="B6" s="56">
        <v>17</v>
      </c>
      <c r="C6" s="56">
        <v>2</v>
      </c>
      <c r="D6" s="57" t="s">
        <v>269</v>
      </c>
      <c r="E6" s="56">
        <v>6</v>
      </c>
      <c r="F6" s="56">
        <v>4</v>
      </c>
      <c r="G6" s="56">
        <v>1</v>
      </c>
      <c r="H6" s="56">
        <v>2</v>
      </c>
      <c r="I6" s="56">
        <v>2</v>
      </c>
      <c r="J6" s="57" t="s">
        <v>269</v>
      </c>
      <c r="K6" s="57" t="s">
        <v>269</v>
      </c>
      <c r="L6" s="57" t="s">
        <v>271</v>
      </c>
      <c r="M6" s="57" t="s">
        <v>269</v>
      </c>
      <c r="N6" s="57" t="s">
        <v>269</v>
      </c>
      <c r="O6" s="57" t="s">
        <v>269</v>
      </c>
      <c r="P6" s="57" t="s">
        <v>269</v>
      </c>
    </row>
    <row r="7" spans="1:16" ht="21.95" customHeight="1">
      <c r="A7" s="58" t="s">
        <v>272</v>
      </c>
      <c r="B7" s="56">
        <v>43</v>
      </c>
      <c r="C7" s="57" t="s">
        <v>269</v>
      </c>
      <c r="D7" s="59" t="s">
        <v>273</v>
      </c>
      <c r="E7" s="56">
        <v>7</v>
      </c>
      <c r="F7" s="56">
        <v>13</v>
      </c>
      <c r="G7" s="56">
        <v>13</v>
      </c>
      <c r="H7" s="56">
        <v>5</v>
      </c>
      <c r="I7" s="56">
        <v>3</v>
      </c>
      <c r="J7" s="57" t="s">
        <v>271</v>
      </c>
      <c r="K7" s="57" t="s">
        <v>269</v>
      </c>
      <c r="L7" s="57" t="s">
        <v>269</v>
      </c>
      <c r="M7" s="56">
        <v>2</v>
      </c>
      <c r="N7" s="57" t="s">
        <v>271</v>
      </c>
      <c r="O7" s="57" t="s">
        <v>269</v>
      </c>
      <c r="P7" s="57" t="s">
        <v>269</v>
      </c>
    </row>
    <row r="8" spans="1:16" ht="21.95" customHeight="1">
      <c r="A8" s="55" t="s">
        <v>274</v>
      </c>
      <c r="B8" s="56">
        <v>42</v>
      </c>
      <c r="C8" s="57" t="s">
        <v>271</v>
      </c>
      <c r="D8" s="59" t="s">
        <v>273</v>
      </c>
      <c r="E8" s="56">
        <v>17</v>
      </c>
      <c r="F8" s="56">
        <v>4</v>
      </c>
      <c r="G8" s="56">
        <v>16</v>
      </c>
      <c r="H8" s="56">
        <v>5</v>
      </c>
      <c r="I8" s="57" t="s">
        <v>271</v>
      </c>
      <c r="J8" s="57" t="s">
        <v>271</v>
      </c>
      <c r="K8" s="57" t="s">
        <v>271</v>
      </c>
      <c r="L8" s="57" t="s">
        <v>271</v>
      </c>
      <c r="M8" s="57" t="s">
        <v>271</v>
      </c>
      <c r="N8" s="57" t="s">
        <v>271</v>
      </c>
      <c r="O8" s="57" t="s">
        <v>271</v>
      </c>
      <c r="P8" s="57" t="s">
        <v>271</v>
      </c>
    </row>
    <row r="9" spans="1:16" ht="21.95" customHeight="1">
      <c r="A9" s="55" t="s">
        <v>275</v>
      </c>
      <c r="B9" s="56">
        <v>23</v>
      </c>
      <c r="C9" s="57" t="s">
        <v>271</v>
      </c>
      <c r="D9" s="59" t="s">
        <v>273</v>
      </c>
      <c r="E9" s="56">
        <v>13</v>
      </c>
      <c r="F9" s="56">
        <v>6</v>
      </c>
      <c r="G9" s="56">
        <v>3</v>
      </c>
      <c r="H9" s="57" t="s">
        <v>271</v>
      </c>
      <c r="I9" s="57" t="s">
        <v>271</v>
      </c>
      <c r="J9" s="57" t="s">
        <v>271</v>
      </c>
      <c r="K9" s="57" t="s">
        <v>271</v>
      </c>
      <c r="L9" s="57" t="s">
        <v>271</v>
      </c>
      <c r="M9" s="56">
        <v>1</v>
      </c>
      <c r="N9" s="57" t="s">
        <v>271</v>
      </c>
      <c r="O9" s="57" t="s">
        <v>271</v>
      </c>
      <c r="P9" s="57" t="s">
        <v>271</v>
      </c>
    </row>
    <row r="10" spans="1:16" ht="21.95" customHeight="1">
      <c r="A10" s="55" t="s">
        <v>276</v>
      </c>
      <c r="B10" s="56">
        <v>29</v>
      </c>
      <c r="C10" s="56">
        <v>1</v>
      </c>
      <c r="D10" s="59" t="s">
        <v>273</v>
      </c>
      <c r="E10" s="56">
        <v>13</v>
      </c>
      <c r="F10" s="56">
        <v>4</v>
      </c>
      <c r="G10" s="56">
        <v>4</v>
      </c>
      <c r="H10" s="56">
        <v>2</v>
      </c>
      <c r="I10" s="56">
        <v>4</v>
      </c>
      <c r="J10" s="57" t="s">
        <v>271</v>
      </c>
      <c r="K10" s="57" t="s">
        <v>271</v>
      </c>
      <c r="L10" s="57" t="s">
        <v>271</v>
      </c>
      <c r="M10" s="57" t="s">
        <v>271</v>
      </c>
      <c r="N10" s="57" t="s">
        <v>271</v>
      </c>
      <c r="O10" s="56">
        <v>1</v>
      </c>
      <c r="P10" s="57" t="s">
        <v>271</v>
      </c>
    </row>
    <row r="11" spans="1:16" ht="21.95" customHeight="1">
      <c r="A11" s="55" t="s">
        <v>277</v>
      </c>
      <c r="B11" s="56">
        <v>30</v>
      </c>
      <c r="C11" s="57" t="s">
        <v>271</v>
      </c>
      <c r="D11" s="59" t="s">
        <v>273</v>
      </c>
      <c r="E11" s="56">
        <v>14</v>
      </c>
      <c r="F11" s="56">
        <v>7</v>
      </c>
      <c r="G11" s="56">
        <v>3</v>
      </c>
      <c r="H11" s="57" t="s">
        <v>271</v>
      </c>
      <c r="I11" s="56">
        <v>3</v>
      </c>
      <c r="J11" s="57" t="s">
        <v>271</v>
      </c>
      <c r="K11" s="57" t="s">
        <v>271</v>
      </c>
      <c r="L11" s="57" t="s">
        <v>271</v>
      </c>
      <c r="M11" s="56">
        <v>1</v>
      </c>
      <c r="N11" s="57" t="s">
        <v>271</v>
      </c>
      <c r="O11" s="56">
        <v>1</v>
      </c>
      <c r="P11" s="56">
        <v>1</v>
      </c>
    </row>
    <row r="12" spans="1:16" ht="21.95" customHeight="1">
      <c r="A12" s="55" t="s">
        <v>278</v>
      </c>
      <c r="B12" s="56">
        <v>35</v>
      </c>
      <c r="C12" s="57" t="s">
        <v>271</v>
      </c>
      <c r="D12" s="59" t="s">
        <v>273</v>
      </c>
      <c r="E12" s="56">
        <v>21</v>
      </c>
      <c r="F12" s="56">
        <v>10</v>
      </c>
      <c r="G12" s="56">
        <v>4</v>
      </c>
      <c r="H12" s="57" t="s">
        <v>271</v>
      </c>
      <c r="I12" s="57" t="s">
        <v>271</v>
      </c>
      <c r="J12" s="57" t="s">
        <v>271</v>
      </c>
      <c r="K12" s="57" t="s">
        <v>271</v>
      </c>
      <c r="L12" s="57" t="s">
        <v>271</v>
      </c>
      <c r="M12" s="57" t="s">
        <v>271</v>
      </c>
      <c r="N12" s="57" t="s">
        <v>271</v>
      </c>
      <c r="O12" s="57" t="s">
        <v>271</v>
      </c>
      <c r="P12" s="57" t="s">
        <v>271</v>
      </c>
    </row>
    <row r="13" spans="1:16" ht="21.95" customHeight="1">
      <c r="A13" s="55" t="s">
        <v>279</v>
      </c>
      <c r="B13" s="56">
        <v>65</v>
      </c>
      <c r="C13" s="56">
        <v>2</v>
      </c>
      <c r="D13" s="56">
        <v>1</v>
      </c>
      <c r="E13" s="56">
        <v>42</v>
      </c>
      <c r="F13" s="56">
        <v>5</v>
      </c>
      <c r="G13" s="56">
        <v>3</v>
      </c>
      <c r="H13" s="56">
        <v>2</v>
      </c>
      <c r="I13" s="56">
        <v>10</v>
      </c>
      <c r="J13" s="57" t="s">
        <v>271</v>
      </c>
      <c r="K13" s="57" t="s">
        <v>271</v>
      </c>
      <c r="L13" s="57" t="s">
        <v>271</v>
      </c>
      <c r="M13" s="57" t="s">
        <v>280</v>
      </c>
      <c r="N13" s="57" t="s">
        <v>271</v>
      </c>
      <c r="O13" s="57" t="s">
        <v>271</v>
      </c>
      <c r="P13" s="57" t="s">
        <v>280</v>
      </c>
    </row>
    <row r="14" spans="1:16" ht="21" customHeight="1">
      <c r="A14" s="52"/>
      <c r="B14" s="60"/>
      <c r="C14" s="60"/>
      <c r="D14" s="60"/>
      <c r="E14" s="60"/>
      <c r="F14" s="60"/>
      <c r="G14" s="60"/>
      <c r="H14" s="60"/>
      <c r="I14" s="60"/>
      <c r="J14" s="60"/>
      <c r="K14" s="60"/>
      <c r="L14" s="49"/>
      <c r="M14" s="52"/>
      <c r="N14" s="491" t="s">
        <v>281</v>
      </c>
      <c r="O14" s="491"/>
      <c r="P14" s="491"/>
    </row>
    <row r="15" spans="1:16" ht="21" customHeight="1">
      <c r="A15" s="52"/>
      <c r="B15" s="60"/>
      <c r="C15" s="60"/>
      <c r="D15" s="60"/>
      <c r="E15" s="60"/>
      <c r="F15" s="60"/>
      <c r="G15" s="60"/>
      <c r="H15" s="60"/>
      <c r="I15" s="60"/>
      <c r="J15" s="60"/>
      <c r="K15" s="60"/>
      <c r="L15" s="49"/>
      <c r="M15" s="52"/>
      <c r="N15" s="61"/>
      <c r="O15" s="61"/>
      <c r="P15" s="61"/>
    </row>
    <row r="16" spans="1:16" ht="15" customHeight="1">
      <c r="A16" s="52"/>
      <c r="B16" s="60"/>
      <c r="C16" s="60"/>
      <c r="D16" s="60"/>
      <c r="E16" s="60"/>
      <c r="F16" s="60"/>
      <c r="G16" s="60"/>
      <c r="H16" s="60"/>
      <c r="I16" s="60"/>
      <c r="J16" s="60"/>
      <c r="K16" s="60"/>
      <c r="L16" s="60"/>
      <c r="M16" s="60"/>
      <c r="N16" s="60"/>
      <c r="O16" s="60"/>
      <c r="P16" s="60"/>
    </row>
    <row r="17" spans="1:16" ht="21" customHeight="1">
      <c r="A17" s="492" t="s">
        <v>282</v>
      </c>
      <c r="B17" s="492"/>
      <c r="C17" s="492"/>
      <c r="D17" s="60"/>
      <c r="E17" s="60"/>
      <c r="F17" s="60"/>
      <c r="G17" s="49"/>
      <c r="H17" s="49"/>
      <c r="I17" s="49"/>
      <c r="J17" s="60"/>
      <c r="K17" s="60"/>
      <c r="L17" s="60"/>
      <c r="M17" s="493" t="s">
        <v>283</v>
      </c>
      <c r="N17" s="493"/>
      <c r="O17" s="493"/>
      <c r="P17" s="60"/>
    </row>
    <row r="18" spans="1:16" ht="21" customHeight="1">
      <c r="A18" s="494" t="s">
        <v>284</v>
      </c>
      <c r="B18" s="494" t="s">
        <v>285</v>
      </c>
      <c r="C18" s="494"/>
      <c r="D18" s="495" t="s">
        <v>286</v>
      </c>
      <c r="E18" s="494"/>
      <c r="F18" s="494"/>
      <c r="G18" s="494"/>
      <c r="H18" s="494"/>
      <c r="I18" s="494"/>
      <c r="J18" s="494"/>
      <c r="K18" s="494"/>
      <c r="L18" s="494"/>
      <c r="M18" s="494"/>
      <c r="N18" s="494"/>
      <c r="O18" s="494"/>
      <c r="P18" s="60"/>
    </row>
    <row r="19" spans="1:16" ht="21" customHeight="1">
      <c r="A19" s="494"/>
      <c r="B19" s="494"/>
      <c r="C19" s="494"/>
      <c r="D19" s="494" t="s">
        <v>287</v>
      </c>
      <c r="E19" s="494"/>
      <c r="F19" s="494"/>
      <c r="G19" s="494"/>
      <c r="H19" s="494"/>
      <c r="I19" s="494"/>
      <c r="J19" s="494"/>
      <c r="K19" s="494"/>
      <c r="L19" s="494"/>
      <c r="M19" s="494"/>
      <c r="N19" s="494" t="s">
        <v>288</v>
      </c>
      <c r="O19" s="494"/>
      <c r="P19" s="60"/>
    </row>
    <row r="20" spans="1:16" ht="21" customHeight="1">
      <c r="A20" s="494"/>
      <c r="B20" s="494"/>
      <c r="C20" s="494"/>
      <c r="D20" s="490" t="s">
        <v>289</v>
      </c>
      <c r="E20" s="490"/>
      <c r="F20" s="490" t="s">
        <v>290</v>
      </c>
      <c r="G20" s="490"/>
      <c r="H20" s="490" t="s">
        <v>291</v>
      </c>
      <c r="I20" s="490"/>
      <c r="J20" s="490" t="s">
        <v>292</v>
      </c>
      <c r="K20" s="490"/>
      <c r="L20" s="490" t="s">
        <v>293</v>
      </c>
      <c r="M20" s="490"/>
      <c r="N20" s="494"/>
      <c r="O20" s="494"/>
      <c r="P20" s="60"/>
    </row>
    <row r="21" spans="1:16" ht="21" customHeight="1">
      <c r="A21" s="62" t="s">
        <v>294</v>
      </c>
      <c r="B21" s="488">
        <v>368</v>
      </c>
      <c r="C21" s="488"/>
      <c r="D21" s="488">
        <v>358</v>
      </c>
      <c r="E21" s="488"/>
      <c r="F21" s="488">
        <v>10</v>
      </c>
      <c r="G21" s="488"/>
      <c r="H21" s="488">
        <v>41</v>
      </c>
      <c r="I21" s="488"/>
      <c r="J21" s="488">
        <v>80</v>
      </c>
      <c r="K21" s="488"/>
      <c r="L21" s="488">
        <v>227</v>
      </c>
      <c r="M21" s="488"/>
      <c r="N21" s="488">
        <v>10</v>
      </c>
      <c r="O21" s="488"/>
      <c r="P21" s="60"/>
    </row>
    <row r="22" spans="1:16" ht="21" customHeight="1">
      <c r="A22" s="63" t="s">
        <v>295</v>
      </c>
      <c r="B22" s="488"/>
      <c r="C22" s="488"/>
      <c r="D22" s="488"/>
      <c r="E22" s="488"/>
      <c r="F22" s="488"/>
      <c r="G22" s="488"/>
      <c r="H22" s="488"/>
      <c r="I22" s="488"/>
      <c r="J22" s="488"/>
      <c r="K22" s="488"/>
      <c r="L22" s="488"/>
      <c r="M22" s="488"/>
      <c r="N22" s="488"/>
      <c r="O22" s="488"/>
      <c r="P22" s="60"/>
    </row>
    <row r="23" spans="1:16" ht="21" customHeight="1">
      <c r="A23" s="64" t="s">
        <v>296</v>
      </c>
      <c r="B23" s="488"/>
      <c r="C23" s="488"/>
      <c r="D23" s="488"/>
      <c r="E23" s="488"/>
      <c r="F23" s="488"/>
      <c r="G23" s="488"/>
      <c r="H23" s="488"/>
      <c r="I23" s="488"/>
      <c r="J23" s="488"/>
      <c r="K23" s="488"/>
      <c r="L23" s="488"/>
      <c r="M23" s="488"/>
      <c r="N23" s="488"/>
      <c r="O23" s="488"/>
      <c r="P23" s="60"/>
    </row>
    <row r="24" spans="1:16" ht="21" customHeight="1">
      <c r="A24" s="52"/>
      <c r="B24" s="60"/>
      <c r="C24" s="60"/>
      <c r="D24" s="60"/>
      <c r="E24" s="60"/>
      <c r="F24" s="60"/>
      <c r="G24" s="60"/>
      <c r="H24" s="49"/>
      <c r="I24" s="49"/>
      <c r="J24" s="60"/>
      <c r="K24" s="60"/>
      <c r="L24" s="60"/>
      <c r="M24" s="489" t="s">
        <v>297</v>
      </c>
      <c r="N24" s="489"/>
      <c r="O24" s="489"/>
      <c r="P24" s="60"/>
    </row>
    <row r="25" spans="1:16" ht="21" customHeight="1">
      <c r="A25" s="52"/>
      <c r="B25" s="60"/>
      <c r="C25" s="60"/>
      <c r="D25" s="60"/>
      <c r="E25" s="60"/>
      <c r="F25" s="60"/>
      <c r="G25" s="60"/>
    </row>
    <row r="26" spans="1:16" ht="21" customHeight="1"/>
    <row r="27" spans="1:16" ht="21" customHeight="1"/>
    <row r="28" spans="1:16" ht="21" customHeight="1"/>
  </sheetData>
  <sheetProtection selectLockedCells="1" selectUnlockedCells="1"/>
  <mergeCells count="31">
    <mergeCell ref="A2:D2"/>
    <mergeCell ref="E2:M2"/>
    <mergeCell ref="N2:P2"/>
    <mergeCell ref="A3:A4"/>
    <mergeCell ref="B3:B4"/>
    <mergeCell ref="C3:C4"/>
    <mergeCell ref="D3:D4"/>
    <mergeCell ref="E3:N3"/>
    <mergeCell ref="O3:O4"/>
    <mergeCell ref="P3:P4"/>
    <mergeCell ref="N14:P14"/>
    <mergeCell ref="A17:C17"/>
    <mergeCell ref="M17:O17"/>
    <mergeCell ref="A18:A20"/>
    <mergeCell ref="B18:C20"/>
    <mergeCell ref="D18:O18"/>
    <mergeCell ref="D19:M19"/>
    <mergeCell ref="N19:O20"/>
    <mergeCell ref="D20:E20"/>
    <mergeCell ref="F20:G20"/>
    <mergeCell ref="B21:C23"/>
    <mergeCell ref="D21:E23"/>
    <mergeCell ref="F21:G23"/>
    <mergeCell ref="H21:I23"/>
    <mergeCell ref="J21:K23"/>
    <mergeCell ref="N21:O23"/>
    <mergeCell ref="M24:O24"/>
    <mergeCell ref="H20:I20"/>
    <mergeCell ref="J20:K20"/>
    <mergeCell ref="L20:M20"/>
    <mergeCell ref="L21:M23"/>
  </mergeCells>
  <phoneticPr fontId="3"/>
  <pageMargins left="0.78740157480314965" right="0.39370078740157483" top="0.39370078740157483" bottom="0.39370078740157483" header="0" footer="0"/>
  <pageSetup paperSize="9" scale="96" firstPageNumber="0" orientation="landscape" horizontalDpi="300" verticalDpi="300" r:id="rId1"/>
  <headerFooter scaleWithDoc="0" alignWithMargins="0">
    <oddFooter>&amp;C&amp;"ＭＳ 明朝,標準"&amp;10－５－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3"/>
  <sheetViews>
    <sheetView view="pageLayout" zoomScaleNormal="71" workbookViewId="0">
      <selection activeCell="D12" sqref="D12"/>
    </sheetView>
  </sheetViews>
  <sheetFormatPr defaultRowHeight="14.25"/>
  <cols>
    <col min="1" max="1" width="1.125" style="49" customWidth="1"/>
    <col min="2" max="2" width="6.5" style="49" customWidth="1"/>
    <col min="3" max="15" width="8.125" style="49" customWidth="1"/>
    <col min="16" max="16" width="9.125" style="49" customWidth="1"/>
    <col min="17" max="17" width="9.625" style="49" customWidth="1"/>
    <col min="18" max="19" width="8.125" style="49" customWidth="1"/>
    <col min="20" max="16384" width="9" style="49"/>
  </cols>
  <sheetData>
    <row r="2" spans="2:19" ht="27.75" customHeight="1">
      <c r="B2" s="50"/>
      <c r="C2" s="50" t="s">
        <v>298</v>
      </c>
      <c r="D2" s="50"/>
      <c r="E2" s="50"/>
    </row>
    <row r="3" spans="2:19" ht="27.75" customHeight="1">
      <c r="B3" s="512" t="s">
        <v>299</v>
      </c>
      <c r="C3" s="512"/>
      <c r="D3" s="512"/>
      <c r="E3" s="512"/>
      <c r="F3" s="512"/>
      <c r="G3" s="512"/>
      <c r="H3" s="512"/>
      <c r="I3" s="512"/>
      <c r="J3" s="512"/>
      <c r="K3" s="512"/>
      <c r="L3" s="512"/>
      <c r="M3" s="512"/>
      <c r="N3" s="512"/>
      <c r="O3" s="512"/>
      <c r="P3" s="512"/>
      <c r="Q3" s="512"/>
      <c r="R3" s="512"/>
      <c r="S3" s="512"/>
    </row>
    <row r="4" spans="2:19" ht="27.75" customHeight="1">
      <c r="B4" s="511" t="s">
        <v>300</v>
      </c>
      <c r="C4" s="511"/>
      <c r="D4" s="511"/>
      <c r="E4" s="511"/>
      <c r="F4" s="511"/>
      <c r="G4" s="511"/>
      <c r="H4" s="511"/>
      <c r="I4" s="511"/>
      <c r="J4" s="511"/>
      <c r="K4" s="511"/>
      <c r="L4" s="511"/>
      <c r="M4" s="511"/>
      <c r="N4" s="511"/>
      <c r="O4" s="511"/>
      <c r="P4" s="511"/>
      <c r="Q4" s="511"/>
      <c r="R4" s="511"/>
      <c r="S4" s="511"/>
    </row>
    <row r="5" spans="2:19" ht="27.75" customHeight="1">
      <c r="B5" s="511" t="s">
        <v>301</v>
      </c>
      <c r="C5" s="511"/>
      <c r="D5" s="511"/>
      <c r="E5" s="511"/>
      <c r="F5" s="511"/>
      <c r="G5" s="511"/>
      <c r="H5" s="511"/>
      <c r="I5" s="511"/>
      <c r="J5" s="511"/>
      <c r="K5" s="511"/>
      <c r="L5" s="511"/>
      <c r="M5" s="511"/>
      <c r="N5" s="511"/>
      <c r="O5" s="511"/>
      <c r="P5" s="511"/>
      <c r="Q5" s="511"/>
      <c r="R5" s="511"/>
      <c r="S5" s="511"/>
    </row>
    <row r="6" spans="2:19" ht="27.75" customHeight="1">
      <c r="B6" s="511" t="s">
        <v>302</v>
      </c>
      <c r="C6" s="511"/>
      <c r="D6" s="511"/>
      <c r="E6" s="511"/>
      <c r="F6" s="511"/>
      <c r="G6" s="511"/>
      <c r="H6" s="511"/>
      <c r="I6" s="511"/>
      <c r="J6" s="511"/>
      <c r="K6" s="511"/>
      <c r="L6" s="511"/>
      <c r="M6" s="511"/>
      <c r="N6" s="511"/>
      <c r="O6" s="511"/>
      <c r="P6" s="511"/>
      <c r="Q6" s="511"/>
      <c r="R6" s="511"/>
      <c r="S6" s="511"/>
    </row>
    <row r="7" spans="2:19" ht="27.75" customHeight="1">
      <c r="B7" s="511" t="s">
        <v>303</v>
      </c>
      <c r="C7" s="511"/>
      <c r="D7" s="511"/>
      <c r="E7" s="511"/>
      <c r="F7" s="511"/>
      <c r="G7" s="511"/>
      <c r="H7" s="511"/>
      <c r="I7" s="511"/>
      <c r="J7" s="511"/>
      <c r="K7" s="511"/>
      <c r="L7" s="511"/>
      <c r="M7" s="511"/>
      <c r="N7" s="511"/>
      <c r="O7" s="511"/>
      <c r="P7" s="511"/>
      <c r="Q7" s="511"/>
      <c r="R7" s="511"/>
      <c r="S7" s="511"/>
    </row>
    <row r="8" spans="2:19" ht="27.75" customHeight="1">
      <c r="B8" s="511" t="s">
        <v>304</v>
      </c>
      <c r="C8" s="511"/>
      <c r="D8" s="511"/>
      <c r="E8" s="511"/>
      <c r="F8" s="511"/>
      <c r="G8" s="511"/>
      <c r="H8" s="511"/>
      <c r="I8" s="511"/>
      <c r="J8" s="511"/>
      <c r="K8" s="511"/>
      <c r="L8" s="511"/>
      <c r="M8" s="511"/>
      <c r="N8" s="511"/>
      <c r="O8" s="511"/>
      <c r="P8" s="511"/>
      <c r="Q8" s="511"/>
      <c r="R8" s="511"/>
      <c r="S8" s="511"/>
    </row>
    <row r="9" spans="2:19" ht="27.75" customHeight="1">
      <c r="Q9" s="505" t="s">
        <v>305</v>
      </c>
      <c r="R9" s="505"/>
      <c r="S9" s="505"/>
    </row>
    <row r="10" spans="2:19" ht="27.75" customHeight="1">
      <c r="B10" s="506" t="s">
        <v>306</v>
      </c>
      <c r="C10" s="507" t="s">
        <v>307</v>
      </c>
      <c r="D10" s="507" t="s">
        <v>308</v>
      </c>
      <c r="E10" s="507"/>
      <c r="F10" s="507"/>
      <c r="G10" s="507"/>
      <c r="H10" s="507"/>
      <c r="I10" s="507"/>
      <c r="J10" s="507"/>
      <c r="K10" s="507"/>
      <c r="L10" s="507"/>
      <c r="M10" s="507"/>
      <c r="N10" s="507"/>
      <c r="O10" s="507"/>
      <c r="P10" s="507"/>
      <c r="Q10" s="507"/>
      <c r="R10" s="509" t="s">
        <v>309</v>
      </c>
      <c r="S10" s="510"/>
    </row>
    <row r="11" spans="2:19" ht="27.75" customHeight="1">
      <c r="B11" s="503"/>
      <c r="C11" s="508"/>
      <c r="D11" s="66" t="s">
        <v>310</v>
      </c>
      <c r="E11" s="67" t="s">
        <v>311</v>
      </c>
      <c r="F11" s="68" t="s">
        <v>312</v>
      </c>
      <c r="G11" s="68" t="s">
        <v>313</v>
      </c>
      <c r="H11" s="67" t="s">
        <v>314</v>
      </c>
      <c r="I11" s="68" t="s">
        <v>315</v>
      </c>
      <c r="J11" s="68" t="s">
        <v>316</v>
      </c>
      <c r="K11" s="68" t="s">
        <v>317</v>
      </c>
      <c r="L11" s="68" t="s">
        <v>318</v>
      </c>
      <c r="M11" s="68" t="s">
        <v>319</v>
      </c>
      <c r="N11" s="68" t="s">
        <v>320</v>
      </c>
      <c r="O11" s="67" t="s">
        <v>321</v>
      </c>
      <c r="P11" s="67" t="s">
        <v>322</v>
      </c>
      <c r="Q11" s="68" t="s">
        <v>224</v>
      </c>
      <c r="R11" s="68" t="s">
        <v>310</v>
      </c>
      <c r="S11" s="69" t="s">
        <v>323</v>
      </c>
    </row>
    <row r="12" spans="2:19" ht="27.75" customHeight="1">
      <c r="B12" s="501" t="s">
        <v>324</v>
      </c>
      <c r="C12" s="68" t="s">
        <v>325</v>
      </c>
      <c r="D12" s="361"/>
      <c r="E12" s="361">
        <v>2</v>
      </c>
      <c r="F12" s="361"/>
      <c r="G12" s="361"/>
      <c r="H12" s="361">
        <f>SUM(D12:G12)</f>
        <v>2</v>
      </c>
      <c r="I12" s="361"/>
      <c r="J12" s="361"/>
      <c r="K12" s="361"/>
      <c r="L12" s="361"/>
      <c r="M12" s="361"/>
      <c r="N12" s="361"/>
      <c r="O12" s="361"/>
      <c r="P12" s="361">
        <f t="shared" ref="P12:P20" si="0">SUM(I12:O12)</f>
        <v>0</v>
      </c>
      <c r="Q12" s="361">
        <f t="shared" ref="Q12:Q20" si="1">SUM(H12+P12)</f>
        <v>2</v>
      </c>
      <c r="R12" s="361">
        <v>1</v>
      </c>
      <c r="S12" s="362">
        <v>6</v>
      </c>
    </row>
    <row r="13" spans="2:19" ht="27.75" customHeight="1">
      <c r="B13" s="502"/>
      <c r="C13" s="68" t="s">
        <v>326</v>
      </c>
      <c r="D13" s="363"/>
      <c r="E13" s="363">
        <v>0.9</v>
      </c>
      <c r="F13" s="363"/>
      <c r="G13" s="363"/>
      <c r="H13" s="363">
        <f>SUM(D13:G13)</f>
        <v>0.9</v>
      </c>
      <c r="I13" s="363"/>
      <c r="J13" s="363"/>
      <c r="K13" s="363"/>
      <c r="L13" s="363"/>
      <c r="M13" s="363"/>
      <c r="N13" s="363"/>
      <c r="O13" s="363"/>
      <c r="P13" s="363">
        <f t="shared" si="0"/>
        <v>0</v>
      </c>
      <c r="Q13" s="363">
        <f t="shared" si="1"/>
        <v>0.9</v>
      </c>
      <c r="R13" s="363">
        <v>0.7</v>
      </c>
      <c r="S13" s="364">
        <v>2.14</v>
      </c>
    </row>
    <row r="14" spans="2:19" ht="27.75" customHeight="1">
      <c r="B14" s="503"/>
      <c r="C14" s="68" t="s">
        <v>327</v>
      </c>
      <c r="D14" s="361"/>
      <c r="E14" s="361">
        <v>60</v>
      </c>
      <c r="F14" s="361"/>
      <c r="G14" s="361"/>
      <c r="H14" s="361">
        <f>SUM(E14:G14)</f>
        <v>60</v>
      </c>
      <c r="I14" s="361"/>
      <c r="J14" s="361"/>
      <c r="K14" s="361"/>
      <c r="L14" s="361"/>
      <c r="M14" s="361"/>
      <c r="N14" s="361"/>
      <c r="O14" s="361"/>
      <c r="P14" s="361">
        <f t="shared" si="0"/>
        <v>0</v>
      </c>
      <c r="Q14" s="361">
        <f t="shared" si="1"/>
        <v>60</v>
      </c>
      <c r="R14" s="361">
        <v>0</v>
      </c>
      <c r="S14" s="362">
        <v>180</v>
      </c>
    </row>
    <row r="15" spans="2:19" ht="27.75" customHeight="1">
      <c r="B15" s="501" t="s">
        <v>328</v>
      </c>
      <c r="C15" s="68" t="s">
        <v>329</v>
      </c>
      <c r="D15" s="361"/>
      <c r="E15" s="361"/>
      <c r="F15" s="361"/>
      <c r="G15" s="361">
        <v>2</v>
      </c>
      <c r="H15" s="361">
        <f>SUM(D15:G15)</f>
        <v>2</v>
      </c>
      <c r="I15" s="361"/>
      <c r="J15" s="361">
        <v>1</v>
      </c>
      <c r="K15" s="361"/>
      <c r="L15" s="361"/>
      <c r="M15" s="361">
        <v>2</v>
      </c>
      <c r="N15" s="361">
        <v>3</v>
      </c>
      <c r="O15" s="361">
        <v>1</v>
      </c>
      <c r="P15" s="361">
        <f t="shared" si="0"/>
        <v>7</v>
      </c>
      <c r="Q15" s="361">
        <f t="shared" si="1"/>
        <v>9</v>
      </c>
      <c r="R15" s="361"/>
      <c r="S15" s="362"/>
    </row>
    <row r="16" spans="2:19" ht="27.75" customHeight="1">
      <c r="B16" s="502"/>
      <c r="C16" s="68" t="s">
        <v>330</v>
      </c>
      <c r="D16" s="363"/>
      <c r="E16" s="363"/>
      <c r="F16" s="363"/>
      <c r="G16" s="363">
        <v>9.8000000000000007</v>
      </c>
      <c r="H16" s="363">
        <f>SUM(D16:G16)</f>
        <v>9.8000000000000007</v>
      </c>
      <c r="I16" s="363"/>
      <c r="J16" s="363">
        <v>14</v>
      </c>
      <c r="K16" s="363"/>
      <c r="L16" s="363"/>
      <c r="M16" s="363">
        <v>150</v>
      </c>
      <c r="N16" s="363">
        <v>474</v>
      </c>
      <c r="O16" s="363">
        <v>233</v>
      </c>
      <c r="P16" s="363">
        <f t="shared" si="0"/>
        <v>871</v>
      </c>
      <c r="Q16" s="363">
        <f t="shared" si="1"/>
        <v>880.8</v>
      </c>
      <c r="R16" s="363"/>
      <c r="S16" s="364"/>
    </row>
    <row r="17" spans="2:19" ht="27.75" customHeight="1">
      <c r="B17" s="503"/>
      <c r="C17" s="68" t="s">
        <v>327</v>
      </c>
      <c r="D17" s="361"/>
      <c r="E17" s="361"/>
      <c r="F17" s="361"/>
      <c r="G17" s="361">
        <v>645</v>
      </c>
      <c r="H17" s="361">
        <f>SUM(E17:G17)</f>
        <v>645</v>
      </c>
      <c r="I17" s="361"/>
      <c r="J17" s="361">
        <v>515</v>
      </c>
      <c r="K17" s="361"/>
      <c r="L17" s="361"/>
      <c r="M17" s="361">
        <v>3878</v>
      </c>
      <c r="N17" s="361">
        <v>2133</v>
      </c>
      <c r="O17" s="361">
        <v>1044</v>
      </c>
      <c r="P17" s="361">
        <f t="shared" si="0"/>
        <v>7570</v>
      </c>
      <c r="Q17" s="361">
        <f t="shared" si="1"/>
        <v>8215</v>
      </c>
      <c r="R17" s="361"/>
      <c r="S17" s="362"/>
    </row>
    <row r="18" spans="2:19" ht="27.75" customHeight="1">
      <c r="B18" s="501" t="s">
        <v>331</v>
      </c>
      <c r="C18" s="68" t="s">
        <v>332</v>
      </c>
      <c r="D18" s="361">
        <v>1</v>
      </c>
      <c r="E18" s="361">
        <v>349</v>
      </c>
      <c r="F18" s="361">
        <v>162</v>
      </c>
      <c r="G18" s="361">
        <v>50</v>
      </c>
      <c r="H18" s="361">
        <f>SUM(D18:G18)</f>
        <v>562</v>
      </c>
      <c r="I18" s="361">
        <v>13</v>
      </c>
      <c r="J18" s="361">
        <v>21</v>
      </c>
      <c r="K18" s="361"/>
      <c r="L18" s="361"/>
      <c r="M18" s="361"/>
      <c r="N18" s="361"/>
      <c r="O18" s="361"/>
      <c r="P18" s="361">
        <f t="shared" si="0"/>
        <v>34</v>
      </c>
      <c r="Q18" s="361">
        <f t="shared" si="1"/>
        <v>596</v>
      </c>
      <c r="R18" s="361">
        <v>3</v>
      </c>
      <c r="S18" s="362">
        <v>19</v>
      </c>
    </row>
    <row r="19" spans="2:19" ht="27.75" customHeight="1">
      <c r="B19" s="502"/>
      <c r="C19" s="68" t="s">
        <v>330</v>
      </c>
      <c r="D19" s="363">
        <v>0.4</v>
      </c>
      <c r="E19" s="363">
        <v>206.25</v>
      </c>
      <c r="F19" s="363">
        <v>352.25</v>
      </c>
      <c r="G19" s="363">
        <v>228.84</v>
      </c>
      <c r="H19" s="363">
        <f>SUM(D19:G19)</f>
        <v>787.74</v>
      </c>
      <c r="I19" s="363">
        <v>115.68</v>
      </c>
      <c r="J19" s="363">
        <v>306.19</v>
      </c>
      <c r="K19" s="363"/>
      <c r="L19" s="363"/>
      <c r="M19" s="363"/>
      <c r="N19" s="363"/>
      <c r="O19" s="363"/>
      <c r="P19" s="363">
        <f t="shared" si="0"/>
        <v>421.87</v>
      </c>
      <c r="Q19" s="363">
        <f t="shared" si="1"/>
        <v>1209.6100000000001</v>
      </c>
      <c r="R19" s="363">
        <v>2.1</v>
      </c>
      <c r="S19" s="364">
        <v>13.63</v>
      </c>
    </row>
    <row r="20" spans="2:19" ht="27.75" customHeight="1">
      <c r="B20" s="503"/>
      <c r="C20" s="68" t="s">
        <v>327</v>
      </c>
      <c r="D20" s="361">
        <v>0</v>
      </c>
      <c r="E20" s="361">
        <v>11808</v>
      </c>
      <c r="F20" s="365">
        <v>13032</v>
      </c>
      <c r="G20" s="361">
        <v>11372</v>
      </c>
      <c r="H20" s="361">
        <f>SUM(D20:G20)</f>
        <v>36212</v>
      </c>
      <c r="I20" s="361">
        <v>4485</v>
      </c>
      <c r="J20" s="361">
        <v>10328</v>
      </c>
      <c r="K20" s="361"/>
      <c r="L20" s="361"/>
      <c r="M20" s="361"/>
      <c r="N20" s="361"/>
      <c r="O20" s="361"/>
      <c r="P20" s="361">
        <f t="shared" si="0"/>
        <v>14813</v>
      </c>
      <c r="Q20" s="361">
        <f t="shared" si="1"/>
        <v>51025</v>
      </c>
      <c r="R20" s="361">
        <v>0</v>
      </c>
      <c r="S20" s="362">
        <v>570</v>
      </c>
    </row>
    <row r="21" spans="2:19" ht="27.75" customHeight="1">
      <c r="B21" s="501" t="s">
        <v>333</v>
      </c>
      <c r="C21" s="68" t="s">
        <v>332</v>
      </c>
      <c r="D21" s="361">
        <f t="shared" ref="D21:S23" si="2">SUM(D12+D15+D18)</f>
        <v>1</v>
      </c>
      <c r="E21" s="361">
        <f t="shared" si="2"/>
        <v>351</v>
      </c>
      <c r="F21" s="361">
        <f t="shared" si="2"/>
        <v>162</v>
      </c>
      <c r="G21" s="361">
        <f t="shared" si="2"/>
        <v>52</v>
      </c>
      <c r="H21" s="366">
        <f t="shared" si="2"/>
        <v>566</v>
      </c>
      <c r="I21" s="361">
        <f t="shared" si="2"/>
        <v>13</v>
      </c>
      <c r="J21" s="361">
        <f t="shared" si="2"/>
        <v>22</v>
      </c>
      <c r="K21" s="361">
        <f t="shared" si="2"/>
        <v>0</v>
      </c>
      <c r="L21" s="361">
        <f t="shared" si="2"/>
        <v>0</v>
      </c>
      <c r="M21" s="361">
        <f t="shared" si="2"/>
        <v>2</v>
      </c>
      <c r="N21" s="361">
        <f t="shared" si="2"/>
        <v>3</v>
      </c>
      <c r="O21" s="361">
        <f t="shared" si="2"/>
        <v>1</v>
      </c>
      <c r="P21" s="361">
        <f t="shared" si="2"/>
        <v>41</v>
      </c>
      <c r="Q21" s="361">
        <f t="shared" si="2"/>
        <v>607</v>
      </c>
      <c r="R21" s="361">
        <f t="shared" si="2"/>
        <v>4</v>
      </c>
      <c r="S21" s="362">
        <f t="shared" si="2"/>
        <v>25</v>
      </c>
    </row>
    <row r="22" spans="2:19" ht="27.75" customHeight="1">
      <c r="B22" s="502"/>
      <c r="C22" s="68" t="s">
        <v>330</v>
      </c>
      <c r="D22" s="363">
        <f t="shared" si="2"/>
        <v>0.4</v>
      </c>
      <c r="E22" s="363">
        <f t="shared" si="2"/>
        <v>207.15</v>
      </c>
      <c r="F22" s="363">
        <f t="shared" si="2"/>
        <v>352.25</v>
      </c>
      <c r="G22" s="363">
        <f t="shared" si="2"/>
        <v>238.64000000000001</v>
      </c>
      <c r="H22" s="363">
        <f t="shared" si="2"/>
        <v>798.44</v>
      </c>
      <c r="I22" s="363">
        <f t="shared" si="2"/>
        <v>115.68</v>
      </c>
      <c r="J22" s="363">
        <f t="shared" si="2"/>
        <v>320.19</v>
      </c>
      <c r="K22" s="363">
        <f t="shared" si="2"/>
        <v>0</v>
      </c>
      <c r="L22" s="363">
        <f t="shared" si="2"/>
        <v>0</v>
      </c>
      <c r="M22" s="363">
        <f t="shared" si="2"/>
        <v>150</v>
      </c>
      <c r="N22" s="363">
        <f t="shared" si="2"/>
        <v>474</v>
      </c>
      <c r="O22" s="363">
        <f t="shared" si="2"/>
        <v>233</v>
      </c>
      <c r="P22" s="363">
        <f t="shared" si="2"/>
        <v>1292.8699999999999</v>
      </c>
      <c r="Q22" s="363">
        <f t="shared" si="2"/>
        <v>2091.31</v>
      </c>
      <c r="R22" s="363">
        <f t="shared" si="2"/>
        <v>2.8</v>
      </c>
      <c r="S22" s="364">
        <f t="shared" si="2"/>
        <v>15.770000000000001</v>
      </c>
    </row>
    <row r="23" spans="2:19" ht="27.75" customHeight="1">
      <c r="B23" s="504"/>
      <c r="C23" s="70" t="s">
        <v>327</v>
      </c>
      <c r="D23" s="367">
        <f t="shared" si="2"/>
        <v>0</v>
      </c>
      <c r="E23" s="367">
        <f t="shared" si="2"/>
        <v>11868</v>
      </c>
      <c r="F23" s="367">
        <f t="shared" si="2"/>
        <v>13032</v>
      </c>
      <c r="G23" s="367">
        <f t="shared" si="2"/>
        <v>12017</v>
      </c>
      <c r="H23" s="367">
        <f t="shared" si="2"/>
        <v>36917</v>
      </c>
      <c r="I23" s="367">
        <f t="shared" si="2"/>
        <v>4485</v>
      </c>
      <c r="J23" s="367">
        <f t="shared" si="2"/>
        <v>10843</v>
      </c>
      <c r="K23" s="367">
        <f t="shared" si="2"/>
        <v>0</v>
      </c>
      <c r="L23" s="367">
        <f t="shared" si="2"/>
        <v>0</v>
      </c>
      <c r="M23" s="367">
        <f t="shared" si="2"/>
        <v>3878</v>
      </c>
      <c r="N23" s="367">
        <f t="shared" si="2"/>
        <v>2133</v>
      </c>
      <c r="O23" s="367">
        <f t="shared" si="2"/>
        <v>1044</v>
      </c>
      <c r="P23" s="367">
        <f t="shared" si="2"/>
        <v>22383</v>
      </c>
      <c r="Q23" s="367">
        <f t="shared" si="2"/>
        <v>59300</v>
      </c>
      <c r="R23" s="367">
        <f t="shared" si="2"/>
        <v>0</v>
      </c>
      <c r="S23" s="368">
        <f t="shared" si="2"/>
        <v>750</v>
      </c>
    </row>
  </sheetData>
  <sheetProtection selectLockedCells="1" selectUnlockedCells="1"/>
  <mergeCells count="15">
    <mergeCell ref="B8:S8"/>
    <mergeCell ref="B3:S3"/>
    <mergeCell ref="B4:S4"/>
    <mergeCell ref="B5:S5"/>
    <mergeCell ref="B6:S6"/>
    <mergeCell ref="B7:S7"/>
    <mergeCell ref="B15:B17"/>
    <mergeCell ref="B18:B20"/>
    <mergeCell ref="B21:B23"/>
    <mergeCell ref="Q9:S9"/>
    <mergeCell ref="B10:B11"/>
    <mergeCell ref="C10:C11"/>
    <mergeCell ref="D10:Q10"/>
    <mergeCell ref="R10:S10"/>
    <mergeCell ref="B12:B14"/>
  </mergeCells>
  <phoneticPr fontId="3"/>
  <pageMargins left="0.78740157480314965" right="0.39370078740157483" top="0.39370078740157483" bottom="0.39370078740157483" header="0.51181102362204722" footer="0.15748031496062992"/>
  <pageSetup paperSize="9" scale="92" firstPageNumber="0" orientation="landscape" r:id="rId1"/>
  <headerFooter scaleWithDoc="0" alignWithMargins="0">
    <oddFooter>&amp;C&amp;"ＭＳ 明朝,標準"&amp;10－６－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view="pageLayout" topLeftCell="A10" zoomScaleNormal="100" workbookViewId="0">
      <selection activeCell="Q27" sqref="Q27"/>
    </sheetView>
  </sheetViews>
  <sheetFormatPr defaultColWidth="9" defaultRowHeight="14.25"/>
  <cols>
    <col min="1" max="1" width="3.125" style="89" customWidth="1"/>
    <col min="2" max="2" width="18.875" style="355" customWidth="1"/>
    <col min="3" max="17" width="8.5" style="355" customWidth="1"/>
    <col min="18" max="256" width="9" style="355"/>
    <col min="257" max="257" width="3.125" style="355" customWidth="1"/>
    <col min="258" max="258" width="18.875" style="355" customWidth="1"/>
    <col min="259" max="273" width="8.5" style="355" customWidth="1"/>
    <col min="274" max="512" width="9" style="355"/>
    <col min="513" max="513" width="3.125" style="355" customWidth="1"/>
    <col min="514" max="514" width="18.875" style="355" customWidth="1"/>
    <col min="515" max="529" width="8.5" style="355" customWidth="1"/>
    <col min="530" max="768" width="9" style="355"/>
    <col min="769" max="769" width="3.125" style="355" customWidth="1"/>
    <col min="770" max="770" width="18.875" style="355" customWidth="1"/>
    <col min="771" max="785" width="8.5" style="355" customWidth="1"/>
    <col min="786" max="1024" width="9" style="355"/>
    <col min="1025" max="1025" width="3.125" style="355" customWidth="1"/>
    <col min="1026" max="1026" width="18.875" style="355" customWidth="1"/>
    <col min="1027" max="1041" width="8.5" style="355" customWidth="1"/>
    <col min="1042" max="1280" width="9" style="355"/>
    <col min="1281" max="1281" width="3.125" style="355" customWidth="1"/>
    <col min="1282" max="1282" width="18.875" style="355" customWidth="1"/>
    <col min="1283" max="1297" width="8.5" style="355" customWidth="1"/>
    <col min="1298" max="1536" width="9" style="355"/>
    <col min="1537" max="1537" width="3.125" style="355" customWidth="1"/>
    <col min="1538" max="1538" width="18.875" style="355" customWidth="1"/>
    <col min="1539" max="1553" width="8.5" style="355" customWidth="1"/>
    <col min="1554" max="1792" width="9" style="355"/>
    <col min="1793" max="1793" width="3.125" style="355" customWidth="1"/>
    <col min="1794" max="1794" width="18.875" style="355" customWidth="1"/>
    <col min="1795" max="1809" width="8.5" style="355" customWidth="1"/>
    <col min="1810" max="2048" width="9" style="355"/>
    <col min="2049" max="2049" width="3.125" style="355" customWidth="1"/>
    <col min="2050" max="2050" width="18.875" style="355" customWidth="1"/>
    <col min="2051" max="2065" width="8.5" style="355" customWidth="1"/>
    <col min="2066" max="2304" width="9" style="355"/>
    <col min="2305" max="2305" width="3.125" style="355" customWidth="1"/>
    <col min="2306" max="2306" width="18.875" style="355" customWidth="1"/>
    <col min="2307" max="2321" width="8.5" style="355" customWidth="1"/>
    <col min="2322" max="2560" width="9" style="355"/>
    <col min="2561" max="2561" width="3.125" style="355" customWidth="1"/>
    <col min="2562" max="2562" width="18.875" style="355" customWidth="1"/>
    <col min="2563" max="2577" width="8.5" style="355" customWidth="1"/>
    <col min="2578" max="2816" width="9" style="355"/>
    <col min="2817" max="2817" width="3.125" style="355" customWidth="1"/>
    <col min="2818" max="2818" width="18.875" style="355" customWidth="1"/>
    <col min="2819" max="2833" width="8.5" style="355" customWidth="1"/>
    <col min="2834" max="3072" width="9" style="355"/>
    <col min="3073" max="3073" width="3.125" style="355" customWidth="1"/>
    <col min="3074" max="3074" width="18.875" style="355" customWidth="1"/>
    <col min="3075" max="3089" width="8.5" style="355" customWidth="1"/>
    <col min="3090" max="3328" width="9" style="355"/>
    <col min="3329" max="3329" width="3.125" style="355" customWidth="1"/>
    <col min="3330" max="3330" width="18.875" style="355" customWidth="1"/>
    <col min="3331" max="3345" width="8.5" style="355" customWidth="1"/>
    <col min="3346" max="3584" width="9" style="355"/>
    <col min="3585" max="3585" width="3.125" style="355" customWidth="1"/>
    <col min="3586" max="3586" width="18.875" style="355" customWidth="1"/>
    <col min="3587" max="3601" width="8.5" style="355" customWidth="1"/>
    <col min="3602" max="3840" width="9" style="355"/>
    <col min="3841" max="3841" width="3.125" style="355" customWidth="1"/>
    <col min="3842" max="3842" width="18.875" style="355" customWidth="1"/>
    <col min="3843" max="3857" width="8.5" style="355" customWidth="1"/>
    <col min="3858" max="4096" width="9" style="355"/>
    <col min="4097" max="4097" width="3.125" style="355" customWidth="1"/>
    <col min="4098" max="4098" width="18.875" style="355" customWidth="1"/>
    <col min="4099" max="4113" width="8.5" style="355" customWidth="1"/>
    <col min="4114" max="4352" width="9" style="355"/>
    <col min="4353" max="4353" width="3.125" style="355" customWidth="1"/>
    <col min="4354" max="4354" width="18.875" style="355" customWidth="1"/>
    <col min="4355" max="4369" width="8.5" style="355" customWidth="1"/>
    <col min="4370" max="4608" width="9" style="355"/>
    <col min="4609" max="4609" width="3.125" style="355" customWidth="1"/>
    <col min="4610" max="4610" width="18.875" style="355" customWidth="1"/>
    <col min="4611" max="4625" width="8.5" style="355" customWidth="1"/>
    <col min="4626" max="4864" width="9" style="355"/>
    <col min="4865" max="4865" width="3.125" style="355" customWidth="1"/>
    <col min="4866" max="4866" width="18.875" style="355" customWidth="1"/>
    <col min="4867" max="4881" width="8.5" style="355" customWidth="1"/>
    <col min="4882" max="5120" width="9" style="355"/>
    <col min="5121" max="5121" width="3.125" style="355" customWidth="1"/>
    <col min="5122" max="5122" width="18.875" style="355" customWidth="1"/>
    <col min="5123" max="5137" width="8.5" style="355" customWidth="1"/>
    <col min="5138" max="5376" width="9" style="355"/>
    <col min="5377" max="5377" width="3.125" style="355" customWidth="1"/>
    <col min="5378" max="5378" width="18.875" style="355" customWidth="1"/>
    <col min="5379" max="5393" width="8.5" style="355" customWidth="1"/>
    <col min="5394" max="5632" width="9" style="355"/>
    <col min="5633" max="5633" width="3.125" style="355" customWidth="1"/>
    <col min="5634" max="5634" width="18.875" style="355" customWidth="1"/>
    <col min="5635" max="5649" width="8.5" style="355" customWidth="1"/>
    <col min="5650" max="5888" width="9" style="355"/>
    <col min="5889" max="5889" width="3.125" style="355" customWidth="1"/>
    <col min="5890" max="5890" width="18.875" style="355" customWidth="1"/>
    <col min="5891" max="5905" width="8.5" style="355" customWidth="1"/>
    <col min="5906" max="6144" width="9" style="355"/>
    <col min="6145" max="6145" width="3.125" style="355" customWidth="1"/>
    <col min="6146" max="6146" width="18.875" style="355" customWidth="1"/>
    <col min="6147" max="6161" width="8.5" style="355" customWidth="1"/>
    <col min="6162" max="6400" width="9" style="355"/>
    <col min="6401" max="6401" width="3.125" style="355" customWidth="1"/>
    <col min="6402" max="6402" width="18.875" style="355" customWidth="1"/>
    <col min="6403" max="6417" width="8.5" style="355" customWidth="1"/>
    <col min="6418" max="6656" width="9" style="355"/>
    <col min="6657" max="6657" width="3.125" style="355" customWidth="1"/>
    <col min="6658" max="6658" width="18.875" style="355" customWidth="1"/>
    <col min="6659" max="6673" width="8.5" style="355" customWidth="1"/>
    <col min="6674" max="6912" width="9" style="355"/>
    <col min="6913" max="6913" width="3.125" style="355" customWidth="1"/>
    <col min="6914" max="6914" width="18.875" style="355" customWidth="1"/>
    <col min="6915" max="6929" width="8.5" style="355" customWidth="1"/>
    <col min="6930" max="7168" width="9" style="355"/>
    <col min="7169" max="7169" width="3.125" style="355" customWidth="1"/>
    <col min="7170" max="7170" width="18.875" style="355" customWidth="1"/>
    <col min="7171" max="7185" width="8.5" style="355" customWidth="1"/>
    <col min="7186" max="7424" width="9" style="355"/>
    <col min="7425" max="7425" width="3.125" style="355" customWidth="1"/>
    <col min="7426" max="7426" width="18.875" style="355" customWidth="1"/>
    <col min="7427" max="7441" width="8.5" style="355" customWidth="1"/>
    <col min="7442" max="7680" width="9" style="355"/>
    <col min="7681" max="7681" width="3.125" style="355" customWidth="1"/>
    <col min="7682" max="7682" width="18.875" style="355" customWidth="1"/>
    <col min="7683" max="7697" width="8.5" style="355" customWidth="1"/>
    <col min="7698" max="7936" width="9" style="355"/>
    <col min="7937" max="7937" width="3.125" style="355" customWidth="1"/>
    <col min="7938" max="7938" width="18.875" style="355" customWidth="1"/>
    <col min="7939" max="7953" width="8.5" style="355" customWidth="1"/>
    <col min="7954" max="8192" width="9" style="355"/>
    <col min="8193" max="8193" width="3.125" style="355" customWidth="1"/>
    <col min="8194" max="8194" width="18.875" style="355" customWidth="1"/>
    <col min="8195" max="8209" width="8.5" style="355" customWidth="1"/>
    <col min="8210" max="8448" width="9" style="355"/>
    <col min="8449" max="8449" width="3.125" style="355" customWidth="1"/>
    <col min="8450" max="8450" width="18.875" style="355" customWidth="1"/>
    <col min="8451" max="8465" width="8.5" style="355" customWidth="1"/>
    <col min="8466" max="8704" width="9" style="355"/>
    <col min="8705" max="8705" width="3.125" style="355" customWidth="1"/>
    <col min="8706" max="8706" width="18.875" style="355" customWidth="1"/>
    <col min="8707" max="8721" width="8.5" style="355" customWidth="1"/>
    <col min="8722" max="8960" width="9" style="355"/>
    <col min="8961" max="8961" width="3.125" style="355" customWidth="1"/>
    <col min="8962" max="8962" width="18.875" style="355" customWidth="1"/>
    <col min="8963" max="8977" width="8.5" style="355" customWidth="1"/>
    <col min="8978" max="9216" width="9" style="355"/>
    <col min="9217" max="9217" width="3.125" style="355" customWidth="1"/>
    <col min="9218" max="9218" width="18.875" style="355" customWidth="1"/>
    <col min="9219" max="9233" width="8.5" style="355" customWidth="1"/>
    <col min="9234" max="9472" width="9" style="355"/>
    <col min="9473" max="9473" width="3.125" style="355" customWidth="1"/>
    <col min="9474" max="9474" width="18.875" style="355" customWidth="1"/>
    <col min="9475" max="9489" width="8.5" style="355" customWidth="1"/>
    <col min="9490" max="9728" width="9" style="355"/>
    <col min="9729" max="9729" width="3.125" style="355" customWidth="1"/>
    <col min="9730" max="9730" width="18.875" style="355" customWidth="1"/>
    <col min="9731" max="9745" width="8.5" style="355" customWidth="1"/>
    <col min="9746" max="9984" width="9" style="355"/>
    <col min="9985" max="9985" width="3.125" style="355" customWidth="1"/>
    <col min="9986" max="9986" width="18.875" style="355" customWidth="1"/>
    <col min="9987" max="10001" width="8.5" style="355" customWidth="1"/>
    <col min="10002" max="10240" width="9" style="355"/>
    <col min="10241" max="10241" width="3.125" style="355" customWidth="1"/>
    <col min="10242" max="10242" width="18.875" style="355" customWidth="1"/>
    <col min="10243" max="10257" width="8.5" style="355" customWidth="1"/>
    <col min="10258" max="10496" width="9" style="355"/>
    <col min="10497" max="10497" width="3.125" style="355" customWidth="1"/>
    <col min="10498" max="10498" width="18.875" style="355" customWidth="1"/>
    <col min="10499" max="10513" width="8.5" style="355" customWidth="1"/>
    <col min="10514" max="10752" width="9" style="355"/>
    <col min="10753" max="10753" width="3.125" style="355" customWidth="1"/>
    <col min="10754" max="10754" width="18.875" style="355" customWidth="1"/>
    <col min="10755" max="10769" width="8.5" style="355" customWidth="1"/>
    <col min="10770" max="11008" width="9" style="355"/>
    <col min="11009" max="11009" width="3.125" style="355" customWidth="1"/>
    <col min="11010" max="11010" width="18.875" style="355" customWidth="1"/>
    <col min="11011" max="11025" width="8.5" style="355" customWidth="1"/>
    <col min="11026" max="11264" width="9" style="355"/>
    <col min="11265" max="11265" width="3.125" style="355" customWidth="1"/>
    <col min="11266" max="11266" width="18.875" style="355" customWidth="1"/>
    <col min="11267" max="11281" width="8.5" style="355" customWidth="1"/>
    <col min="11282" max="11520" width="9" style="355"/>
    <col min="11521" max="11521" width="3.125" style="355" customWidth="1"/>
    <col min="11522" max="11522" width="18.875" style="355" customWidth="1"/>
    <col min="11523" max="11537" width="8.5" style="355" customWidth="1"/>
    <col min="11538" max="11776" width="9" style="355"/>
    <col min="11777" max="11777" width="3.125" style="355" customWidth="1"/>
    <col min="11778" max="11778" width="18.875" style="355" customWidth="1"/>
    <col min="11779" max="11793" width="8.5" style="355" customWidth="1"/>
    <col min="11794" max="12032" width="9" style="355"/>
    <col min="12033" max="12033" width="3.125" style="355" customWidth="1"/>
    <col min="12034" max="12034" width="18.875" style="355" customWidth="1"/>
    <col min="12035" max="12049" width="8.5" style="355" customWidth="1"/>
    <col min="12050" max="12288" width="9" style="355"/>
    <col min="12289" max="12289" width="3.125" style="355" customWidth="1"/>
    <col min="12290" max="12290" width="18.875" style="355" customWidth="1"/>
    <col min="12291" max="12305" width="8.5" style="355" customWidth="1"/>
    <col min="12306" max="12544" width="9" style="355"/>
    <col min="12545" max="12545" width="3.125" style="355" customWidth="1"/>
    <col min="12546" max="12546" width="18.875" style="355" customWidth="1"/>
    <col min="12547" max="12561" width="8.5" style="355" customWidth="1"/>
    <col min="12562" max="12800" width="9" style="355"/>
    <col min="12801" max="12801" width="3.125" style="355" customWidth="1"/>
    <col min="12802" max="12802" width="18.875" style="355" customWidth="1"/>
    <col min="12803" max="12817" width="8.5" style="355" customWidth="1"/>
    <col min="12818" max="13056" width="9" style="355"/>
    <col min="13057" max="13057" width="3.125" style="355" customWidth="1"/>
    <col min="13058" max="13058" width="18.875" style="355" customWidth="1"/>
    <col min="13059" max="13073" width="8.5" style="355" customWidth="1"/>
    <col min="13074" max="13312" width="9" style="355"/>
    <col min="13313" max="13313" width="3.125" style="355" customWidth="1"/>
    <col min="13314" max="13314" width="18.875" style="355" customWidth="1"/>
    <col min="13315" max="13329" width="8.5" style="355" customWidth="1"/>
    <col min="13330" max="13568" width="9" style="355"/>
    <col min="13569" max="13569" width="3.125" style="355" customWidth="1"/>
    <col min="13570" max="13570" width="18.875" style="355" customWidth="1"/>
    <col min="13571" max="13585" width="8.5" style="355" customWidth="1"/>
    <col min="13586" max="13824" width="9" style="355"/>
    <col min="13825" max="13825" width="3.125" style="355" customWidth="1"/>
    <col min="13826" max="13826" width="18.875" style="355" customWidth="1"/>
    <col min="13827" max="13841" width="8.5" style="355" customWidth="1"/>
    <col min="13842" max="14080" width="9" style="355"/>
    <col min="14081" max="14081" width="3.125" style="355" customWidth="1"/>
    <col min="14082" max="14082" width="18.875" style="355" customWidth="1"/>
    <col min="14083" max="14097" width="8.5" style="355" customWidth="1"/>
    <col min="14098" max="14336" width="9" style="355"/>
    <col min="14337" max="14337" width="3.125" style="355" customWidth="1"/>
    <col min="14338" max="14338" width="18.875" style="355" customWidth="1"/>
    <col min="14339" max="14353" width="8.5" style="355" customWidth="1"/>
    <col min="14354" max="14592" width="9" style="355"/>
    <col min="14593" max="14593" width="3.125" style="355" customWidth="1"/>
    <col min="14594" max="14594" width="18.875" style="355" customWidth="1"/>
    <col min="14595" max="14609" width="8.5" style="355" customWidth="1"/>
    <col min="14610" max="14848" width="9" style="355"/>
    <col min="14849" max="14849" width="3.125" style="355" customWidth="1"/>
    <col min="14850" max="14850" width="18.875" style="355" customWidth="1"/>
    <col min="14851" max="14865" width="8.5" style="355" customWidth="1"/>
    <col min="14866" max="15104" width="9" style="355"/>
    <col min="15105" max="15105" width="3.125" style="355" customWidth="1"/>
    <col min="15106" max="15106" width="18.875" style="355" customWidth="1"/>
    <col min="15107" max="15121" width="8.5" style="355" customWidth="1"/>
    <col min="15122" max="15360" width="9" style="355"/>
    <col min="15361" max="15361" width="3.125" style="355" customWidth="1"/>
    <col min="15362" max="15362" width="18.875" style="355" customWidth="1"/>
    <col min="15363" max="15377" width="8.5" style="355" customWidth="1"/>
    <col min="15378" max="15616" width="9" style="355"/>
    <col min="15617" max="15617" width="3.125" style="355" customWidth="1"/>
    <col min="15618" max="15618" width="18.875" style="355" customWidth="1"/>
    <col min="15619" max="15633" width="8.5" style="355" customWidth="1"/>
    <col min="15634" max="15872" width="9" style="355"/>
    <col min="15873" max="15873" width="3.125" style="355" customWidth="1"/>
    <col min="15874" max="15874" width="18.875" style="355" customWidth="1"/>
    <col min="15875" max="15889" width="8.5" style="355" customWidth="1"/>
    <col min="15890" max="16128" width="9" style="355"/>
    <col min="16129" max="16129" width="3.125" style="355" customWidth="1"/>
    <col min="16130" max="16130" width="18.875" style="355" customWidth="1"/>
    <col min="16131" max="16145" width="8.5" style="355" customWidth="1"/>
    <col min="16146" max="16384" width="9" style="355"/>
  </cols>
  <sheetData>
    <row r="2" spans="1:17" s="360" customFormat="1" ht="21" customHeight="1">
      <c r="A2" s="360" t="s">
        <v>334</v>
      </c>
    </row>
    <row r="3" spans="1:17" ht="17.25" customHeight="1">
      <c r="A3" s="360" t="s">
        <v>335</v>
      </c>
      <c r="B3" s="360"/>
      <c r="C3" s="360"/>
      <c r="D3" s="360"/>
      <c r="E3" s="360"/>
      <c r="F3" s="360"/>
      <c r="G3" s="360"/>
      <c r="H3" s="360"/>
      <c r="I3" s="360"/>
      <c r="J3" s="360"/>
      <c r="K3" s="360"/>
      <c r="L3" s="360"/>
      <c r="M3" s="360"/>
      <c r="N3" s="360"/>
      <c r="O3" s="360"/>
      <c r="P3" s="360"/>
      <c r="Q3" s="360"/>
    </row>
    <row r="4" spans="1:17" s="360" customFormat="1" ht="20.25" customHeight="1">
      <c r="A4" s="360" t="s">
        <v>336</v>
      </c>
    </row>
    <row r="5" spans="1:17" ht="20.25" customHeight="1">
      <c r="A5" s="360"/>
      <c r="B5" s="355" t="s">
        <v>337</v>
      </c>
      <c r="C5" s="360"/>
      <c r="D5" s="360"/>
      <c r="E5" s="360"/>
      <c r="F5" s="360"/>
      <c r="G5" s="360"/>
      <c r="H5" s="360"/>
      <c r="I5" s="360"/>
      <c r="J5" s="360"/>
      <c r="K5" s="360"/>
      <c r="L5" s="360"/>
      <c r="M5" s="360"/>
      <c r="N5" s="360"/>
      <c r="O5" s="360"/>
      <c r="P5" s="360"/>
      <c r="Q5" s="360"/>
    </row>
    <row r="6" spans="1:17" ht="20.25" customHeight="1">
      <c r="A6" s="360"/>
      <c r="B6" s="355" t="s">
        <v>338</v>
      </c>
      <c r="C6" s="360"/>
      <c r="D6" s="360"/>
      <c r="E6" s="360"/>
      <c r="F6" s="360"/>
      <c r="G6" s="360"/>
      <c r="H6" s="360"/>
      <c r="I6" s="360"/>
      <c r="J6" s="360"/>
      <c r="K6" s="360"/>
      <c r="L6" s="360"/>
      <c r="M6" s="360"/>
      <c r="N6" s="360"/>
      <c r="O6" s="360"/>
      <c r="P6" s="360"/>
      <c r="Q6" s="360"/>
    </row>
    <row r="7" spans="1:17" ht="20.25" customHeight="1">
      <c r="A7" s="360"/>
      <c r="B7" s="355" t="s">
        <v>339</v>
      </c>
      <c r="J7" s="360"/>
      <c r="K7" s="360"/>
      <c r="L7" s="360"/>
      <c r="M7" s="360"/>
      <c r="N7" s="360"/>
      <c r="O7" s="360"/>
      <c r="P7" s="360"/>
      <c r="Q7" s="360"/>
    </row>
    <row r="8" spans="1:17" ht="19.5" customHeight="1">
      <c r="P8" s="513" t="s">
        <v>340</v>
      </c>
      <c r="Q8" s="513"/>
    </row>
    <row r="9" spans="1:17" s="356" customFormat="1" ht="30" customHeight="1">
      <c r="A9" s="514" t="s">
        <v>426</v>
      </c>
      <c r="B9" s="515"/>
      <c r="C9" s="357" t="s">
        <v>360</v>
      </c>
      <c r="D9" s="357" t="s">
        <v>361</v>
      </c>
      <c r="E9" s="357" t="s">
        <v>362</v>
      </c>
      <c r="F9" s="357" t="s">
        <v>363</v>
      </c>
      <c r="G9" s="357" t="s">
        <v>364</v>
      </c>
      <c r="H9" s="357" t="s">
        <v>365</v>
      </c>
      <c r="I9" s="357" t="s">
        <v>366</v>
      </c>
      <c r="J9" s="357" t="s">
        <v>367</v>
      </c>
      <c r="K9" s="357" t="s">
        <v>368</v>
      </c>
      <c r="L9" s="357" t="s">
        <v>369</v>
      </c>
      <c r="M9" s="357" t="s">
        <v>370</v>
      </c>
      <c r="N9" s="357" t="s">
        <v>371</v>
      </c>
      <c r="O9" s="357" t="s">
        <v>372</v>
      </c>
      <c r="P9" s="357" t="s">
        <v>341</v>
      </c>
      <c r="Q9" s="357" t="s">
        <v>374</v>
      </c>
    </row>
    <row r="10" spans="1:17" ht="26.25" customHeight="1">
      <c r="A10" s="75" t="s">
        <v>342</v>
      </c>
      <c r="B10" s="76" t="s">
        <v>440</v>
      </c>
      <c r="C10" s="77">
        <v>4</v>
      </c>
      <c r="D10" s="77">
        <v>0</v>
      </c>
      <c r="E10" s="77">
        <v>0</v>
      </c>
      <c r="F10" s="77">
        <v>0</v>
      </c>
      <c r="G10" s="77">
        <v>0</v>
      </c>
      <c r="H10" s="77">
        <v>0</v>
      </c>
      <c r="I10" s="77">
        <v>0</v>
      </c>
      <c r="J10" s="77">
        <v>0</v>
      </c>
      <c r="K10" s="77">
        <v>347</v>
      </c>
      <c r="L10" s="77">
        <v>23950</v>
      </c>
      <c r="M10" s="77">
        <v>46691</v>
      </c>
      <c r="N10" s="77">
        <v>8020</v>
      </c>
      <c r="O10" s="77">
        <f t="shared" ref="O10:O26" si="0">SUM(C10:N10)</f>
        <v>79012</v>
      </c>
      <c r="P10" s="77">
        <v>259160</v>
      </c>
      <c r="Q10" s="78">
        <f t="shared" ref="Q10:Q26" si="1">IF(O10*P10&lt;&gt;0,O10/P10,"0%")</f>
        <v>0.30487729587899365</v>
      </c>
    </row>
    <row r="11" spans="1:17" ht="26.25" customHeight="1">
      <c r="A11" s="75" t="s">
        <v>343</v>
      </c>
      <c r="B11" s="76" t="s">
        <v>441</v>
      </c>
      <c r="C11" s="77">
        <v>0</v>
      </c>
      <c r="D11" s="77">
        <v>0</v>
      </c>
      <c r="E11" s="77">
        <v>275</v>
      </c>
      <c r="F11" s="77">
        <v>872</v>
      </c>
      <c r="G11" s="77">
        <v>431</v>
      </c>
      <c r="H11" s="77">
        <v>66</v>
      </c>
      <c r="I11" s="77">
        <v>4</v>
      </c>
      <c r="J11" s="77">
        <v>0</v>
      </c>
      <c r="K11" s="77">
        <v>0</v>
      </c>
      <c r="L11" s="77">
        <v>0</v>
      </c>
      <c r="M11" s="77">
        <v>0</v>
      </c>
      <c r="N11" s="77">
        <v>2</v>
      </c>
      <c r="O11" s="77">
        <f t="shared" si="0"/>
        <v>1650</v>
      </c>
      <c r="P11" s="77">
        <v>1318</v>
      </c>
      <c r="Q11" s="78">
        <f t="shared" si="1"/>
        <v>1.251896813353566</v>
      </c>
    </row>
    <row r="12" spans="1:17" ht="26.25" customHeight="1">
      <c r="A12" s="75" t="s">
        <v>344</v>
      </c>
      <c r="B12" s="76" t="s">
        <v>442</v>
      </c>
      <c r="C12" s="77">
        <v>10592</v>
      </c>
      <c r="D12" s="77">
        <v>11264</v>
      </c>
      <c r="E12" s="77">
        <v>24416</v>
      </c>
      <c r="F12" s="77">
        <v>49290</v>
      </c>
      <c r="G12" s="77">
        <v>24069</v>
      </c>
      <c r="H12" s="77">
        <v>26691</v>
      </c>
      <c r="I12" s="77">
        <v>28827</v>
      </c>
      <c r="J12" s="77">
        <v>15583</v>
      </c>
      <c r="K12" s="77">
        <v>28504</v>
      </c>
      <c r="L12" s="77">
        <v>24129</v>
      </c>
      <c r="M12" s="77">
        <v>26460</v>
      </c>
      <c r="N12" s="77">
        <v>24612</v>
      </c>
      <c r="O12" s="77">
        <f t="shared" si="0"/>
        <v>294437</v>
      </c>
      <c r="P12" s="77">
        <v>309285</v>
      </c>
      <c r="Q12" s="78">
        <f t="shared" si="1"/>
        <v>0.9519924988279419</v>
      </c>
    </row>
    <row r="13" spans="1:17" ht="26.25" customHeight="1">
      <c r="A13" s="75" t="s">
        <v>345</v>
      </c>
      <c r="B13" s="76" t="s">
        <v>443</v>
      </c>
      <c r="C13" s="77">
        <v>218</v>
      </c>
      <c r="D13" s="77">
        <v>1001</v>
      </c>
      <c r="E13" s="77">
        <v>5303</v>
      </c>
      <c r="F13" s="77">
        <v>2871</v>
      </c>
      <c r="G13" s="77">
        <v>452</v>
      </c>
      <c r="H13" s="77">
        <v>3887</v>
      </c>
      <c r="I13" s="77">
        <v>136</v>
      </c>
      <c r="J13" s="77">
        <v>0</v>
      </c>
      <c r="K13" s="77">
        <v>3774</v>
      </c>
      <c r="L13" s="77">
        <v>667</v>
      </c>
      <c r="M13" s="77">
        <v>622</v>
      </c>
      <c r="N13" s="77">
        <v>1098</v>
      </c>
      <c r="O13" s="77">
        <f t="shared" si="0"/>
        <v>20029</v>
      </c>
      <c r="P13" s="77">
        <v>24311</v>
      </c>
      <c r="Q13" s="78">
        <f t="shared" si="1"/>
        <v>0.82386573978857303</v>
      </c>
    </row>
    <row r="14" spans="1:17" ht="26.25" customHeight="1">
      <c r="A14" s="75" t="s">
        <v>346</v>
      </c>
      <c r="B14" s="76" t="s">
        <v>444</v>
      </c>
      <c r="C14" s="77">
        <v>4173</v>
      </c>
      <c r="D14" s="77">
        <v>5738</v>
      </c>
      <c r="E14" s="77">
        <v>12006</v>
      </c>
      <c r="F14" s="77">
        <v>13690</v>
      </c>
      <c r="G14" s="77">
        <v>13066</v>
      </c>
      <c r="H14" s="77">
        <v>9784</v>
      </c>
      <c r="I14" s="77">
        <v>1126</v>
      </c>
      <c r="J14" s="77">
        <v>178</v>
      </c>
      <c r="K14" s="77">
        <v>8915</v>
      </c>
      <c r="L14" s="77">
        <v>8188</v>
      </c>
      <c r="M14" s="77">
        <v>3624</v>
      </c>
      <c r="N14" s="77">
        <v>3624</v>
      </c>
      <c r="O14" s="77">
        <f t="shared" si="0"/>
        <v>84112</v>
      </c>
      <c r="P14" s="77">
        <v>95606</v>
      </c>
      <c r="Q14" s="78">
        <f t="shared" si="1"/>
        <v>0.87977741982720747</v>
      </c>
    </row>
    <row r="15" spans="1:17" ht="26.25" customHeight="1">
      <c r="A15" s="75" t="s">
        <v>347</v>
      </c>
      <c r="B15" s="76" t="s">
        <v>445</v>
      </c>
      <c r="C15" s="77">
        <v>681</v>
      </c>
      <c r="D15" s="77">
        <v>1725</v>
      </c>
      <c r="E15" s="77">
        <v>2730</v>
      </c>
      <c r="F15" s="77">
        <v>10439</v>
      </c>
      <c r="G15" s="77">
        <v>11238</v>
      </c>
      <c r="H15" s="77">
        <v>5550</v>
      </c>
      <c r="I15" s="77">
        <v>435</v>
      </c>
      <c r="J15" s="77">
        <v>352</v>
      </c>
      <c r="K15" s="77">
        <v>574</v>
      </c>
      <c r="L15" s="77">
        <v>1017</v>
      </c>
      <c r="M15" s="77">
        <v>1993</v>
      </c>
      <c r="N15" s="77">
        <v>2866</v>
      </c>
      <c r="O15" s="77">
        <f t="shared" si="0"/>
        <v>39600</v>
      </c>
      <c r="P15" s="77">
        <v>40836</v>
      </c>
      <c r="Q15" s="78">
        <f t="shared" si="1"/>
        <v>0.96973258889215397</v>
      </c>
    </row>
    <row r="16" spans="1:17" ht="26.25" customHeight="1">
      <c r="A16" s="75" t="s">
        <v>348</v>
      </c>
      <c r="B16" s="76" t="s">
        <v>446</v>
      </c>
      <c r="C16" s="77">
        <v>275</v>
      </c>
      <c r="D16" s="77">
        <v>273</v>
      </c>
      <c r="E16" s="77">
        <v>145</v>
      </c>
      <c r="F16" s="77">
        <v>156</v>
      </c>
      <c r="G16" s="77">
        <v>3205</v>
      </c>
      <c r="H16" s="77">
        <v>3176</v>
      </c>
      <c r="I16" s="77">
        <v>116</v>
      </c>
      <c r="J16" s="77">
        <v>0</v>
      </c>
      <c r="K16" s="77">
        <v>905</v>
      </c>
      <c r="L16" s="77">
        <v>669</v>
      </c>
      <c r="M16" s="77">
        <v>10</v>
      </c>
      <c r="N16" s="77">
        <v>45</v>
      </c>
      <c r="O16" s="77">
        <f t="shared" si="0"/>
        <v>8975</v>
      </c>
      <c r="P16" s="77">
        <v>8500</v>
      </c>
      <c r="Q16" s="78">
        <f t="shared" si="1"/>
        <v>1.0558823529411765</v>
      </c>
    </row>
    <row r="17" spans="1:17" ht="26.25" customHeight="1">
      <c r="A17" s="75" t="s">
        <v>349</v>
      </c>
      <c r="B17" s="76" t="s">
        <v>447</v>
      </c>
      <c r="C17" s="77">
        <v>85680</v>
      </c>
      <c r="D17" s="77">
        <v>80803</v>
      </c>
      <c r="E17" s="77">
        <v>90726</v>
      </c>
      <c r="F17" s="77">
        <v>19398</v>
      </c>
      <c r="G17" s="77">
        <v>16641</v>
      </c>
      <c r="H17" s="77">
        <v>9031</v>
      </c>
      <c r="I17" s="77">
        <v>160</v>
      </c>
      <c r="J17" s="77">
        <v>97</v>
      </c>
      <c r="K17" s="77">
        <v>6138</v>
      </c>
      <c r="L17" s="77">
        <v>9258</v>
      </c>
      <c r="M17" s="77">
        <v>5722</v>
      </c>
      <c r="N17" s="77">
        <v>6065</v>
      </c>
      <c r="O17" s="77">
        <f t="shared" si="0"/>
        <v>329719</v>
      </c>
      <c r="P17" s="77">
        <v>453887</v>
      </c>
      <c r="Q17" s="78">
        <f t="shared" si="1"/>
        <v>0.72643411245530276</v>
      </c>
    </row>
    <row r="18" spans="1:17" ht="26.25" customHeight="1">
      <c r="A18" s="75" t="s">
        <v>350</v>
      </c>
      <c r="B18" s="76" t="s">
        <v>448</v>
      </c>
      <c r="C18" s="77">
        <v>9</v>
      </c>
      <c r="D18" s="77">
        <v>0</v>
      </c>
      <c r="E18" s="77">
        <v>0</v>
      </c>
      <c r="F18" s="77">
        <v>9</v>
      </c>
      <c r="G18" s="77">
        <v>1</v>
      </c>
      <c r="H18" s="77">
        <v>0</v>
      </c>
      <c r="I18" s="77">
        <v>0</v>
      </c>
      <c r="J18" s="77">
        <v>16</v>
      </c>
      <c r="K18" s="77">
        <v>140</v>
      </c>
      <c r="L18" s="77">
        <v>90</v>
      </c>
      <c r="M18" s="77">
        <v>58</v>
      </c>
      <c r="N18" s="77">
        <v>5</v>
      </c>
      <c r="O18" s="77">
        <f t="shared" si="0"/>
        <v>328</v>
      </c>
      <c r="P18" s="77">
        <v>818</v>
      </c>
      <c r="Q18" s="78">
        <f t="shared" si="1"/>
        <v>0.40097799511002447</v>
      </c>
    </row>
    <row r="19" spans="1:17" ht="26.25" customHeight="1">
      <c r="A19" s="75" t="s">
        <v>351</v>
      </c>
      <c r="B19" s="76" t="s">
        <v>449</v>
      </c>
      <c r="C19" s="77">
        <v>3709</v>
      </c>
      <c r="D19" s="77">
        <v>227</v>
      </c>
      <c r="E19" s="77">
        <v>801</v>
      </c>
      <c r="F19" s="77">
        <v>695</v>
      </c>
      <c r="G19" s="77">
        <v>28206</v>
      </c>
      <c r="H19" s="77">
        <v>49033</v>
      </c>
      <c r="I19" s="77">
        <v>5370</v>
      </c>
      <c r="J19" s="77">
        <v>32</v>
      </c>
      <c r="K19" s="77">
        <v>55591</v>
      </c>
      <c r="L19" s="77">
        <v>9265</v>
      </c>
      <c r="M19" s="77">
        <v>2148</v>
      </c>
      <c r="N19" s="77">
        <v>1497</v>
      </c>
      <c r="O19" s="77">
        <f t="shared" si="0"/>
        <v>156574</v>
      </c>
      <c r="P19" s="77">
        <v>325998</v>
      </c>
      <c r="Q19" s="78">
        <f t="shared" si="1"/>
        <v>0.48029129013061428</v>
      </c>
    </row>
    <row r="20" spans="1:17" ht="26.25" customHeight="1">
      <c r="A20" s="75" t="s">
        <v>352</v>
      </c>
      <c r="B20" s="76" t="s">
        <v>450</v>
      </c>
      <c r="C20" s="77">
        <v>564</v>
      </c>
      <c r="D20" s="77">
        <v>5163</v>
      </c>
      <c r="E20" s="77">
        <v>6481</v>
      </c>
      <c r="F20" s="77">
        <v>2722</v>
      </c>
      <c r="G20" s="77">
        <v>19</v>
      </c>
      <c r="H20" s="77">
        <v>0</v>
      </c>
      <c r="I20" s="77">
        <v>0</v>
      </c>
      <c r="J20" s="77">
        <v>0</v>
      </c>
      <c r="K20" s="77">
        <v>4</v>
      </c>
      <c r="L20" s="77">
        <v>0</v>
      </c>
      <c r="M20" s="77">
        <v>12</v>
      </c>
      <c r="N20" s="77">
        <v>241</v>
      </c>
      <c r="O20" s="77">
        <f t="shared" si="0"/>
        <v>15206</v>
      </c>
      <c r="P20" s="77">
        <v>26840</v>
      </c>
      <c r="Q20" s="78">
        <f t="shared" si="1"/>
        <v>0.56654247391952306</v>
      </c>
    </row>
    <row r="21" spans="1:17" ht="26.25" customHeight="1">
      <c r="A21" s="75" t="s">
        <v>353</v>
      </c>
      <c r="B21" s="76" t="s">
        <v>451</v>
      </c>
      <c r="C21" s="77">
        <v>26493</v>
      </c>
      <c r="D21" s="77">
        <v>16760</v>
      </c>
      <c r="E21" s="77">
        <v>52485</v>
      </c>
      <c r="F21" s="77">
        <v>12639</v>
      </c>
      <c r="G21" s="77">
        <v>7596</v>
      </c>
      <c r="H21" s="77">
        <v>1333</v>
      </c>
      <c r="I21" s="77">
        <v>0</v>
      </c>
      <c r="J21" s="77">
        <v>0</v>
      </c>
      <c r="K21" s="77">
        <v>1914</v>
      </c>
      <c r="L21" s="77">
        <v>9088</v>
      </c>
      <c r="M21" s="77">
        <v>4027</v>
      </c>
      <c r="N21" s="77">
        <v>5786</v>
      </c>
      <c r="O21" s="77">
        <f t="shared" si="0"/>
        <v>138121</v>
      </c>
      <c r="P21" s="77">
        <v>288014</v>
      </c>
      <c r="Q21" s="78">
        <f t="shared" si="1"/>
        <v>0.47956349344129107</v>
      </c>
    </row>
    <row r="22" spans="1:17" ht="26.25" customHeight="1">
      <c r="A22" s="75" t="s">
        <v>354</v>
      </c>
      <c r="B22" s="76" t="s">
        <v>1882</v>
      </c>
      <c r="C22" s="77">
        <v>2188</v>
      </c>
      <c r="D22" s="77">
        <v>4766</v>
      </c>
      <c r="E22" s="77">
        <v>5446</v>
      </c>
      <c r="F22" s="77">
        <v>4170</v>
      </c>
      <c r="G22" s="77">
        <v>3179</v>
      </c>
      <c r="H22" s="77">
        <v>4602</v>
      </c>
      <c r="I22" s="77">
        <v>75</v>
      </c>
      <c r="J22" s="77">
        <v>16</v>
      </c>
      <c r="K22" s="77">
        <v>3267</v>
      </c>
      <c r="L22" s="77">
        <v>757</v>
      </c>
      <c r="M22" s="77">
        <v>1525</v>
      </c>
      <c r="N22" s="77">
        <v>2012</v>
      </c>
      <c r="O22" s="77">
        <f t="shared" si="0"/>
        <v>32003</v>
      </c>
      <c r="P22" s="77">
        <v>29370</v>
      </c>
      <c r="Q22" s="78">
        <f t="shared" si="1"/>
        <v>1.0896493020088525</v>
      </c>
    </row>
    <row r="23" spans="1:17" ht="26.25" customHeight="1">
      <c r="A23" s="75" t="s">
        <v>355</v>
      </c>
      <c r="B23" s="76" t="s">
        <v>453</v>
      </c>
      <c r="C23" s="77">
        <v>0</v>
      </c>
      <c r="D23" s="77">
        <v>28</v>
      </c>
      <c r="E23" s="77">
        <v>528</v>
      </c>
      <c r="F23" s="77">
        <v>956</v>
      </c>
      <c r="G23" s="77">
        <v>1508</v>
      </c>
      <c r="H23" s="77">
        <v>1112</v>
      </c>
      <c r="I23" s="77">
        <v>0</v>
      </c>
      <c r="J23" s="77">
        <v>0</v>
      </c>
      <c r="K23" s="77">
        <v>0</v>
      </c>
      <c r="L23" s="77">
        <v>0</v>
      </c>
      <c r="M23" s="77">
        <v>0</v>
      </c>
      <c r="N23" s="77">
        <v>0</v>
      </c>
      <c r="O23" s="77">
        <f t="shared" si="0"/>
        <v>4132</v>
      </c>
      <c r="P23" s="77">
        <v>6142</v>
      </c>
      <c r="Q23" s="78">
        <f t="shared" si="1"/>
        <v>0.67274503419081733</v>
      </c>
    </row>
    <row r="24" spans="1:17" ht="26.25" customHeight="1">
      <c r="A24" s="75" t="s">
        <v>356</v>
      </c>
      <c r="B24" s="76" t="s">
        <v>454</v>
      </c>
      <c r="C24" s="77">
        <v>273</v>
      </c>
      <c r="D24" s="77">
        <v>131</v>
      </c>
      <c r="E24" s="77">
        <v>405</v>
      </c>
      <c r="F24" s="77">
        <v>2315</v>
      </c>
      <c r="G24" s="77">
        <v>120229</v>
      </c>
      <c r="H24" s="77">
        <v>29167</v>
      </c>
      <c r="I24" s="77">
        <v>4158</v>
      </c>
      <c r="J24" s="77">
        <v>718</v>
      </c>
      <c r="K24" s="77">
        <v>858</v>
      </c>
      <c r="L24" s="77">
        <v>8648</v>
      </c>
      <c r="M24" s="77">
        <v>6819</v>
      </c>
      <c r="N24" s="77">
        <v>13658</v>
      </c>
      <c r="O24" s="77">
        <f t="shared" si="0"/>
        <v>187379</v>
      </c>
      <c r="P24" s="77">
        <v>263677</v>
      </c>
      <c r="Q24" s="78">
        <f t="shared" si="1"/>
        <v>0.71063839470260959</v>
      </c>
    </row>
    <row r="25" spans="1:17" ht="26.25" customHeight="1">
      <c r="A25" s="75" t="s">
        <v>357</v>
      </c>
      <c r="B25" s="76" t="s">
        <v>455</v>
      </c>
      <c r="C25" s="77">
        <v>611</v>
      </c>
      <c r="D25" s="77">
        <v>845</v>
      </c>
      <c r="E25" s="77">
        <v>2165</v>
      </c>
      <c r="F25" s="77">
        <v>4117</v>
      </c>
      <c r="G25" s="77">
        <v>3324</v>
      </c>
      <c r="H25" s="77">
        <v>2159</v>
      </c>
      <c r="I25" s="77">
        <v>2921</v>
      </c>
      <c r="J25" s="77">
        <v>1696</v>
      </c>
      <c r="K25" s="77">
        <v>3126</v>
      </c>
      <c r="L25" s="77">
        <v>1385</v>
      </c>
      <c r="M25" s="77">
        <v>481</v>
      </c>
      <c r="N25" s="77">
        <v>701</v>
      </c>
      <c r="O25" s="77">
        <f t="shared" si="0"/>
        <v>23531</v>
      </c>
      <c r="P25" s="77">
        <v>31545</v>
      </c>
      <c r="Q25" s="78">
        <f t="shared" si="1"/>
        <v>0.74595022983040105</v>
      </c>
    </row>
    <row r="26" spans="1:17" ht="26.25" customHeight="1">
      <c r="A26" s="75" t="s">
        <v>358</v>
      </c>
      <c r="B26" s="76" t="s">
        <v>456</v>
      </c>
      <c r="C26" s="77">
        <v>0</v>
      </c>
      <c r="D26" s="77">
        <v>3</v>
      </c>
      <c r="E26" s="77">
        <v>0</v>
      </c>
      <c r="F26" s="77">
        <v>4</v>
      </c>
      <c r="G26" s="77">
        <v>92</v>
      </c>
      <c r="H26" s="77">
        <v>834</v>
      </c>
      <c r="I26" s="77">
        <v>470</v>
      </c>
      <c r="J26" s="77">
        <v>218</v>
      </c>
      <c r="K26" s="77">
        <v>99</v>
      </c>
      <c r="L26" s="77">
        <v>6</v>
      </c>
      <c r="M26" s="77">
        <v>0</v>
      </c>
      <c r="N26" s="77">
        <v>0</v>
      </c>
      <c r="O26" s="77">
        <f t="shared" si="0"/>
        <v>1726</v>
      </c>
      <c r="P26" s="77">
        <v>2326</v>
      </c>
      <c r="Q26" s="78">
        <f t="shared" si="1"/>
        <v>0.74204643164230444</v>
      </c>
    </row>
  </sheetData>
  <mergeCells count="2">
    <mergeCell ref="P8:Q8"/>
    <mergeCell ref="A9:B9"/>
  </mergeCells>
  <phoneticPr fontId="3"/>
  <pageMargins left="0.78740157480314965" right="0.19685039370078741" top="0.19685039370078741" bottom="0.39370078740157483" header="0" footer="0"/>
  <pageSetup paperSize="9" scale="92" orientation="landscape" r:id="rId1"/>
  <headerFooter>
    <oddFooter>&amp;C&amp;"ＭＳ 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view="pageLayout" topLeftCell="B1" zoomScaleNormal="100" workbookViewId="0">
      <selection activeCell="B1" sqref="B1"/>
    </sheetView>
  </sheetViews>
  <sheetFormatPr defaultColWidth="9" defaultRowHeight="14.25"/>
  <cols>
    <col min="1" max="1" width="4.75" style="355" customWidth="1"/>
    <col min="2" max="2" width="18" style="355" customWidth="1"/>
    <col min="3" max="13" width="9.375" style="355" customWidth="1"/>
    <col min="14" max="16" width="10.25" style="355" customWidth="1"/>
    <col min="17" max="17" width="8.375" style="355" customWidth="1"/>
    <col min="18" max="256" width="9" style="355"/>
    <col min="257" max="257" width="4.75" style="355" customWidth="1"/>
    <col min="258" max="258" width="18" style="355" customWidth="1"/>
    <col min="259" max="269" width="9.375" style="355" customWidth="1"/>
    <col min="270" max="272" width="10.25" style="355" customWidth="1"/>
    <col min="273" max="273" width="8.375" style="355" customWidth="1"/>
    <col min="274" max="512" width="9" style="355"/>
    <col min="513" max="513" width="4.75" style="355" customWidth="1"/>
    <col min="514" max="514" width="18" style="355" customWidth="1"/>
    <col min="515" max="525" width="9.375" style="355" customWidth="1"/>
    <col min="526" max="528" width="10.25" style="355" customWidth="1"/>
    <col min="529" max="529" width="8.375" style="355" customWidth="1"/>
    <col min="530" max="768" width="9" style="355"/>
    <col min="769" max="769" width="4.75" style="355" customWidth="1"/>
    <col min="770" max="770" width="18" style="355" customWidth="1"/>
    <col min="771" max="781" width="9.375" style="355" customWidth="1"/>
    <col min="782" max="784" width="10.25" style="355" customWidth="1"/>
    <col min="785" max="785" width="8.375" style="355" customWidth="1"/>
    <col min="786" max="1024" width="9" style="355"/>
    <col min="1025" max="1025" width="4.75" style="355" customWidth="1"/>
    <col min="1026" max="1026" width="18" style="355" customWidth="1"/>
    <col min="1027" max="1037" width="9.375" style="355" customWidth="1"/>
    <col min="1038" max="1040" width="10.25" style="355" customWidth="1"/>
    <col min="1041" max="1041" width="8.375" style="355" customWidth="1"/>
    <col min="1042" max="1280" width="9" style="355"/>
    <col min="1281" max="1281" width="4.75" style="355" customWidth="1"/>
    <col min="1282" max="1282" width="18" style="355" customWidth="1"/>
    <col min="1283" max="1293" width="9.375" style="355" customWidth="1"/>
    <col min="1294" max="1296" width="10.25" style="355" customWidth="1"/>
    <col min="1297" max="1297" width="8.375" style="355" customWidth="1"/>
    <col min="1298" max="1536" width="9" style="355"/>
    <col min="1537" max="1537" width="4.75" style="355" customWidth="1"/>
    <col min="1538" max="1538" width="18" style="355" customWidth="1"/>
    <col min="1539" max="1549" width="9.375" style="355" customWidth="1"/>
    <col min="1550" max="1552" width="10.25" style="355" customWidth="1"/>
    <col min="1553" max="1553" width="8.375" style="355" customWidth="1"/>
    <col min="1554" max="1792" width="9" style="355"/>
    <col min="1793" max="1793" width="4.75" style="355" customWidth="1"/>
    <col min="1794" max="1794" width="18" style="355" customWidth="1"/>
    <col min="1795" max="1805" width="9.375" style="355" customWidth="1"/>
    <col min="1806" max="1808" width="10.25" style="355" customWidth="1"/>
    <col min="1809" max="1809" width="8.375" style="355" customWidth="1"/>
    <col min="1810" max="2048" width="9" style="355"/>
    <col min="2049" max="2049" width="4.75" style="355" customWidth="1"/>
    <col min="2050" max="2050" width="18" style="355" customWidth="1"/>
    <col min="2051" max="2061" width="9.375" style="355" customWidth="1"/>
    <col min="2062" max="2064" width="10.25" style="355" customWidth="1"/>
    <col min="2065" max="2065" width="8.375" style="355" customWidth="1"/>
    <col min="2066" max="2304" width="9" style="355"/>
    <col min="2305" max="2305" width="4.75" style="355" customWidth="1"/>
    <col min="2306" max="2306" width="18" style="355" customWidth="1"/>
    <col min="2307" max="2317" width="9.375" style="355" customWidth="1"/>
    <col min="2318" max="2320" width="10.25" style="355" customWidth="1"/>
    <col min="2321" max="2321" width="8.375" style="355" customWidth="1"/>
    <col min="2322" max="2560" width="9" style="355"/>
    <col min="2561" max="2561" width="4.75" style="355" customWidth="1"/>
    <col min="2562" max="2562" width="18" style="355" customWidth="1"/>
    <col min="2563" max="2573" width="9.375" style="355" customWidth="1"/>
    <col min="2574" max="2576" width="10.25" style="355" customWidth="1"/>
    <col min="2577" max="2577" width="8.375" style="355" customWidth="1"/>
    <col min="2578" max="2816" width="9" style="355"/>
    <col min="2817" max="2817" width="4.75" style="355" customWidth="1"/>
    <col min="2818" max="2818" width="18" style="355" customWidth="1"/>
    <col min="2819" max="2829" width="9.375" style="355" customWidth="1"/>
    <col min="2830" max="2832" width="10.25" style="355" customWidth="1"/>
    <col min="2833" max="2833" width="8.375" style="355" customWidth="1"/>
    <col min="2834" max="3072" width="9" style="355"/>
    <col min="3073" max="3073" width="4.75" style="355" customWidth="1"/>
    <col min="3074" max="3074" width="18" style="355" customWidth="1"/>
    <col min="3075" max="3085" width="9.375" style="355" customWidth="1"/>
    <col min="3086" max="3088" width="10.25" style="355" customWidth="1"/>
    <col min="3089" max="3089" width="8.375" style="355" customWidth="1"/>
    <col min="3090" max="3328" width="9" style="355"/>
    <col min="3329" max="3329" width="4.75" style="355" customWidth="1"/>
    <col min="3330" max="3330" width="18" style="355" customWidth="1"/>
    <col min="3331" max="3341" width="9.375" style="355" customWidth="1"/>
    <col min="3342" max="3344" width="10.25" style="355" customWidth="1"/>
    <col min="3345" max="3345" width="8.375" style="355" customWidth="1"/>
    <col min="3346" max="3584" width="9" style="355"/>
    <col min="3585" max="3585" width="4.75" style="355" customWidth="1"/>
    <col min="3586" max="3586" width="18" style="355" customWidth="1"/>
    <col min="3587" max="3597" width="9.375" style="355" customWidth="1"/>
    <col min="3598" max="3600" width="10.25" style="355" customWidth="1"/>
    <col min="3601" max="3601" width="8.375" style="355" customWidth="1"/>
    <col min="3602" max="3840" width="9" style="355"/>
    <col min="3841" max="3841" width="4.75" style="355" customWidth="1"/>
    <col min="3842" max="3842" width="18" style="355" customWidth="1"/>
    <col min="3843" max="3853" width="9.375" style="355" customWidth="1"/>
    <col min="3854" max="3856" width="10.25" style="355" customWidth="1"/>
    <col min="3857" max="3857" width="8.375" style="355" customWidth="1"/>
    <col min="3858" max="4096" width="9" style="355"/>
    <col min="4097" max="4097" width="4.75" style="355" customWidth="1"/>
    <col min="4098" max="4098" width="18" style="355" customWidth="1"/>
    <col min="4099" max="4109" width="9.375" style="355" customWidth="1"/>
    <col min="4110" max="4112" width="10.25" style="355" customWidth="1"/>
    <col min="4113" max="4113" width="8.375" style="355" customWidth="1"/>
    <col min="4114" max="4352" width="9" style="355"/>
    <col min="4353" max="4353" width="4.75" style="355" customWidth="1"/>
    <col min="4354" max="4354" width="18" style="355" customWidth="1"/>
    <col min="4355" max="4365" width="9.375" style="355" customWidth="1"/>
    <col min="4366" max="4368" width="10.25" style="355" customWidth="1"/>
    <col min="4369" max="4369" width="8.375" style="355" customWidth="1"/>
    <col min="4370" max="4608" width="9" style="355"/>
    <col min="4609" max="4609" width="4.75" style="355" customWidth="1"/>
    <col min="4610" max="4610" width="18" style="355" customWidth="1"/>
    <col min="4611" max="4621" width="9.375" style="355" customWidth="1"/>
    <col min="4622" max="4624" width="10.25" style="355" customWidth="1"/>
    <col min="4625" max="4625" width="8.375" style="355" customWidth="1"/>
    <col min="4626" max="4864" width="9" style="355"/>
    <col min="4865" max="4865" width="4.75" style="355" customWidth="1"/>
    <col min="4866" max="4866" width="18" style="355" customWidth="1"/>
    <col min="4867" max="4877" width="9.375" style="355" customWidth="1"/>
    <col min="4878" max="4880" width="10.25" style="355" customWidth="1"/>
    <col min="4881" max="4881" width="8.375" style="355" customWidth="1"/>
    <col min="4882" max="5120" width="9" style="355"/>
    <col min="5121" max="5121" width="4.75" style="355" customWidth="1"/>
    <col min="5122" max="5122" width="18" style="355" customWidth="1"/>
    <col min="5123" max="5133" width="9.375" style="355" customWidth="1"/>
    <col min="5134" max="5136" width="10.25" style="355" customWidth="1"/>
    <col min="5137" max="5137" width="8.375" style="355" customWidth="1"/>
    <col min="5138" max="5376" width="9" style="355"/>
    <col min="5377" max="5377" width="4.75" style="355" customWidth="1"/>
    <col min="5378" max="5378" width="18" style="355" customWidth="1"/>
    <col min="5379" max="5389" width="9.375" style="355" customWidth="1"/>
    <col min="5390" max="5392" width="10.25" style="355" customWidth="1"/>
    <col min="5393" max="5393" width="8.375" style="355" customWidth="1"/>
    <col min="5394" max="5632" width="9" style="355"/>
    <col min="5633" max="5633" width="4.75" style="355" customWidth="1"/>
    <col min="5634" max="5634" width="18" style="355" customWidth="1"/>
    <col min="5635" max="5645" width="9.375" style="355" customWidth="1"/>
    <col min="5646" max="5648" width="10.25" style="355" customWidth="1"/>
    <col min="5649" max="5649" width="8.375" style="355" customWidth="1"/>
    <col min="5650" max="5888" width="9" style="355"/>
    <col min="5889" max="5889" width="4.75" style="355" customWidth="1"/>
    <col min="5890" max="5890" width="18" style="355" customWidth="1"/>
    <col min="5891" max="5901" width="9.375" style="355" customWidth="1"/>
    <col min="5902" max="5904" width="10.25" style="355" customWidth="1"/>
    <col min="5905" max="5905" width="8.375" style="355" customWidth="1"/>
    <col min="5906" max="6144" width="9" style="355"/>
    <col min="6145" max="6145" width="4.75" style="355" customWidth="1"/>
    <col min="6146" max="6146" width="18" style="355" customWidth="1"/>
    <col min="6147" max="6157" width="9.375" style="355" customWidth="1"/>
    <col min="6158" max="6160" width="10.25" style="355" customWidth="1"/>
    <col min="6161" max="6161" width="8.375" style="355" customWidth="1"/>
    <col min="6162" max="6400" width="9" style="355"/>
    <col min="6401" max="6401" width="4.75" style="355" customWidth="1"/>
    <col min="6402" max="6402" width="18" style="355" customWidth="1"/>
    <col min="6403" max="6413" width="9.375" style="355" customWidth="1"/>
    <col min="6414" max="6416" width="10.25" style="355" customWidth="1"/>
    <col min="6417" max="6417" width="8.375" style="355" customWidth="1"/>
    <col min="6418" max="6656" width="9" style="355"/>
    <col min="6657" max="6657" width="4.75" style="355" customWidth="1"/>
    <col min="6658" max="6658" width="18" style="355" customWidth="1"/>
    <col min="6659" max="6669" width="9.375" style="355" customWidth="1"/>
    <col min="6670" max="6672" width="10.25" style="355" customWidth="1"/>
    <col min="6673" max="6673" width="8.375" style="355" customWidth="1"/>
    <col min="6674" max="6912" width="9" style="355"/>
    <col min="6913" max="6913" width="4.75" style="355" customWidth="1"/>
    <col min="6914" max="6914" width="18" style="355" customWidth="1"/>
    <col min="6915" max="6925" width="9.375" style="355" customWidth="1"/>
    <col min="6926" max="6928" width="10.25" style="355" customWidth="1"/>
    <col min="6929" max="6929" width="8.375" style="355" customWidth="1"/>
    <col min="6930" max="7168" width="9" style="355"/>
    <col min="7169" max="7169" width="4.75" style="355" customWidth="1"/>
    <col min="7170" max="7170" width="18" style="355" customWidth="1"/>
    <col min="7171" max="7181" width="9.375" style="355" customWidth="1"/>
    <col min="7182" max="7184" width="10.25" style="355" customWidth="1"/>
    <col min="7185" max="7185" width="8.375" style="355" customWidth="1"/>
    <col min="7186" max="7424" width="9" style="355"/>
    <col min="7425" max="7425" width="4.75" style="355" customWidth="1"/>
    <col min="7426" max="7426" width="18" style="355" customWidth="1"/>
    <col min="7427" max="7437" width="9.375" style="355" customWidth="1"/>
    <col min="7438" max="7440" width="10.25" style="355" customWidth="1"/>
    <col min="7441" max="7441" width="8.375" style="355" customWidth="1"/>
    <col min="7442" max="7680" width="9" style="355"/>
    <col min="7681" max="7681" width="4.75" style="355" customWidth="1"/>
    <col min="7682" max="7682" width="18" style="355" customWidth="1"/>
    <col min="7683" max="7693" width="9.375" style="355" customWidth="1"/>
    <col min="7694" max="7696" width="10.25" style="355" customWidth="1"/>
    <col min="7697" max="7697" width="8.375" style="355" customWidth="1"/>
    <col min="7698" max="7936" width="9" style="355"/>
    <col min="7937" max="7937" width="4.75" style="355" customWidth="1"/>
    <col min="7938" max="7938" width="18" style="355" customWidth="1"/>
    <col min="7939" max="7949" width="9.375" style="355" customWidth="1"/>
    <col min="7950" max="7952" width="10.25" style="355" customWidth="1"/>
    <col min="7953" max="7953" width="8.375" style="355" customWidth="1"/>
    <col min="7954" max="8192" width="9" style="355"/>
    <col min="8193" max="8193" width="4.75" style="355" customWidth="1"/>
    <col min="8194" max="8194" width="18" style="355" customWidth="1"/>
    <col min="8195" max="8205" width="9.375" style="355" customWidth="1"/>
    <col min="8206" max="8208" width="10.25" style="355" customWidth="1"/>
    <col min="8209" max="8209" width="8.375" style="355" customWidth="1"/>
    <col min="8210" max="8448" width="9" style="355"/>
    <col min="8449" max="8449" width="4.75" style="355" customWidth="1"/>
    <col min="8450" max="8450" width="18" style="355" customWidth="1"/>
    <col min="8451" max="8461" width="9.375" style="355" customWidth="1"/>
    <col min="8462" max="8464" width="10.25" style="355" customWidth="1"/>
    <col min="8465" max="8465" width="8.375" style="355" customWidth="1"/>
    <col min="8466" max="8704" width="9" style="355"/>
    <col min="8705" max="8705" width="4.75" style="355" customWidth="1"/>
    <col min="8706" max="8706" width="18" style="355" customWidth="1"/>
    <col min="8707" max="8717" width="9.375" style="355" customWidth="1"/>
    <col min="8718" max="8720" width="10.25" style="355" customWidth="1"/>
    <col min="8721" max="8721" width="8.375" style="355" customWidth="1"/>
    <col min="8722" max="8960" width="9" style="355"/>
    <col min="8961" max="8961" width="4.75" style="355" customWidth="1"/>
    <col min="8962" max="8962" width="18" style="355" customWidth="1"/>
    <col min="8963" max="8973" width="9.375" style="355" customWidth="1"/>
    <col min="8974" max="8976" width="10.25" style="355" customWidth="1"/>
    <col min="8977" max="8977" width="8.375" style="355" customWidth="1"/>
    <col min="8978" max="9216" width="9" style="355"/>
    <col min="9217" max="9217" width="4.75" style="355" customWidth="1"/>
    <col min="9218" max="9218" width="18" style="355" customWidth="1"/>
    <col min="9219" max="9229" width="9.375" style="355" customWidth="1"/>
    <col min="9230" max="9232" width="10.25" style="355" customWidth="1"/>
    <col min="9233" max="9233" width="8.375" style="355" customWidth="1"/>
    <col min="9234" max="9472" width="9" style="355"/>
    <col min="9473" max="9473" width="4.75" style="355" customWidth="1"/>
    <col min="9474" max="9474" width="18" style="355" customWidth="1"/>
    <col min="9475" max="9485" width="9.375" style="355" customWidth="1"/>
    <col min="9486" max="9488" width="10.25" style="355" customWidth="1"/>
    <col min="9489" max="9489" width="8.375" style="355" customWidth="1"/>
    <col min="9490" max="9728" width="9" style="355"/>
    <col min="9729" max="9729" width="4.75" style="355" customWidth="1"/>
    <col min="9730" max="9730" width="18" style="355" customWidth="1"/>
    <col min="9731" max="9741" width="9.375" style="355" customWidth="1"/>
    <col min="9742" max="9744" width="10.25" style="355" customWidth="1"/>
    <col min="9745" max="9745" width="8.375" style="355" customWidth="1"/>
    <col min="9746" max="9984" width="9" style="355"/>
    <col min="9985" max="9985" width="4.75" style="355" customWidth="1"/>
    <col min="9986" max="9986" width="18" style="355" customWidth="1"/>
    <col min="9987" max="9997" width="9.375" style="355" customWidth="1"/>
    <col min="9998" max="10000" width="10.25" style="355" customWidth="1"/>
    <col min="10001" max="10001" width="8.375" style="355" customWidth="1"/>
    <col min="10002" max="10240" width="9" style="355"/>
    <col min="10241" max="10241" width="4.75" style="355" customWidth="1"/>
    <col min="10242" max="10242" width="18" style="355" customWidth="1"/>
    <col min="10243" max="10253" width="9.375" style="355" customWidth="1"/>
    <col min="10254" max="10256" width="10.25" style="355" customWidth="1"/>
    <col min="10257" max="10257" width="8.375" style="355" customWidth="1"/>
    <col min="10258" max="10496" width="9" style="355"/>
    <col min="10497" max="10497" width="4.75" style="355" customWidth="1"/>
    <col min="10498" max="10498" width="18" style="355" customWidth="1"/>
    <col min="10499" max="10509" width="9.375" style="355" customWidth="1"/>
    <col min="10510" max="10512" width="10.25" style="355" customWidth="1"/>
    <col min="10513" max="10513" width="8.375" style="355" customWidth="1"/>
    <col min="10514" max="10752" width="9" style="355"/>
    <col min="10753" max="10753" width="4.75" style="355" customWidth="1"/>
    <col min="10754" max="10754" width="18" style="355" customWidth="1"/>
    <col min="10755" max="10765" width="9.375" style="355" customWidth="1"/>
    <col min="10766" max="10768" width="10.25" style="355" customWidth="1"/>
    <col min="10769" max="10769" width="8.375" style="355" customWidth="1"/>
    <col min="10770" max="11008" width="9" style="355"/>
    <col min="11009" max="11009" width="4.75" style="355" customWidth="1"/>
    <col min="11010" max="11010" width="18" style="355" customWidth="1"/>
    <col min="11011" max="11021" width="9.375" style="355" customWidth="1"/>
    <col min="11022" max="11024" width="10.25" style="355" customWidth="1"/>
    <col min="11025" max="11025" width="8.375" style="355" customWidth="1"/>
    <col min="11026" max="11264" width="9" style="355"/>
    <col min="11265" max="11265" width="4.75" style="355" customWidth="1"/>
    <col min="11266" max="11266" width="18" style="355" customWidth="1"/>
    <col min="11267" max="11277" width="9.375" style="355" customWidth="1"/>
    <col min="11278" max="11280" width="10.25" style="355" customWidth="1"/>
    <col min="11281" max="11281" width="8.375" style="355" customWidth="1"/>
    <col min="11282" max="11520" width="9" style="355"/>
    <col min="11521" max="11521" width="4.75" style="355" customWidth="1"/>
    <col min="11522" max="11522" width="18" style="355" customWidth="1"/>
    <col min="11523" max="11533" width="9.375" style="355" customWidth="1"/>
    <col min="11534" max="11536" width="10.25" style="355" customWidth="1"/>
    <col min="11537" max="11537" width="8.375" style="355" customWidth="1"/>
    <col min="11538" max="11776" width="9" style="355"/>
    <col min="11777" max="11777" width="4.75" style="355" customWidth="1"/>
    <col min="11778" max="11778" width="18" style="355" customWidth="1"/>
    <col min="11779" max="11789" width="9.375" style="355" customWidth="1"/>
    <col min="11790" max="11792" width="10.25" style="355" customWidth="1"/>
    <col min="11793" max="11793" width="8.375" style="355" customWidth="1"/>
    <col min="11794" max="12032" width="9" style="355"/>
    <col min="12033" max="12033" width="4.75" style="355" customWidth="1"/>
    <col min="12034" max="12034" width="18" style="355" customWidth="1"/>
    <col min="12035" max="12045" width="9.375" style="355" customWidth="1"/>
    <col min="12046" max="12048" width="10.25" style="355" customWidth="1"/>
    <col min="12049" max="12049" width="8.375" style="355" customWidth="1"/>
    <col min="12050" max="12288" width="9" style="355"/>
    <col min="12289" max="12289" width="4.75" style="355" customWidth="1"/>
    <col min="12290" max="12290" width="18" style="355" customWidth="1"/>
    <col min="12291" max="12301" width="9.375" style="355" customWidth="1"/>
    <col min="12302" max="12304" width="10.25" style="355" customWidth="1"/>
    <col min="12305" max="12305" width="8.375" style="355" customWidth="1"/>
    <col min="12306" max="12544" width="9" style="355"/>
    <col min="12545" max="12545" width="4.75" style="355" customWidth="1"/>
    <col min="12546" max="12546" width="18" style="355" customWidth="1"/>
    <col min="12547" max="12557" width="9.375" style="355" customWidth="1"/>
    <col min="12558" max="12560" width="10.25" style="355" customWidth="1"/>
    <col min="12561" max="12561" width="8.375" style="355" customWidth="1"/>
    <col min="12562" max="12800" width="9" style="355"/>
    <col min="12801" max="12801" width="4.75" style="355" customWidth="1"/>
    <col min="12802" max="12802" width="18" style="355" customWidth="1"/>
    <col min="12803" max="12813" width="9.375" style="355" customWidth="1"/>
    <col min="12814" max="12816" width="10.25" style="355" customWidth="1"/>
    <col min="12817" max="12817" width="8.375" style="355" customWidth="1"/>
    <col min="12818" max="13056" width="9" style="355"/>
    <col min="13057" max="13057" width="4.75" style="355" customWidth="1"/>
    <col min="13058" max="13058" width="18" style="355" customWidth="1"/>
    <col min="13059" max="13069" width="9.375" style="355" customWidth="1"/>
    <col min="13070" max="13072" width="10.25" style="355" customWidth="1"/>
    <col min="13073" max="13073" width="8.375" style="355" customWidth="1"/>
    <col min="13074" max="13312" width="9" style="355"/>
    <col min="13313" max="13313" width="4.75" style="355" customWidth="1"/>
    <col min="13314" max="13314" width="18" style="355" customWidth="1"/>
    <col min="13315" max="13325" width="9.375" style="355" customWidth="1"/>
    <col min="13326" max="13328" width="10.25" style="355" customWidth="1"/>
    <col min="13329" max="13329" width="8.375" style="355" customWidth="1"/>
    <col min="13330" max="13568" width="9" style="355"/>
    <col min="13569" max="13569" width="4.75" style="355" customWidth="1"/>
    <col min="13570" max="13570" width="18" style="355" customWidth="1"/>
    <col min="13571" max="13581" width="9.375" style="355" customWidth="1"/>
    <col min="13582" max="13584" width="10.25" style="355" customWidth="1"/>
    <col min="13585" max="13585" width="8.375" style="355" customWidth="1"/>
    <col min="13586" max="13824" width="9" style="355"/>
    <col min="13825" max="13825" width="4.75" style="355" customWidth="1"/>
    <col min="13826" max="13826" width="18" style="355" customWidth="1"/>
    <col min="13827" max="13837" width="9.375" style="355" customWidth="1"/>
    <col min="13838" max="13840" width="10.25" style="355" customWidth="1"/>
    <col min="13841" max="13841" width="8.375" style="355" customWidth="1"/>
    <col min="13842" max="14080" width="9" style="355"/>
    <col min="14081" max="14081" width="4.75" style="355" customWidth="1"/>
    <col min="14082" max="14082" width="18" style="355" customWidth="1"/>
    <col min="14083" max="14093" width="9.375" style="355" customWidth="1"/>
    <col min="14094" max="14096" width="10.25" style="355" customWidth="1"/>
    <col min="14097" max="14097" width="8.375" style="355" customWidth="1"/>
    <col min="14098" max="14336" width="9" style="355"/>
    <col min="14337" max="14337" width="4.75" style="355" customWidth="1"/>
    <col min="14338" max="14338" width="18" style="355" customWidth="1"/>
    <col min="14339" max="14349" width="9.375" style="355" customWidth="1"/>
    <col min="14350" max="14352" width="10.25" style="355" customWidth="1"/>
    <col min="14353" max="14353" width="8.375" style="355" customWidth="1"/>
    <col min="14354" max="14592" width="9" style="355"/>
    <col min="14593" max="14593" width="4.75" style="355" customWidth="1"/>
    <col min="14594" max="14594" width="18" style="355" customWidth="1"/>
    <col min="14595" max="14605" width="9.375" style="355" customWidth="1"/>
    <col min="14606" max="14608" width="10.25" style="355" customWidth="1"/>
    <col min="14609" max="14609" width="8.375" style="355" customWidth="1"/>
    <col min="14610" max="14848" width="9" style="355"/>
    <col min="14849" max="14849" width="4.75" style="355" customWidth="1"/>
    <col min="14850" max="14850" width="18" style="355" customWidth="1"/>
    <col min="14851" max="14861" width="9.375" style="355" customWidth="1"/>
    <col min="14862" max="14864" width="10.25" style="355" customWidth="1"/>
    <col min="14865" max="14865" width="8.375" style="355" customWidth="1"/>
    <col min="14866" max="15104" width="9" style="355"/>
    <col min="15105" max="15105" width="4.75" style="355" customWidth="1"/>
    <col min="15106" max="15106" width="18" style="355" customWidth="1"/>
    <col min="15107" max="15117" width="9.375" style="355" customWidth="1"/>
    <col min="15118" max="15120" width="10.25" style="355" customWidth="1"/>
    <col min="15121" max="15121" width="8.375" style="355" customWidth="1"/>
    <col min="15122" max="15360" width="9" style="355"/>
    <col min="15361" max="15361" width="4.75" style="355" customWidth="1"/>
    <col min="15362" max="15362" width="18" style="355" customWidth="1"/>
    <col min="15363" max="15373" width="9.375" style="355" customWidth="1"/>
    <col min="15374" max="15376" width="10.25" style="355" customWidth="1"/>
    <col min="15377" max="15377" width="8.375" style="355" customWidth="1"/>
    <col min="15378" max="15616" width="9" style="355"/>
    <col min="15617" max="15617" width="4.75" style="355" customWidth="1"/>
    <col min="15618" max="15618" width="18" style="355" customWidth="1"/>
    <col min="15619" max="15629" width="9.375" style="355" customWidth="1"/>
    <col min="15630" max="15632" width="10.25" style="355" customWidth="1"/>
    <col min="15633" max="15633" width="8.375" style="355" customWidth="1"/>
    <col min="15634" max="15872" width="9" style="355"/>
    <col min="15873" max="15873" width="4.75" style="355" customWidth="1"/>
    <col min="15874" max="15874" width="18" style="355" customWidth="1"/>
    <col min="15875" max="15885" width="9.375" style="355" customWidth="1"/>
    <col min="15886" max="15888" width="10.25" style="355" customWidth="1"/>
    <col min="15889" max="15889" width="8.375" style="355" customWidth="1"/>
    <col min="15890" max="16128" width="9" style="355"/>
    <col min="16129" max="16129" width="4.75" style="355" customWidth="1"/>
    <col min="16130" max="16130" width="18" style="355" customWidth="1"/>
    <col min="16131" max="16141" width="9.375" style="355" customWidth="1"/>
    <col min="16142" max="16144" width="10.25" style="355" customWidth="1"/>
    <col min="16145" max="16145" width="8.375" style="355" customWidth="1"/>
    <col min="16146" max="16384" width="9" style="355"/>
  </cols>
  <sheetData>
    <row r="1" spans="1:17" ht="24.75" customHeight="1"/>
    <row r="2" spans="1:17" s="356" customFormat="1" ht="24.75" customHeight="1">
      <c r="A2" s="514" t="s">
        <v>359</v>
      </c>
      <c r="B2" s="515"/>
      <c r="C2" s="357" t="s">
        <v>360</v>
      </c>
      <c r="D2" s="357" t="s">
        <v>1883</v>
      </c>
      <c r="E2" s="357" t="s">
        <v>1884</v>
      </c>
      <c r="F2" s="357" t="s">
        <v>1885</v>
      </c>
      <c r="G2" s="357" t="s">
        <v>364</v>
      </c>
      <c r="H2" s="357" t="s">
        <v>1886</v>
      </c>
      <c r="I2" s="357" t="s">
        <v>1887</v>
      </c>
      <c r="J2" s="357" t="s">
        <v>367</v>
      </c>
      <c r="K2" s="357" t="s">
        <v>368</v>
      </c>
      <c r="L2" s="357" t="s">
        <v>369</v>
      </c>
      <c r="M2" s="357" t="s">
        <v>370</v>
      </c>
      <c r="N2" s="357" t="s">
        <v>1888</v>
      </c>
      <c r="O2" s="357" t="s">
        <v>372</v>
      </c>
      <c r="P2" s="357" t="s">
        <v>373</v>
      </c>
      <c r="Q2" s="357" t="s">
        <v>374</v>
      </c>
    </row>
    <row r="3" spans="1:17" ht="24.75" customHeight="1">
      <c r="A3" s="75" t="s">
        <v>375</v>
      </c>
      <c r="B3" s="76" t="s">
        <v>376</v>
      </c>
      <c r="C3" s="77">
        <v>147</v>
      </c>
      <c r="D3" s="77">
        <v>490</v>
      </c>
      <c r="E3" s="77">
        <v>3117</v>
      </c>
      <c r="F3" s="77">
        <v>3997</v>
      </c>
      <c r="G3" s="77">
        <v>1880</v>
      </c>
      <c r="H3" s="77">
        <v>1674</v>
      </c>
      <c r="I3" s="77">
        <v>331</v>
      </c>
      <c r="J3" s="77">
        <v>144</v>
      </c>
      <c r="K3" s="77">
        <v>1571</v>
      </c>
      <c r="L3" s="77">
        <v>605</v>
      </c>
      <c r="M3" s="77">
        <v>1294</v>
      </c>
      <c r="N3" s="77">
        <v>1269</v>
      </c>
      <c r="O3" s="77">
        <f t="shared" ref="O3:O25" si="0">SUM(C3:N3)</f>
        <v>16519</v>
      </c>
      <c r="P3" s="77">
        <v>18765</v>
      </c>
      <c r="Q3" s="78">
        <f>IF(O3*P3&lt;&gt;0,O3/P3,"0%")</f>
        <v>0.88030908606448177</v>
      </c>
    </row>
    <row r="4" spans="1:17" ht="24.75" customHeight="1">
      <c r="A4" s="75" t="s">
        <v>377</v>
      </c>
      <c r="B4" s="76" t="s">
        <v>378</v>
      </c>
      <c r="C4" s="77">
        <v>1230</v>
      </c>
      <c r="D4" s="77">
        <v>3458</v>
      </c>
      <c r="E4" s="77">
        <v>3550</v>
      </c>
      <c r="F4" s="77">
        <v>14622</v>
      </c>
      <c r="G4" s="77">
        <v>18815</v>
      </c>
      <c r="H4" s="77">
        <v>31516</v>
      </c>
      <c r="I4" s="77">
        <v>4317</v>
      </c>
      <c r="J4" s="77">
        <v>792</v>
      </c>
      <c r="K4" s="77">
        <v>5273</v>
      </c>
      <c r="L4" s="77">
        <v>7870</v>
      </c>
      <c r="M4" s="77">
        <v>14851</v>
      </c>
      <c r="N4" s="77">
        <v>8738</v>
      </c>
      <c r="O4" s="77">
        <f t="shared" si="0"/>
        <v>115032</v>
      </c>
      <c r="P4" s="77">
        <v>80500</v>
      </c>
      <c r="Q4" s="78">
        <f t="shared" ref="Q4:Q26" si="1">IF(O4*P4&lt;&gt;0,O4/P4,"0%")</f>
        <v>1.4289689440993789</v>
      </c>
    </row>
    <row r="5" spans="1:17" ht="24.75" customHeight="1">
      <c r="A5" s="75" t="s">
        <v>379</v>
      </c>
      <c r="B5" s="76" t="s">
        <v>380</v>
      </c>
      <c r="C5" s="77">
        <v>0</v>
      </c>
      <c r="D5" s="77">
        <v>0</v>
      </c>
      <c r="E5" s="77">
        <v>0</v>
      </c>
      <c r="F5" s="77">
        <v>0</v>
      </c>
      <c r="G5" s="77">
        <v>7043</v>
      </c>
      <c r="H5" s="77">
        <v>20190</v>
      </c>
      <c r="I5" s="77">
        <v>140</v>
      </c>
      <c r="J5" s="77">
        <v>35</v>
      </c>
      <c r="K5" s="77">
        <v>110</v>
      </c>
      <c r="L5" s="77">
        <v>5435</v>
      </c>
      <c r="M5" s="77">
        <v>829</v>
      </c>
      <c r="N5" s="77">
        <v>0</v>
      </c>
      <c r="O5" s="77">
        <f t="shared" si="0"/>
        <v>33782</v>
      </c>
      <c r="P5" s="77">
        <v>31193</v>
      </c>
      <c r="Q5" s="78">
        <f t="shared" si="1"/>
        <v>1.0829993908889815</v>
      </c>
    </row>
    <row r="6" spans="1:17" ht="24.75" customHeight="1">
      <c r="A6" s="75" t="s">
        <v>381</v>
      </c>
      <c r="B6" s="76" t="s">
        <v>382</v>
      </c>
      <c r="C6" s="77">
        <v>0</v>
      </c>
      <c r="D6" s="77">
        <v>0</v>
      </c>
      <c r="E6" s="77">
        <v>0</v>
      </c>
      <c r="F6" s="77">
        <v>39</v>
      </c>
      <c r="G6" s="77">
        <v>17</v>
      </c>
      <c r="H6" s="77">
        <v>42</v>
      </c>
      <c r="I6" s="77">
        <v>26</v>
      </c>
      <c r="J6" s="77">
        <v>380</v>
      </c>
      <c r="K6" s="77">
        <v>9366</v>
      </c>
      <c r="L6" s="77">
        <v>18983</v>
      </c>
      <c r="M6" s="77">
        <v>9675</v>
      </c>
      <c r="N6" s="77">
        <v>3785</v>
      </c>
      <c r="O6" s="77">
        <f t="shared" si="0"/>
        <v>42313</v>
      </c>
      <c r="P6" s="77">
        <v>60757</v>
      </c>
      <c r="Q6" s="78">
        <f t="shared" si="1"/>
        <v>0.69643004098293204</v>
      </c>
    </row>
    <row r="7" spans="1:17" ht="24.75" customHeight="1">
      <c r="A7" s="75" t="s">
        <v>383</v>
      </c>
      <c r="B7" s="76" t="s">
        <v>384</v>
      </c>
      <c r="C7" s="77">
        <v>6934</v>
      </c>
      <c r="D7" s="77">
        <v>7808</v>
      </c>
      <c r="E7" s="77">
        <v>16329</v>
      </c>
      <c r="F7" s="77">
        <v>29301</v>
      </c>
      <c r="G7" s="77">
        <v>32571</v>
      </c>
      <c r="H7" s="77">
        <v>50553</v>
      </c>
      <c r="I7" s="77">
        <v>15935</v>
      </c>
      <c r="J7" s="77">
        <v>9024</v>
      </c>
      <c r="K7" s="77">
        <v>25704</v>
      </c>
      <c r="L7" s="77">
        <v>13374</v>
      </c>
      <c r="M7" s="77">
        <v>14269</v>
      </c>
      <c r="N7" s="77">
        <v>11597</v>
      </c>
      <c r="O7" s="77">
        <f t="shared" si="0"/>
        <v>233399</v>
      </c>
      <c r="P7" s="77">
        <v>281380</v>
      </c>
      <c r="Q7" s="78">
        <f t="shared" si="1"/>
        <v>0.82947970715758046</v>
      </c>
    </row>
    <row r="8" spans="1:17" ht="24.75" customHeight="1">
      <c r="A8" s="75" t="s">
        <v>385</v>
      </c>
      <c r="B8" s="76" t="s">
        <v>386</v>
      </c>
      <c r="C8" s="77">
        <v>97251</v>
      </c>
      <c r="D8" s="77">
        <v>16166</v>
      </c>
      <c r="E8" s="77">
        <v>4324</v>
      </c>
      <c r="F8" s="77">
        <v>347</v>
      </c>
      <c r="G8" s="77">
        <v>54097</v>
      </c>
      <c r="H8" s="77">
        <v>253917</v>
      </c>
      <c r="I8" s="77">
        <v>94990</v>
      </c>
      <c r="J8" s="77">
        <v>140917</v>
      </c>
      <c r="K8" s="77">
        <v>382512</v>
      </c>
      <c r="L8" s="77">
        <v>45318</v>
      </c>
      <c r="M8" s="77">
        <v>197544</v>
      </c>
      <c r="N8" s="77">
        <v>30037</v>
      </c>
      <c r="O8" s="77">
        <f t="shared" si="0"/>
        <v>1317420</v>
      </c>
      <c r="P8" s="77">
        <v>2532919</v>
      </c>
      <c r="Q8" s="78">
        <f t="shared" si="1"/>
        <v>0.52011927740287001</v>
      </c>
    </row>
    <row r="9" spans="1:17" ht="24.75" customHeight="1">
      <c r="A9" s="75" t="s">
        <v>387</v>
      </c>
      <c r="B9" s="76" t="s">
        <v>388</v>
      </c>
      <c r="C9" s="77">
        <v>3699</v>
      </c>
      <c r="D9" s="77">
        <v>5420</v>
      </c>
      <c r="E9" s="77">
        <v>5899</v>
      </c>
      <c r="F9" s="77">
        <v>2161</v>
      </c>
      <c r="G9" s="77">
        <v>124</v>
      </c>
      <c r="H9" s="77">
        <v>0</v>
      </c>
      <c r="I9" s="77">
        <v>0</v>
      </c>
      <c r="J9" s="77">
        <v>1</v>
      </c>
      <c r="K9" s="77">
        <v>54</v>
      </c>
      <c r="L9" s="77">
        <v>11</v>
      </c>
      <c r="M9" s="77">
        <v>36</v>
      </c>
      <c r="N9" s="77">
        <v>263</v>
      </c>
      <c r="O9" s="77">
        <f t="shared" si="0"/>
        <v>17668</v>
      </c>
      <c r="P9" s="77">
        <v>16958</v>
      </c>
      <c r="Q9" s="78">
        <f t="shared" si="1"/>
        <v>1.0418681448283995</v>
      </c>
    </row>
    <row r="10" spans="1:17" ht="24.75" customHeight="1">
      <c r="A10" s="75" t="s">
        <v>389</v>
      </c>
      <c r="B10" s="76" t="s">
        <v>390</v>
      </c>
      <c r="C10" s="77">
        <v>126</v>
      </c>
      <c r="D10" s="77">
        <v>186</v>
      </c>
      <c r="E10" s="77">
        <v>1775</v>
      </c>
      <c r="F10" s="77">
        <v>4562</v>
      </c>
      <c r="G10" s="77">
        <v>2201</v>
      </c>
      <c r="H10" s="77">
        <v>1905</v>
      </c>
      <c r="I10" s="77">
        <v>1058</v>
      </c>
      <c r="J10" s="77">
        <v>453</v>
      </c>
      <c r="K10" s="77">
        <v>311</v>
      </c>
      <c r="L10" s="77">
        <v>1135</v>
      </c>
      <c r="M10" s="77">
        <v>1089</v>
      </c>
      <c r="N10" s="77">
        <v>32</v>
      </c>
      <c r="O10" s="77">
        <f t="shared" si="0"/>
        <v>14833</v>
      </c>
      <c r="P10" s="77">
        <v>12800</v>
      </c>
      <c r="Q10" s="78">
        <f t="shared" si="1"/>
        <v>1.1588281250000001</v>
      </c>
    </row>
    <row r="11" spans="1:17" ht="24.75" customHeight="1">
      <c r="A11" s="75" t="s">
        <v>391</v>
      </c>
      <c r="B11" s="76" t="s">
        <v>392</v>
      </c>
      <c r="C11" s="77">
        <v>0</v>
      </c>
      <c r="D11" s="77">
        <v>0</v>
      </c>
      <c r="E11" s="77">
        <v>0</v>
      </c>
      <c r="F11" s="77">
        <v>0</v>
      </c>
      <c r="G11" s="77">
        <v>0</v>
      </c>
      <c r="H11" s="77">
        <v>3</v>
      </c>
      <c r="I11" s="77">
        <v>35</v>
      </c>
      <c r="J11" s="77">
        <v>30</v>
      </c>
      <c r="K11" s="77">
        <v>10</v>
      </c>
      <c r="L11" s="77">
        <v>0</v>
      </c>
      <c r="M11" s="77">
        <v>0</v>
      </c>
      <c r="N11" s="77">
        <v>0</v>
      </c>
      <c r="O11" s="77">
        <f t="shared" si="0"/>
        <v>78</v>
      </c>
      <c r="P11" s="77">
        <v>212</v>
      </c>
      <c r="Q11" s="78">
        <f t="shared" si="1"/>
        <v>0.36792452830188677</v>
      </c>
    </row>
    <row r="12" spans="1:17" ht="24.75" customHeight="1">
      <c r="A12" s="75" t="s">
        <v>393</v>
      </c>
      <c r="B12" s="79" t="s">
        <v>394</v>
      </c>
      <c r="C12" s="77">
        <v>6977</v>
      </c>
      <c r="D12" s="77">
        <v>5451</v>
      </c>
      <c r="E12" s="77">
        <v>10155</v>
      </c>
      <c r="F12" s="77">
        <v>12631</v>
      </c>
      <c r="G12" s="77">
        <v>6852</v>
      </c>
      <c r="H12" s="77">
        <v>2595</v>
      </c>
      <c r="I12" s="77">
        <v>0</v>
      </c>
      <c r="J12" s="77">
        <v>0</v>
      </c>
      <c r="K12" s="77">
        <v>9609</v>
      </c>
      <c r="L12" s="77">
        <v>10912</v>
      </c>
      <c r="M12" s="77">
        <v>12493</v>
      </c>
      <c r="N12" s="77">
        <v>5057</v>
      </c>
      <c r="O12" s="77">
        <f t="shared" si="0"/>
        <v>82732</v>
      </c>
      <c r="P12" s="77">
        <v>112228</v>
      </c>
      <c r="Q12" s="78">
        <f t="shared" si="1"/>
        <v>0.73717788787111949</v>
      </c>
    </row>
    <row r="13" spans="1:17" ht="24.75" customHeight="1">
      <c r="A13" s="75" t="s">
        <v>395</v>
      </c>
      <c r="B13" s="76" t="s">
        <v>396</v>
      </c>
      <c r="C13" s="77">
        <v>1661</v>
      </c>
      <c r="D13" s="77">
        <v>686</v>
      </c>
      <c r="E13" s="77">
        <v>1229</v>
      </c>
      <c r="F13" s="77">
        <v>2371</v>
      </c>
      <c r="G13" s="77">
        <v>1718</v>
      </c>
      <c r="H13" s="77">
        <v>679</v>
      </c>
      <c r="I13" s="77">
        <v>0</v>
      </c>
      <c r="J13" s="77">
        <v>0</v>
      </c>
      <c r="K13" s="77">
        <v>2202</v>
      </c>
      <c r="L13" s="77">
        <v>1541</v>
      </c>
      <c r="M13" s="77">
        <v>1411</v>
      </c>
      <c r="N13" s="77">
        <v>1129</v>
      </c>
      <c r="O13" s="77">
        <f t="shared" si="0"/>
        <v>14627</v>
      </c>
      <c r="P13" s="77">
        <v>18392</v>
      </c>
      <c r="Q13" s="78">
        <f t="shared" si="1"/>
        <v>0.7952914310569813</v>
      </c>
    </row>
    <row r="14" spans="1:17" ht="24.75" customHeight="1">
      <c r="A14" s="75" t="s">
        <v>397</v>
      </c>
      <c r="B14" s="76" t="s">
        <v>398</v>
      </c>
      <c r="C14" s="77">
        <v>1967</v>
      </c>
      <c r="D14" s="77">
        <v>170</v>
      </c>
      <c r="E14" s="77">
        <v>1503</v>
      </c>
      <c r="F14" s="77">
        <v>830</v>
      </c>
      <c r="G14" s="77">
        <v>24</v>
      </c>
      <c r="H14" s="77">
        <v>2</v>
      </c>
      <c r="I14" s="77">
        <v>0</v>
      </c>
      <c r="J14" s="77">
        <v>0</v>
      </c>
      <c r="K14" s="77">
        <v>0</v>
      </c>
      <c r="L14" s="77">
        <v>19375</v>
      </c>
      <c r="M14" s="77">
        <v>10510</v>
      </c>
      <c r="N14" s="77">
        <v>4334</v>
      </c>
      <c r="O14" s="77">
        <f t="shared" si="0"/>
        <v>38715</v>
      </c>
      <c r="P14" s="77">
        <v>18432</v>
      </c>
      <c r="Q14" s="78">
        <f t="shared" si="1"/>
        <v>2.1004231770833335</v>
      </c>
    </row>
    <row r="15" spans="1:17" ht="24.75" customHeight="1">
      <c r="A15" s="75" t="s">
        <v>399</v>
      </c>
      <c r="B15" s="76" t="s">
        <v>400</v>
      </c>
      <c r="C15" s="77">
        <v>18300</v>
      </c>
      <c r="D15" s="77">
        <v>0</v>
      </c>
      <c r="E15" s="77">
        <v>0</v>
      </c>
      <c r="F15" s="77">
        <v>41610</v>
      </c>
      <c r="G15" s="77">
        <v>46440</v>
      </c>
      <c r="H15" s="77">
        <v>62250</v>
      </c>
      <c r="I15" s="77">
        <v>44700</v>
      </c>
      <c r="J15" s="77">
        <v>52830</v>
      </c>
      <c r="K15" s="77">
        <v>42000</v>
      </c>
      <c r="L15" s="77">
        <v>36900</v>
      </c>
      <c r="M15" s="77">
        <v>32910</v>
      </c>
      <c r="N15" s="77">
        <v>13890</v>
      </c>
      <c r="O15" s="77">
        <f t="shared" si="0"/>
        <v>391830</v>
      </c>
      <c r="P15" s="77">
        <v>368163</v>
      </c>
      <c r="Q15" s="78">
        <f t="shared" si="1"/>
        <v>1.0642840263687552</v>
      </c>
    </row>
    <row r="16" spans="1:17" ht="24.75" customHeight="1">
      <c r="A16" s="75" t="s">
        <v>401</v>
      </c>
      <c r="B16" s="76" t="s">
        <v>402</v>
      </c>
      <c r="C16" s="77">
        <v>0</v>
      </c>
      <c r="D16" s="77">
        <v>4</v>
      </c>
      <c r="E16" s="77">
        <v>70</v>
      </c>
      <c r="F16" s="77">
        <v>42</v>
      </c>
      <c r="G16" s="77">
        <v>35</v>
      </c>
      <c r="H16" s="77">
        <v>54</v>
      </c>
      <c r="I16" s="77">
        <v>49</v>
      </c>
      <c r="J16" s="77">
        <v>23</v>
      </c>
      <c r="K16" s="77">
        <v>113</v>
      </c>
      <c r="L16" s="77">
        <v>317</v>
      </c>
      <c r="M16" s="77">
        <v>188</v>
      </c>
      <c r="N16" s="77">
        <v>63</v>
      </c>
      <c r="O16" s="77">
        <f t="shared" si="0"/>
        <v>958</v>
      </c>
      <c r="P16" s="77">
        <v>1396</v>
      </c>
      <c r="Q16" s="78">
        <f t="shared" si="1"/>
        <v>0.68624641833810884</v>
      </c>
    </row>
    <row r="17" spans="1:17" ht="24.75" customHeight="1">
      <c r="A17" s="75" t="s">
        <v>403</v>
      </c>
      <c r="B17" s="80" t="s">
        <v>404</v>
      </c>
      <c r="C17" s="77">
        <v>4727</v>
      </c>
      <c r="D17" s="77">
        <v>4340</v>
      </c>
      <c r="E17" s="77">
        <v>7086</v>
      </c>
      <c r="F17" s="77">
        <v>8901</v>
      </c>
      <c r="G17" s="77">
        <v>6857</v>
      </c>
      <c r="H17" s="77">
        <v>4939</v>
      </c>
      <c r="I17" s="77">
        <v>152</v>
      </c>
      <c r="J17" s="77">
        <v>13</v>
      </c>
      <c r="K17" s="77">
        <v>2846</v>
      </c>
      <c r="L17" s="77">
        <v>3351</v>
      </c>
      <c r="M17" s="77">
        <v>2322</v>
      </c>
      <c r="N17" s="77">
        <v>1440</v>
      </c>
      <c r="O17" s="77">
        <f t="shared" si="0"/>
        <v>46974</v>
      </c>
      <c r="P17" s="77">
        <v>50379</v>
      </c>
      <c r="Q17" s="78">
        <f t="shared" si="1"/>
        <v>0.9324123146549157</v>
      </c>
    </row>
    <row r="18" spans="1:17" ht="24.75" customHeight="1">
      <c r="A18" s="75" t="s">
        <v>405</v>
      </c>
      <c r="B18" s="76" t="s">
        <v>406</v>
      </c>
      <c r="C18" s="77">
        <v>334</v>
      </c>
      <c r="D18" s="77">
        <v>415</v>
      </c>
      <c r="E18" s="77">
        <v>557</v>
      </c>
      <c r="F18" s="77">
        <v>929</v>
      </c>
      <c r="G18" s="77">
        <v>292</v>
      </c>
      <c r="H18" s="77">
        <v>159</v>
      </c>
      <c r="I18" s="77">
        <v>74</v>
      </c>
      <c r="J18" s="77">
        <v>273</v>
      </c>
      <c r="K18" s="77">
        <v>46</v>
      </c>
      <c r="L18" s="77">
        <v>0</v>
      </c>
      <c r="M18" s="77">
        <v>0</v>
      </c>
      <c r="N18" s="77">
        <v>223</v>
      </c>
      <c r="O18" s="77">
        <f t="shared" si="0"/>
        <v>3302</v>
      </c>
      <c r="P18" s="77">
        <v>3003</v>
      </c>
      <c r="Q18" s="78">
        <f t="shared" si="1"/>
        <v>1.0995670995670996</v>
      </c>
    </row>
    <row r="19" spans="1:17" ht="24.75" customHeight="1">
      <c r="A19" s="75" t="s">
        <v>407</v>
      </c>
      <c r="B19" s="76" t="s">
        <v>408</v>
      </c>
      <c r="C19" s="77">
        <v>1257</v>
      </c>
      <c r="D19" s="77">
        <v>1270</v>
      </c>
      <c r="E19" s="77">
        <v>1623</v>
      </c>
      <c r="F19" s="77">
        <v>3301</v>
      </c>
      <c r="G19" s="77">
        <v>3089</v>
      </c>
      <c r="H19" s="77">
        <v>4506</v>
      </c>
      <c r="I19" s="77">
        <v>10882</v>
      </c>
      <c r="J19" s="77">
        <v>12012</v>
      </c>
      <c r="K19" s="77">
        <v>11144</v>
      </c>
      <c r="L19" s="77">
        <v>6054</v>
      </c>
      <c r="M19" s="77">
        <v>4078</v>
      </c>
      <c r="N19" s="77">
        <v>1959</v>
      </c>
      <c r="O19" s="77">
        <f t="shared" si="0"/>
        <v>61175</v>
      </c>
      <c r="P19" s="77">
        <v>77666</v>
      </c>
      <c r="Q19" s="78">
        <f t="shared" si="1"/>
        <v>0.78766770530219143</v>
      </c>
    </row>
    <row r="20" spans="1:17" ht="24.75" customHeight="1">
      <c r="A20" s="75" t="s">
        <v>409</v>
      </c>
      <c r="B20" s="76" t="s">
        <v>410</v>
      </c>
      <c r="C20" s="77">
        <v>0</v>
      </c>
      <c r="D20" s="77">
        <v>0</v>
      </c>
      <c r="E20" s="77">
        <v>0</v>
      </c>
      <c r="F20" s="77">
        <v>0</v>
      </c>
      <c r="G20" s="77">
        <v>0</v>
      </c>
      <c r="H20" s="77">
        <v>10061</v>
      </c>
      <c r="I20" s="77">
        <v>25546</v>
      </c>
      <c r="J20" s="77">
        <v>17190</v>
      </c>
      <c r="K20" s="77">
        <v>0</v>
      </c>
      <c r="L20" s="77">
        <v>0</v>
      </c>
      <c r="M20" s="77">
        <v>0</v>
      </c>
      <c r="N20" s="77">
        <v>0</v>
      </c>
      <c r="O20" s="77">
        <f t="shared" si="0"/>
        <v>52797</v>
      </c>
      <c r="P20" s="77">
        <v>40160</v>
      </c>
      <c r="Q20" s="78">
        <f t="shared" si="1"/>
        <v>1.3146663346613545</v>
      </c>
    </row>
    <row r="21" spans="1:17" ht="24.75" customHeight="1">
      <c r="A21" s="75" t="s">
        <v>411</v>
      </c>
      <c r="B21" s="76" t="s">
        <v>412</v>
      </c>
      <c r="C21" s="77">
        <v>0</v>
      </c>
      <c r="D21" s="77">
        <v>0</v>
      </c>
      <c r="E21" s="77">
        <v>0</v>
      </c>
      <c r="F21" s="77">
        <v>0</v>
      </c>
      <c r="G21" s="77">
        <v>30</v>
      </c>
      <c r="H21" s="77">
        <v>0</v>
      </c>
      <c r="I21" s="77">
        <v>20</v>
      </c>
      <c r="J21" s="77">
        <v>0</v>
      </c>
      <c r="K21" s="77">
        <v>0</v>
      </c>
      <c r="L21" s="77">
        <v>0</v>
      </c>
      <c r="M21" s="77">
        <v>0</v>
      </c>
      <c r="N21" s="77">
        <v>0</v>
      </c>
      <c r="O21" s="77">
        <f t="shared" si="0"/>
        <v>50</v>
      </c>
      <c r="P21" s="77">
        <v>75</v>
      </c>
      <c r="Q21" s="78">
        <f t="shared" si="1"/>
        <v>0.66666666666666663</v>
      </c>
    </row>
    <row r="22" spans="1:17" ht="24.75" customHeight="1">
      <c r="A22" s="75" t="s">
        <v>413</v>
      </c>
      <c r="B22" s="76" t="s">
        <v>414</v>
      </c>
      <c r="C22" s="77">
        <v>35</v>
      </c>
      <c r="D22" s="77">
        <v>2</v>
      </c>
      <c r="E22" s="77">
        <v>79</v>
      </c>
      <c r="F22" s="77">
        <v>6892</v>
      </c>
      <c r="G22" s="77">
        <v>6402</v>
      </c>
      <c r="H22" s="77">
        <v>12835</v>
      </c>
      <c r="I22" s="77">
        <v>28107</v>
      </c>
      <c r="J22" s="77">
        <v>21662</v>
      </c>
      <c r="K22" s="77">
        <v>6292</v>
      </c>
      <c r="L22" s="77">
        <v>775</v>
      </c>
      <c r="M22" s="77">
        <v>570</v>
      </c>
      <c r="N22" s="77">
        <v>326</v>
      </c>
      <c r="O22" s="77">
        <f t="shared" si="0"/>
        <v>83977</v>
      </c>
      <c r="P22" s="77">
        <v>73519</v>
      </c>
      <c r="Q22" s="78">
        <f t="shared" si="1"/>
        <v>1.1422489424502509</v>
      </c>
    </row>
    <row r="23" spans="1:17" ht="24.75" customHeight="1">
      <c r="A23" s="75" t="s">
        <v>415</v>
      </c>
      <c r="B23" s="76" t="s">
        <v>416</v>
      </c>
      <c r="C23" s="77">
        <v>12</v>
      </c>
      <c r="D23" s="77">
        <v>0</v>
      </c>
      <c r="E23" s="77">
        <v>0</v>
      </c>
      <c r="F23" s="77">
        <v>248</v>
      </c>
      <c r="G23" s="77">
        <v>350</v>
      </c>
      <c r="H23" s="77">
        <v>12</v>
      </c>
      <c r="I23" s="77">
        <v>0</v>
      </c>
      <c r="J23" s="77">
        <v>0</v>
      </c>
      <c r="K23" s="77">
        <v>0</v>
      </c>
      <c r="L23" s="77">
        <v>0</v>
      </c>
      <c r="M23" s="77">
        <v>0</v>
      </c>
      <c r="N23" s="77">
        <v>0</v>
      </c>
      <c r="O23" s="77">
        <f t="shared" si="0"/>
        <v>622</v>
      </c>
      <c r="P23" s="77">
        <v>1032</v>
      </c>
      <c r="Q23" s="78">
        <f t="shared" si="1"/>
        <v>0.6027131782945736</v>
      </c>
    </row>
    <row r="24" spans="1:17" ht="24.75" customHeight="1">
      <c r="A24" s="75" t="s">
        <v>417</v>
      </c>
      <c r="B24" s="76" t="s">
        <v>418</v>
      </c>
      <c r="C24" s="77">
        <v>206</v>
      </c>
      <c r="D24" s="77">
        <v>13</v>
      </c>
      <c r="E24" s="77">
        <v>18</v>
      </c>
      <c r="F24" s="77">
        <v>0</v>
      </c>
      <c r="G24" s="77">
        <v>0</v>
      </c>
      <c r="H24" s="77">
        <v>0</v>
      </c>
      <c r="I24" s="77">
        <v>0</v>
      </c>
      <c r="J24" s="77">
        <v>0</v>
      </c>
      <c r="K24" s="77">
        <v>0</v>
      </c>
      <c r="L24" s="77">
        <v>0</v>
      </c>
      <c r="M24" s="77">
        <v>0</v>
      </c>
      <c r="N24" s="77">
        <v>84</v>
      </c>
      <c r="O24" s="77">
        <f t="shared" si="0"/>
        <v>321</v>
      </c>
      <c r="P24" s="77">
        <v>381</v>
      </c>
      <c r="Q24" s="78">
        <f t="shared" si="1"/>
        <v>0.84251968503937003</v>
      </c>
    </row>
    <row r="25" spans="1:17" ht="24.75" customHeight="1">
      <c r="A25" s="75" t="s">
        <v>419</v>
      </c>
      <c r="B25" s="76" t="s">
        <v>420</v>
      </c>
      <c r="C25" s="77">
        <v>3</v>
      </c>
      <c r="D25" s="77">
        <v>4</v>
      </c>
      <c r="E25" s="77">
        <v>259</v>
      </c>
      <c r="F25" s="77">
        <v>466</v>
      </c>
      <c r="G25" s="77">
        <v>391</v>
      </c>
      <c r="H25" s="77">
        <v>10304</v>
      </c>
      <c r="I25" s="77">
        <v>6207</v>
      </c>
      <c r="J25" s="77">
        <v>1394</v>
      </c>
      <c r="K25" s="77">
        <v>90</v>
      </c>
      <c r="L25" s="77">
        <v>0</v>
      </c>
      <c r="M25" s="77">
        <v>3</v>
      </c>
      <c r="N25" s="77">
        <v>0</v>
      </c>
      <c r="O25" s="77">
        <f t="shared" si="0"/>
        <v>19121</v>
      </c>
      <c r="P25" s="77">
        <v>9782</v>
      </c>
      <c r="Q25" s="78">
        <f t="shared" si="1"/>
        <v>1.9547127376814557</v>
      </c>
    </row>
    <row r="26" spans="1:17" ht="24.75" customHeight="1">
      <c r="A26" s="517" t="s">
        <v>421</v>
      </c>
      <c r="B26" s="518"/>
      <c r="C26" s="77">
        <v>280336</v>
      </c>
      <c r="D26" s="77">
        <v>174610</v>
      </c>
      <c r="E26" s="77">
        <v>261485</v>
      </c>
      <c r="F26" s="77">
        <v>257593</v>
      </c>
      <c r="G26" s="77">
        <v>422484</v>
      </c>
      <c r="H26" s="77">
        <v>614621</v>
      </c>
      <c r="I26" s="77">
        <v>276367</v>
      </c>
      <c r="J26" s="77">
        <v>276079</v>
      </c>
      <c r="K26" s="77">
        <v>613409</v>
      </c>
      <c r="L26" s="77">
        <v>269073</v>
      </c>
      <c r="M26" s="77">
        <v>404264</v>
      </c>
      <c r="N26" s="77">
        <v>154458</v>
      </c>
      <c r="O26" s="77">
        <v>4004779</v>
      </c>
      <c r="P26" s="77">
        <v>5977725</v>
      </c>
      <c r="Q26" s="81">
        <f t="shared" si="1"/>
        <v>0.66995035736839681</v>
      </c>
    </row>
    <row r="27" spans="1:17" ht="24.75" customHeight="1">
      <c r="A27" s="519" t="s">
        <v>422</v>
      </c>
      <c r="B27" s="520"/>
      <c r="C27" s="77">
        <v>413506</v>
      </c>
      <c r="D27" s="77">
        <v>327455</v>
      </c>
      <c r="E27" s="77">
        <v>293799</v>
      </c>
      <c r="F27" s="77">
        <v>187724</v>
      </c>
      <c r="G27" s="77">
        <v>531171</v>
      </c>
      <c r="H27" s="77">
        <v>807490</v>
      </c>
      <c r="I27" s="77">
        <v>549905</v>
      </c>
      <c r="J27" s="77">
        <v>479549</v>
      </c>
      <c r="K27" s="77">
        <v>460814</v>
      </c>
      <c r="L27" s="77">
        <v>833868</v>
      </c>
      <c r="M27" s="77">
        <v>742718</v>
      </c>
      <c r="N27" s="77">
        <v>349726</v>
      </c>
      <c r="O27" s="77">
        <f>SUM(C27:N27)</f>
        <v>5977725</v>
      </c>
      <c r="P27" s="521"/>
      <c r="Q27" s="522"/>
    </row>
    <row r="28" spans="1:17" ht="24.75" customHeight="1">
      <c r="A28" s="525" t="s">
        <v>423</v>
      </c>
      <c r="B28" s="520"/>
      <c r="C28" s="81">
        <f t="shared" ref="C28:O28" si="2">C26/C27</f>
        <v>0.67794905031607766</v>
      </c>
      <c r="D28" s="81">
        <f t="shared" si="2"/>
        <v>0.53323357407888106</v>
      </c>
      <c r="E28" s="81">
        <f t="shared" si="2"/>
        <v>0.89001324034458928</v>
      </c>
      <c r="F28" s="81">
        <f t="shared" si="2"/>
        <v>1.3721900236517441</v>
      </c>
      <c r="G28" s="81">
        <f t="shared" si="2"/>
        <v>0.7953822780234614</v>
      </c>
      <c r="H28" s="81">
        <f t="shared" si="2"/>
        <v>0.76114998328152672</v>
      </c>
      <c r="I28" s="81">
        <f t="shared" si="2"/>
        <v>0.50257226248170139</v>
      </c>
      <c r="J28" s="81">
        <f t="shared" si="2"/>
        <v>0.57570550663227327</v>
      </c>
      <c r="K28" s="81">
        <f t="shared" si="2"/>
        <v>1.3311422830035546</v>
      </c>
      <c r="L28" s="81">
        <f t="shared" si="2"/>
        <v>0.32268056814747659</v>
      </c>
      <c r="M28" s="81">
        <f t="shared" si="2"/>
        <v>0.54430349069229511</v>
      </c>
      <c r="N28" s="81">
        <f t="shared" si="2"/>
        <v>0.44165432367053065</v>
      </c>
      <c r="O28" s="81">
        <f t="shared" si="2"/>
        <v>0.66995035736839681</v>
      </c>
      <c r="P28" s="523"/>
      <c r="Q28" s="524"/>
    </row>
    <row r="29" spans="1:17" ht="24.75" customHeight="1">
      <c r="O29" s="83"/>
      <c r="P29" s="516" t="s">
        <v>424</v>
      </c>
      <c r="Q29" s="516"/>
    </row>
  </sheetData>
  <mergeCells count="6">
    <mergeCell ref="P29:Q29"/>
    <mergeCell ref="A2:B2"/>
    <mergeCell ref="A26:B26"/>
    <mergeCell ref="A27:B27"/>
    <mergeCell ref="P27:Q28"/>
    <mergeCell ref="A28:B28"/>
  </mergeCells>
  <phoneticPr fontId="3"/>
  <pageMargins left="0.78740157480314965" right="0.19685039370078741" top="0.19685039370078741" bottom="0.39370078740157483" header="0" footer="0"/>
  <pageSetup paperSize="9" scale="83" orientation="landscape" r:id="rId1"/>
  <headerFooter scaleWithDoc="0" alignWithMargins="0">
    <oddFooter>&amp;C&amp;"ＭＳ 明朝,標準"&amp;10－８－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Layout" topLeftCell="A28" zoomScaleNormal="100" workbookViewId="0"/>
  </sheetViews>
  <sheetFormatPr defaultRowHeight="14.25"/>
  <cols>
    <col min="1" max="1" width="3.125" style="89" customWidth="1"/>
    <col min="2" max="2" width="18.875" style="355" customWidth="1"/>
    <col min="3" max="17" width="8.5" style="355" customWidth="1"/>
    <col min="18" max="256" width="9" style="355"/>
    <col min="257" max="257" width="3.125" style="355" customWidth="1"/>
    <col min="258" max="258" width="18.875" style="355" customWidth="1"/>
    <col min="259" max="273" width="8.5" style="355" customWidth="1"/>
    <col min="274" max="512" width="9" style="355"/>
    <col min="513" max="513" width="3.125" style="355" customWidth="1"/>
    <col min="514" max="514" width="18.875" style="355" customWidth="1"/>
    <col min="515" max="529" width="8.5" style="355" customWidth="1"/>
    <col min="530" max="768" width="9" style="355"/>
    <col min="769" max="769" width="3.125" style="355" customWidth="1"/>
    <col min="770" max="770" width="18.875" style="355" customWidth="1"/>
    <col min="771" max="785" width="8.5" style="355" customWidth="1"/>
    <col min="786" max="1024" width="9" style="355"/>
    <col min="1025" max="1025" width="3.125" style="355" customWidth="1"/>
    <col min="1026" max="1026" width="18.875" style="355" customWidth="1"/>
    <col min="1027" max="1041" width="8.5" style="355" customWidth="1"/>
    <col min="1042" max="1280" width="9" style="355"/>
    <col min="1281" max="1281" width="3.125" style="355" customWidth="1"/>
    <col min="1282" max="1282" width="18.875" style="355" customWidth="1"/>
    <col min="1283" max="1297" width="8.5" style="355" customWidth="1"/>
    <col min="1298" max="1536" width="9" style="355"/>
    <col min="1537" max="1537" width="3.125" style="355" customWidth="1"/>
    <col min="1538" max="1538" width="18.875" style="355" customWidth="1"/>
    <col min="1539" max="1553" width="8.5" style="355" customWidth="1"/>
    <col min="1554" max="1792" width="9" style="355"/>
    <col min="1793" max="1793" width="3.125" style="355" customWidth="1"/>
    <col min="1794" max="1794" width="18.875" style="355" customWidth="1"/>
    <col min="1795" max="1809" width="8.5" style="355" customWidth="1"/>
    <col min="1810" max="2048" width="9" style="355"/>
    <col min="2049" max="2049" width="3.125" style="355" customWidth="1"/>
    <col min="2050" max="2050" width="18.875" style="355" customWidth="1"/>
    <col min="2051" max="2065" width="8.5" style="355" customWidth="1"/>
    <col min="2066" max="2304" width="9" style="355"/>
    <col min="2305" max="2305" width="3.125" style="355" customWidth="1"/>
    <col min="2306" max="2306" width="18.875" style="355" customWidth="1"/>
    <col min="2307" max="2321" width="8.5" style="355" customWidth="1"/>
    <col min="2322" max="2560" width="9" style="355"/>
    <col min="2561" max="2561" width="3.125" style="355" customWidth="1"/>
    <col min="2562" max="2562" width="18.875" style="355" customWidth="1"/>
    <col min="2563" max="2577" width="8.5" style="355" customWidth="1"/>
    <col min="2578" max="2816" width="9" style="355"/>
    <col min="2817" max="2817" width="3.125" style="355" customWidth="1"/>
    <col min="2818" max="2818" width="18.875" style="355" customWidth="1"/>
    <col min="2819" max="2833" width="8.5" style="355" customWidth="1"/>
    <col min="2834" max="3072" width="9" style="355"/>
    <col min="3073" max="3073" width="3.125" style="355" customWidth="1"/>
    <col min="3074" max="3074" width="18.875" style="355" customWidth="1"/>
    <col min="3075" max="3089" width="8.5" style="355" customWidth="1"/>
    <col min="3090" max="3328" width="9" style="355"/>
    <col min="3329" max="3329" width="3.125" style="355" customWidth="1"/>
    <col min="3330" max="3330" width="18.875" style="355" customWidth="1"/>
    <col min="3331" max="3345" width="8.5" style="355" customWidth="1"/>
    <col min="3346" max="3584" width="9" style="355"/>
    <col min="3585" max="3585" width="3.125" style="355" customWidth="1"/>
    <col min="3586" max="3586" width="18.875" style="355" customWidth="1"/>
    <col min="3587" max="3601" width="8.5" style="355" customWidth="1"/>
    <col min="3602" max="3840" width="9" style="355"/>
    <col min="3841" max="3841" width="3.125" style="355" customWidth="1"/>
    <col min="3842" max="3842" width="18.875" style="355" customWidth="1"/>
    <col min="3843" max="3857" width="8.5" style="355" customWidth="1"/>
    <col min="3858" max="4096" width="9" style="355"/>
    <col min="4097" max="4097" width="3.125" style="355" customWidth="1"/>
    <col min="4098" max="4098" width="18.875" style="355" customWidth="1"/>
    <col min="4099" max="4113" width="8.5" style="355" customWidth="1"/>
    <col min="4114" max="4352" width="9" style="355"/>
    <col min="4353" max="4353" width="3.125" style="355" customWidth="1"/>
    <col min="4354" max="4354" width="18.875" style="355" customWidth="1"/>
    <col min="4355" max="4369" width="8.5" style="355" customWidth="1"/>
    <col min="4370" max="4608" width="9" style="355"/>
    <col min="4609" max="4609" width="3.125" style="355" customWidth="1"/>
    <col min="4610" max="4610" width="18.875" style="355" customWidth="1"/>
    <col min="4611" max="4625" width="8.5" style="355" customWidth="1"/>
    <col min="4626" max="4864" width="9" style="355"/>
    <col min="4865" max="4865" width="3.125" style="355" customWidth="1"/>
    <col min="4866" max="4866" width="18.875" style="355" customWidth="1"/>
    <col min="4867" max="4881" width="8.5" style="355" customWidth="1"/>
    <col min="4882" max="5120" width="9" style="355"/>
    <col min="5121" max="5121" width="3.125" style="355" customWidth="1"/>
    <col min="5122" max="5122" width="18.875" style="355" customWidth="1"/>
    <col min="5123" max="5137" width="8.5" style="355" customWidth="1"/>
    <col min="5138" max="5376" width="9" style="355"/>
    <col min="5377" max="5377" width="3.125" style="355" customWidth="1"/>
    <col min="5378" max="5378" width="18.875" style="355" customWidth="1"/>
    <col min="5379" max="5393" width="8.5" style="355" customWidth="1"/>
    <col min="5394" max="5632" width="9" style="355"/>
    <col min="5633" max="5633" width="3.125" style="355" customWidth="1"/>
    <col min="5634" max="5634" width="18.875" style="355" customWidth="1"/>
    <col min="5635" max="5649" width="8.5" style="355" customWidth="1"/>
    <col min="5650" max="5888" width="9" style="355"/>
    <col min="5889" max="5889" width="3.125" style="355" customWidth="1"/>
    <col min="5890" max="5890" width="18.875" style="355" customWidth="1"/>
    <col min="5891" max="5905" width="8.5" style="355" customWidth="1"/>
    <col min="5906" max="6144" width="9" style="355"/>
    <col min="6145" max="6145" width="3.125" style="355" customWidth="1"/>
    <col min="6146" max="6146" width="18.875" style="355" customWidth="1"/>
    <col min="6147" max="6161" width="8.5" style="355" customWidth="1"/>
    <col min="6162" max="6400" width="9" style="355"/>
    <col min="6401" max="6401" width="3.125" style="355" customWidth="1"/>
    <col min="6402" max="6402" width="18.875" style="355" customWidth="1"/>
    <col min="6403" max="6417" width="8.5" style="355" customWidth="1"/>
    <col min="6418" max="6656" width="9" style="355"/>
    <col min="6657" max="6657" width="3.125" style="355" customWidth="1"/>
    <col min="6658" max="6658" width="18.875" style="355" customWidth="1"/>
    <col min="6659" max="6673" width="8.5" style="355" customWidth="1"/>
    <col min="6674" max="6912" width="9" style="355"/>
    <col min="6913" max="6913" width="3.125" style="355" customWidth="1"/>
    <col min="6914" max="6914" width="18.875" style="355" customWidth="1"/>
    <col min="6915" max="6929" width="8.5" style="355" customWidth="1"/>
    <col min="6930" max="7168" width="9" style="355"/>
    <col min="7169" max="7169" width="3.125" style="355" customWidth="1"/>
    <col min="7170" max="7170" width="18.875" style="355" customWidth="1"/>
    <col min="7171" max="7185" width="8.5" style="355" customWidth="1"/>
    <col min="7186" max="7424" width="9" style="355"/>
    <col min="7425" max="7425" width="3.125" style="355" customWidth="1"/>
    <col min="7426" max="7426" width="18.875" style="355" customWidth="1"/>
    <col min="7427" max="7441" width="8.5" style="355" customWidth="1"/>
    <col min="7442" max="7680" width="9" style="355"/>
    <col min="7681" max="7681" width="3.125" style="355" customWidth="1"/>
    <col min="7682" max="7682" width="18.875" style="355" customWidth="1"/>
    <col min="7683" max="7697" width="8.5" style="355" customWidth="1"/>
    <col min="7698" max="7936" width="9" style="355"/>
    <col min="7937" max="7937" width="3.125" style="355" customWidth="1"/>
    <col min="7938" max="7938" width="18.875" style="355" customWidth="1"/>
    <col min="7939" max="7953" width="8.5" style="355" customWidth="1"/>
    <col min="7954" max="8192" width="9" style="355"/>
    <col min="8193" max="8193" width="3.125" style="355" customWidth="1"/>
    <col min="8194" max="8194" width="18.875" style="355" customWidth="1"/>
    <col min="8195" max="8209" width="8.5" style="355" customWidth="1"/>
    <col min="8210" max="8448" width="9" style="355"/>
    <col min="8449" max="8449" width="3.125" style="355" customWidth="1"/>
    <col min="8450" max="8450" width="18.875" style="355" customWidth="1"/>
    <col min="8451" max="8465" width="8.5" style="355" customWidth="1"/>
    <col min="8466" max="8704" width="9" style="355"/>
    <col min="8705" max="8705" width="3.125" style="355" customWidth="1"/>
    <col min="8706" max="8706" width="18.875" style="355" customWidth="1"/>
    <col min="8707" max="8721" width="8.5" style="355" customWidth="1"/>
    <col min="8722" max="8960" width="9" style="355"/>
    <col min="8961" max="8961" width="3.125" style="355" customWidth="1"/>
    <col min="8962" max="8962" width="18.875" style="355" customWidth="1"/>
    <col min="8963" max="8977" width="8.5" style="355" customWidth="1"/>
    <col min="8978" max="9216" width="9" style="355"/>
    <col min="9217" max="9217" width="3.125" style="355" customWidth="1"/>
    <col min="9218" max="9218" width="18.875" style="355" customWidth="1"/>
    <col min="9219" max="9233" width="8.5" style="355" customWidth="1"/>
    <col min="9234" max="9472" width="9" style="355"/>
    <col min="9473" max="9473" width="3.125" style="355" customWidth="1"/>
    <col min="9474" max="9474" width="18.875" style="355" customWidth="1"/>
    <col min="9475" max="9489" width="8.5" style="355" customWidth="1"/>
    <col min="9490" max="9728" width="9" style="355"/>
    <col min="9729" max="9729" width="3.125" style="355" customWidth="1"/>
    <col min="9730" max="9730" width="18.875" style="355" customWidth="1"/>
    <col min="9731" max="9745" width="8.5" style="355" customWidth="1"/>
    <col min="9746" max="9984" width="9" style="355"/>
    <col min="9985" max="9985" width="3.125" style="355" customWidth="1"/>
    <col min="9986" max="9986" width="18.875" style="355" customWidth="1"/>
    <col min="9987" max="10001" width="8.5" style="355" customWidth="1"/>
    <col min="10002" max="10240" width="9" style="355"/>
    <col min="10241" max="10241" width="3.125" style="355" customWidth="1"/>
    <col min="10242" max="10242" width="18.875" style="355" customWidth="1"/>
    <col min="10243" max="10257" width="8.5" style="355" customWidth="1"/>
    <col min="10258" max="10496" width="9" style="355"/>
    <col min="10497" max="10497" width="3.125" style="355" customWidth="1"/>
    <col min="10498" max="10498" width="18.875" style="355" customWidth="1"/>
    <col min="10499" max="10513" width="8.5" style="355" customWidth="1"/>
    <col min="10514" max="10752" width="9" style="355"/>
    <col min="10753" max="10753" width="3.125" style="355" customWidth="1"/>
    <col min="10754" max="10754" width="18.875" style="355" customWidth="1"/>
    <col min="10755" max="10769" width="8.5" style="355" customWidth="1"/>
    <col min="10770" max="11008" width="9" style="355"/>
    <col min="11009" max="11009" width="3.125" style="355" customWidth="1"/>
    <col min="11010" max="11010" width="18.875" style="355" customWidth="1"/>
    <col min="11011" max="11025" width="8.5" style="355" customWidth="1"/>
    <col min="11026" max="11264" width="9" style="355"/>
    <col min="11265" max="11265" width="3.125" style="355" customWidth="1"/>
    <col min="11266" max="11266" width="18.875" style="355" customWidth="1"/>
    <col min="11267" max="11281" width="8.5" style="355" customWidth="1"/>
    <col min="11282" max="11520" width="9" style="355"/>
    <col min="11521" max="11521" width="3.125" style="355" customWidth="1"/>
    <col min="11522" max="11522" width="18.875" style="355" customWidth="1"/>
    <col min="11523" max="11537" width="8.5" style="355" customWidth="1"/>
    <col min="11538" max="11776" width="9" style="355"/>
    <col min="11777" max="11777" width="3.125" style="355" customWidth="1"/>
    <col min="11778" max="11778" width="18.875" style="355" customWidth="1"/>
    <col min="11779" max="11793" width="8.5" style="355" customWidth="1"/>
    <col min="11794" max="12032" width="9" style="355"/>
    <col min="12033" max="12033" width="3.125" style="355" customWidth="1"/>
    <col min="12034" max="12034" width="18.875" style="355" customWidth="1"/>
    <col min="12035" max="12049" width="8.5" style="355" customWidth="1"/>
    <col min="12050" max="12288" width="9" style="355"/>
    <col min="12289" max="12289" width="3.125" style="355" customWidth="1"/>
    <col min="12290" max="12290" width="18.875" style="355" customWidth="1"/>
    <col min="12291" max="12305" width="8.5" style="355" customWidth="1"/>
    <col min="12306" max="12544" width="9" style="355"/>
    <col min="12545" max="12545" width="3.125" style="355" customWidth="1"/>
    <col min="12546" max="12546" width="18.875" style="355" customWidth="1"/>
    <col min="12547" max="12561" width="8.5" style="355" customWidth="1"/>
    <col min="12562" max="12800" width="9" style="355"/>
    <col min="12801" max="12801" width="3.125" style="355" customWidth="1"/>
    <col min="12802" max="12802" width="18.875" style="355" customWidth="1"/>
    <col min="12803" max="12817" width="8.5" style="355" customWidth="1"/>
    <col min="12818" max="13056" width="9" style="355"/>
    <col min="13057" max="13057" width="3.125" style="355" customWidth="1"/>
    <col min="13058" max="13058" width="18.875" style="355" customWidth="1"/>
    <col min="13059" max="13073" width="8.5" style="355" customWidth="1"/>
    <col min="13074" max="13312" width="9" style="355"/>
    <col min="13313" max="13313" width="3.125" style="355" customWidth="1"/>
    <col min="13314" max="13314" width="18.875" style="355" customWidth="1"/>
    <col min="13315" max="13329" width="8.5" style="355" customWidth="1"/>
    <col min="13330" max="13568" width="9" style="355"/>
    <col min="13569" max="13569" width="3.125" style="355" customWidth="1"/>
    <col min="13570" max="13570" width="18.875" style="355" customWidth="1"/>
    <col min="13571" max="13585" width="8.5" style="355" customWidth="1"/>
    <col min="13586" max="13824" width="9" style="355"/>
    <col min="13825" max="13825" width="3.125" style="355" customWidth="1"/>
    <col min="13826" max="13826" width="18.875" style="355" customWidth="1"/>
    <col min="13827" max="13841" width="8.5" style="355" customWidth="1"/>
    <col min="13842" max="14080" width="9" style="355"/>
    <col min="14081" max="14081" width="3.125" style="355" customWidth="1"/>
    <col min="14082" max="14082" width="18.875" style="355" customWidth="1"/>
    <col min="14083" max="14097" width="8.5" style="355" customWidth="1"/>
    <col min="14098" max="14336" width="9" style="355"/>
    <col min="14337" max="14337" width="3.125" style="355" customWidth="1"/>
    <col min="14338" max="14338" width="18.875" style="355" customWidth="1"/>
    <col min="14339" max="14353" width="8.5" style="355" customWidth="1"/>
    <col min="14354" max="14592" width="9" style="355"/>
    <col min="14593" max="14593" width="3.125" style="355" customWidth="1"/>
    <col min="14594" max="14594" width="18.875" style="355" customWidth="1"/>
    <col min="14595" max="14609" width="8.5" style="355" customWidth="1"/>
    <col min="14610" max="14848" width="9" style="355"/>
    <col min="14849" max="14849" width="3.125" style="355" customWidth="1"/>
    <col min="14850" max="14850" width="18.875" style="355" customWidth="1"/>
    <col min="14851" max="14865" width="8.5" style="355" customWidth="1"/>
    <col min="14866" max="15104" width="9" style="355"/>
    <col min="15105" max="15105" width="3.125" style="355" customWidth="1"/>
    <col min="15106" max="15106" width="18.875" style="355" customWidth="1"/>
    <col min="15107" max="15121" width="8.5" style="355" customWidth="1"/>
    <col min="15122" max="15360" width="9" style="355"/>
    <col min="15361" max="15361" width="3.125" style="355" customWidth="1"/>
    <col min="15362" max="15362" width="18.875" style="355" customWidth="1"/>
    <col min="15363" max="15377" width="8.5" style="355" customWidth="1"/>
    <col min="15378" max="15616" width="9" style="355"/>
    <col min="15617" max="15617" width="3.125" style="355" customWidth="1"/>
    <col min="15618" max="15618" width="18.875" style="355" customWidth="1"/>
    <col min="15619" max="15633" width="8.5" style="355" customWidth="1"/>
    <col min="15634" max="15872" width="9" style="355"/>
    <col min="15873" max="15873" width="3.125" style="355" customWidth="1"/>
    <col min="15874" max="15874" width="18.875" style="355" customWidth="1"/>
    <col min="15875" max="15889" width="8.5" style="355" customWidth="1"/>
    <col min="15890" max="16128" width="9" style="355"/>
    <col min="16129" max="16129" width="3.125" style="355" customWidth="1"/>
    <col min="16130" max="16130" width="18.875" style="355" customWidth="1"/>
    <col min="16131" max="16145" width="8.5" style="355" customWidth="1"/>
    <col min="16146" max="16384" width="9" style="355"/>
  </cols>
  <sheetData>
    <row r="1" spans="1:17" ht="21" customHeight="1"/>
    <row r="2" spans="1:17" s="360" customFormat="1" ht="21" customHeight="1">
      <c r="A2" s="360" t="s">
        <v>435</v>
      </c>
    </row>
    <row r="3" spans="1:17" ht="21" customHeight="1">
      <c r="A3" s="355" t="s">
        <v>436</v>
      </c>
      <c r="C3" s="360"/>
      <c r="D3" s="360"/>
      <c r="E3" s="360"/>
      <c r="F3" s="360"/>
      <c r="G3" s="360"/>
      <c r="H3" s="360"/>
      <c r="I3" s="360"/>
      <c r="J3" s="360"/>
      <c r="K3" s="360"/>
      <c r="L3" s="360"/>
      <c r="M3" s="360"/>
      <c r="N3" s="360"/>
      <c r="O3" s="360"/>
      <c r="P3" s="360"/>
      <c r="Q3" s="360"/>
    </row>
    <row r="4" spans="1:17" s="360" customFormat="1" ht="21" customHeight="1">
      <c r="A4" s="355" t="s">
        <v>437</v>
      </c>
    </row>
    <row r="5" spans="1:17" ht="21" customHeight="1">
      <c r="A5" s="355" t="s">
        <v>438</v>
      </c>
      <c r="C5" s="360"/>
      <c r="D5" s="360"/>
      <c r="E5" s="360"/>
      <c r="F5" s="360"/>
      <c r="G5" s="360"/>
      <c r="H5" s="360"/>
      <c r="I5" s="360"/>
      <c r="J5" s="360"/>
      <c r="K5" s="360"/>
      <c r="L5" s="360"/>
      <c r="M5" s="360"/>
      <c r="N5" s="360"/>
      <c r="O5" s="360"/>
      <c r="P5" s="360"/>
      <c r="Q5" s="360"/>
    </row>
    <row r="6" spans="1:17" ht="20.25" customHeight="1">
      <c r="A6" s="360"/>
      <c r="C6" s="360"/>
      <c r="D6" s="360"/>
      <c r="E6" s="360"/>
      <c r="F6" s="360"/>
      <c r="G6" s="360"/>
      <c r="H6" s="360"/>
      <c r="I6" s="360"/>
      <c r="J6" s="360"/>
      <c r="K6" s="360"/>
      <c r="L6" s="360"/>
      <c r="M6" s="360"/>
      <c r="N6" s="360"/>
      <c r="O6" s="360"/>
      <c r="P6" s="360"/>
      <c r="Q6" s="360"/>
    </row>
    <row r="7" spans="1:17" ht="19.5" customHeight="1">
      <c r="O7" s="505" t="s">
        <v>439</v>
      </c>
      <c r="P7" s="505"/>
      <c r="Q7" s="505"/>
    </row>
    <row r="8" spans="1:17" s="356" customFormat="1" ht="30" customHeight="1">
      <c r="A8" s="514" t="s">
        <v>1889</v>
      </c>
      <c r="B8" s="515"/>
      <c r="C8" s="357" t="s">
        <v>1890</v>
      </c>
      <c r="D8" s="357" t="s">
        <v>1891</v>
      </c>
      <c r="E8" s="357" t="s">
        <v>1884</v>
      </c>
      <c r="F8" s="357" t="s">
        <v>1885</v>
      </c>
      <c r="G8" s="357" t="s">
        <v>1892</v>
      </c>
      <c r="H8" s="357" t="s">
        <v>1893</v>
      </c>
      <c r="I8" s="357" t="s">
        <v>1887</v>
      </c>
      <c r="J8" s="357" t="s">
        <v>1894</v>
      </c>
      <c r="K8" s="357" t="s">
        <v>1895</v>
      </c>
      <c r="L8" s="357" t="s">
        <v>1896</v>
      </c>
      <c r="M8" s="357" t="s">
        <v>1897</v>
      </c>
      <c r="N8" s="357" t="s">
        <v>1898</v>
      </c>
      <c r="O8" s="357" t="s">
        <v>372</v>
      </c>
      <c r="P8" s="357" t="s">
        <v>430</v>
      </c>
      <c r="Q8" s="357" t="s">
        <v>374</v>
      </c>
    </row>
    <row r="9" spans="1:17" ht="26.25" customHeight="1">
      <c r="A9" s="75" t="s">
        <v>342</v>
      </c>
      <c r="B9" s="76" t="s">
        <v>440</v>
      </c>
      <c r="C9" s="77">
        <v>0</v>
      </c>
      <c r="D9" s="77">
        <v>0</v>
      </c>
      <c r="E9" s="77">
        <v>0</v>
      </c>
      <c r="F9" s="77">
        <v>0</v>
      </c>
      <c r="G9" s="77">
        <v>0</v>
      </c>
      <c r="H9" s="77">
        <v>0</v>
      </c>
      <c r="I9" s="77">
        <v>0</v>
      </c>
      <c r="J9" s="77">
        <v>0</v>
      </c>
      <c r="K9" s="77">
        <v>261</v>
      </c>
      <c r="L9" s="77">
        <v>21329</v>
      </c>
      <c r="M9" s="77">
        <v>51314</v>
      </c>
      <c r="N9" s="77">
        <v>8467</v>
      </c>
      <c r="O9" s="77">
        <f t="shared" ref="O9:O25" si="0">SUM(C9:N9)</f>
        <v>81371</v>
      </c>
      <c r="P9" s="77">
        <v>191502</v>
      </c>
      <c r="Q9" s="78">
        <f>IF(O9*P9&lt;&gt;0,O9/P9,"0%")</f>
        <v>0.42490940042401648</v>
      </c>
    </row>
    <row r="10" spans="1:17" ht="26.25" customHeight="1">
      <c r="A10" s="75" t="s">
        <v>343</v>
      </c>
      <c r="B10" s="76" t="s">
        <v>441</v>
      </c>
      <c r="C10" s="77">
        <v>0</v>
      </c>
      <c r="D10" s="77">
        <v>0</v>
      </c>
      <c r="E10" s="77">
        <v>651</v>
      </c>
      <c r="F10" s="77">
        <v>2022</v>
      </c>
      <c r="G10" s="77">
        <v>866</v>
      </c>
      <c r="H10" s="77">
        <v>106</v>
      </c>
      <c r="I10" s="77">
        <v>8</v>
      </c>
      <c r="J10" s="77">
        <v>0</v>
      </c>
      <c r="K10" s="77">
        <v>0</v>
      </c>
      <c r="L10" s="77">
        <v>0</v>
      </c>
      <c r="M10" s="77">
        <v>0</v>
      </c>
      <c r="N10" s="77">
        <v>6</v>
      </c>
      <c r="O10" s="77">
        <f t="shared" si="0"/>
        <v>3659</v>
      </c>
      <c r="P10" s="77">
        <v>2712</v>
      </c>
      <c r="Q10" s="78">
        <f t="shared" ref="Q10:Q25" si="1">IF(O10*P10&lt;&gt;0,O10/P10,"0%")</f>
        <v>1.349188790560472</v>
      </c>
    </row>
    <row r="11" spans="1:17" ht="26.25" customHeight="1">
      <c r="A11" s="75" t="s">
        <v>344</v>
      </c>
      <c r="B11" s="76" t="s">
        <v>442</v>
      </c>
      <c r="C11" s="77">
        <v>6930</v>
      </c>
      <c r="D11" s="77">
        <v>7137</v>
      </c>
      <c r="E11" s="77">
        <v>16186</v>
      </c>
      <c r="F11" s="77">
        <v>23495</v>
      </c>
      <c r="G11" s="77">
        <v>9445</v>
      </c>
      <c r="H11" s="77">
        <v>9571</v>
      </c>
      <c r="I11" s="77">
        <v>14008</v>
      </c>
      <c r="J11" s="77">
        <v>9613</v>
      </c>
      <c r="K11" s="77">
        <v>14497</v>
      </c>
      <c r="L11" s="77">
        <v>14573</v>
      </c>
      <c r="M11" s="77">
        <v>16659</v>
      </c>
      <c r="N11" s="77">
        <v>13297</v>
      </c>
      <c r="O11" s="77">
        <f t="shared" si="0"/>
        <v>155411</v>
      </c>
      <c r="P11" s="77">
        <v>173496</v>
      </c>
      <c r="Q11" s="78">
        <f t="shared" si="1"/>
        <v>0.89576128556277956</v>
      </c>
    </row>
    <row r="12" spans="1:17" ht="26.25" customHeight="1">
      <c r="A12" s="75" t="s">
        <v>345</v>
      </c>
      <c r="B12" s="76" t="s">
        <v>443</v>
      </c>
      <c r="C12" s="77">
        <v>160</v>
      </c>
      <c r="D12" s="77">
        <v>560</v>
      </c>
      <c r="E12" s="77">
        <v>2531</v>
      </c>
      <c r="F12" s="77">
        <v>1190</v>
      </c>
      <c r="G12" s="77">
        <v>331</v>
      </c>
      <c r="H12" s="77">
        <v>3458</v>
      </c>
      <c r="I12" s="77">
        <v>124</v>
      </c>
      <c r="J12" s="77">
        <v>0</v>
      </c>
      <c r="K12" s="77">
        <v>3431</v>
      </c>
      <c r="L12" s="77">
        <v>744</v>
      </c>
      <c r="M12" s="77">
        <v>736</v>
      </c>
      <c r="N12" s="77">
        <v>971</v>
      </c>
      <c r="O12" s="77">
        <f t="shared" si="0"/>
        <v>14236</v>
      </c>
      <c r="P12" s="77">
        <v>16367</v>
      </c>
      <c r="Q12" s="78">
        <f t="shared" si="1"/>
        <v>0.86979898576403736</v>
      </c>
    </row>
    <row r="13" spans="1:17" ht="26.25" customHeight="1">
      <c r="A13" s="75" t="s">
        <v>346</v>
      </c>
      <c r="B13" s="76" t="s">
        <v>444</v>
      </c>
      <c r="C13" s="77">
        <v>1208</v>
      </c>
      <c r="D13" s="77">
        <v>1610</v>
      </c>
      <c r="E13" s="77">
        <v>3219</v>
      </c>
      <c r="F13" s="77">
        <v>3085</v>
      </c>
      <c r="G13" s="77">
        <v>2925</v>
      </c>
      <c r="H13" s="77">
        <v>3518</v>
      </c>
      <c r="I13" s="77">
        <v>493</v>
      </c>
      <c r="J13" s="77">
        <v>70</v>
      </c>
      <c r="K13" s="77">
        <v>4982</v>
      </c>
      <c r="L13" s="77">
        <v>2459</v>
      </c>
      <c r="M13" s="77">
        <v>1616</v>
      </c>
      <c r="N13" s="77">
        <v>1518</v>
      </c>
      <c r="O13" s="77">
        <f t="shared" si="0"/>
        <v>26703</v>
      </c>
      <c r="P13" s="77">
        <v>30534</v>
      </c>
      <c r="Q13" s="78">
        <f t="shared" si="1"/>
        <v>0.87453330713303201</v>
      </c>
    </row>
    <row r="14" spans="1:17" ht="26.25" customHeight="1">
      <c r="A14" s="75" t="s">
        <v>347</v>
      </c>
      <c r="B14" s="76" t="s">
        <v>445</v>
      </c>
      <c r="C14" s="77">
        <v>909</v>
      </c>
      <c r="D14" s="77">
        <v>1845</v>
      </c>
      <c r="E14" s="77">
        <v>2943</v>
      </c>
      <c r="F14" s="77">
        <v>7683</v>
      </c>
      <c r="G14" s="77">
        <v>6028</v>
      </c>
      <c r="H14" s="77">
        <v>2711</v>
      </c>
      <c r="I14" s="77">
        <v>446</v>
      </c>
      <c r="J14" s="77">
        <v>528</v>
      </c>
      <c r="K14" s="77">
        <v>820</v>
      </c>
      <c r="L14" s="77">
        <v>1454</v>
      </c>
      <c r="M14" s="77">
        <v>2668</v>
      </c>
      <c r="N14" s="77">
        <v>3796</v>
      </c>
      <c r="O14" s="77">
        <f t="shared" si="0"/>
        <v>31831</v>
      </c>
      <c r="P14" s="77">
        <v>30477</v>
      </c>
      <c r="Q14" s="78">
        <f t="shared" si="1"/>
        <v>1.0444269449092758</v>
      </c>
    </row>
    <row r="15" spans="1:17" ht="26.25" customHeight="1">
      <c r="A15" s="75" t="s">
        <v>348</v>
      </c>
      <c r="B15" s="76" t="s">
        <v>446</v>
      </c>
      <c r="C15" s="77">
        <v>93</v>
      </c>
      <c r="D15" s="77">
        <v>71</v>
      </c>
      <c r="E15" s="77">
        <v>36</v>
      </c>
      <c r="F15" s="77">
        <v>30</v>
      </c>
      <c r="G15" s="77">
        <v>379</v>
      </c>
      <c r="H15" s="77">
        <v>390</v>
      </c>
      <c r="I15" s="77">
        <v>23</v>
      </c>
      <c r="J15" s="77">
        <v>0</v>
      </c>
      <c r="K15" s="77">
        <v>197</v>
      </c>
      <c r="L15" s="77">
        <v>99</v>
      </c>
      <c r="M15" s="77">
        <v>2</v>
      </c>
      <c r="N15" s="77">
        <v>13</v>
      </c>
      <c r="O15" s="77">
        <f t="shared" si="0"/>
        <v>1333</v>
      </c>
      <c r="P15" s="77">
        <v>1166</v>
      </c>
      <c r="Q15" s="78">
        <f t="shared" si="1"/>
        <v>1.1432246998284734</v>
      </c>
    </row>
    <row r="16" spans="1:17" ht="26.25" customHeight="1">
      <c r="A16" s="75" t="s">
        <v>349</v>
      </c>
      <c r="B16" s="76" t="s">
        <v>447</v>
      </c>
      <c r="C16" s="77">
        <v>27692</v>
      </c>
      <c r="D16" s="77">
        <v>14364</v>
      </c>
      <c r="E16" s="77">
        <v>13133</v>
      </c>
      <c r="F16" s="77">
        <v>2219</v>
      </c>
      <c r="G16" s="77">
        <v>2026</v>
      </c>
      <c r="H16" s="77">
        <v>976</v>
      </c>
      <c r="I16" s="77">
        <v>18</v>
      </c>
      <c r="J16" s="77">
        <v>25</v>
      </c>
      <c r="K16" s="77">
        <v>1571</v>
      </c>
      <c r="L16" s="77">
        <v>2455</v>
      </c>
      <c r="M16" s="77">
        <v>2025</v>
      </c>
      <c r="N16" s="77">
        <v>2149</v>
      </c>
      <c r="O16" s="77">
        <f t="shared" si="0"/>
        <v>68653</v>
      </c>
      <c r="P16" s="77">
        <v>98109</v>
      </c>
      <c r="Q16" s="78">
        <f t="shared" si="1"/>
        <v>0.69976250904606097</v>
      </c>
    </row>
    <row r="17" spans="1:17" ht="26.25" customHeight="1">
      <c r="A17" s="75" t="s">
        <v>350</v>
      </c>
      <c r="B17" s="76" t="s">
        <v>448</v>
      </c>
      <c r="C17" s="77">
        <v>2</v>
      </c>
      <c r="D17" s="77">
        <v>0</v>
      </c>
      <c r="E17" s="77">
        <v>0</v>
      </c>
      <c r="F17" s="77">
        <v>2</v>
      </c>
      <c r="G17" s="77">
        <v>0</v>
      </c>
      <c r="H17" s="77">
        <v>0</v>
      </c>
      <c r="I17" s="77">
        <v>0</v>
      </c>
      <c r="J17" s="77">
        <v>3</v>
      </c>
      <c r="K17" s="77">
        <v>31</v>
      </c>
      <c r="L17" s="77">
        <v>19</v>
      </c>
      <c r="M17" s="77">
        <v>10</v>
      </c>
      <c r="N17" s="77">
        <v>0</v>
      </c>
      <c r="O17" s="77">
        <f t="shared" si="0"/>
        <v>67</v>
      </c>
      <c r="P17" s="77">
        <v>125</v>
      </c>
      <c r="Q17" s="78">
        <f t="shared" si="1"/>
        <v>0.53600000000000003</v>
      </c>
    </row>
    <row r="18" spans="1:17" ht="26.25" customHeight="1">
      <c r="A18" s="75" t="s">
        <v>351</v>
      </c>
      <c r="B18" s="76" t="s">
        <v>449</v>
      </c>
      <c r="C18" s="77">
        <v>409</v>
      </c>
      <c r="D18" s="77">
        <v>17</v>
      </c>
      <c r="E18" s="77">
        <v>114</v>
      </c>
      <c r="F18" s="77">
        <v>125</v>
      </c>
      <c r="G18" s="77">
        <v>2618</v>
      </c>
      <c r="H18" s="77">
        <v>3522</v>
      </c>
      <c r="I18" s="77">
        <v>328</v>
      </c>
      <c r="J18" s="77">
        <v>6</v>
      </c>
      <c r="K18" s="77">
        <v>3827</v>
      </c>
      <c r="L18" s="77">
        <v>661</v>
      </c>
      <c r="M18" s="77">
        <v>229</v>
      </c>
      <c r="N18" s="77">
        <v>132</v>
      </c>
      <c r="O18" s="77">
        <f t="shared" si="0"/>
        <v>11988</v>
      </c>
      <c r="P18" s="77">
        <v>30000</v>
      </c>
      <c r="Q18" s="78">
        <f t="shared" si="1"/>
        <v>0.39960000000000001</v>
      </c>
    </row>
    <row r="19" spans="1:17" ht="26.25" customHeight="1">
      <c r="A19" s="75" t="s">
        <v>352</v>
      </c>
      <c r="B19" s="76" t="s">
        <v>450</v>
      </c>
      <c r="C19" s="77">
        <v>94</v>
      </c>
      <c r="D19" s="77">
        <v>508</v>
      </c>
      <c r="E19" s="77">
        <v>675</v>
      </c>
      <c r="F19" s="77">
        <v>141</v>
      </c>
      <c r="G19" s="77">
        <v>2</v>
      </c>
      <c r="H19" s="77">
        <v>0</v>
      </c>
      <c r="I19" s="77">
        <v>0</v>
      </c>
      <c r="J19" s="77">
        <v>0</v>
      </c>
      <c r="K19" s="77">
        <v>0</v>
      </c>
      <c r="L19" s="77">
        <v>0</v>
      </c>
      <c r="M19" s="77">
        <v>3</v>
      </c>
      <c r="N19" s="77">
        <v>51</v>
      </c>
      <c r="O19" s="77">
        <f t="shared" si="0"/>
        <v>1474</v>
      </c>
      <c r="P19" s="77">
        <v>2470</v>
      </c>
      <c r="Q19" s="78">
        <f t="shared" si="1"/>
        <v>0.5967611336032389</v>
      </c>
    </row>
    <row r="20" spans="1:17" ht="26.25" customHeight="1">
      <c r="A20" s="75" t="s">
        <v>353</v>
      </c>
      <c r="B20" s="76" t="s">
        <v>451</v>
      </c>
      <c r="C20" s="77">
        <v>9196</v>
      </c>
      <c r="D20" s="77">
        <v>8089</v>
      </c>
      <c r="E20" s="77">
        <v>15679</v>
      </c>
      <c r="F20" s="77">
        <v>3898</v>
      </c>
      <c r="G20" s="77">
        <v>4147</v>
      </c>
      <c r="H20" s="77">
        <v>727</v>
      </c>
      <c r="I20" s="77">
        <v>0</v>
      </c>
      <c r="J20" s="77">
        <v>0</v>
      </c>
      <c r="K20" s="77">
        <v>2318</v>
      </c>
      <c r="L20" s="77">
        <v>12455</v>
      </c>
      <c r="M20" s="77">
        <v>7969</v>
      </c>
      <c r="N20" s="77">
        <v>6308</v>
      </c>
      <c r="O20" s="77">
        <f t="shared" si="0"/>
        <v>70786</v>
      </c>
      <c r="P20" s="77">
        <v>112360</v>
      </c>
      <c r="Q20" s="78">
        <f t="shared" si="1"/>
        <v>0.62999288002847986</v>
      </c>
    </row>
    <row r="21" spans="1:17" ht="26.25" customHeight="1">
      <c r="A21" s="75" t="s">
        <v>354</v>
      </c>
      <c r="B21" s="76" t="s">
        <v>452</v>
      </c>
      <c r="C21" s="77">
        <v>1125</v>
      </c>
      <c r="D21" s="77">
        <v>1694</v>
      </c>
      <c r="E21" s="77">
        <v>1458</v>
      </c>
      <c r="F21" s="77">
        <v>715</v>
      </c>
      <c r="G21" s="77">
        <v>369</v>
      </c>
      <c r="H21" s="77">
        <v>365</v>
      </c>
      <c r="I21" s="77">
        <v>4</v>
      </c>
      <c r="J21" s="77">
        <v>1</v>
      </c>
      <c r="K21" s="77">
        <v>1101</v>
      </c>
      <c r="L21" s="77">
        <v>397</v>
      </c>
      <c r="M21" s="77">
        <v>1025</v>
      </c>
      <c r="N21" s="77">
        <v>1247</v>
      </c>
      <c r="O21" s="77">
        <f t="shared" si="0"/>
        <v>9501</v>
      </c>
      <c r="P21" s="77">
        <v>9901</v>
      </c>
      <c r="Q21" s="78">
        <f t="shared" si="1"/>
        <v>0.95960004039995961</v>
      </c>
    </row>
    <row r="22" spans="1:17" ht="26.25" customHeight="1">
      <c r="A22" s="75" t="s">
        <v>355</v>
      </c>
      <c r="B22" s="76" t="s">
        <v>453</v>
      </c>
      <c r="C22" s="77">
        <v>0</v>
      </c>
      <c r="D22" s="77">
        <v>3</v>
      </c>
      <c r="E22" s="77">
        <v>62</v>
      </c>
      <c r="F22" s="77">
        <v>226</v>
      </c>
      <c r="G22" s="77">
        <v>315</v>
      </c>
      <c r="H22" s="77">
        <v>183</v>
      </c>
      <c r="I22" s="77">
        <v>0</v>
      </c>
      <c r="J22" s="77">
        <v>0</v>
      </c>
      <c r="K22" s="77">
        <v>0</v>
      </c>
      <c r="L22" s="77">
        <v>0</v>
      </c>
      <c r="M22" s="77">
        <v>0</v>
      </c>
      <c r="N22" s="77">
        <v>0</v>
      </c>
      <c r="O22" s="77">
        <f t="shared" si="0"/>
        <v>789</v>
      </c>
      <c r="P22" s="77">
        <v>881</v>
      </c>
      <c r="Q22" s="78">
        <f t="shared" si="1"/>
        <v>0.89557321225879682</v>
      </c>
    </row>
    <row r="23" spans="1:17" ht="26.25" customHeight="1">
      <c r="A23" s="75" t="s">
        <v>356</v>
      </c>
      <c r="B23" s="76" t="s">
        <v>454</v>
      </c>
      <c r="C23" s="77">
        <v>101</v>
      </c>
      <c r="D23" s="77">
        <v>50</v>
      </c>
      <c r="E23" s="77">
        <v>177</v>
      </c>
      <c r="F23" s="77">
        <v>669</v>
      </c>
      <c r="G23" s="77">
        <v>11545</v>
      </c>
      <c r="H23" s="77">
        <v>3655</v>
      </c>
      <c r="I23" s="77">
        <v>1215</v>
      </c>
      <c r="J23" s="77">
        <v>324</v>
      </c>
      <c r="K23" s="77">
        <v>327</v>
      </c>
      <c r="L23" s="77">
        <v>2187</v>
      </c>
      <c r="M23" s="77">
        <v>2170</v>
      </c>
      <c r="N23" s="77">
        <v>4381</v>
      </c>
      <c r="O23" s="77">
        <f t="shared" si="0"/>
        <v>26801</v>
      </c>
      <c r="P23" s="77">
        <v>29903</v>
      </c>
      <c r="Q23" s="78">
        <f t="shared" si="1"/>
        <v>0.89626458883724036</v>
      </c>
    </row>
    <row r="24" spans="1:17" ht="26.25" customHeight="1">
      <c r="A24" s="75" t="s">
        <v>357</v>
      </c>
      <c r="B24" s="76" t="s">
        <v>455</v>
      </c>
      <c r="C24" s="77">
        <v>421</v>
      </c>
      <c r="D24" s="77">
        <v>549</v>
      </c>
      <c r="E24" s="77">
        <v>1515</v>
      </c>
      <c r="F24" s="77">
        <v>2649</v>
      </c>
      <c r="G24" s="77">
        <v>2062</v>
      </c>
      <c r="H24" s="77">
        <v>1351</v>
      </c>
      <c r="I24" s="77">
        <v>2491</v>
      </c>
      <c r="J24" s="77">
        <v>1729</v>
      </c>
      <c r="K24" s="77">
        <v>1894</v>
      </c>
      <c r="L24" s="77">
        <v>548</v>
      </c>
      <c r="M24" s="77">
        <v>519</v>
      </c>
      <c r="N24" s="77">
        <v>508</v>
      </c>
      <c r="O24" s="77">
        <f t="shared" si="0"/>
        <v>16236</v>
      </c>
      <c r="P24" s="77">
        <v>23178</v>
      </c>
      <c r="Q24" s="78">
        <f t="shared" si="1"/>
        <v>0.70049184571576495</v>
      </c>
    </row>
    <row r="25" spans="1:17" ht="26.25" customHeight="1">
      <c r="A25" s="75" t="s">
        <v>358</v>
      </c>
      <c r="B25" s="76" t="s">
        <v>456</v>
      </c>
      <c r="C25" s="77">
        <v>0</v>
      </c>
      <c r="D25" s="77">
        <v>3</v>
      </c>
      <c r="E25" s="77">
        <v>0</v>
      </c>
      <c r="F25" s="77">
        <v>3</v>
      </c>
      <c r="G25" s="77">
        <v>110</v>
      </c>
      <c r="H25" s="77">
        <v>865</v>
      </c>
      <c r="I25" s="77">
        <v>573</v>
      </c>
      <c r="J25" s="77">
        <v>260</v>
      </c>
      <c r="K25" s="77">
        <v>101</v>
      </c>
      <c r="L25" s="77">
        <v>7</v>
      </c>
      <c r="M25" s="77">
        <v>0</v>
      </c>
      <c r="N25" s="77">
        <v>0</v>
      </c>
      <c r="O25" s="77">
        <f t="shared" si="0"/>
        <v>1922</v>
      </c>
      <c r="P25" s="77">
        <v>2647</v>
      </c>
      <c r="Q25" s="78">
        <f t="shared" si="1"/>
        <v>0.72610502455610126</v>
      </c>
    </row>
  </sheetData>
  <mergeCells count="2">
    <mergeCell ref="O7:Q7"/>
    <mergeCell ref="A8:B8"/>
  </mergeCells>
  <phoneticPr fontId="3"/>
  <pageMargins left="0.78740157480314965" right="0.19685039370078741" top="0.19685039370078741" bottom="0.19685039370078741" header="0" footer="0"/>
  <pageSetup paperSize="9" scale="92" orientation="landscape" r:id="rId1"/>
  <headerFooter>
    <oddFooter>&amp;C&amp;"ＭＳ 明朝,標準"&amp;10－９－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Layout" zoomScaleNormal="100" workbookViewId="0"/>
  </sheetViews>
  <sheetFormatPr defaultColWidth="9" defaultRowHeight="14.25"/>
  <cols>
    <col min="1" max="1" width="4.75" style="65" customWidth="1"/>
    <col min="2" max="2" width="18" style="65" customWidth="1"/>
    <col min="3" max="13" width="9.375" style="65" customWidth="1"/>
    <col min="14" max="16" width="10.25" style="65" customWidth="1"/>
    <col min="17" max="17" width="8.375" style="65" customWidth="1"/>
    <col min="18" max="256" width="9" style="65"/>
    <col min="257" max="257" width="4.75" style="65" customWidth="1"/>
    <col min="258" max="258" width="18" style="65" customWidth="1"/>
    <col min="259" max="269" width="9.375" style="65" customWidth="1"/>
    <col min="270" max="272" width="10.25" style="65" customWidth="1"/>
    <col min="273" max="273" width="8.375" style="65" customWidth="1"/>
    <col min="274" max="512" width="9" style="65"/>
    <col min="513" max="513" width="4.75" style="65" customWidth="1"/>
    <col min="514" max="514" width="18" style="65" customWidth="1"/>
    <col min="515" max="525" width="9.375" style="65" customWidth="1"/>
    <col min="526" max="528" width="10.25" style="65" customWidth="1"/>
    <col min="529" max="529" width="8.375" style="65" customWidth="1"/>
    <col min="530" max="768" width="9" style="65"/>
    <col min="769" max="769" width="4.75" style="65" customWidth="1"/>
    <col min="770" max="770" width="18" style="65" customWidth="1"/>
    <col min="771" max="781" width="9.375" style="65" customWidth="1"/>
    <col min="782" max="784" width="10.25" style="65" customWidth="1"/>
    <col min="785" max="785" width="8.375" style="65" customWidth="1"/>
    <col min="786" max="1024" width="9" style="65"/>
    <col min="1025" max="1025" width="4.75" style="65" customWidth="1"/>
    <col min="1026" max="1026" width="18" style="65" customWidth="1"/>
    <col min="1027" max="1037" width="9.375" style="65" customWidth="1"/>
    <col min="1038" max="1040" width="10.25" style="65" customWidth="1"/>
    <col min="1041" max="1041" width="8.375" style="65" customWidth="1"/>
    <col min="1042" max="1280" width="9" style="65"/>
    <col min="1281" max="1281" width="4.75" style="65" customWidth="1"/>
    <col min="1282" max="1282" width="18" style="65" customWidth="1"/>
    <col min="1283" max="1293" width="9.375" style="65" customWidth="1"/>
    <col min="1294" max="1296" width="10.25" style="65" customWidth="1"/>
    <col min="1297" max="1297" width="8.375" style="65" customWidth="1"/>
    <col min="1298" max="1536" width="9" style="65"/>
    <col min="1537" max="1537" width="4.75" style="65" customWidth="1"/>
    <col min="1538" max="1538" width="18" style="65" customWidth="1"/>
    <col min="1539" max="1549" width="9.375" style="65" customWidth="1"/>
    <col min="1550" max="1552" width="10.25" style="65" customWidth="1"/>
    <col min="1553" max="1553" width="8.375" style="65" customWidth="1"/>
    <col min="1554" max="1792" width="9" style="65"/>
    <col min="1793" max="1793" width="4.75" style="65" customWidth="1"/>
    <col min="1794" max="1794" width="18" style="65" customWidth="1"/>
    <col min="1795" max="1805" width="9.375" style="65" customWidth="1"/>
    <col min="1806" max="1808" width="10.25" style="65" customWidth="1"/>
    <col min="1809" max="1809" width="8.375" style="65" customWidth="1"/>
    <col min="1810" max="2048" width="9" style="65"/>
    <col min="2049" max="2049" width="4.75" style="65" customWidth="1"/>
    <col min="2050" max="2050" width="18" style="65" customWidth="1"/>
    <col min="2051" max="2061" width="9.375" style="65" customWidth="1"/>
    <col min="2062" max="2064" width="10.25" style="65" customWidth="1"/>
    <col min="2065" max="2065" width="8.375" style="65" customWidth="1"/>
    <col min="2066" max="2304" width="9" style="65"/>
    <col min="2305" max="2305" width="4.75" style="65" customWidth="1"/>
    <col min="2306" max="2306" width="18" style="65" customWidth="1"/>
    <col min="2307" max="2317" width="9.375" style="65" customWidth="1"/>
    <col min="2318" max="2320" width="10.25" style="65" customWidth="1"/>
    <col min="2321" max="2321" width="8.375" style="65" customWidth="1"/>
    <col min="2322" max="2560" width="9" style="65"/>
    <col min="2561" max="2561" width="4.75" style="65" customWidth="1"/>
    <col min="2562" max="2562" width="18" style="65" customWidth="1"/>
    <col min="2563" max="2573" width="9.375" style="65" customWidth="1"/>
    <col min="2574" max="2576" width="10.25" style="65" customWidth="1"/>
    <col min="2577" max="2577" width="8.375" style="65" customWidth="1"/>
    <col min="2578" max="2816" width="9" style="65"/>
    <col min="2817" max="2817" width="4.75" style="65" customWidth="1"/>
    <col min="2818" max="2818" width="18" style="65" customWidth="1"/>
    <col min="2819" max="2829" width="9.375" style="65" customWidth="1"/>
    <col min="2830" max="2832" width="10.25" style="65" customWidth="1"/>
    <col min="2833" max="2833" width="8.375" style="65" customWidth="1"/>
    <col min="2834" max="3072" width="9" style="65"/>
    <col min="3073" max="3073" width="4.75" style="65" customWidth="1"/>
    <col min="3074" max="3074" width="18" style="65" customWidth="1"/>
    <col min="3075" max="3085" width="9.375" style="65" customWidth="1"/>
    <col min="3086" max="3088" width="10.25" style="65" customWidth="1"/>
    <col min="3089" max="3089" width="8.375" style="65" customWidth="1"/>
    <col min="3090" max="3328" width="9" style="65"/>
    <col min="3329" max="3329" width="4.75" style="65" customWidth="1"/>
    <col min="3330" max="3330" width="18" style="65" customWidth="1"/>
    <col min="3331" max="3341" width="9.375" style="65" customWidth="1"/>
    <col min="3342" max="3344" width="10.25" style="65" customWidth="1"/>
    <col min="3345" max="3345" width="8.375" style="65" customWidth="1"/>
    <col min="3346" max="3584" width="9" style="65"/>
    <col min="3585" max="3585" width="4.75" style="65" customWidth="1"/>
    <col min="3586" max="3586" width="18" style="65" customWidth="1"/>
    <col min="3587" max="3597" width="9.375" style="65" customWidth="1"/>
    <col min="3598" max="3600" width="10.25" style="65" customWidth="1"/>
    <col min="3601" max="3601" width="8.375" style="65" customWidth="1"/>
    <col min="3602" max="3840" width="9" style="65"/>
    <col min="3841" max="3841" width="4.75" style="65" customWidth="1"/>
    <col min="3842" max="3842" width="18" style="65" customWidth="1"/>
    <col min="3843" max="3853" width="9.375" style="65" customWidth="1"/>
    <col min="3854" max="3856" width="10.25" style="65" customWidth="1"/>
    <col min="3857" max="3857" width="8.375" style="65" customWidth="1"/>
    <col min="3858" max="4096" width="9" style="65"/>
    <col min="4097" max="4097" width="4.75" style="65" customWidth="1"/>
    <col min="4098" max="4098" width="18" style="65" customWidth="1"/>
    <col min="4099" max="4109" width="9.375" style="65" customWidth="1"/>
    <col min="4110" max="4112" width="10.25" style="65" customWidth="1"/>
    <col min="4113" max="4113" width="8.375" style="65" customWidth="1"/>
    <col min="4114" max="4352" width="9" style="65"/>
    <col min="4353" max="4353" width="4.75" style="65" customWidth="1"/>
    <col min="4354" max="4354" width="18" style="65" customWidth="1"/>
    <col min="4355" max="4365" width="9.375" style="65" customWidth="1"/>
    <col min="4366" max="4368" width="10.25" style="65" customWidth="1"/>
    <col min="4369" max="4369" width="8.375" style="65" customWidth="1"/>
    <col min="4370" max="4608" width="9" style="65"/>
    <col min="4609" max="4609" width="4.75" style="65" customWidth="1"/>
    <col min="4610" max="4610" width="18" style="65" customWidth="1"/>
    <col min="4611" max="4621" width="9.375" style="65" customWidth="1"/>
    <col min="4622" max="4624" width="10.25" style="65" customWidth="1"/>
    <col min="4625" max="4625" width="8.375" style="65" customWidth="1"/>
    <col min="4626" max="4864" width="9" style="65"/>
    <col min="4865" max="4865" width="4.75" style="65" customWidth="1"/>
    <col min="4866" max="4866" width="18" style="65" customWidth="1"/>
    <col min="4867" max="4877" width="9.375" style="65" customWidth="1"/>
    <col min="4878" max="4880" width="10.25" style="65" customWidth="1"/>
    <col min="4881" max="4881" width="8.375" style="65" customWidth="1"/>
    <col min="4882" max="5120" width="9" style="65"/>
    <col min="5121" max="5121" width="4.75" style="65" customWidth="1"/>
    <col min="5122" max="5122" width="18" style="65" customWidth="1"/>
    <col min="5123" max="5133" width="9.375" style="65" customWidth="1"/>
    <col min="5134" max="5136" width="10.25" style="65" customWidth="1"/>
    <col min="5137" max="5137" width="8.375" style="65" customWidth="1"/>
    <col min="5138" max="5376" width="9" style="65"/>
    <col min="5377" max="5377" width="4.75" style="65" customWidth="1"/>
    <col min="5378" max="5378" width="18" style="65" customWidth="1"/>
    <col min="5379" max="5389" width="9.375" style="65" customWidth="1"/>
    <col min="5390" max="5392" width="10.25" style="65" customWidth="1"/>
    <col min="5393" max="5393" width="8.375" style="65" customWidth="1"/>
    <col min="5394" max="5632" width="9" style="65"/>
    <col min="5633" max="5633" width="4.75" style="65" customWidth="1"/>
    <col min="5634" max="5634" width="18" style="65" customWidth="1"/>
    <col min="5635" max="5645" width="9.375" style="65" customWidth="1"/>
    <col min="5646" max="5648" width="10.25" style="65" customWidth="1"/>
    <col min="5649" max="5649" width="8.375" style="65" customWidth="1"/>
    <col min="5650" max="5888" width="9" style="65"/>
    <col min="5889" max="5889" width="4.75" style="65" customWidth="1"/>
    <col min="5890" max="5890" width="18" style="65" customWidth="1"/>
    <col min="5891" max="5901" width="9.375" style="65" customWidth="1"/>
    <col min="5902" max="5904" width="10.25" style="65" customWidth="1"/>
    <col min="5905" max="5905" width="8.375" style="65" customWidth="1"/>
    <col min="5906" max="6144" width="9" style="65"/>
    <col min="6145" max="6145" width="4.75" style="65" customWidth="1"/>
    <col min="6146" max="6146" width="18" style="65" customWidth="1"/>
    <col min="6147" max="6157" width="9.375" style="65" customWidth="1"/>
    <col min="6158" max="6160" width="10.25" style="65" customWidth="1"/>
    <col min="6161" max="6161" width="8.375" style="65" customWidth="1"/>
    <col min="6162" max="6400" width="9" style="65"/>
    <col min="6401" max="6401" width="4.75" style="65" customWidth="1"/>
    <col min="6402" max="6402" width="18" style="65" customWidth="1"/>
    <col min="6403" max="6413" width="9.375" style="65" customWidth="1"/>
    <col min="6414" max="6416" width="10.25" style="65" customWidth="1"/>
    <col min="6417" max="6417" width="8.375" style="65" customWidth="1"/>
    <col min="6418" max="6656" width="9" style="65"/>
    <col min="6657" max="6657" width="4.75" style="65" customWidth="1"/>
    <col min="6658" max="6658" width="18" style="65" customWidth="1"/>
    <col min="6659" max="6669" width="9.375" style="65" customWidth="1"/>
    <col min="6670" max="6672" width="10.25" style="65" customWidth="1"/>
    <col min="6673" max="6673" width="8.375" style="65" customWidth="1"/>
    <col min="6674" max="6912" width="9" style="65"/>
    <col min="6913" max="6913" width="4.75" style="65" customWidth="1"/>
    <col min="6914" max="6914" width="18" style="65" customWidth="1"/>
    <col min="6915" max="6925" width="9.375" style="65" customWidth="1"/>
    <col min="6926" max="6928" width="10.25" style="65" customWidth="1"/>
    <col min="6929" max="6929" width="8.375" style="65" customWidth="1"/>
    <col min="6930" max="7168" width="9" style="65"/>
    <col min="7169" max="7169" width="4.75" style="65" customWidth="1"/>
    <col min="7170" max="7170" width="18" style="65" customWidth="1"/>
    <col min="7171" max="7181" width="9.375" style="65" customWidth="1"/>
    <col min="7182" max="7184" width="10.25" style="65" customWidth="1"/>
    <col min="7185" max="7185" width="8.375" style="65" customWidth="1"/>
    <col min="7186" max="7424" width="9" style="65"/>
    <col min="7425" max="7425" width="4.75" style="65" customWidth="1"/>
    <col min="7426" max="7426" width="18" style="65" customWidth="1"/>
    <col min="7427" max="7437" width="9.375" style="65" customWidth="1"/>
    <col min="7438" max="7440" width="10.25" style="65" customWidth="1"/>
    <col min="7441" max="7441" width="8.375" style="65" customWidth="1"/>
    <col min="7442" max="7680" width="9" style="65"/>
    <col min="7681" max="7681" width="4.75" style="65" customWidth="1"/>
    <col min="7682" max="7682" width="18" style="65" customWidth="1"/>
    <col min="7683" max="7693" width="9.375" style="65" customWidth="1"/>
    <col min="7694" max="7696" width="10.25" style="65" customWidth="1"/>
    <col min="7697" max="7697" width="8.375" style="65" customWidth="1"/>
    <col min="7698" max="7936" width="9" style="65"/>
    <col min="7937" max="7937" width="4.75" style="65" customWidth="1"/>
    <col min="7938" max="7938" width="18" style="65" customWidth="1"/>
    <col min="7939" max="7949" width="9.375" style="65" customWidth="1"/>
    <col min="7950" max="7952" width="10.25" style="65" customWidth="1"/>
    <col min="7953" max="7953" width="8.375" style="65" customWidth="1"/>
    <col min="7954" max="8192" width="9" style="65"/>
    <col min="8193" max="8193" width="4.75" style="65" customWidth="1"/>
    <col min="8194" max="8194" width="18" style="65" customWidth="1"/>
    <col min="8195" max="8205" width="9.375" style="65" customWidth="1"/>
    <col min="8206" max="8208" width="10.25" style="65" customWidth="1"/>
    <col min="8209" max="8209" width="8.375" style="65" customWidth="1"/>
    <col min="8210" max="8448" width="9" style="65"/>
    <col min="8449" max="8449" width="4.75" style="65" customWidth="1"/>
    <col min="8450" max="8450" width="18" style="65" customWidth="1"/>
    <col min="8451" max="8461" width="9.375" style="65" customWidth="1"/>
    <col min="8462" max="8464" width="10.25" style="65" customWidth="1"/>
    <col min="8465" max="8465" width="8.375" style="65" customWidth="1"/>
    <col min="8466" max="8704" width="9" style="65"/>
    <col min="8705" max="8705" width="4.75" style="65" customWidth="1"/>
    <col min="8706" max="8706" width="18" style="65" customWidth="1"/>
    <col min="8707" max="8717" width="9.375" style="65" customWidth="1"/>
    <col min="8718" max="8720" width="10.25" style="65" customWidth="1"/>
    <col min="8721" max="8721" width="8.375" style="65" customWidth="1"/>
    <col min="8722" max="8960" width="9" style="65"/>
    <col min="8961" max="8961" width="4.75" style="65" customWidth="1"/>
    <col min="8962" max="8962" width="18" style="65" customWidth="1"/>
    <col min="8963" max="8973" width="9.375" style="65" customWidth="1"/>
    <col min="8974" max="8976" width="10.25" style="65" customWidth="1"/>
    <col min="8977" max="8977" width="8.375" style="65" customWidth="1"/>
    <col min="8978" max="9216" width="9" style="65"/>
    <col min="9217" max="9217" width="4.75" style="65" customWidth="1"/>
    <col min="9218" max="9218" width="18" style="65" customWidth="1"/>
    <col min="9219" max="9229" width="9.375" style="65" customWidth="1"/>
    <col min="9230" max="9232" width="10.25" style="65" customWidth="1"/>
    <col min="9233" max="9233" width="8.375" style="65" customWidth="1"/>
    <col min="9234" max="9472" width="9" style="65"/>
    <col min="9473" max="9473" width="4.75" style="65" customWidth="1"/>
    <col min="9474" max="9474" width="18" style="65" customWidth="1"/>
    <col min="9475" max="9485" width="9.375" style="65" customWidth="1"/>
    <col min="9486" max="9488" width="10.25" style="65" customWidth="1"/>
    <col min="9489" max="9489" width="8.375" style="65" customWidth="1"/>
    <col min="9490" max="9728" width="9" style="65"/>
    <col min="9729" max="9729" width="4.75" style="65" customWidth="1"/>
    <col min="9730" max="9730" width="18" style="65" customWidth="1"/>
    <col min="9731" max="9741" width="9.375" style="65" customWidth="1"/>
    <col min="9742" max="9744" width="10.25" style="65" customWidth="1"/>
    <col min="9745" max="9745" width="8.375" style="65" customWidth="1"/>
    <col min="9746" max="9984" width="9" style="65"/>
    <col min="9985" max="9985" width="4.75" style="65" customWidth="1"/>
    <col min="9986" max="9986" width="18" style="65" customWidth="1"/>
    <col min="9987" max="9997" width="9.375" style="65" customWidth="1"/>
    <col min="9998" max="10000" width="10.25" style="65" customWidth="1"/>
    <col min="10001" max="10001" width="8.375" style="65" customWidth="1"/>
    <col min="10002" max="10240" width="9" style="65"/>
    <col min="10241" max="10241" width="4.75" style="65" customWidth="1"/>
    <col min="10242" max="10242" width="18" style="65" customWidth="1"/>
    <col min="10243" max="10253" width="9.375" style="65" customWidth="1"/>
    <col min="10254" max="10256" width="10.25" style="65" customWidth="1"/>
    <col min="10257" max="10257" width="8.375" style="65" customWidth="1"/>
    <col min="10258" max="10496" width="9" style="65"/>
    <col min="10497" max="10497" width="4.75" style="65" customWidth="1"/>
    <col min="10498" max="10498" width="18" style="65" customWidth="1"/>
    <col min="10499" max="10509" width="9.375" style="65" customWidth="1"/>
    <col min="10510" max="10512" width="10.25" style="65" customWidth="1"/>
    <col min="10513" max="10513" width="8.375" style="65" customWidth="1"/>
    <col min="10514" max="10752" width="9" style="65"/>
    <col min="10753" max="10753" width="4.75" style="65" customWidth="1"/>
    <col min="10754" max="10754" width="18" style="65" customWidth="1"/>
    <col min="10755" max="10765" width="9.375" style="65" customWidth="1"/>
    <col min="10766" max="10768" width="10.25" style="65" customWidth="1"/>
    <col min="10769" max="10769" width="8.375" style="65" customWidth="1"/>
    <col min="10770" max="11008" width="9" style="65"/>
    <col min="11009" max="11009" width="4.75" style="65" customWidth="1"/>
    <col min="11010" max="11010" width="18" style="65" customWidth="1"/>
    <col min="11011" max="11021" width="9.375" style="65" customWidth="1"/>
    <col min="11022" max="11024" width="10.25" style="65" customWidth="1"/>
    <col min="11025" max="11025" width="8.375" style="65" customWidth="1"/>
    <col min="11026" max="11264" width="9" style="65"/>
    <col min="11265" max="11265" width="4.75" style="65" customWidth="1"/>
    <col min="11266" max="11266" width="18" style="65" customWidth="1"/>
    <col min="11267" max="11277" width="9.375" style="65" customWidth="1"/>
    <col min="11278" max="11280" width="10.25" style="65" customWidth="1"/>
    <col min="11281" max="11281" width="8.375" style="65" customWidth="1"/>
    <col min="11282" max="11520" width="9" style="65"/>
    <col min="11521" max="11521" width="4.75" style="65" customWidth="1"/>
    <col min="11522" max="11522" width="18" style="65" customWidth="1"/>
    <col min="11523" max="11533" width="9.375" style="65" customWidth="1"/>
    <col min="11534" max="11536" width="10.25" style="65" customWidth="1"/>
    <col min="11537" max="11537" width="8.375" style="65" customWidth="1"/>
    <col min="11538" max="11776" width="9" style="65"/>
    <col min="11777" max="11777" width="4.75" style="65" customWidth="1"/>
    <col min="11778" max="11778" width="18" style="65" customWidth="1"/>
    <col min="11779" max="11789" width="9.375" style="65" customWidth="1"/>
    <col min="11790" max="11792" width="10.25" style="65" customWidth="1"/>
    <col min="11793" max="11793" width="8.375" style="65" customWidth="1"/>
    <col min="11794" max="12032" width="9" style="65"/>
    <col min="12033" max="12033" width="4.75" style="65" customWidth="1"/>
    <col min="12034" max="12034" width="18" style="65" customWidth="1"/>
    <col min="12035" max="12045" width="9.375" style="65" customWidth="1"/>
    <col min="12046" max="12048" width="10.25" style="65" customWidth="1"/>
    <col min="12049" max="12049" width="8.375" style="65" customWidth="1"/>
    <col min="12050" max="12288" width="9" style="65"/>
    <col min="12289" max="12289" width="4.75" style="65" customWidth="1"/>
    <col min="12290" max="12290" width="18" style="65" customWidth="1"/>
    <col min="12291" max="12301" width="9.375" style="65" customWidth="1"/>
    <col min="12302" max="12304" width="10.25" style="65" customWidth="1"/>
    <col min="12305" max="12305" width="8.375" style="65" customWidth="1"/>
    <col min="12306" max="12544" width="9" style="65"/>
    <col min="12545" max="12545" width="4.75" style="65" customWidth="1"/>
    <col min="12546" max="12546" width="18" style="65" customWidth="1"/>
    <col min="12547" max="12557" width="9.375" style="65" customWidth="1"/>
    <col min="12558" max="12560" width="10.25" style="65" customWidth="1"/>
    <col min="12561" max="12561" width="8.375" style="65" customWidth="1"/>
    <col min="12562" max="12800" width="9" style="65"/>
    <col min="12801" max="12801" width="4.75" style="65" customWidth="1"/>
    <col min="12802" max="12802" width="18" style="65" customWidth="1"/>
    <col min="12803" max="12813" width="9.375" style="65" customWidth="1"/>
    <col min="12814" max="12816" width="10.25" style="65" customWidth="1"/>
    <col min="12817" max="12817" width="8.375" style="65" customWidth="1"/>
    <col min="12818" max="13056" width="9" style="65"/>
    <col min="13057" max="13057" width="4.75" style="65" customWidth="1"/>
    <col min="13058" max="13058" width="18" style="65" customWidth="1"/>
    <col min="13059" max="13069" width="9.375" style="65" customWidth="1"/>
    <col min="13070" max="13072" width="10.25" style="65" customWidth="1"/>
    <col min="13073" max="13073" width="8.375" style="65" customWidth="1"/>
    <col min="13074" max="13312" width="9" style="65"/>
    <col min="13313" max="13313" width="4.75" style="65" customWidth="1"/>
    <col min="13314" max="13314" width="18" style="65" customWidth="1"/>
    <col min="13315" max="13325" width="9.375" style="65" customWidth="1"/>
    <col min="13326" max="13328" width="10.25" style="65" customWidth="1"/>
    <col min="13329" max="13329" width="8.375" style="65" customWidth="1"/>
    <col min="13330" max="13568" width="9" style="65"/>
    <col min="13569" max="13569" width="4.75" style="65" customWidth="1"/>
    <col min="13570" max="13570" width="18" style="65" customWidth="1"/>
    <col min="13571" max="13581" width="9.375" style="65" customWidth="1"/>
    <col min="13582" max="13584" width="10.25" style="65" customWidth="1"/>
    <col min="13585" max="13585" width="8.375" style="65" customWidth="1"/>
    <col min="13586" max="13824" width="9" style="65"/>
    <col min="13825" max="13825" width="4.75" style="65" customWidth="1"/>
    <col min="13826" max="13826" width="18" style="65" customWidth="1"/>
    <col min="13827" max="13837" width="9.375" style="65" customWidth="1"/>
    <col min="13838" max="13840" width="10.25" style="65" customWidth="1"/>
    <col min="13841" max="13841" width="8.375" style="65" customWidth="1"/>
    <col min="13842" max="14080" width="9" style="65"/>
    <col min="14081" max="14081" width="4.75" style="65" customWidth="1"/>
    <col min="14082" max="14082" width="18" style="65" customWidth="1"/>
    <col min="14083" max="14093" width="9.375" style="65" customWidth="1"/>
    <col min="14094" max="14096" width="10.25" style="65" customWidth="1"/>
    <col min="14097" max="14097" width="8.375" style="65" customWidth="1"/>
    <col min="14098" max="14336" width="9" style="65"/>
    <col min="14337" max="14337" width="4.75" style="65" customWidth="1"/>
    <col min="14338" max="14338" width="18" style="65" customWidth="1"/>
    <col min="14339" max="14349" width="9.375" style="65" customWidth="1"/>
    <col min="14350" max="14352" width="10.25" style="65" customWidth="1"/>
    <col min="14353" max="14353" width="8.375" style="65" customWidth="1"/>
    <col min="14354" max="14592" width="9" style="65"/>
    <col min="14593" max="14593" width="4.75" style="65" customWidth="1"/>
    <col min="14594" max="14594" width="18" style="65" customWidth="1"/>
    <col min="14595" max="14605" width="9.375" style="65" customWidth="1"/>
    <col min="14606" max="14608" width="10.25" style="65" customWidth="1"/>
    <col min="14609" max="14609" width="8.375" style="65" customWidth="1"/>
    <col min="14610" max="14848" width="9" style="65"/>
    <col min="14849" max="14849" width="4.75" style="65" customWidth="1"/>
    <col min="14850" max="14850" width="18" style="65" customWidth="1"/>
    <col min="14851" max="14861" width="9.375" style="65" customWidth="1"/>
    <col min="14862" max="14864" width="10.25" style="65" customWidth="1"/>
    <col min="14865" max="14865" width="8.375" style="65" customWidth="1"/>
    <col min="14866" max="15104" width="9" style="65"/>
    <col min="15105" max="15105" width="4.75" style="65" customWidth="1"/>
    <col min="15106" max="15106" width="18" style="65" customWidth="1"/>
    <col min="15107" max="15117" width="9.375" style="65" customWidth="1"/>
    <col min="15118" max="15120" width="10.25" style="65" customWidth="1"/>
    <col min="15121" max="15121" width="8.375" style="65" customWidth="1"/>
    <col min="15122" max="15360" width="9" style="65"/>
    <col min="15361" max="15361" width="4.75" style="65" customWidth="1"/>
    <col min="15362" max="15362" width="18" style="65" customWidth="1"/>
    <col min="15363" max="15373" width="9.375" style="65" customWidth="1"/>
    <col min="15374" max="15376" width="10.25" style="65" customWidth="1"/>
    <col min="15377" max="15377" width="8.375" style="65" customWidth="1"/>
    <col min="15378" max="15616" width="9" style="65"/>
    <col min="15617" max="15617" width="4.75" style="65" customWidth="1"/>
    <col min="15618" max="15618" width="18" style="65" customWidth="1"/>
    <col min="15619" max="15629" width="9.375" style="65" customWidth="1"/>
    <col min="15630" max="15632" width="10.25" style="65" customWidth="1"/>
    <col min="15633" max="15633" width="8.375" style="65" customWidth="1"/>
    <col min="15634" max="15872" width="9" style="65"/>
    <col min="15873" max="15873" width="4.75" style="65" customWidth="1"/>
    <col min="15874" max="15874" width="18" style="65" customWidth="1"/>
    <col min="15875" max="15885" width="9.375" style="65" customWidth="1"/>
    <col min="15886" max="15888" width="10.25" style="65" customWidth="1"/>
    <col min="15889" max="15889" width="8.375" style="65" customWidth="1"/>
    <col min="15890" max="16128" width="9" style="65"/>
    <col min="16129" max="16129" width="4.75" style="65" customWidth="1"/>
    <col min="16130" max="16130" width="18" style="65" customWidth="1"/>
    <col min="16131" max="16141" width="9.375" style="65" customWidth="1"/>
    <col min="16142" max="16144" width="10.25" style="65" customWidth="1"/>
    <col min="16145" max="16145" width="8.375" style="65" customWidth="1"/>
    <col min="16146" max="16384" width="9" style="65"/>
  </cols>
  <sheetData>
    <row r="1" spans="1:17" ht="24.75" customHeight="1"/>
    <row r="2" spans="1:17" ht="24.75" customHeight="1">
      <c r="O2" s="505" t="s">
        <v>425</v>
      </c>
      <c r="P2" s="505"/>
      <c r="Q2" s="505"/>
    </row>
    <row r="3" spans="1:17" s="48" customFormat="1" ht="30.6" customHeight="1">
      <c r="A3" s="526" t="s">
        <v>426</v>
      </c>
      <c r="B3" s="527"/>
      <c r="C3" s="74" t="s">
        <v>360</v>
      </c>
      <c r="D3" s="74" t="s">
        <v>361</v>
      </c>
      <c r="E3" s="74" t="s">
        <v>362</v>
      </c>
      <c r="F3" s="74" t="s">
        <v>363</v>
      </c>
      <c r="G3" s="74" t="s">
        <v>427</v>
      </c>
      <c r="H3" s="74" t="s">
        <v>365</v>
      </c>
      <c r="I3" s="74" t="s">
        <v>366</v>
      </c>
      <c r="J3" s="74" t="s">
        <v>428</v>
      </c>
      <c r="K3" s="74" t="s">
        <v>368</v>
      </c>
      <c r="L3" s="74" t="s">
        <v>369</v>
      </c>
      <c r="M3" s="74" t="s">
        <v>370</v>
      </c>
      <c r="N3" s="74" t="s">
        <v>429</v>
      </c>
      <c r="O3" s="74" t="s">
        <v>372</v>
      </c>
      <c r="P3" s="74" t="s">
        <v>430</v>
      </c>
      <c r="Q3" s="74" t="s">
        <v>374</v>
      </c>
    </row>
    <row r="4" spans="1:17" ht="24.75" customHeight="1">
      <c r="A4" s="75" t="s">
        <v>375</v>
      </c>
      <c r="B4" s="76" t="s">
        <v>376</v>
      </c>
      <c r="C4" s="77">
        <v>54</v>
      </c>
      <c r="D4" s="77">
        <v>201</v>
      </c>
      <c r="E4" s="77">
        <v>1070</v>
      </c>
      <c r="F4" s="77">
        <v>1272</v>
      </c>
      <c r="G4" s="77">
        <v>339</v>
      </c>
      <c r="H4" s="77">
        <v>239</v>
      </c>
      <c r="I4" s="77">
        <v>77</v>
      </c>
      <c r="J4" s="77">
        <v>81</v>
      </c>
      <c r="K4" s="77">
        <v>404</v>
      </c>
      <c r="L4" s="77">
        <v>306</v>
      </c>
      <c r="M4" s="77">
        <v>457</v>
      </c>
      <c r="N4" s="77">
        <v>223</v>
      </c>
      <c r="O4" s="77">
        <f t="shared" ref="O4:O26" si="0">SUM(C4:N4)</f>
        <v>4723</v>
      </c>
      <c r="P4" s="77">
        <v>4798</v>
      </c>
      <c r="Q4" s="78">
        <f>IF(O4*P4&lt;&gt;0,O4/P4,"0%")</f>
        <v>0.98436848686952894</v>
      </c>
    </row>
    <row r="5" spans="1:17" ht="24.75" customHeight="1">
      <c r="A5" s="75" t="s">
        <v>377</v>
      </c>
      <c r="B5" s="76" t="s">
        <v>378</v>
      </c>
      <c r="C5" s="77">
        <v>363</v>
      </c>
      <c r="D5" s="77">
        <v>997</v>
      </c>
      <c r="E5" s="77">
        <v>1289</v>
      </c>
      <c r="F5" s="77">
        <v>5613</v>
      </c>
      <c r="G5" s="77">
        <v>5443</v>
      </c>
      <c r="H5" s="77">
        <v>5176</v>
      </c>
      <c r="I5" s="77">
        <v>1609</v>
      </c>
      <c r="J5" s="77">
        <v>435</v>
      </c>
      <c r="K5" s="77">
        <v>1458</v>
      </c>
      <c r="L5" s="77">
        <v>1643</v>
      </c>
      <c r="M5" s="77">
        <v>4217</v>
      </c>
      <c r="N5" s="77">
        <v>2762</v>
      </c>
      <c r="O5" s="77">
        <f t="shared" si="0"/>
        <v>31005</v>
      </c>
      <c r="P5" s="77">
        <v>19546</v>
      </c>
      <c r="Q5" s="78">
        <f t="shared" ref="Q5:Q27" si="1">IF(O5*P5&lt;&gt;0,O5/P5,"0%")</f>
        <v>1.5862580579146628</v>
      </c>
    </row>
    <row r="6" spans="1:17" ht="24.75" customHeight="1">
      <c r="A6" s="75" t="s">
        <v>379</v>
      </c>
      <c r="B6" s="76" t="s">
        <v>380</v>
      </c>
      <c r="C6" s="77">
        <v>0</v>
      </c>
      <c r="D6" s="77">
        <v>0</v>
      </c>
      <c r="E6" s="77">
        <v>0</v>
      </c>
      <c r="F6" s="77">
        <v>0</v>
      </c>
      <c r="G6" s="77">
        <v>20490</v>
      </c>
      <c r="H6" s="77">
        <v>35565</v>
      </c>
      <c r="I6" s="77">
        <v>138</v>
      </c>
      <c r="J6" s="77">
        <v>15</v>
      </c>
      <c r="K6" s="77">
        <v>48</v>
      </c>
      <c r="L6" s="77">
        <v>8786</v>
      </c>
      <c r="M6" s="77">
        <v>2222</v>
      </c>
      <c r="N6" s="77">
        <v>0</v>
      </c>
      <c r="O6" s="77">
        <f t="shared" si="0"/>
        <v>67264</v>
      </c>
      <c r="P6" s="77">
        <v>47571</v>
      </c>
      <c r="Q6" s="78">
        <f t="shared" si="1"/>
        <v>1.4139706964327006</v>
      </c>
    </row>
    <row r="7" spans="1:17" ht="24.75" customHeight="1">
      <c r="A7" s="75" t="s">
        <v>381</v>
      </c>
      <c r="B7" s="76" t="s">
        <v>382</v>
      </c>
      <c r="C7" s="77">
        <v>0</v>
      </c>
      <c r="D7" s="77">
        <v>0</v>
      </c>
      <c r="E7" s="77">
        <v>0</v>
      </c>
      <c r="F7" s="77">
        <v>37</v>
      </c>
      <c r="G7" s="77">
        <v>8</v>
      </c>
      <c r="H7" s="77">
        <v>10</v>
      </c>
      <c r="I7" s="77">
        <v>14</v>
      </c>
      <c r="J7" s="77">
        <v>331</v>
      </c>
      <c r="K7" s="77">
        <v>9287</v>
      </c>
      <c r="L7" s="77">
        <v>21205</v>
      </c>
      <c r="M7" s="77">
        <v>13169</v>
      </c>
      <c r="N7" s="77">
        <v>5655</v>
      </c>
      <c r="O7" s="77">
        <f t="shared" si="0"/>
        <v>49716</v>
      </c>
      <c r="P7" s="77">
        <v>63598</v>
      </c>
      <c r="Q7" s="78">
        <f t="shared" si="1"/>
        <v>0.78172269568225417</v>
      </c>
    </row>
    <row r="8" spans="1:17" ht="24.75" customHeight="1">
      <c r="A8" s="75" t="s">
        <v>383</v>
      </c>
      <c r="B8" s="76" t="s">
        <v>384</v>
      </c>
      <c r="C8" s="77">
        <v>6336</v>
      </c>
      <c r="D8" s="77">
        <v>5013</v>
      </c>
      <c r="E8" s="77">
        <v>8631</v>
      </c>
      <c r="F8" s="77">
        <v>12577</v>
      </c>
      <c r="G8" s="77">
        <v>12907</v>
      </c>
      <c r="H8" s="77">
        <v>16013</v>
      </c>
      <c r="I8" s="77">
        <v>13805</v>
      </c>
      <c r="J8" s="77">
        <v>13521</v>
      </c>
      <c r="K8" s="77">
        <v>19005</v>
      </c>
      <c r="L8" s="77">
        <v>14861</v>
      </c>
      <c r="M8" s="77">
        <v>19727</v>
      </c>
      <c r="N8" s="77">
        <v>13145</v>
      </c>
      <c r="O8" s="77">
        <f t="shared" si="0"/>
        <v>155541</v>
      </c>
      <c r="P8" s="77">
        <v>184582</v>
      </c>
      <c r="Q8" s="78">
        <f t="shared" si="1"/>
        <v>0.84266613212555941</v>
      </c>
    </row>
    <row r="9" spans="1:17" ht="24.75" customHeight="1">
      <c r="A9" s="75" t="s">
        <v>385</v>
      </c>
      <c r="B9" s="76" t="s">
        <v>386</v>
      </c>
      <c r="C9" s="77">
        <v>69024</v>
      </c>
      <c r="D9" s="77">
        <v>11786</v>
      </c>
      <c r="E9" s="77">
        <v>3280</v>
      </c>
      <c r="F9" s="77">
        <v>124</v>
      </c>
      <c r="G9" s="77">
        <v>18622</v>
      </c>
      <c r="H9" s="77">
        <v>85032</v>
      </c>
      <c r="I9" s="77">
        <v>59071</v>
      </c>
      <c r="J9" s="77">
        <v>102770</v>
      </c>
      <c r="K9" s="77">
        <v>242138</v>
      </c>
      <c r="L9" s="77">
        <v>28840</v>
      </c>
      <c r="M9" s="77">
        <v>138152</v>
      </c>
      <c r="N9" s="77">
        <v>26418</v>
      </c>
      <c r="O9" s="77">
        <f t="shared" si="0"/>
        <v>785257</v>
      </c>
      <c r="P9" s="77">
        <v>1590872</v>
      </c>
      <c r="Q9" s="78">
        <f t="shared" si="1"/>
        <v>0.49360162225496457</v>
      </c>
    </row>
    <row r="10" spans="1:17" ht="24.75" customHeight="1">
      <c r="A10" s="75" t="s">
        <v>387</v>
      </c>
      <c r="B10" s="76" t="s">
        <v>388</v>
      </c>
      <c r="C10" s="77">
        <v>2682</v>
      </c>
      <c r="D10" s="77">
        <v>4432</v>
      </c>
      <c r="E10" s="77">
        <v>5949</v>
      </c>
      <c r="F10" s="77">
        <v>2262</v>
      </c>
      <c r="G10" s="77">
        <v>131</v>
      </c>
      <c r="H10" s="77">
        <v>0</v>
      </c>
      <c r="I10" s="77">
        <v>0</v>
      </c>
      <c r="J10" s="77">
        <v>0</v>
      </c>
      <c r="K10" s="77">
        <v>24</v>
      </c>
      <c r="L10" s="77">
        <v>7</v>
      </c>
      <c r="M10" s="77">
        <v>34</v>
      </c>
      <c r="N10" s="77">
        <v>276</v>
      </c>
      <c r="O10" s="77">
        <f t="shared" si="0"/>
        <v>15797</v>
      </c>
      <c r="P10" s="77">
        <v>14272</v>
      </c>
      <c r="Q10" s="78">
        <f t="shared" si="1"/>
        <v>1.1068525784753362</v>
      </c>
    </row>
    <row r="11" spans="1:17" ht="24.75" customHeight="1">
      <c r="A11" s="75" t="s">
        <v>389</v>
      </c>
      <c r="B11" s="76" t="s">
        <v>390</v>
      </c>
      <c r="C11" s="77">
        <v>49</v>
      </c>
      <c r="D11" s="77">
        <v>86</v>
      </c>
      <c r="E11" s="77">
        <v>1066</v>
      </c>
      <c r="F11" s="77">
        <v>2702</v>
      </c>
      <c r="G11" s="77">
        <v>1759</v>
      </c>
      <c r="H11" s="77">
        <v>1922</v>
      </c>
      <c r="I11" s="77">
        <v>1937</v>
      </c>
      <c r="J11" s="77">
        <v>987</v>
      </c>
      <c r="K11" s="77">
        <v>302</v>
      </c>
      <c r="L11" s="77">
        <v>1749</v>
      </c>
      <c r="M11" s="77">
        <v>1666</v>
      </c>
      <c r="N11" s="77">
        <v>38</v>
      </c>
      <c r="O11" s="77">
        <f t="shared" si="0"/>
        <v>14263</v>
      </c>
      <c r="P11" s="77">
        <v>12959</v>
      </c>
      <c r="Q11" s="78">
        <f t="shared" si="1"/>
        <v>1.1006250482290301</v>
      </c>
    </row>
    <row r="12" spans="1:17" ht="24.75" customHeight="1">
      <c r="A12" s="75" t="s">
        <v>391</v>
      </c>
      <c r="B12" s="76" t="s">
        <v>392</v>
      </c>
      <c r="C12" s="77">
        <v>0</v>
      </c>
      <c r="D12" s="77">
        <v>1</v>
      </c>
      <c r="E12" s="77">
        <v>1</v>
      </c>
      <c r="F12" s="77">
        <v>2</v>
      </c>
      <c r="G12" s="77">
        <v>1</v>
      </c>
      <c r="H12" s="77">
        <v>27</v>
      </c>
      <c r="I12" s="77">
        <v>297</v>
      </c>
      <c r="J12" s="77">
        <v>286</v>
      </c>
      <c r="K12" s="77">
        <v>93</v>
      </c>
      <c r="L12" s="77">
        <v>0</v>
      </c>
      <c r="M12" s="77">
        <v>0</v>
      </c>
      <c r="N12" s="77">
        <v>0</v>
      </c>
      <c r="O12" s="77">
        <f t="shared" si="0"/>
        <v>708</v>
      </c>
      <c r="P12" s="77">
        <v>1845</v>
      </c>
      <c r="Q12" s="78">
        <f t="shared" si="1"/>
        <v>0.38373983739837397</v>
      </c>
    </row>
    <row r="13" spans="1:17" ht="24.75" customHeight="1">
      <c r="A13" s="75" t="s">
        <v>393</v>
      </c>
      <c r="B13" s="79" t="s">
        <v>394</v>
      </c>
      <c r="C13" s="77">
        <v>7768</v>
      </c>
      <c r="D13" s="77">
        <v>6804</v>
      </c>
      <c r="E13" s="77">
        <v>13316</v>
      </c>
      <c r="F13" s="77">
        <v>15083</v>
      </c>
      <c r="G13" s="77">
        <v>8404</v>
      </c>
      <c r="H13" s="77">
        <v>3731</v>
      </c>
      <c r="I13" s="77">
        <v>0</v>
      </c>
      <c r="J13" s="77">
        <v>0</v>
      </c>
      <c r="K13" s="77">
        <v>12943</v>
      </c>
      <c r="L13" s="77">
        <v>13913</v>
      </c>
      <c r="M13" s="77">
        <v>19010</v>
      </c>
      <c r="N13" s="77">
        <v>9029</v>
      </c>
      <c r="O13" s="77">
        <f t="shared" si="0"/>
        <v>110001</v>
      </c>
      <c r="P13" s="77">
        <v>128630</v>
      </c>
      <c r="Q13" s="78">
        <f t="shared" si="1"/>
        <v>0.85517375417865193</v>
      </c>
    </row>
    <row r="14" spans="1:17" ht="24.75" customHeight="1">
      <c r="A14" s="75" t="s">
        <v>395</v>
      </c>
      <c r="B14" s="76" t="s">
        <v>396</v>
      </c>
      <c r="C14" s="77">
        <v>3292</v>
      </c>
      <c r="D14" s="77">
        <v>1116</v>
      </c>
      <c r="E14" s="77">
        <v>1846</v>
      </c>
      <c r="F14" s="77">
        <v>2775</v>
      </c>
      <c r="G14" s="77">
        <v>2112</v>
      </c>
      <c r="H14" s="77">
        <v>811</v>
      </c>
      <c r="I14" s="77">
        <v>0</v>
      </c>
      <c r="J14" s="77">
        <v>0</v>
      </c>
      <c r="K14" s="77">
        <v>2808</v>
      </c>
      <c r="L14" s="77">
        <v>1967</v>
      </c>
      <c r="M14" s="77">
        <v>2020</v>
      </c>
      <c r="N14" s="77">
        <v>2553</v>
      </c>
      <c r="O14" s="77">
        <f t="shared" si="0"/>
        <v>21300</v>
      </c>
      <c r="P14" s="77">
        <v>23870</v>
      </c>
      <c r="Q14" s="78">
        <f t="shared" si="1"/>
        <v>0.8923334729786343</v>
      </c>
    </row>
    <row r="15" spans="1:17" ht="24.75" customHeight="1">
      <c r="A15" s="75" t="s">
        <v>397</v>
      </c>
      <c r="B15" s="76" t="s">
        <v>398</v>
      </c>
      <c r="C15" s="77">
        <v>3138</v>
      </c>
      <c r="D15" s="77">
        <v>305</v>
      </c>
      <c r="E15" s="77">
        <v>2013</v>
      </c>
      <c r="F15" s="77">
        <v>555</v>
      </c>
      <c r="G15" s="77">
        <v>12</v>
      </c>
      <c r="H15" s="77">
        <v>2</v>
      </c>
      <c r="I15" s="77">
        <v>0</v>
      </c>
      <c r="J15" s="77">
        <v>0</v>
      </c>
      <c r="K15" s="77">
        <v>0</v>
      </c>
      <c r="L15" s="77">
        <v>53732</v>
      </c>
      <c r="M15" s="77">
        <v>38311</v>
      </c>
      <c r="N15" s="77">
        <v>33001</v>
      </c>
      <c r="O15" s="77">
        <f t="shared" si="0"/>
        <v>131069</v>
      </c>
      <c r="P15" s="77">
        <v>62778</v>
      </c>
      <c r="Q15" s="78">
        <f t="shared" si="1"/>
        <v>2.0878173882570326</v>
      </c>
    </row>
    <row r="16" spans="1:17" ht="24.75" customHeight="1">
      <c r="A16" s="75" t="s">
        <v>399</v>
      </c>
      <c r="B16" s="76" t="s">
        <v>400</v>
      </c>
      <c r="C16" s="77">
        <v>2562</v>
      </c>
      <c r="D16" s="77">
        <v>0</v>
      </c>
      <c r="E16" s="77">
        <v>0</v>
      </c>
      <c r="F16" s="77">
        <v>5825</v>
      </c>
      <c r="G16" s="77">
        <v>6502</v>
      </c>
      <c r="H16" s="77">
        <v>8715</v>
      </c>
      <c r="I16" s="77">
        <v>6258</v>
      </c>
      <c r="J16" s="77">
        <v>7396</v>
      </c>
      <c r="K16" s="77">
        <v>5880</v>
      </c>
      <c r="L16" s="77">
        <v>5166</v>
      </c>
      <c r="M16" s="77">
        <v>4607</v>
      </c>
      <c r="N16" s="77">
        <v>1945</v>
      </c>
      <c r="O16" s="77">
        <f t="shared" si="0"/>
        <v>54856</v>
      </c>
      <c r="P16" s="77">
        <v>51545</v>
      </c>
      <c r="Q16" s="78">
        <f t="shared" si="1"/>
        <v>1.0642351343486274</v>
      </c>
    </row>
    <row r="17" spans="1:17" ht="24.75" customHeight="1">
      <c r="A17" s="75" t="s">
        <v>401</v>
      </c>
      <c r="B17" s="76" t="s">
        <v>402</v>
      </c>
      <c r="C17" s="77">
        <v>0</v>
      </c>
      <c r="D17" s="77">
        <v>3</v>
      </c>
      <c r="E17" s="77">
        <v>75</v>
      </c>
      <c r="F17" s="77">
        <v>59</v>
      </c>
      <c r="G17" s="77">
        <v>56</v>
      </c>
      <c r="H17" s="77">
        <v>89</v>
      </c>
      <c r="I17" s="77">
        <v>61</v>
      </c>
      <c r="J17" s="77">
        <v>30</v>
      </c>
      <c r="K17" s="77">
        <v>119</v>
      </c>
      <c r="L17" s="77">
        <v>328</v>
      </c>
      <c r="M17" s="77">
        <v>199</v>
      </c>
      <c r="N17" s="77">
        <v>75</v>
      </c>
      <c r="O17" s="77">
        <f t="shared" si="0"/>
        <v>1094</v>
      </c>
      <c r="P17" s="77">
        <v>1117</v>
      </c>
      <c r="Q17" s="78">
        <f t="shared" si="1"/>
        <v>0.97940913160250676</v>
      </c>
    </row>
    <row r="18" spans="1:17" ht="24.75" customHeight="1">
      <c r="A18" s="75" t="s">
        <v>403</v>
      </c>
      <c r="B18" s="80" t="s">
        <v>404</v>
      </c>
      <c r="C18" s="77">
        <v>3396</v>
      </c>
      <c r="D18" s="77">
        <v>2409</v>
      </c>
      <c r="E18" s="77">
        <v>5264</v>
      </c>
      <c r="F18" s="77">
        <v>7369</v>
      </c>
      <c r="G18" s="77">
        <v>5449</v>
      </c>
      <c r="H18" s="77">
        <v>2835</v>
      </c>
      <c r="I18" s="77">
        <v>82</v>
      </c>
      <c r="J18" s="77">
        <v>7</v>
      </c>
      <c r="K18" s="77">
        <v>1682</v>
      </c>
      <c r="L18" s="77">
        <v>2376</v>
      </c>
      <c r="M18" s="77">
        <v>1870</v>
      </c>
      <c r="N18" s="77">
        <v>1876</v>
      </c>
      <c r="O18" s="77">
        <f t="shared" si="0"/>
        <v>34615</v>
      </c>
      <c r="P18" s="77">
        <v>35188</v>
      </c>
      <c r="Q18" s="78">
        <f t="shared" si="1"/>
        <v>0.9837160395589406</v>
      </c>
    </row>
    <row r="19" spans="1:17" ht="24.75" customHeight="1">
      <c r="A19" s="75" t="s">
        <v>405</v>
      </c>
      <c r="B19" s="76" t="s">
        <v>406</v>
      </c>
      <c r="C19" s="77">
        <v>1627</v>
      </c>
      <c r="D19" s="77">
        <v>1685</v>
      </c>
      <c r="E19" s="77">
        <v>2583</v>
      </c>
      <c r="F19" s="77">
        <v>7030</v>
      </c>
      <c r="G19" s="77">
        <v>2528</v>
      </c>
      <c r="H19" s="77">
        <v>1059</v>
      </c>
      <c r="I19" s="77">
        <v>622</v>
      </c>
      <c r="J19" s="77">
        <v>2367</v>
      </c>
      <c r="K19" s="77">
        <v>431</v>
      </c>
      <c r="L19" s="77">
        <v>0</v>
      </c>
      <c r="M19" s="77">
        <v>0</v>
      </c>
      <c r="N19" s="77">
        <v>1927</v>
      </c>
      <c r="O19" s="77">
        <f t="shared" si="0"/>
        <v>21859</v>
      </c>
      <c r="P19" s="77">
        <v>17789</v>
      </c>
      <c r="Q19" s="78">
        <f t="shared" si="1"/>
        <v>1.2287930743718027</v>
      </c>
    </row>
    <row r="20" spans="1:17" ht="24.75" customHeight="1">
      <c r="A20" s="75" t="s">
        <v>407</v>
      </c>
      <c r="B20" s="76" t="s">
        <v>408</v>
      </c>
      <c r="C20" s="77">
        <v>482</v>
      </c>
      <c r="D20" s="77">
        <v>508</v>
      </c>
      <c r="E20" s="77">
        <v>729</v>
      </c>
      <c r="F20" s="77">
        <v>1530</v>
      </c>
      <c r="G20" s="77">
        <v>1638</v>
      </c>
      <c r="H20" s="77">
        <v>2592</v>
      </c>
      <c r="I20" s="77">
        <v>4997</v>
      </c>
      <c r="J20" s="77">
        <v>6112</v>
      </c>
      <c r="K20" s="77">
        <v>4468</v>
      </c>
      <c r="L20" s="77">
        <v>2802</v>
      </c>
      <c r="M20" s="77">
        <v>2074</v>
      </c>
      <c r="N20" s="77">
        <v>1032</v>
      </c>
      <c r="O20" s="77">
        <f t="shared" si="0"/>
        <v>28964</v>
      </c>
      <c r="P20" s="77">
        <v>35020</v>
      </c>
      <c r="Q20" s="78">
        <f t="shared" si="1"/>
        <v>0.8270702455739577</v>
      </c>
    </row>
    <row r="21" spans="1:17" ht="24.75" customHeight="1">
      <c r="A21" s="75" t="s">
        <v>409</v>
      </c>
      <c r="B21" s="76" t="s">
        <v>410</v>
      </c>
      <c r="C21" s="77">
        <v>0</v>
      </c>
      <c r="D21" s="77">
        <v>0</v>
      </c>
      <c r="E21" s="77">
        <v>0</v>
      </c>
      <c r="F21" s="77">
        <v>0</v>
      </c>
      <c r="G21" s="77">
        <v>0</v>
      </c>
      <c r="H21" s="77">
        <v>8186</v>
      </c>
      <c r="I21" s="77">
        <v>22976</v>
      </c>
      <c r="J21" s="77">
        <v>14505</v>
      </c>
      <c r="K21" s="77">
        <v>0</v>
      </c>
      <c r="L21" s="77">
        <v>0</v>
      </c>
      <c r="M21" s="77">
        <v>0</v>
      </c>
      <c r="N21" s="77">
        <v>0</v>
      </c>
      <c r="O21" s="77">
        <f t="shared" si="0"/>
        <v>45667</v>
      </c>
      <c r="P21" s="77">
        <v>35775</v>
      </c>
      <c r="Q21" s="78">
        <f t="shared" si="1"/>
        <v>1.2765059399021663</v>
      </c>
    </row>
    <row r="22" spans="1:17" ht="24.75" customHeight="1">
      <c r="A22" s="75" t="s">
        <v>411</v>
      </c>
      <c r="B22" s="76" t="s">
        <v>412</v>
      </c>
      <c r="C22" s="77">
        <v>0</v>
      </c>
      <c r="D22" s="77">
        <v>0</v>
      </c>
      <c r="E22" s="77">
        <v>0</v>
      </c>
      <c r="F22" s="77">
        <v>0</v>
      </c>
      <c r="G22" s="77">
        <v>23</v>
      </c>
      <c r="H22" s="77">
        <v>0</v>
      </c>
      <c r="I22" s="77">
        <v>15</v>
      </c>
      <c r="J22" s="77">
        <v>0</v>
      </c>
      <c r="K22" s="77">
        <v>0</v>
      </c>
      <c r="L22" s="77">
        <v>0</v>
      </c>
      <c r="M22" s="77">
        <v>0</v>
      </c>
      <c r="N22" s="77">
        <v>0</v>
      </c>
      <c r="O22" s="77">
        <f t="shared" si="0"/>
        <v>38</v>
      </c>
      <c r="P22" s="77">
        <v>42</v>
      </c>
      <c r="Q22" s="78">
        <f t="shared" si="1"/>
        <v>0.90476190476190477</v>
      </c>
    </row>
    <row r="23" spans="1:17" ht="24.75" customHeight="1">
      <c r="A23" s="75" t="s">
        <v>413</v>
      </c>
      <c r="B23" s="76" t="s">
        <v>414</v>
      </c>
      <c r="C23" s="77">
        <v>46</v>
      </c>
      <c r="D23" s="77">
        <v>2</v>
      </c>
      <c r="E23" s="77">
        <v>112</v>
      </c>
      <c r="F23" s="77">
        <v>2650</v>
      </c>
      <c r="G23" s="77">
        <v>2329</v>
      </c>
      <c r="H23" s="77">
        <v>6207</v>
      </c>
      <c r="I23" s="77">
        <v>12857</v>
      </c>
      <c r="J23" s="77">
        <v>11243</v>
      </c>
      <c r="K23" s="77">
        <v>2006</v>
      </c>
      <c r="L23" s="77">
        <v>717</v>
      </c>
      <c r="M23" s="77">
        <v>612</v>
      </c>
      <c r="N23" s="77">
        <v>361</v>
      </c>
      <c r="O23" s="77">
        <f t="shared" si="0"/>
        <v>39142</v>
      </c>
      <c r="P23" s="77">
        <v>39094</v>
      </c>
      <c r="Q23" s="78">
        <f t="shared" si="1"/>
        <v>1.0012278098941014</v>
      </c>
    </row>
    <row r="24" spans="1:17" ht="24.75" customHeight="1">
      <c r="A24" s="75" t="s">
        <v>415</v>
      </c>
      <c r="B24" s="76" t="s">
        <v>416</v>
      </c>
      <c r="C24" s="77">
        <v>8</v>
      </c>
      <c r="D24" s="77">
        <v>0</v>
      </c>
      <c r="E24" s="77">
        <v>0</v>
      </c>
      <c r="F24" s="77">
        <v>80</v>
      </c>
      <c r="G24" s="77">
        <v>126</v>
      </c>
      <c r="H24" s="77">
        <v>14</v>
      </c>
      <c r="I24" s="77">
        <v>0</v>
      </c>
      <c r="J24" s="77">
        <v>0</v>
      </c>
      <c r="K24" s="77">
        <v>0</v>
      </c>
      <c r="L24" s="77">
        <v>0</v>
      </c>
      <c r="M24" s="77">
        <v>0</v>
      </c>
      <c r="N24" s="77">
        <v>0</v>
      </c>
      <c r="O24" s="77">
        <f t="shared" si="0"/>
        <v>228</v>
      </c>
      <c r="P24" s="77">
        <v>550</v>
      </c>
      <c r="Q24" s="78">
        <f t="shared" si="1"/>
        <v>0.41454545454545455</v>
      </c>
    </row>
    <row r="25" spans="1:17" ht="24.75" customHeight="1">
      <c r="A25" s="75" t="s">
        <v>417</v>
      </c>
      <c r="B25" s="76" t="s">
        <v>418</v>
      </c>
      <c r="C25" s="77">
        <v>713</v>
      </c>
      <c r="D25" s="77">
        <v>103</v>
      </c>
      <c r="E25" s="77">
        <v>101</v>
      </c>
      <c r="F25" s="77">
        <v>0</v>
      </c>
      <c r="G25" s="77">
        <v>0</v>
      </c>
      <c r="H25" s="77">
        <v>0</v>
      </c>
      <c r="I25" s="77">
        <v>0</v>
      </c>
      <c r="J25" s="77">
        <v>0</v>
      </c>
      <c r="K25" s="77">
        <v>0</v>
      </c>
      <c r="L25" s="77">
        <v>0</v>
      </c>
      <c r="M25" s="77">
        <v>0</v>
      </c>
      <c r="N25" s="77">
        <v>594</v>
      </c>
      <c r="O25" s="77">
        <f t="shared" si="0"/>
        <v>1511</v>
      </c>
      <c r="P25" s="77">
        <v>2192</v>
      </c>
      <c r="Q25" s="78">
        <f t="shared" si="1"/>
        <v>0.68932481751824815</v>
      </c>
    </row>
    <row r="26" spans="1:17" ht="24.75" customHeight="1">
      <c r="A26" s="75" t="s">
        <v>419</v>
      </c>
      <c r="B26" s="76" t="s">
        <v>420</v>
      </c>
      <c r="C26" s="77">
        <v>13</v>
      </c>
      <c r="D26" s="77">
        <v>32</v>
      </c>
      <c r="E26" s="77">
        <v>686</v>
      </c>
      <c r="F26" s="77">
        <v>1341</v>
      </c>
      <c r="G26" s="77">
        <v>962</v>
      </c>
      <c r="H26" s="77">
        <v>9516</v>
      </c>
      <c r="I26" s="77">
        <v>4758</v>
      </c>
      <c r="J26" s="77">
        <v>1662</v>
      </c>
      <c r="K26" s="77">
        <v>66</v>
      </c>
      <c r="L26" s="77">
        <v>0</v>
      </c>
      <c r="M26" s="77">
        <v>5</v>
      </c>
      <c r="N26" s="77">
        <v>0</v>
      </c>
      <c r="O26" s="77">
        <f t="shared" si="0"/>
        <v>19041</v>
      </c>
      <c r="P26" s="77">
        <v>15493</v>
      </c>
      <c r="Q26" s="78">
        <f t="shared" si="1"/>
        <v>1.2290066481636868</v>
      </c>
    </row>
    <row r="27" spans="1:17" ht="24.75" customHeight="1">
      <c r="A27" s="528" t="s">
        <v>431</v>
      </c>
      <c r="B27" s="518"/>
      <c r="C27" s="77">
        <v>149893</v>
      </c>
      <c r="D27" s="77">
        <v>71983</v>
      </c>
      <c r="E27" s="77">
        <v>106390</v>
      </c>
      <c r="F27" s="77">
        <v>117038</v>
      </c>
      <c r="G27" s="77">
        <v>133009</v>
      </c>
      <c r="H27" s="77">
        <v>219139</v>
      </c>
      <c r="I27" s="77">
        <v>149305</v>
      </c>
      <c r="J27" s="77">
        <v>174307</v>
      </c>
      <c r="K27" s="77">
        <v>338520</v>
      </c>
      <c r="L27" s="77">
        <v>217785</v>
      </c>
      <c r="M27" s="77">
        <v>335297</v>
      </c>
      <c r="N27" s="77">
        <v>143754</v>
      </c>
      <c r="O27" s="77">
        <v>2156420</v>
      </c>
      <c r="P27" s="77">
        <v>3144954</v>
      </c>
      <c r="Q27" s="81">
        <f t="shared" si="1"/>
        <v>0.6856761656927256</v>
      </c>
    </row>
    <row r="28" spans="1:17" ht="24.75" customHeight="1">
      <c r="A28" s="519" t="s">
        <v>432</v>
      </c>
      <c r="B28" s="520"/>
      <c r="C28" s="77">
        <v>280819</v>
      </c>
      <c r="D28" s="77">
        <v>116441</v>
      </c>
      <c r="E28" s="77">
        <v>127345</v>
      </c>
      <c r="F28" s="77">
        <v>61871</v>
      </c>
      <c r="G28" s="77">
        <v>130957</v>
      </c>
      <c r="H28" s="77">
        <v>272592</v>
      </c>
      <c r="I28" s="77">
        <v>290382</v>
      </c>
      <c r="J28" s="77">
        <v>318383</v>
      </c>
      <c r="K28" s="77">
        <v>267530</v>
      </c>
      <c r="L28" s="77">
        <v>563244</v>
      </c>
      <c r="M28" s="77">
        <v>498739</v>
      </c>
      <c r="N28" s="77">
        <v>216651</v>
      </c>
      <c r="O28" s="77">
        <f>SUM(C28:N28)</f>
        <v>3144954</v>
      </c>
      <c r="P28" s="521"/>
      <c r="Q28" s="522"/>
    </row>
    <row r="29" spans="1:17" ht="24.75" customHeight="1">
      <c r="A29" s="519" t="s">
        <v>433</v>
      </c>
      <c r="B29" s="520"/>
      <c r="C29" s="81">
        <f t="shared" ref="C29:O29" si="2">C27/C28</f>
        <v>0.53377086308262622</v>
      </c>
      <c r="D29" s="81">
        <f t="shared" si="2"/>
        <v>0.6181929045611082</v>
      </c>
      <c r="E29" s="81">
        <f t="shared" si="2"/>
        <v>0.83544701401704036</v>
      </c>
      <c r="F29" s="81">
        <f t="shared" si="2"/>
        <v>1.8916455205184981</v>
      </c>
      <c r="G29" s="81">
        <f t="shared" si="2"/>
        <v>1.0156692654840902</v>
      </c>
      <c r="H29" s="81">
        <f t="shared" si="2"/>
        <v>0.80390840523566354</v>
      </c>
      <c r="I29" s="81">
        <f t="shared" si="2"/>
        <v>0.51416754482027127</v>
      </c>
      <c r="J29" s="81">
        <f t="shared" si="2"/>
        <v>0.54747583884817974</v>
      </c>
      <c r="K29" s="81">
        <f t="shared" si="2"/>
        <v>1.2653534183082271</v>
      </c>
      <c r="L29" s="81">
        <f t="shared" si="2"/>
        <v>0.38666190851566995</v>
      </c>
      <c r="M29" s="81">
        <f t="shared" si="2"/>
        <v>0.67228951415469818</v>
      </c>
      <c r="N29" s="81">
        <f t="shared" si="2"/>
        <v>0.66352797817688358</v>
      </c>
      <c r="O29" s="81">
        <f t="shared" si="2"/>
        <v>0.6856761656927256</v>
      </c>
      <c r="P29" s="523"/>
      <c r="Q29" s="524"/>
    </row>
    <row r="30" spans="1:17" ht="24.75" customHeight="1">
      <c r="O30" s="65" t="s">
        <v>434</v>
      </c>
    </row>
  </sheetData>
  <mergeCells count="6">
    <mergeCell ref="O2:Q2"/>
    <mergeCell ref="A3:B3"/>
    <mergeCell ref="A27:B27"/>
    <mergeCell ref="A28:B28"/>
    <mergeCell ref="P28:Q29"/>
    <mergeCell ref="A29:B29"/>
  </mergeCells>
  <phoneticPr fontId="3"/>
  <pageMargins left="0.78740157480314965" right="0.19685039370078741" top="0.19685039370078741" bottom="0.39370078740157483" header="0" footer="0"/>
  <pageSetup paperSize="9" scale="81" orientation="landscape"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Layout" topLeftCell="A22" zoomScaleNormal="100" workbookViewId="0">
      <selection activeCell="A4" sqref="A4"/>
    </sheetView>
  </sheetViews>
  <sheetFormatPr defaultColWidth="9" defaultRowHeight="14.25"/>
  <cols>
    <col min="1" max="1" width="6.25" style="89" customWidth="1"/>
    <col min="2" max="2" width="22.75" style="72" customWidth="1"/>
    <col min="3" max="17" width="9.75" style="72" customWidth="1"/>
    <col min="18" max="256" width="9" style="72"/>
    <col min="257" max="257" width="6.25" style="72" customWidth="1"/>
    <col min="258" max="258" width="22.75" style="72" customWidth="1"/>
    <col min="259" max="273" width="9.75" style="72" customWidth="1"/>
    <col min="274" max="512" width="9" style="72"/>
    <col min="513" max="513" width="6.25" style="72" customWidth="1"/>
    <col min="514" max="514" width="22.75" style="72" customWidth="1"/>
    <col min="515" max="529" width="9.75" style="72" customWidth="1"/>
    <col min="530" max="768" width="9" style="72"/>
    <col min="769" max="769" width="6.25" style="72" customWidth="1"/>
    <col min="770" max="770" width="22.75" style="72" customWidth="1"/>
    <col min="771" max="785" width="9.75" style="72" customWidth="1"/>
    <col min="786" max="1024" width="9" style="72"/>
    <col min="1025" max="1025" width="6.25" style="72" customWidth="1"/>
    <col min="1026" max="1026" width="22.75" style="72" customWidth="1"/>
    <col min="1027" max="1041" width="9.75" style="72" customWidth="1"/>
    <col min="1042" max="1280" width="9" style="72"/>
    <col min="1281" max="1281" width="6.25" style="72" customWidth="1"/>
    <col min="1282" max="1282" width="22.75" style="72" customWidth="1"/>
    <col min="1283" max="1297" width="9.75" style="72" customWidth="1"/>
    <col min="1298" max="1536" width="9" style="72"/>
    <col min="1537" max="1537" width="6.25" style="72" customWidth="1"/>
    <col min="1538" max="1538" width="22.75" style="72" customWidth="1"/>
    <col min="1539" max="1553" width="9.75" style="72" customWidth="1"/>
    <col min="1554" max="1792" width="9" style="72"/>
    <col min="1793" max="1793" width="6.25" style="72" customWidth="1"/>
    <col min="1794" max="1794" width="22.75" style="72" customWidth="1"/>
    <col min="1795" max="1809" width="9.75" style="72" customWidth="1"/>
    <col min="1810" max="2048" width="9" style="72"/>
    <col min="2049" max="2049" width="6.25" style="72" customWidth="1"/>
    <col min="2050" max="2050" width="22.75" style="72" customWidth="1"/>
    <col min="2051" max="2065" width="9.75" style="72" customWidth="1"/>
    <col min="2066" max="2304" width="9" style="72"/>
    <col min="2305" max="2305" width="6.25" style="72" customWidth="1"/>
    <col min="2306" max="2306" width="22.75" style="72" customWidth="1"/>
    <col min="2307" max="2321" width="9.75" style="72" customWidth="1"/>
    <col min="2322" max="2560" width="9" style="72"/>
    <col min="2561" max="2561" width="6.25" style="72" customWidth="1"/>
    <col min="2562" max="2562" width="22.75" style="72" customWidth="1"/>
    <col min="2563" max="2577" width="9.75" style="72" customWidth="1"/>
    <col min="2578" max="2816" width="9" style="72"/>
    <col min="2817" max="2817" width="6.25" style="72" customWidth="1"/>
    <col min="2818" max="2818" width="22.75" style="72" customWidth="1"/>
    <col min="2819" max="2833" width="9.75" style="72" customWidth="1"/>
    <col min="2834" max="3072" width="9" style="72"/>
    <col min="3073" max="3073" width="6.25" style="72" customWidth="1"/>
    <col min="3074" max="3074" width="22.75" style="72" customWidth="1"/>
    <col min="3075" max="3089" width="9.75" style="72" customWidth="1"/>
    <col min="3090" max="3328" width="9" style="72"/>
    <col min="3329" max="3329" width="6.25" style="72" customWidth="1"/>
    <col min="3330" max="3330" width="22.75" style="72" customWidth="1"/>
    <col min="3331" max="3345" width="9.75" style="72" customWidth="1"/>
    <col min="3346" max="3584" width="9" style="72"/>
    <col min="3585" max="3585" width="6.25" style="72" customWidth="1"/>
    <col min="3586" max="3586" width="22.75" style="72" customWidth="1"/>
    <col min="3587" max="3601" width="9.75" style="72" customWidth="1"/>
    <col min="3602" max="3840" width="9" style="72"/>
    <col min="3841" max="3841" width="6.25" style="72" customWidth="1"/>
    <col min="3842" max="3842" width="22.75" style="72" customWidth="1"/>
    <col min="3843" max="3857" width="9.75" style="72" customWidth="1"/>
    <col min="3858" max="4096" width="9" style="72"/>
    <col min="4097" max="4097" width="6.25" style="72" customWidth="1"/>
    <col min="4098" max="4098" width="22.75" style="72" customWidth="1"/>
    <col min="4099" max="4113" width="9.75" style="72" customWidth="1"/>
    <col min="4114" max="4352" width="9" style="72"/>
    <col min="4353" max="4353" width="6.25" style="72" customWidth="1"/>
    <col min="4354" max="4354" width="22.75" style="72" customWidth="1"/>
    <col min="4355" max="4369" width="9.75" style="72" customWidth="1"/>
    <col min="4370" max="4608" width="9" style="72"/>
    <col min="4609" max="4609" width="6.25" style="72" customWidth="1"/>
    <col min="4610" max="4610" width="22.75" style="72" customWidth="1"/>
    <col min="4611" max="4625" width="9.75" style="72" customWidth="1"/>
    <col min="4626" max="4864" width="9" style="72"/>
    <col min="4865" max="4865" width="6.25" style="72" customWidth="1"/>
    <col min="4866" max="4866" width="22.75" style="72" customWidth="1"/>
    <col min="4867" max="4881" width="9.75" style="72" customWidth="1"/>
    <col min="4882" max="5120" width="9" style="72"/>
    <col min="5121" max="5121" width="6.25" style="72" customWidth="1"/>
    <col min="5122" max="5122" width="22.75" style="72" customWidth="1"/>
    <col min="5123" max="5137" width="9.75" style="72" customWidth="1"/>
    <col min="5138" max="5376" width="9" style="72"/>
    <col min="5377" max="5377" width="6.25" style="72" customWidth="1"/>
    <col min="5378" max="5378" width="22.75" style="72" customWidth="1"/>
    <col min="5379" max="5393" width="9.75" style="72" customWidth="1"/>
    <col min="5394" max="5632" width="9" style="72"/>
    <col min="5633" max="5633" width="6.25" style="72" customWidth="1"/>
    <col min="5634" max="5634" width="22.75" style="72" customWidth="1"/>
    <col min="5635" max="5649" width="9.75" style="72" customWidth="1"/>
    <col min="5650" max="5888" width="9" style="72"/>
    <col min="5889" max="5889" width="6.25" style="72" customWidth="1"/>
    <col min="5890" max="5890" width="22.75" style="72" customWidth="1"/>
    <col min="5891" max="5905" width="9.75" style="72" customWidth="1"/>
    <col min="5906" max="6144" width="9" style="72"/>
    <col min="6145" max="6145" width="6.25" style="72" customWidth="1"/>
    <col min="6146" max="6146" width="22.75" style="72" customWidth="1"/>
    <col min="6147" max="6161" width="9.75" style="72" customWidth="1"/>
    <col min="6162" max="6400" width="9" style="72"/>
    <col min="6401" max="6401" width="6.25" style="72" customWidth="1"/>
    <col min="6402" max="6402" width="22.75" style="72" customWidth="1"/>
    <col min="6403" max="6417" width="9.75" style="72" customWidth="1"/>
    <col min="6418" max="6656" width="9" style="72"/>
    <col min="6657" max="6657" width="6.25" style="72" customWidth="1"/>
    <col min="6658" max="6658" width="22.75" style="72" customWidth="1"/>
    <col min="6659" max="6673" width="9.75" style="72" customWidth="1"/>
    <col min="6674" max="6912" width="9" style="72"/>
    <col min="6913" max="6913" width="6.25" style="72" customWidth="1"/>
    <col min="6914" max="6914" width="22.75" style="72" customWidth="1"/>
    <col min="6915" max="6929" width="9.75" style="72" customWidth="1"/>
    <col min="6930" max="7168" width="9" style="72"/>
    <col min="7169" max="7169" width="6.25" style="72" customWidth="1"/>
    <col min="7170" max="7170" width="22.75" style="72" customWidth="1"/>
    <col min="7171" max="7185" width="9.75" style="72" customWidth="1"/>
    <col min="7186" max="7424" width="9" style="72"/>
    <col min="7425" max="7425" width="6.25" style="72" customWidth="1"/>
    <col min="7426" max="7426" width="22.75" style="72" customWidth="1"/>
    <col min="7427" max="7441" width="9.75" style="72" customWidth="1"/>
    <col min="7442" max="7680" width="9" style="72"/>
    <col min="7681" max="7681" width="6.25" style="72" customWidth="1"/>
    <col min="7682" max="7682" width="22.75" style="72" customWidth="1"/>
    <col min="7683" max="7697" width="9.75" style="72" customWidth="1"/>
    <col min="7698" max="7936" width="9" style="72"/>
    <col min="7937" max="7937" width="6.25" style="72" customWidth="1"/>
    <col min="7938" max="7938" width="22.75" style="72" customWidth="1"/>
    <col min="7939" max="7953" width="9.75" style="72" customWidth="1"/>
    <col min="7954" max="8192" width="9" style="72"/>
    <col min="8193" max="8193" width="6.25" style="72" customWidth="1"/>
    <col min="8194" max="8194" width="22.75" style="72" customWidth="1"/>
    <col min="8195" max="8209" width="9.75" style="72" customWidth="1"/>
    <col min="8210" max="8448" width="9" style="72"/>
    <col min="8449" max="8449" width="6.25" style="72" customWidth="1"/>
    <col min="8450" max="8450" width="22.75" style="72" customWidth="1"/>
    <col min="8451" max="8465" width="9.75" style="72" customWidth="1"/>
    <col min="8466" max="8704" width="9" style="72"/>
    <col min="8705" max="8705" width="6.25" style="72" customWidth="1"/>
    <col min="8706" max="8706" width="22.75" style="72" customWidth="1"/>
    <col min="8707" max="8721" width="9.75" style="72" customWidth="1"/>
    <col min="8722" max="8960" width="9" style="72"/>
    <col min="8961" max="8961" width="6.25" style="72" customWidth="1"/>
    <col min="8962" max="8962" width="22.75" style="72" customWidth="1"/>
    <col min="8963" max="8977" width="9.75" style="72" customWidth="1"/>
    <col min="8978" max="9216" width="9" style="72"/>
    <col min="9217" max="9217" width="6.25" style="72" customWidth="1"/>
    <col min="9218" max="9218" width="22.75" style="72" customWidth="1"/>
    <col min="9219" max="9233" width="9.75" style="72" customWidth="1"/>
    <col min="9234" max="9472" width="9" style="72"/>
    <col min="9473" max="9473" width="6.25" style="72" customWidth="1"/>
    <col min="9474" max="9474" width="22.75" style="72" customWidth="1"/>
    <col min="9475" max="9489" width="9.75" style="72" customWidth="1"/>
    <col min="9490" max="9728" width="9" style="72"/>
    <col min="9729" max="9729" width="6.25" style="72" customWidth="1"/>
    <col min="9730" max="9730" width="22.75" style="72" customWidth="1"/>
    <col min="9731" max="9745" width="9.75" style="72" customWidth="1"/>
    <col min="9746" max="9984" width="9" style="72"/>
    <col min="9985" max="9985" width="6.25" style="72" customWidth="1"/>
    <col min="9986" max="9986" width="22.75" style="72" customWidth="1"/>
    <col min="9987" max="10001" width="9.75" style="72" customWidth="1"/>
    <col min="10002" max="10240" width="9" style="72"/>
    <col min="10241" max="10241" width="6.25" style="72" customWidth="1"/>
    <col min="10242" max="10242" width="22.75" style="72" customWidth="1"/>
    <col min="10243" max="10257" width="9.75" style="72" customWidth="1"/>
    <col min="10258" max="10496" width="9" style="72"/>
    <col min="10497" max="10497" width="6.25" style="72" customWidth="1"/>
    <col min="10498" max="10498" width="22.75" style="72" customWidth="1"/>
    <col min="10499" max="10513" width="9.75" style="72" customWidth="1"/>
    <col min="10514" max="10752" width="9" style="72"/>
    <col min="10753" max="10753" width="6.25" style="72" customWidth="1"/>
    <col min="10754" max="10754" width="22.75" style="72" customWidth="1"/>
    <col min="10755" max="10769" width="9.75" style="72" customWidth="1"/>
    <col min="10770" max="11008" width="9" style="72"/>
    <col min="11009" max="11009" width="6.25" style="72" customWidth="1"/>
    <col min="11010" max="11010" width="22.75" style="72" customWidth="1"/>
    <col min="11011" max="11025" width="9.75" style="72" customWidth="1"/>
    <col min="11026" max="11264" width="9" style="72"/>
    <col min="11265" max="11265" width="6.25" style="72" customWidth="1"/>
    <col min="11266" max="11266" width="22.75" style="72" customWidth="1"/>
    <col min="11267" max="11281" width="9.75" style="72" customWidth="1"/>
    <col min="11282" max="11520" width="9" style="72"/>
    <col min="11521" max="11521" width="6.25" style="72" customWidth="1"/>
    <col min="11522" max="11522" width="22.75" style="72" customWidth="1"/>
    <col min="11523" max="11537" width="9.75" style="72" customWidth="1"/>
    <col min="11538" max="11776" width="9" style="72"/>
    <col min="11777" max="11777" width="6.25" style="72" customWidth="1"/>
    <col min="11778" max="11778" width="22.75" style="72" customWidth="1"/>
    <col min="11779" max="11793" width="9.75" style="72" customWidth="1"/>
    <col min="11794" max="12032" width="9" style="72"/>
    <col min="12033" max="12033" width="6.25" style="72" customWidth="1"/>
    <col min="12034" max="12034" width="22.75" style="72" customWidth="1"/>
    <col min="12035" max="12049" width="9.75" style="72" customWidth="1"/>
    <col min="12050" max="12288" width="9" style="72"/>
    <col min="12289" max="12289" width="6.25" style="72" customWidth="1"/>
    <col min="12290" max="12290" width="22.75" style="72" customWidth="1"/>
    <col min="12291" max="12305" width="9.75" style="72" customWidth="1"/>
    <col min="12306" max="12544" width="9" style="72"/>
    <col min="12545" max="12545" width="6.25" style="72" customWidth="1"/>
    <col min="12546" max="12546" width="22.75" style="72" customWidth="1"/>
    <col min="12547" max="12561" width="9.75" style="72" customWidth="1"/>
    <col min="12562" max="12800" width="9" style="72"/>
    <col min="12801" max="12801" width="6.25" style="72" customWidth="1"/>
    <col min="12802" max="12802" width="22.75" style="72" customWidth="1"/>
    <col min="12803" max="12817" width="9.75" style="72" customWidth="1"/>
    <col min="12818" max="13056" width="9" style="72"/>
    <col min="13057" max="13057" width="6.25" style="72" customWidth="1"/>
    <col min="13058" max="13058" width="22.75" style="72" customWidth="1"/>
    <col min="13059" max="13073" width="9.75" style="72" customWidth="1"/>
    <col min="13074" max="13312" width="9" style="72"/>
    <col min="13313" max="13313" width="6.25" style="72" customWidth="1"/>
    <col min="13314" max="13314" width="22.75" style="72" customWidth="1"/>
    <col min="13315" max="13329" width="9.75" style="72" customWidth="1"/>
    <col min="13330" max="13568" width="9" style="72"/>
    <col min="13569" max="13569" width="6.25" style="72" customWidth="1"/>
    <col min="13570" max="13570" width="22.75" style="72" customWidth="1"/>
    <col min="13571" max="13585" width="9.75" style="72" customWidth="1"/>
    <col min="13586" max="13824" width="9" style="72"/>
    <col min="13825" max="13825" width="6.25" style="72" customWidth="1"/>
    <col min="13826" max="13826" width="22.75" style="72" customWidth="1"/>
    <col min="13827" max="13841" width="9.75" style="72" customWidth="1"/>
    <col min="13842" max="14080" width="9" style="72"/>
    <col min="14081" max="14081" width="6.25" style="72" customWidth="1"/>
    <col min="14082" max="14082" width="22.75" style="72" customWidth="1"/>
    <col min="14083" max="14097" width="9.75" style="72" customWidth="1"/>
    <col min="14098" max="14336" width="9" style="72"/>
    <col min="14337" max="14337" width="6.25" style="72" customWidth="1"/>
    <col min="14338" max="14338" width="22.75" style="72" customWidth="1"/>
    <col min="14339" max="14353" width="9.75" style="72" customWidth="1"/>
    <col min="14354" max="14592" width="9" style="72"/>
    <col min="14593" max="14593" width="6.25" style="72" customWidth="1"/>
    <col min="14594" max="14594" width="22.75" style="72" customWidth="1"/>
    <col min="14595" max="14609" width="9.75" style="72" customWidth="1"/>
    <col min="14610" max="14848" width="9" style="72"/>
    <col min="14849" max="14849" width="6.25" style="72" customWidth="1"/>
    <col min="14850" max="14850" width="22.75" style="72" customWidth="1"/>
    <col min="14851" max="14865" width="9.75" style="72" customWidth="1"/>
    <col min="14866" max="15104" width="9" style="72"/>
    <col min="15105" max="15105" width="6.25" style="72" customWidth="1"/>
    <col min="15106" max="15106" width="22.75" style="72" customWidth="1"/>
    <col min="15107" max="15121" width="9.75" style="72" customWidth="1"/>
    <col min="15122" max="15360" width="9" style="72"/>
    <col min="15361" max="15361" width="6.25" style="72" customWidth="1"/>
    <col min="15362" max="15362" width="22.75" style="72" customWidth="1"/>
    <col min="15363" max="15377" width="9.75" style="72" customWidth="1"/>
    <col min="15378" max="15616" width="9" style="72"/>
    <col min="15617" max="15617" width="6.25" style="72" customWidth="1"/>
    <col min="15618" max="15618" width="22.75" style="72" customWidth="1"/>
    <col min="15619" max="15633" width="9.75" style="72" customWidth="1"/>
    <col min="15634" max="15872" width="9" style="72"/>
    <col min="15873" max="15873" width="6.25" style="72" customWidth="1"/>
    <col min="15874" max="15874" width="22.75" style="72" customWidth="1"/>
    <col min="15875" max="15889" width="9.75" style="72" customWidth="1"/>
    <col min="15890" max="16128" width="9" style="72"/>
    <col min="16129" max="16129" width="6.25" style="72" customWidth="1"/>
    <col min="16130" max="16130" width="22.75" style="72" customWidth="1"/>
    <col min="16131" max="16145" width="9.75" style="72" customWidth="1"/>
    <col min="16146" max="16384" width="9" style="72"/>
  </cols>
  <sheetData>
    <row r="1" spans="1:17" ht="31.7" customHeight="1"/>
    <row r="2" spans="1:17" s="50" customFormat="1" ht="31.7" customHeight="1">
      <c r="A2" s="72" t="s">
        <v>457</v>
      </c>
      <c r="C2" s="72"/>
      <c r="D2" s="72"/>
      <c r="E2" s="72"/>
      <c r="F2" s="72"/>
      <c r="G2" s="72"/>
      <c r="H2" s="72"/>
      <c r="I2" s="72"/>
      <c r="J2" s="72"/>
      <c r="K2" s="72"/>
      <c r="L2" s="72"/>
      <c r="M2" s="72"/>
      <c r="N2" s="72"/>
      <c r="O2" s="72"/>
      <c r="P2" s="72"/>
      <c r="Q2" s="72"/>
    </row>
    <row r="3" spans="1:17" ht="31.7" customHeight="1">
      <c r="A3" s="90" t="s">
        <v>1965</v>
      </c>
    </row>
    <row r="4" spans="1:17" s="50" customFormat="1" ht="31.7" customHeight="1">
      <c r="A4" s="90" t="s">
        <v>458</v>
      </c>
      <c r="C4" s="72"/>
      <c r="D4" s="72"/>
      <c r="E4" s="72"/>
      <c r="F4" s="72"/>
      <c r="G4" s="72"/>
      <c r="H4" s="72"/>
      <c r="I4" s="72"/>
      <c r="J4" s="72"/>
      <c r="K4" s="72"/>
      <c r="L4" s="72"/>
      <c r="M4" s="72"/>
      <c r="N4" s="72"/>
      <c r="O4" s="72"/>
      <c r="P4" s="72"/>
      <c r="Q4" s="72"/>
    </row>
    <row r="5" spans="1:17" ht="31.7" customHeight="1">
      <c r="A5" s="72"/>
      <c r="P5" s="529" t="s">
        <v>459</v>
      </c>
      <c r="Q5" s="529"/>
    </row>
    <row r="6" spans="1:17" ht="31.7" customHeight="1">
      <c r="A6" s="530" t="s">
        <v>460</v>
      </c>
      <c r="B6" s="530"/>
      <c r="C6" s="74" t="s">
        <v>461</v>
      </c>
      <c r="D6" s="74" t="s">
        <v>462</v>
      </c>
      <c r="E6" s="74" t="s">
        <v>463</v>
      </c>
      <c r="F6" s="74" t="s">
        <v>464</v>
      </c>
      <c r="G6" s="74" t="s">
        <v>465</v>
      </c>
      <c r="H6" s="74" t="s">
        <v>466</v>
      </c>
      <c r="I6" s="74" t="s">
        <v>467</v>
      </c>
      <c r="J6" s="74" t="s">
        <v>468</v>
      </c>
      <c r="K6" s="74" t="s">
        <v>469</v>
      </c>
      <c r="L6" s="74" t="s">
        <v>470</v>
      </c>
      <c r="M6" s="74" t="s">
        <v>471</v>
      </c>
      <c r="N6" s="74" t="s">
        <v>472</v>
      </c>
      <c r="O6" s="74" t="s">
        <v>473</v>
      </c>
      <c r="P6" s="92" t="s">
        <v>373</v>
      </c>
      <c r="Q6" s="74" t="s">
        <v>474</v>
      </c>
    </row>
    <row r="7" spans="1:17" ht="31.7" customHeight="1">
      <c r="A7" s="75" t="s">
        <v>475</v>
      </c>
      <c r="B7" s="93" t="s">
        <v>476</v>
      </c>
      <c r="C7" s="77">
        <v>154938</v>
      </c>
      <c r="D7" s="77">
        <v>145696</v>
      </c>
      <c r="E7" s="77">
        <v>225331</v>
      </c>
      <c r="F7" s="77">
        <v>142059</v>
      </c>
      <c r="G7" s="77">
        <v>169008</v>
      </c>
      <c r="H7" s="77">
        <v>356705</v>
      </c>
      <c r="I7" s="77">
        <v>7630</v>
      </c>
      <c r="J7" s="77">
        <v>35</v>
      </c>
      <c r="K7" s="77">
        <v>146216</v>
      </c>
      <c r="L7" s="77">
        <v>96500</v>
      </c>
      <c r="M7" s="77">
        <v>77529</v>
      </c>
      <c r="N7" s="77">
        <v>68260</v>
      </c>
      <c r="O7" s="77">
        <f t="shared" ref="O7:O22" si="0">SUM(C7:N7)</f>
        <v>1589907</v>
      </c>
      <c r="P7" s="77">
        <v>1944959</v>
      </c>
      <c r="Q7" s="78">
        <f t="shared" ref="Q7:Q22" si="1">IF(O7*P7&lt;&gt;0,O7/P7,"0%")</f>
        <v>0.81745013648102605</v>
      </c>
    </row>
    <row r="8" spans="1:17" ht="31.7" customHeight="1">
      <c r="A8" s="75" t="s">
        <v>477</v>
      </c>
      <c r="B8" s="93" t="s">
        <v>478</v>
      </c>
      <c r="C8" s="77">
        <v>0</v>
      </c>
      <c r="D8" s="77">
        <v>0</v>
      </c>
      <c r="E8" s="77">
        <v>0</v>
      </c>
      <c r="F8" s="77">
        <v>0</v>
      </c>
      <c r="G8" s="77">
        <v>0</v>
      </c>
      <c r="H8" s="77">
        <v>0</v>
      </c>
      <c r="I8" s="77">
        <v>10</v>
      </c>
      <c r="J8" s="77">
        <v>0</v>
      </c>
      <c r="K8" s="77">
        <v>0</v>
      </c>
      <c r="L8" s="77">
        <v>0</v>
      </c>
      <c r="M8" s="77">
        <v>0</v>
      </c>
      <c r="N8" s="77">
        <v>0</v>
      </c>
      <c r="O8" s="77">
        <f t="shared" si="0"/>
        <v>10</v>
      </c>
      <c r="P8" s="77">
        <v>75</v>
      </c>
      <c r="Q8" s="78">
        <f t="shared" si="1"/>
        <v>0.13333333333333333</v>
      </c>
    </row>
    <row r="9" spans="1:17" s="84" customFormat="1" ht="31.7" customHeight="1">
      <c r="A9" s="75" t="s">
        <v>479</v>
      </c>
      <c r="B9" s="93" t="s">
        <v>480</v>
      </c>
      <c r="C9" s="77">
        <v>0</v>
      </c>
      <c r="D9" s="77">
        <v>0</v>
      </c>
      <c r="E9" s="77">
        <v>0</v>
      </c>
      <c r="F9" s="77">
        <v>0</v>
      </c>
      <c r="G9" s="77">
        <v>1530</v>
      </c>
      <c r="H9" s="77">
        <v>12673</v>
      </c>
      <c r="I9" s="77">
        <v>31918</v>
      </c>
      <c r="J9" s="77">
        <v>16822</v>
      </c>
      <c r="K9" s="77">
        <v>10596</v>
      </c>
      <c r="L9" s="77">
        <v>9816</v>
      </c>
      <c r="M9" s="77">
        <v>6040</v>
      </c>
      <c r="N9" s="77">
        <v>0</v>
      </c>
      <c r="O9" s="77">
        <f t="shared" si="0"/>
        <v>89395</v>
      </c>
      <c r="P9" s="77">
        <v>99622</v>
      </c>
      <c r="Q9" s="78">
        <f t="shared" si="1"/>
        <v>0.89734195258075522</v>
      </c>
    </row>
    <row r="10" spans="1:17" ht="31.7" customHeight="1">
      <c r="A10" s="75" t="s">
        <v>481</v>
      </c>
      <c r="B10" s="93" t="s">
        <v>482</v>
      </c>
      <c r="C10" s="77">
        <v>0</v>
      </c>
      <c r="D10" s="77">
        <v>0</v>
      </c>
      <c r="E10" s="77">
        <v>0</v>
      </c>
      <c r="F10" s="77">
        <v>0</v>
      </c>
      <c r="G10" s="77">
        <v>0</v>
      </c>
      <c r="H10" s="77">
        <v>0</v>
      </c>
      <c r="I10" s="77">
        <v>0</v>
      </c>
      <c r="J10" s="77">
        <v>0</v>
      </c>
      <c r="K10" s="77">
        <v>0</v>
      </c>
      <c r="L10" s="77">
        <v>0</v>
      </c>
      <c r="M10" s="77">
        <v>0</v>
      </c>
      <c r="N10" s="77">
        <v>0</v>
      </c>
      <c r="O10" s="77">
        <f t="shared" si="0"/>
        <v>0</v>
      </c>
      <c r="P10" s="77">
        <v>0</v>
      </c>
      <c r="Q10" s="94" t="str">
        <f t="shared" si="1"/>
        <v>0%</v>
      </c>
    </row>
    <row r="11" spans="1:17" ht="31.7" customHeight="1">
      <c r="A11" s="75" t="s">
        <v>483</v>
      </c>
      <c r="B11" s="93" t="s">
        <v>484</v>
      </c>
      <c r="C11" s="77">
        <v>0</v>
      </c>
      <c r="D11" s="77">
        <v>0</v>
      </c>
      <c r="E11" s="77">
        <v>0</v>
      </c>
      <c r="F11" s="77">
        <v>0</v>
      </c>
      <c r="G11" s="77">
        <v>0</v>
      </c>
      <c r="H11" s="77">
        <v>0</v>
      </c>
      <c r="I11" s="77">
        <v>0</v>
      </c>
      <c r="J11" s="77">
        <v>0</v>
      </c>
      <c r="K11" s="77">
        <v>0</v>
      </c>
      <c r="L11" s="77">
        <v>0</v>
      </c>
      <c r="M11" s="77">
        <v>0</v>
      </c>
      <c r="N11" s="77">
        <v>0</v>
      </c>
      <c r="O11" s="77">
        <f t="shared" si="0"/>
        <v>0</v>
      </c>
      <c r="P11" s="77">
        <v>0</v>
      </c>
      <c r="Q11" s="78" t="str">
        <f t="shared" si="1"/>
        <v>0%</v>
      </c>
    </row>
    <row r="12" spans="1:17" ht="31.7" customHeight="1">
      <c r="A12" s="75" t="s">
        <v>485</v>
      </c>
      <c r="B12" s="93" t="s">
        <v>486</v>
      </c>
      <c r="C12" s="77">
        <v>899</v>
      </c>
      <c r="D12" s="77">
        <v>2366</v>
      </c>
      <c r="E12" s="77">
        <v>13997</v>
      </c>
      <c r="F12" s="77">
        <v>21724</v>
      </c>
      <c r="G12" s="77">
        <v>10357</v>
      </c>
      <c r="H12" s="77">
        <v>14543</v>
      </c>
      <c r="I12" s="77">
        <v>13864</v>
      </c>
      <c r="J12" s="77">
        <v>5727</v>
      </c>
      <c r="K12" s="77">
        <v>4193</v>
      </c>
      <c r="L12" s="77">
        <v>6815</v>
      </c>
      <c r="M12" s="77">
        <v>8015</v>
      </c>
      <c r="N12" s="77">
        <v>5425</v>
      </c>
      <c r="O12" s="77">
        <f t="shared" si="0"/>
        <v>107925</v>
      </c>
      <c r="P12" s="77">
        <v>126247</v>
      </c>
      <c r="Q12" s="78">
        <f t="shared" si="1"/>
        <v>0.85487179893383602</v>
      </c>
    </row>
    <row r="13" spans="1:17" ht="31.7" customHeight="1">
      <c r="A13" s="75" t="s">
        <v>487</v>
      </c>
      <c r="B13" s="93" t="s">
        <v>488</v>
      </c>
      <c r="C13" s="77">
        <v>0</v>
      </c>
      <c r="D13" s="77">
        <v>0</v>
      </c>
      <c r="E13" s="77">
        <v>0</v>
      </c>
      <c r="F13" s="77">
        <v>0</v>
      </c>
      <c r="G13" s="77">
        <v>0</v>
      </c>
      <c r="H13" s="77">
        <v>0</v>
      </c>
      <c r="I13" s="77">
        <v>0</v>
      </c>
      <c r="J13" s="77">
        <v>0</v>
      </c>
      <c r="K13" s="77">
        <v>0</v>
      </c>
      <c r="L13" s="77">
        <v>0</v>
      </c>
      <c r="M13" s="77">
        <v>0</v>
      </c>
      <c r="N13" s="77">
        <v>0</v>
      </c>
      <c r="O13" s="77">
        <f t="shared" si="0"/>
        <v>0</v>
      </c>
      <c r="P13" s="77">
        <v>0</v>
      </c>
      <c r="Q13" s="78" t="str">
        <f t="shared" si="1"/>
        <v>0%</v>
      </c>
    </row>
    <row r="14" spans="1:17" ht="31.7" customHeight="1">
      <c r="A14" s="75" t="s">
        <v>489</v>
      </c>
      <c r="B14" s="93" t="s">
        <v>490</v>
      </c>
      <c r="C14" s="77">
        <v>1576</v>
      </c>
      <c r="D14" s="77">
        <v>1678</v>
      </c>
      <c r="E14" s="77">
        <v>6720</v>
      </c>
      <c r="F14" s="77">
        <v>10890</v>
      </c>
      <c r="G14" s="77">
        <v>11394</v>
      </c>
      <c r="H14" s="77">
        <v>21864</v>
      </c>
      <c r="I14" s="77">
        <v>2049</v>
      </c>
      <c r="J14" s="77">
        <v>4592</v>
      </c>
      <c r="K14" s="77">
        <v>10530</v>
      </c>
      <c r="L14" s="77">
        <v>25809</v>
      </c>
      <c r="M14" s="77">
        <v>12239</v>
      </c>
      <c r="N14" s="77">
        <v>4496</v>
      </c>
      <c r="O14" s="77">
        <f t="shared" si="0"/>
        <v>113837</v>
      </c>
      <c r="P14" s="77">
        <v>137666</v>
      </c>
      <c r="Q14" s="78">
        <f t="shared" si="1"/>
        <v>0.82690715209274623</v>
      </c>
    </row>
    <row r="15" spans="1:17" ht="31.7" customHeight="1">
      <c r="A15" s="75" t="s">
        <v>491</v>
      </c>
      <c r="B15" s="93" t="s">
        <v>492</v>
      </c>
      <c r="C15" s="77">
        <v>97182</v>
      </c>
      <c r="D15" s="77">
        <v>15770</v>
      </c>
      <c r="E15" s="77">
        <v>3695</v>
      </c>
      <c r="F15" s="77">
        <v>0</v>
      </c>
      <c r="G15" s="77">
        <v>1525</v>
      </c>
      <c r="H15" s="77">
        <v>22340</v>
      </c>
      <c r="I15" s="77">
        <v>94077</v>
      </c>
      <c r="J15" s="77">
        <v>140921</v>
      </c>
      <c r="K15" s="77">
        <v>374377</v>
      </c>
      <c r="L15" s="77">
        <v>41723</v>
      </c>
      <c r="M15" s="77">
        <v>194919</v>
      </c>
      <c r="N15" s="77">
        <v>29384</v>
      </c>
      <c r="O15" s="77">
        <f t="shared" si="0"/>
        <v>1015913</v>
      </c>
      <c r="P15" s="77">
        <v>2343549</v>
      </c>
      <c r="Q15" s="78">
        <f t="shared" si="1"/>
        <v>0.43349338972643625</v>
      </c>
    </row>
    <row r="16" spans="1:17" ht="31.7" customHeight="1">
      <c r="A16" s="75" t="s">
        <v>493</v>
      </c>
      <c r="B16" s="93" t="s">
        <v>494</v>
      </c>
      <c r="C16" s="77">
        <v>380</v>
      </c>
      <c r="D16" s="77">
        <v>688</v>
      </c>
      <c r="E16" s="77">
        <v>2043</v>
      </c>
      <c r="F16" s="77">
        <v>2417</v>
      </c>
      <c r="G16" s="77">
        <v>1883</v>
      </c>
      <c r="H16" s="77">
        <v>4921</v>
      </c>
      <c r="I16" s="77">
        <v>4954</v>
      </c>
      <c r="J16" s="77">
        <v>2584</v>
      </c>
      <c r="K16" s="77">
        <v>1892</v>
      </c>
      <c r="L16" s="77">
        <v>3797</v>
      </c>
      <c r="M16" s="77">
        <v>3251</v>
      </c>
      <c r="N16" s="77">
        <v>11891</v>
      </c>
      <c r="O16" s="77">
        <f t="shared" si="0"/>
        <v>40701</v>
      </c>
      <c r="P16" s="77">
        <v>37374</v>
      </c>
      <c r="Q16" s="78">
        <f t="shared" si="1"/>
        <v>1.0890191041900787</v>
      </c>
    </row>
    <row r="17" spans="1:17" ht="31.7" customHeight="1">
      <c r="A17" s="75" t="s">
        <v>495</v>
      </c>
      <c r="B17" s="93" t="s">
        <v>496</v>
      </c>
      <c r="C17" s="77">
        <v>19798</v>
      </c>
      <c r="D17" s="77">
        <v>1778</v>
      </c>
      <c r="E17" s="77">
        <v>1750</v>
      </c>
      <c r="F17" s="77">
        <v>48687</v>
      </c>
      <c r="G17" s="77">
        <v>52694</v>
      </c>
      <c r="H17" s="77">
        <v>72886</v>
      </c>
      <c r="I17" s="77">
        <v>65218</v>
      </c>
      <c r="J17" s="77">
        <v>70793</v>
      </c>
      <c r="K17" s="77">
        <v>48093</v>
      </c>
      <c r="L17" s="77">
        <v>37072</v>
      </c>
      <c r="M17" s="77">
        <v>32921</v>
      </c>
      <c r="N17" s="77">
        <v>13890</v>
      </c>
      <c r="O17" s="77">
        <f t="shared" si="0"/>
        <v>465580</v>
      </c>
      <c r="P17" s="77">
        <v>430681</v>
      </c>
      <c r="Q17" s="78">
        <f t="shared" si="1"/>
        <v>1.0810321328314925</v>
      </c>
    </row>
    <row r="18" spans="1:17" ht="31.7" customHeight="1">
      <c r="A18" s="75" t="s">
        <v>497</v>
      </c>
      <c r="B18" s="93" t="s">
        <v>498</v>
      </c>
      <c r="C18" s="77">
        <v>1904</v>
      </c>
      <c r="D18" s="77">
        <v>0</v>
      </c>
      <c r="E18" s="77">
        <v>877</v>
      </c>
      <c r="F18" s="77">
        <v>19515</v>
      </c>
      <c r="G18" s="77">
        <v>165158</v>
      </c>
      <c r="H18" s="77">
        <v>80466</v>
      </c>
      <c r="I18" s="77">
        <v>8982</v>
      </c>
      <c r="J18" s="77">
        <v>1275</v>
      </c>
      <c r="K18" s="77">
        <v>5943</v>
      </c>
      <c r="L18" s="77">
        <v>40806</v>
      </c>
      <c r="M18" s="77">
        <v>64860</v>
      </c>
      <c r="N18" s="77">
        <v>18831</v>
      </c>
      <c r="O18" s="77">
        <f t="shared" si="0"/>
        <v>408617</v>
      </c>
      <c r="P18" s="77">
        <v>677628</v>
      </c>
      <c r="Q18" s="78">
        <f t="shared" si="1"/>
        <v>0.60301079648420663</v>
      </c>
    </row>
    <row r="19" spans="1:17" ht="31.7" customHeight="1">
      <c r="A19" s="75" t="s">
        <v>499</v>
      </c>
      <c r="B19" s="93" t="s">
        <v>500</v>
      </c>
      <c r="C19" s="77">
        <v>1353</v>
      </c>
      <c r="D19" s="77">
        <v>4289</v>
      </c>
      <c r="E19" s="77">
        <v>3114</v>
      </c>
      <c r="F19" s="77">
        <v>2120</v>
      </c>
      <c r="G19" s="77">
        <v>1116</v>
      </c>
      <c r="H19" s="77">
        <v>206</v>
      </c>
      <c r="I19" s="77">
        <v>23</v>
      </c>
      <c r="J19" s="77">
        <v>0</v>
      </c>
      <c r="K19" s="77">
        <v>0</v>
      </c>
      <c r="L19" s="77">
        <v>606</v>
      </c>
      <c r="M19" s="77">
        <v>297</v>
      </c>
      <c r="N19" s="77">
        <v>0</v>
      </c>
      <c r="O19" s="77">
        <f t="shared" si="0"/>
        <v>13124</v>
      </c>
      <c r="P19" s="77">
        <v>21540</v>
      </c>
      <c r="Q19" s="78">
        <f t="shared" si="1"/>
        <v>0.60928505106778086</v>
      </c>
    </row>
    <row r="20" spans="1:17" ht="31.7" customHeight="1">
      <c r="A20" s="75" t="s">
        <v>501</v>
      </c>
      <c r="B20" s="93" t="s">
        <v>502</v>
      </c>
      <c r="C20" s="77">
        <v>2095</v>
      </c>
      <c r="D20" s="77">
        <v>2187</v>
      </c>
      <c r="E20" s="77">
        <v>3815</v>
      </c>
      <c r="F20" s="77">
        <v>9619</v>
      </c>
      <c r="G20" s="77">
        <v>7611</v>
      </c>
      <c r="H20" s="77">
        <v>19144</v>
      </c>
      <c r="I20" s="77">
        <v>22361</v>
      </c>
      <c r="J20" s="77">
        <v>17027</v>
      </c>
      <c r="K20" s="77">
        <v>11478</v>
      </c>
      <c r="L20" s="77">
        <v>6061</v>
      </c>
      <c r="M20" s="77">
        <v>4078</v>
      </c>
      <c r="N20" s="77">
        <v>2255</v>
      </c>
      <c r="O20" s="77">
        <f t="shared" si="0"/>
        <v>107731</v>
      </c>
      <c r="P20" s="77">
        <v>111769</v>
      </c>
      <c r="Q20" s="78">
        <f t="shared" si="1"/>
        <v>0.96387191439486797</v>
      </c>
    </row>
    <row r="21" spans="1:17" ht="31.7" customHeight="1">
      <c r="A21" s="75" t="s">
        <v>503</v>
      </c>
      <c r="B21" s="93" t="s">
        <v>504</v>
      </c>
      <c r="C21" s="77">
        <v>211</v>
      </c>
      <c r="D21" s="77">
        <v>158</v>
      </c>
      <c r="E21" s="77">
        <v>143</v>
      </c>
      <c r="F21" s="77">
        <v>562</v>
      </c>
      <c r="G21" s="77">
        <v>208</v>
      </c>
      <c r="H21" s="77">
        <v>8873</v>
      </c>
      <c r="I21" s="77">
        <v>25281</v>
      </c>
      <c r="J21" s="77">
        <v>16303</v>
      </c>
      <c r="K21" s="77">
        <v>91</v>
      </c>
      <c r="L21" s="77">
        <v>68</v>
      </c>
      <c r="M21" s="77">
        <v>115</v>
      </c>
      <c r="N21" s="77">
        <v>26</v>
      </c>
      <c r="O21" s="77">
        <f t="shared" si="0"/>
        <v>52039</v>
      </c>
      <c r="P21" s="77">
        <v>46615</v>
      </c>
      <c r="Q21" s="78">
        <f>IF(O21*P21&lt;&gt;0,O21/P21,"0%")</f>
        <v>1.1163573956880832</v>
      </c>
    </row>
    <row r="22" spans="1:17" ht="31.7" customHeight="1">
      <c r="A22" s="528" t="s">
        <v>431</v>
      </c>
      <c r="B22" s="518"/>
      <c r="C22" s="77">
        <f t="shared" ref="C22:N22" si="2">SUM(C7:C21)</f>
        <v>280336</v>
      </c>
      <c r="D22" s="77">
        <f t="shared" si="2"/>
        <v>174610</v>
      </c>
      <c r="E22" s="77">
        <f t="shared" si="2"/>
        <v>261485</v>
      </c>
      <c r="F22" s="77">
        <f t="shared" si="2"/>
        <v>257593</v>
      </c>
      <c r="G22" s="77">
        <f t="shared" si="2"/>
        <v>422484</v>
      </c>
      <c r="H22" s="77">
        <f t="shared" si="2"/>
        <v>614621</v>
      </c>
      <c r="I22" s="77">
        <f t="shared" si="2"/>
        <v>276367</v>
      </c>
      <c r="J22" s="77">
        <f t="shared" si="2"/>
        <v>276079</v>
      </c>
      <c r="K22" s="77">
        <f t="shared" si="2"/>
        <v>613409</v>
      </c>
      <c r="L22" s="77">
        <f t="shared" si="2"/>
        <v>269073</v>
      </c>
      <c r="M22" s="77">
        <f t="shared" si="2"/>
        <v>404264</v>
      </c>
      <c r="N22" s="77">
        <f t="shared" si="2"/>
        <v>154458</v>
      </c>
      <c r="O22" s="77">
        <f t="shared" si="0"/>
        <v>4004779</v>
      </c>
      <c r="P22" s="77">
        <f>SUM(P7:P21)</f>
        <v>5977725</v>
      </c>
      <c r="Q22" s="78">
        <f t="shared" si="1"/>
        <v>0.66995035736839681</v>
      </c>
    </row>
    <row r="23" spans="1:17" ht="31.7" customHeight="1">
      <c r="A23" s="519" t="s">
        <v>505</v>
      </c>
      <c r="B23" s="520"/>
      <c r="C23" s="77">
        <v>413506</v>
      </c>
      <c r="D23" s="77">
        <v>327455</v>
      </c>
      <c r="E23" s="77">
        <v>293799</v>
      </c>
      <c r="F23" s="77">
        <v>187724</v>
      </c>
      <c r="G23" s="77">
        <v>531171</v>
      </c>
      <c r="H23" s="77">
        <v>807490</v>
      </c>
      <c r="I23" s="77">
        <v>549905</v>
      </c>
      <c r="J23" s="77">
        <v>479549</v>
      </c>
      <c r="K23" s="77">
        <v>460814</v>
      </c>
      <c r="L23" s="77">
        <v>833868</v>
      </c>
      <c r="M23" s="77">
        <v>742718</v>
      </c>
      <c r="N23" s="77">
        <v>349726</v>
      </c>
      <c r="O23" s="77">
        <f>SUM(C23:N23)</f>
        <v>5977725</v>
      </c>
      <c r="P23" s="521"/>
      <c r="Q23" s="522"/>
    </row>
    <row r="24" spans="1:17" ht="31.7" customHeight="1">
      <c r="A24" s="519" t="s">
        <v>433</v>
      </c>
      <c r="B24" s="520"/>
      <c r="C24" s="81">
        <f t="shared" ref="C24:O24" si="3">C22/C23</f>
        <v>0.67794905031607766</v>
      </c>
      <c r="D24" s="81">
        <f t="shared" si="3"/>
        <v>0.53323357407888106</v>
      </c>
      <c r="E24" s="81">
        <f t="shared" si="3"/>
        <v>0.89001324034458928</v>
      </c>
      <c r="F24" s="81">
        <f t="shared" si="3"/>
        <v>1.3721900236517441</v>
      </c>
      <c r="G24" s="81">
        <f t="shared" si="3"/>
        <v>0.7953822780234614</v>
      </c>
      <c r="H24" s="81">
        <f t="shared" si="3"/>
        <v>0.76114998328152672</v>
      </c>
      <c r="I24" s="81">
        <f t="shared" si="3"/>
        <v>0.50257226248170139</v>
      </c>
      <c r="J24" s="81">
        <f t="shared" si="3"/>
        <v>0.57570550663227327</v>
      </c>
      <c r="K24" s="81">
        <f t="shared" si="3"/>
        <v>1.3311422830035546</v>
      </c>
      <c r="L24" s="81">
        <f t="shared" si="3"/>
        <v>0.32268056814747659</v>
      </c>
      <c r="M24" s="81">
        <f t="shared" si="3"/>
        <v>0.54430349069229511</v>
      </c>
      <c r="N24" s="81">
        <f t="shared" si="3"/>
        <v>0.44165432367053065</v>
      </c>
      <c r="O24" s="81">
        <f t="shared" si="3"/>
        <v>0.66995035736839681</v>
      </c>
      <c r="P24" s="523"/>
      <c r="Q24" s="524"/>
    </row>
    <row r="25" spans="1:17" ht="31.7" customHeight="1">
      <c r="O25" s="72" t="s">
        <v>434</v>
      </c>
    </row>
  </sheetData>
  <mergeCells count="6">
    <mergeCell ref="P5:Q5"/>
    <mergeCell ref="A6:B6"/>
    <mergeCell ref="A22:B22"/>
    <mergeCell ref="A23:B23"/>
    <mergeCell ref="P23:Q24"/>
    <mergeCell ref="A24:B24"/>
  </mergeCells>
  <phoneticPr fontId="3"/>
  <pageMargins left="0.78740157480314965" right="0.19685039370078741" top="0.19685039370078741" bottom="0.39370078740157483" header="0" footer="0"/>
  <pageSetup paperSize="9" scale="76" orientation="landscape" r:id="rId1"/>
  <headerFooter>
    <oddFooter>&amp;C&amp;"ＭＳ 明朝,標準"&amp;10－１１－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6"/>
  <sheetViews>
    <sheetView view="pageLayout" topLeftCell="A22" zoomScaleNormal="100" workbookViewId="0"/>
  </sheetViews>
  <sheetFormatPr defaultColWidth="9" defaultRowHeight="14.25"/>
  <cols>
    <col min="1" max="1" width="5.25" style="89" customWidth="1"/>
    <col min="2" max="2" width="21.75" style="72" customWidth="1"/>
    <col min="3" max="14" width="8.5" style="72" customWidth="1"/>
    <col min="15" max="16" width="9.875" style="72" customWidth="1"/>
    <col min="17" max="17" width="8.5" style="72" customWidth="1"/>
    <col min="18" max="18" width="2.75" style="72" customWidth="1"/>
    <col min="19" max="256" width="9" style="72"/>
    <col min="257" max="257" width="5.25" style="72" customWidth="1"/>
    <col min="258" max="258" width="21.75" style="72" customWidth="1"/>
    <col min="259" max="270" width="8.5" style="72" customWidth="1"/>
    <col min="271" max="272" width="9.875" style="72" customWidth="1"/>
    <col min="273" max="273" width="8.5" style="72" customWidth="1"/>
    <col min="274" max="274" width="2.75" style="72" customWidth="1"/>
    <col min="275" max="512" width="9" style="72"/>
    <col min="513" max="513" width="5.25" style="72" customWidth="1"/>
    <col min="514" max="514" width="21.75" style="72" customWidth="1"/>
    <col min="515" max="526" width="8.5" style="72" customWidth="1"/>
    <col min="527" max="528" width="9.875" style="72" customWidth="1"/>
    <col min="529" max="529" width="8.5" style="72" customWidth="1"/>
    <col min="530" max="530" width="2.75" style="72" customWidth="1"/>
    <col min="531" max="768" width="9" style="72"/>
    <col min="769" max="769" width="5.25" style="72" customWidth="1"/>
    <col min="770" max="770" width="21.75" style="72" customWidth="1"/>
    <col min="771" max="782" width="8.5" style="72" customWidth="1"/>
    <col min="783" max="784" width="9.875" style="72" customWidth="1"/>
    <col min="785" max="785" width="8.5" style="72" customWidth="1"/>
    <col min="786" max="786" width="2.75" style="72" customWidth="1"/>
    <col min="787" max="1024" width="9" style="72"/>
    <col min="1025" max="1025" width="5.25" style="72" customWidth="1"/>
    <col min="1026" max="1026" width="21.75" style="72" customWidth="1"/>
    <col min="1027" max="1038" width="8.5" style="72" customWidth="1"/>
    <col min="1039" max="1040" width="9.875" style="72" customWidth="1"/>
    <col min="1041" max="1041" width="8.5" style="72" customWidth="1"/>
    <col min="1042" max="1042" width="2.75" style="72" customWidth="1"/>
    <col min="1043" max="1280" width="9" style="72"/>
    <col min="1281" max="1281" width="5.25" style="72" customWidth="1"/>
    <col min="1282" max="1282" width="21.75" style="72" customWidth="1"/>
    <col min="1283" max="1294" width="8.5" style="72" customWidth="1"/>
    <col min="1295" max="1296" width="9.875" style="72" customWidth="1"/>
    <col min="1297" max="1297" width="8.5" style="72" customWidth="1"/>
    <col min="1298" max="1298" width="2.75" style="72" customWidth="1"/>
    <col min="1299" max="1536" width="9" style="72"/>
    <col min="1537" max="1537" width="5.25" style="72" customWidth="1"/>
    <col min="1538" max="1538" width="21.75" style="72" customWidth="1"/>
    <col min="1539" max="1550" width="8.5" style="72" customWidth="1"/>
    <col min="1551" max="1552" width="9.875" style="72" customWidth="1"/>
    <col min="1553" max="1553" width="8.5" style="72" customWidth="1"/>
    <col min="1554" max="1554" width="2.75" style="72" customWidth="1"/>
    <col min="1555" max="1792" width="9" style="72"/>
    <col min="1793" max="1793" width="5.25" style="72" customWidth="1"/>
    <col min="1794" max="1794" width="21.75" style="72" customWidth="1"/>
    <col min="1795" max="1806" width="8.5" style="72" customWidth="1"/>
    <col min="1807" max="1808" width="9.875" style="72" customWidth="1"/>
    <col min="1809" max="1809" width="8.5" style="72" customWidth="1"/>
    <col min="1810" max="1810" width="2.75" style="72" customWidth="1"/>
    <col min="1811" max="2048" width="9" style="72"/>
    <col min="2049" max="2049" width="5.25" style="72" customWidth="1"/>
    <col min="2050" max="2050" width="21.75" style="72" customWidth="1"/>
    <col min="2051" max="2062" width="8.5" style="72" customWidth="1"/>
    <col min="2063" max="2064" width="9.875" style="72" customWidth="1"/>
    <col min="2065" max="2065" width="8.5" style="72" customWidth="1"/>
    <col min="2066" max="2066" width="2.75" style="72" customWidth="1"/>
    <col min="2067" max="2304" width="9" style="72"/>
    <col min="2305" max="2305" width="5.25" style="72" customWidth="1"/>
    <col min="2306" max="2306" width="21.75" style="72" customWidth="1"/>
    <col min="2307" max="2318" width="8.5" style="72" customWidth="1"/>
    <col min="2319" max="2320" width="9.875" style="72" customWidth="1"/>
    <col min="2321" max="2321" width="8.5" style="72" customWidth="1"/>
    <col min="2322" max="2322" width="2.75" style="72" customWidth="1"/>
    <col min="2323" max="2560" width="9" style="72"/>
    <col min="2561" max="2561" width="5.25" style="72" customWidth="1"/>
    <col min="2562" max="2562" width="21.75" style="72" customWidth="1"/>
    <col min="2563" max="2574" width="8.5" style="72" customWidth="1"/>
    <col min="2575" max="2576" width="9.875" style="72" customWidth="1"/>
    <col min="2577" max="2577" width="8.5" style="72" customWidth="1"/>
    <col min="2578" max="2578" width="2.75" style="72" customWidth="1"/>
    <col min="2579" max="2816" width="9" style="72"/>
    <col min="2817" max="2817" width="5.25" style="72" customWidth="1"/>
    <col min="2818" max="2818" width="21.75" style="72" customWidth="1"/>
    <col min="2819" max="2830" width="8.5" style="72" customWidth="1"/>
    <col min="2831" max="2832" width="9.875" style="72" customWidth="1"/>
    <col min="2833" max="2833" width="8.5" style="72" customWidth="1"/>
    <col min="2834" max="2834" width="2.75" style="72" customWidth="1"/>
    <col min="2835" max="3072" width="9" style="72"/>
    <col min="3073" max="3073" width="5.25" style="72" customWidth="1"/>
    <col min="3074" max="3074" width="21.75" style="72" customWidth="1"/>
    <col min="3075" max="3086" width="8.5" style="72" customWidth="1"/>
    <col min="3087" max="3088" width="9.875" style="72" customWidth="1"/>
    <col min="3089" max="3089" width="8.5" style="72" customWidth="1"/>
    <col min="3090" max="3090" width="2.75" style="72" customWidth="1"/>
    <col min="3091" max="3328" width="9" style="72"/>
    <col min="3329" max="3329" width="5.25" style="72" customWidth="1"/>
    <col min="3330" max="3330" width="21.75" style="72" customWidth="1"/>
    <col min="3331" max="3342" width="8.5" style="72" customWidth="1"/>
    <col min="3343" max="3344" width="9.875" style="72" customWidth="1"/>
    <col min="3345" max="3345" width="8.5" style="72" customWidth="1"/>
    <col min="3346" max="3346" width="2.75" style="72" customWidth="1"/>
    <col min="3347" max="3584" width="9" style="72"/>
    <col min="3585" max="3585" width="5.25" style="72" customWidth="1"/>
    <col min="3586" max="3586" width="21.75" style="72" customWidth="1"/>
    <col min="3587" max="3598" width="8.5" style="72" customWidth="1"/>
    <col min="3599" max="3600" width="9.875" style="72" customWidth="1"/>
    <col min="3601" max="3601" width="8.5" style="72" customWidth="1"/>
    <col min="3602" max="3602" width="2.75" style="72" customWidth="1"/>
    <col min="3603" max="3840" width="9" style="72"/>
    <col min="3841" max="3841" width="5.25" style="72" customWidth="1"/>
    <col min="3842" max="3842" width="21.75" style="72" customWidth="1"/>
    <col min="3843" max="3854" width="8.5" style="72" customWidth="1"/>
    <col min="3855" max="3856" width="9.875" style="72" customWidth="1"/>
    <col min="3857" max="3857" width="8.5" style="72" customWidth="1"/>
    <col min="3858" max="3858" width="2.75" style="72" customWidth="1"/>
    <col min="3859" max="4096" width="9" style="72"/>
    <col min="4097" max="4097" width="5.25" style="72" customWidth="1"/>
    <col min="4098" max="4098" width="21.75" style="72" customWidth="1"/>
    <col min="4099" max="4110" width="8.5" style="72" customWidth="1"/>
    <col min="4111" max="4112" width="9.875" style="72" customWidth="1"/>
    <col min="4113" max="4113" width="8.5" style="72" customWidth="1"/>
    <col min="4114" max="4114" width="2.75" style="72" customWidth="1"/>
    <col min="4115" max="4352" width="9" style="72"/>
    <col min="4353" max="4353" width="5.25" style="72" customWidth="1"/>
    <col min="4354" max="4354" width="21.75" style="72" customWidth="1"/>
    <col min="4355" max="4366" width="8.5" style="72" customWidth="1"/>
    <col min="4367" max="4368" width="9.875" style="72" customWidth="1"/>
    <col min="4369" max="4369" width="8.5" style="72" customWidth="1"/>
    <col min="4370" max="4370" width="2.75" style="72" customWidth="1"/>
    <col min="4371" max="4608" width="9" style="72"/>
    <col min="4609" max="4609" width="5.25" style="72" customWidth="1"/>
    <col min="4610" max="4610" width="21.75" style="72" customWidth="1"/>
    <col min="4611" max="4622" width="8.5" style="72" customWidth="1"/>
    <col min="4623" max="4624" width="9.875" style="72" customWidth="1"/>
    <col min="4625" max="4625" width="8.5" style="72" customWidth="1"/>
    <col min="4626" max="4626" width="2.75" style="72" customWidth="1"/>
    <col min="4627" max="4864" width="9" style="72"/>
    <col min="4865" max="4865" width="5.25" style="72" customWidth="1"/>
    <col min="4866" max="4866" width="21.75" style="72" customWidth="1"/>
    <col min="4867" max="4878" width="8.5" style="72" customWidth="1"/>
    <col min="4879" max="4880" width="9.875" style="72" customWidth="1"/>
    <col min="4881" max="4881" width="8.5" style="72" customWidth="1"/>
    <col min="4882" max="4882" width="2.75" style="72" customWidth="1"/>
    <col min="4883" max="5120" width="9" style="72"/>
    <col min="5121" max="5121" width="5.25" style="72" customWidth="1"/>
    <col min="5122" max="5122" width="21.75" style="72" customWidth="1"/>
    <col min="5123" max="5134" width="8.5" style="72" customWidth="1"/>
    <col min="5135" max="5136" width="9.875" style="72" customWidth="1"/>
    <col min="5137" max="5137" width="8.5" style="72" customWidth="1"/>
    <col min="5138" max="5138" width="2.75" style="72" customWidth="1"/>
    <col min="5139" max="5376" width="9" style="72"/>
    <col min="5377" max="5377" width="5.25" style="72" customWidth="1"/>
    <col min="5378" max="5378" width="21.75" style="72" customWidth="1"/>
    <col min="5379" max="5390" width="8.5" style="72" customWidth="1"/>
    <col min="5391" max="5392" width="9.875" style="72" customWidth="1"/>
    <col min="5393" max="5393" width="8.5" style="72" customWidth="1"/>
    <col min="5394" max="5394" width="2.75" style="72" customWidth="1"/>
    <col min="5395" max="5632" width="9" style="72"/>
    <col min="5633" max="5633" width="5.25" style="72" customWidth="1"/>
    <col min="5634" max="5634" width="21.75" style="72" customWidth="1"/>
    <col min="5635" max="5646" width="8.5" style="72" customWidth="1"/>
    <col min="5647" max="5648" width="9.875" style="72" customWidth="1"/>
    <col min="5649" max="5649" width="8.5" style="72" customWidth="1"/>
    <col min="5650" max="5650" width="2.75" style="72" customWidth="1"/>
    <col min="5651" max="5888" width="9" style="72"/>
    <col min="5889" max="5889" width="5.25" style="72" customWidth="1"/>
    <col min="5890" max="5890" width="21.75" style="72" customWidth="1"/>
    <col min="5891" max="5902" width="8.5" style="72" customWidth="1"/>
    <col min="5903" max="5904" width="9.875" style="72" customWidth="1"/>
    <col min="5905" max="5905" width="8.5" style="72" customWidth="1"/>
    <col min="5906" max="5906" width="2.75" style="72" customWidth="1"/>
    <col min="5907" max="6144" width="9" style="72"/>
    <col min="6145" max="6145" width="5.25" style="72" customWidth="1"/>
    <col min="6146" max="6146" width="21.75" style="72" customWidth="1"/>
    <col min="6147" max="6158" width="8.5" style="72" customWidth="1"/>
    <col min="6159" max="6160" width="9.875" style="72" customWidth="1"/>
    <col min="6161" max="6161" width="8.5" style="72" customWidth="1"/>
    <col min="6162" max="6162" width="2.75" style="72" customWidth="1"/>
    <col min="6163" max="6400" width="9" style="72"/>
    <col min="6401" max="6401" width="5.25" style="72" customWidth="1"/>
    <col min="6402" max="6402" width="21.75" style="72" customWidth="1"/>
    <col min="6403" max="6414" width="8.5" style="72" customWidth="1"/>
    <col min="6415" max="6416" width="9.875" style="72" customWidth="1"/>
    <col min="6417" max="6417" width="8.5" style="72" customWidth="1"/>
    <col min="6418" max="6418" width="2.75" style="72" customWidth="1"/>
    <col min="6419" max="6656" width="9" style="72"/>
    <col min="6657" max="6657" width="5.25" style="72" customWidth="1"/>
    <col min="6658" max="6658" width="21.75" style="72" customWidth="1"/>
    <col min="6659" max="6670" width="8.5" style="72" customWidth="1"/>
    <col min="6671" max="6672" width="9.875" style="72" customWidth="1"/>
    <col min="6673" max="6673" width="8.5" style="72" customWidth="1"/>
    <col min="6674" max="6674" width="2.75" style="72" customWidth="1"/>
    <col min="6675" max="6912" width="9" style="72"/>
    <col min="6913" max="6913" width="5.25" style="72" customWidth="1"/>
    <col min="6914" max="6914" width="21.75" style="72" customWidth="1"/>
    <col min="6915" max="6926" width="8.5" style="72" customWidth="1"/>
    <col min="6927" max="6928" width="9.875" style="72" customWidth="1"/>
    <col min="6929" max="6929" width="8.5" style="72" customWidth="1"/>
    <col min="6930" max="6930" width="2.75" style="72" customWidth="1"/>
    <col min="6931" max="7168" width="9" style="72"/>
    <col min="7169" max="7169" width="5.25" style="72" customWidth="1"/>
    <col min="7170" max="7170" width="21.75" style="72" customWidth="1"/>
    <col min="7171" max="7182" width="8.5" style="72" customWidth="1"/>
    <col min="7183" max="7184" width="9.875" style="72" customWidth="1"/>
    <col min="7185" max="7185" width="8.5" style="72" customWidth="1"/>
    <col min="7186" max="7186" width="2.75" style="72" customWidth="1"/>
    <col min="7187" max="7424" width="9" style="72"/>
    <col min="7425" max="7425" width="5.25" style="72" customWidth="1"/>
    <col min="7426" max="7426" width="21.75" style="72" customWidth="1"/>
    <col min="7427" max="7438" width="8.5" style="72" customWidth="1"/>
    <col min="7439" max="7440" width="9.875" style="72" customWidth="1"/>
    <col min="7441" max="7441" width="8.5" style="72" customWidth="1"/>
    <col min="7442" max="7442" width="2.75" style="72" customWidth="1"/>
    <col min="7443" max="7680" width="9" style="72"/>
    <col min="7681" max="7681" width="5.25" style="72" customWidth="1"/>
    <col min="7682" max="7682" width="21.75" style="72" customWidth="1"/>
    <col min="7683" max="7694" width="8.5" style="72" customWidth="1"/>
    <col min="7695" max="7696" width="9.875" style="72" customWidth="1"/>
    <col min="7697" max="7697" width="8.5" style="72" customWidth="1"/>
    <col min="7698" max="7698" width="2.75" style="72" customWidth="1"/>
    <col min="7699" max="7936" width="9" style="72"/>
    <col min="7937" max="7937" width="5.25" style="72" customWidth="1"/>
    <col min="7938" max="7938" width="21.75" style="72" customWidth="1"/>
    <col min="7939" max="7950" width="8.5" style="72" customWidth="1"/>
    <col min="7951" max="7952" width="9.875" style="72" customWidth="1"/>
    <col min="7953" max="7953" width="8.5" style="72" customWidth="1"/>
    <col min="7954" max="7954" width="2.75" style="72" customWidth="1"/>
    <col min="7955" max="8192" width="9" style="72"/>
    <col min="8193" max="8193" width="5.25" style="72" customWidth="1"/>
    <col min="8194" max="8194" width="21.75" style="72" customWidth="1"/>
    <col min="8195" max="8206" width="8.5" style="72" customWidth="1"/>
    <col min="8207" max="8208" width="9.875" style="72" customWidth="1"/>
    <col min="8209" max="8209" width="8.5" style="72" customWidth="1"/>
    <col min="8210" max="8210" width="2.75" style="72" customWidth="1"/>
    <col min="8211" max="8448" width="9" style="72"/>
    <col min="8449" max="8449" width="5.25" style="72" customWidth="1"/>
    <col min="8450" max="8450" width="21.75" style="72" customWidth="1"/>
    <col min="8451" max="8462" width="8.5" style="72" customWidth="1"/>
    <col min="8463" max="8464" width="9.875" style="72" customWidth="1"/>
    <col min="8465" max="8465" width="8.5" style="72" customWidth="1"/>
    <col min="8466" max="8466" width="2.75" style="72" customWidth="1"/>
    <col min="8467" max="8704" width="9" style="72"/>
    <col min="8705" max="8705" width="5.25" style="72" customWidth="1"/>
    <col min="8706" max="8706" width="21.75" style="72" customWidth="1"/>
    <col min="8707" max="8718" width="8.5" style="72" customWidth="1"/>
    <col min="8719" max="8720" width="9.875" style="72" customWidth="1"/>
    <col min="8721" max="8721" width="8.5" style="72" customWidth="1"/>
    <col min="8722" max="8722" width="2.75" style="72" customWidth="1"/>
    <col min="8723" max="8960" width="9" style="72"/>
    <col min="8961" max="8961" width="5.25" style="72" customWidth="1"/>
    <col min="8962" max="8962" width="21.75" style="72" customWidth="1"/>
    <col min="8963" max="8974" width="8.5" style="72" customWidth="1"/>
    <col min="8975" max="8976" width="9.875" style="72" customWidth="1"/>
    <col min="8977" max="8977" width="8.5" style="72" customWidth="1"/>
    <col min="8978" max="8978" width="2.75" style="72" customWidth="1"/>
    <col min="8979" max="9216" width="9" style="72"/>
    <col min="9217" max="9217" width="5.25" style="72" customWidth="1"/>
    <col min="9218" max="9218" width="21.75" style="72" customWidth="1"/>
    <col min="9219" max="9230" width="8.5" style="72" customWidth="1"/>
    <col min="9231" max="9232" width="9.875" style="72" customWidth="1"/>
    <col min="9233" max="9233" width="8.5" style="72" customWidth="1"/>
    <col min="9234" max="9234" width="2.75" style="72" customWidth="1"/>
    <col min="9235" max="9472" width="9" style="72"/>
    <col min="9473" max="9473" width="5.25" style="72" customWidth="1"/>
    <col min="9474" max="9474" width="21.75" style="72" customWidth="1"/>
    <col min="9475" max="9486" width="8.5" style="72" customWidth="1"/>
    <col min="9487" max="9488" width="9.875" style="72" customWidth="1"/>
    <col min="9489" max="9489" width="8.5" style="72" customWidth="1"/>
    <col min="9490" max="9490" width="2.75" style="72" customWidth="1"/>
    <col min="9491" max="9728" width="9" style="72"/>
    <col min="9729" max="9729" width="5.25" style="72" customWidth="1"/>
    <col min="9730" max="9730" width="21.75" style="72" customWidth="1"/>
    <col min="9731" max="9742" width="8.5" style="72" customWidth="1"/>
    <col min="9743" max="9744" width="9.875" style="72" customWidth="1"/>
    <col min="9745" max="9745" width="8.5" style="72" customWidth="1"/>
    <col min="9746" max="9746" width="2.75" style="72" customWidth="1"/>
    <col min="9747" max="9984" width="9" style="72"/>
    <col min="9985" max="9985" width="5.25" style="72" customWidth="1"/>
    <col min="9986" max="9986" width="21.75" style="72" customWidth="1"/>
    <col min="9987" max="9998" width="8.5" style="72" customWidth="1"/>
    <col min="9999" max="10000" width="9.875" style="72" customWidth="1"/>
    <col min="10001" max="10001" width="8.5" style="72" customWidth="1"/>
    <col min="10002" max="10002" width="2.75" style="72" customWidth="1"/>
    <col min="10003" max="10240" width="9" style="72"/>
    <col min="10241" max="10241" width="5.25" style="72" customWidth="1"/>
    <col min="10242" max="10242" width="21.75" style="72" customWidth="1"/>
    <col min="10243" max="10254" width="8.5" style="72" customWidth="1"/>
    <col min="10255" max="10256" width="9.875" style="72" customWidth="1"/>
    <col min="10257" max="10257" width="8.5" style="72" customWidth="1"/>
    <col min="10258" max="10258" width="2.75" style="72" customWidth="1"/>
    <col min="10259" max="10496" width="9" style="72"/>
    <col min="10497" max="10497" width="5.25" style="72" customWidth="1"/>
    <col min="10498" max="10498" width="21.75" style="72" customWidth="1"/>
    <col min="10499" max="10510" width="8.5" style="72" customWidth="1"/>
    <col min="10511" max="10512" width="9.875" style="72" customWidth="1"/>
    <col min="10513" max="10513" width="8.5" style="72" customWidth="1"/>
    <col min="10514" max="10514" width="2.75" style="72" customWidth="1"/>
    <col min="10515" max="10752" width="9" style="72"/>
    <col min="10753" max="10753" width="5.25" style="72" customWidth="1"/>
    <col min="10754" max="10754" width="21.75" style="72" customWidth="1"/>
    <col min="10755" max="10766" width="8.5" style="72" customWidth="1"/>
    <col min="10767" max="10768" width="9.875" style="72" customWidth="1"/>
    <col min="10769" max="10769" width="8.5" style="72" customWidth="1"/>
    <col min="10770" max="10770" width="2.75" style="72" customWidth="1"/>
    <col min="10771" max="11008" width="9" style="72"/>
    <col min="11009" max="11009" width="5.25" style="72" customWidth="1"/>
    <col min="11010" max="11010" width="21.75" style="72" customWidth="1"/>
    <col min="11011" max="11022" width="8.5" style="72" customWidth="1"/>
    <col min="11023" max="11024" width="9.875" style="72" customWidth="1"/>
    <col min="11025" max="11025" width="8.5" style="72" customWidth="1"/>
    <col min="11026" max="11026" width="2.75" style="72" customWidth="1"/>
    <col min="11027" max="11264" width="9" style="72"/>
    <col min="11265" max="11265" width="5.25" style="72" customWidth="1"/>
    <col min="11266" max="11266" width="21.75" style="72" customWidth="1"/>
    <col min="11267" max="11278" width="8.5" style="72" customWidth="1"/>
    <col min="11279" max="11280" width="9.875" style="72" customWidth="1"/>
    <col min="11281" max="11281" width="8.5" style="72" customWidth="1"/>
    <col min="11282" max="11282" width="2.75" style="72" customWidth="1"/>
    <col min="11283" max="11520" width="9" style="72"/>
    <col min="11521" max="11521" width="5.25" style="72" customWidth="1"/>
    <col min="11522" max="11522" width="21.75" style="72" customWidth="1"/>
    <col min="11523" max="11534" width="8.5" style="72" customWidth="1"/>
    <col min="11535" max="11536" width="9.875" style="72" customWidth="1"/>
    <col min="11537" max="11537" width="8.5" style="72" customWidth="1"/>
    <col min="11538" max="11538" width="2.75" style="72" customWidth="1"/>
    <col min="11539" max="11776" width="9" style="72"/>
    <col min="11777" max="11777" width="5.25" style="72" customWidth="1"/>
    <col min="11778" max="11778" width="21.75" style="72" customWidth="1"/>
    <col min="11779" max="11790" width="8.5" style="72" customWidth="1"/>
    <col min="11791" max="11792" width="9.875" style="72" customWidth="1"/>
    <col min="11793" max="11793" width="8.5" style="72" customWidth="1"/>
    <col min="11794" max="11794" width="2.75" style="72" customWidth="1"/>
    <col min="11795" max="12032" width="9" style="72"/>
    <col min="12033" max="12033" width="5.25" style="72" customWidth="1"/>
    <col min="12034" max="12034" width="21.75" style="72" customWidth="1"/>
    <col min="12035" max="12046" width="8.5" style="72" customWidth="1"/>
    <col min="12047" max="12048" width="9.875" style="72" customWidth="1"/>
    <col min="12049" max="12049" width="8.5" style="72" customWidth="1"/>
    <col min="12050" max="12050" width="2.75" style="72" customWidth="1"/>
    <col min="12051" max="12288" width="9" style="72"/>
    <col min="12289" max="12289" width="5.25" style="72" customWidth="1"/>
    <col min="12290" max="12290" width="21.75" style="72" customWidth="1"/>
    <col min="12291" max="12302" width="8.5" style="72" customWidth="1"/>
    <col min="12303" max="12304" width="9.875" style="72" customWidth="1"/>
    <col min="12305" max="12305" width="8.5" style="72" customWidth="1"/>
    <col min="12306" max="12306" width="2.75" style="72" customWidth="1"/>
    <col min="12307" max="12544" width="9" style="72"/>
    <col min="12545" max="12545" width="5.25" style="72" customWidth="1"/>
    <col min="12546" max="12546" width="21.75" style="72" customWidth="1"/>
    <col min="12547" max="12558" width="8.5" style="72" customWidth="1"/>
    <col min="12559" max="12560" width="9.875" style="72" customWidth="1"/>
    <col min="12561" max="12561" width="8.5" style="72" customWidth="1"/>
    <col min="12562" max="12562" width="2.75" style="72" customWidth="1"/>
    <col min="12563" max="12800" width="9" style="72"/>
    <col min="12801" max="12801" width="5.25" style="72" customWidth="1"/>
    <col min="12802" max="12802" width="21.75" style="72" customWidth="1"/>
    <col min="12803" max="12814" width="8.5" style="72" customWidth="1"/>
    <col min="12815" max="12816" width="9.875" style="72" customWidth="1"/>
    <col min="12817" max="12817" width="8.5" style="72" customWidth="1"/>
    <col min="12818" max="12818" width="2.75" style="72" customWidth="1"/>
    <col min="12819" max="13056" width="9" style="72"/>
    <col min="13057" max="13057" width="5.25" style="72" customWidth="1"/>
    <col min="13058" max="13058" width="21.75" style="72" customWidth="1"/>
    <col min="13059" max="13070" width="8.5" style="72" customWidth="1"/>
    <col min="13071" max="13072" width="9.875" style="72" customWidth="1"/>
    <col min="13073" max="13073" width="8.5" style="72" customWidth="1"/>
    <col min="13074" max="13074" width="2.75" style="72" customWidth="1"/>
    <col min="13075" max="13312" width="9" style="72"/>
    <col min="13313" max="13313" width="5.25" style="72" customWidth="1"/>
    <col min="13314" max="13314" width="21.75" style="72" customWidth="1"/>
    <col min="13315" max="13326" width="8.5" style="72" customWidth="1"/>
    <col min="13327" max="13328" width="9.875" style="72" customWidth="1"/>
    <col min="13329" max="13329" width="8.5" style="72" customWidth="1"/>
    <col min="13330" max="13330" width="2.75" style="72" customWidth="1"/>
    <col min="13331" max="13568" width="9" style="72"/>
    <col min="13569" max="13569" width="5.25" style="72" customWidth="1"/>
    <col min="13570" max="13570" width="21.75" style="72" customWidth="1"/>
    <col min="13571" max="13582" width="8.5" style="72" customWidth="1"/>
    <col min="13583" max="13584" width="9.875" style="72" customWidth="1"/>
    <col min="13585" max="13585" width="8.5" style="72" customWidth="1"/>
    <col min="13586" max="13586" width="2.75" style="72" customWidth="1"/>
    <col min="13587" max="13824" width="9" style="72"/>
    <col min="13825" max="13825" width="5.25" style="72" customWidth="1"/>
    <col min="13826" max="13826" width="21.75" style="72" customWidth="1"/>
    <col min="13827" max="13838" width="8.5" style="72" customWidth="1"/>
    <col min="13839" max="13840" width="9.875" style="72" customWidth="1"/>
    <col min="13841" max="13841" width="8.5" style="72" customWidth="1"/>
    <col min="13842" max="13842" width="2.75" style="72" customWidth="1"/>
    <col min="13843" max="14080" width="9" style="72"/>
    <col min="14081" max="14081" width="5.25" style="72" customWidth="1"/>
    <col min="14082" max="14082" width="21.75" style="72" customWidth="1"/>
    <col min="14083" max="14094" width="8.5" style="72" customWidth="1"/>
    <col min="14095" max="14096" width="9.875" style="72" customWidth="1"/>
    <col min="14097" max="14097" width="8.5" style="72" customWidth="1"/>
    <col min="14098" max="14098" width="2.75" style="72" customWidth="1"/>
    <col min="14099" max="14336" width="9" style="72"/>
    <col min="14337" max="14337" width="5.25" style="72" customWidth="1"/>
    <col min="14338" max="14338" width="21.75" style="72" customWidth="1"/>
    <col min="14339" max="14350" width="8.5" style="72" customWidth="1"/>
    <col min="14351" max="14352" width="9.875" style="72" customWidth="1"/>
    <col min="14353" max="14353" width="8.5" style="72" customWidth="1"/>
    <col min="14354" max="14354" width="2.75" style="72" customWidth="1"/>
    <col min="14355" max="14592" width="9" style="72"/>
    <col min="14593" max="14593" width="5.25" style="72" customWidth="1"/>
    <col min="14594" max="14594" width="21.75" style="72" customWidth="1"/>
    <col min="14595" max="14606" width="8.5" style="72" customWidth="1"/>
    <col min="14607" max="14608" width="9.875" style="72" customWidth="1"/>
    <col min="14609" max="14609" width="8.5" style="72" customWidth="1"/>
    <col min="14610" max="14610" width="2.75" style="72" customWidth="1"/>
    <col min="14611" max="14848" width="9" style="72"/>
    <col min="14849" max="14849" width="5.25" style="72" customWidth="1"/>
    <col min="14850" max="14850" width="21.75" style="72" customWidth="1"/>
    <col min="14851" max="14862" width="8.5" style="72" customWidth="1"/>
    <col min="14863" max="14864" width="9.875" style="72" customWidth="1"/>
    <col min="14865" max="14865" width="8.5" style="72" customWidth="1"/>
    <col min="14866" max="14866" width="2.75" style="72" customWidth="1"/>
    <col min="14867" max="15104" width="9" style="72"/>
    <col min="15105" max="15105" width="5.25" style="72" customWidth="1"/>
    <col min="15106" max="15106" width="21.75" style="72" customWidth="1"/>
    <col min="15107" max="15118" width="8.5" style="72" customWidth="1"/>
    <col min="15119" max="15120" width="9.875" style="72" customWidth="1"/>
    <col min="15121" max="15121" width="8.5" style="72" customWidth="1"/>
    <col min="15122" max="15122" width="2.75" style="72" customWidth="1"/>
    <col min="15123" max="15360" width="9" style="72"/>
    <col min="15361" max="15361" width="5.25" style="72" customWidth="1"/>
    <col min="15362" max="15362" width="21.75" style="72" customWidth="1"/>
    <col min="15363" max="15374" width="8.5" style="72" customWidth="1"/>
    <col min="15375" max="15376" width="9.875" style="72" customWidth="1"/>
    <col min="15377" max="15377" width="8.5" style="72" customWidth="1"/>
    <col min="15378" max="15378" width="2.75" style="72" customWidth="1"/>
    <col min="15379" max="15616" width="9" style="72"/>
    <col min="15617" max="15617" width="5.25" style="72" customWidth="1"/>
    <col min="15618" max="15618" width="21.75" style="72" customWidth="1"/>
    <col min="15619" max="15630" width="8.5" style="72" customWidth="1"/>
    <col min="15631" max="15632" width="9.875" style="72" customWidth="1"/>
    <col min="15633" max="15633" width="8.5" style="72" customWidth="1"/>
    <col min="15634" max="15634" width="2.75" style="72" customWidth="1"/>
    <col min="15635" max="15872" width="9" style="72"/>
    <col min="15873" max="15873" width="5.25" style="72" customWidth="1"/>
    <col min="15874" max="15874" width="21.75" style="72" customWidth="1"/>
    <col min="15875" max="15886" width="8.5" style="72" customWidth="1"/>
    <col min="15887" max="15888" width="9.875" style="72" customWidth="1"/>
    <col min="15889" max="15889" width="8.5" style="72" customWidth="1"/>
    <col min="15890" max="15890" width="2.75" style="72" customWidth="1"/>
    <col min="15891" max="16128" width="9" style="72"/>
    <col min="16129" max="16129" width="5.25" style="72" customWidth="1"/>
    <col min="16130" max="16130" width="21.75" style="72" customWidth="1"/>
    <col min="16131" max="16142" width="8.5" style="72" customWidth="1"/>
    <col min="16143" max="16144" width="9.875" style="72" customWidth="1"/>
    <col min="16145" max="16145" width="8.5" style="72" customWidth="1"/>
    <col min="16146" max="16146" width="2.75" style="72" customWidth="1"/>
    <col min="16147" max="16384" width="9" style="72"/>
  </cols>
  <sheetData>
    <row r="3" spans="1:17" s="50" customFormat="1" ht="21.75" customHeight="1">
      <c r="A3" s="95" t="s">
        <v>506</v>
      </c>
      <c r="C3" s="95"/>
      <c r="D3" s="95"/>
      <c r="E3" s="95"/>
      <c r="F3" s="95"/>
      <c r="G3" s="95"/>
      <c r="H3" s="95"/>
      <c r="I3" s="95"/>
      <c r="J3" s="95"/>
      <c r="K3" s="95"/>
      <c r="L3" s="95"/>
      <c r="M3" s="95"/>
      <c r="N3" s="95"/>
      <c r="O3" s="95"/>
      <c r="P3" s="95"/>
      <c r="Q3" s="95"/>
    </row>
    <row r="4" spans="1:17" ht="21.75" customHeight="1">
      <c r="A4" s="90" t="s">
        <v>1966</v>
      </c>
      <c r="C4" s="95"/>
      <c r="D4" s="95"/>
      <c r="E4" s="95"/>
      <c r="F4" s="95"/>
      <c r="G4" s="95"/>
      <c r="H4" s="95"/>
      <c r="I4" s="95"/>
      <c r="J4" s="95"/>
      <c r="K4" s="95"/>
      <c r="L4" s="95"/>
      <c r="M4" s="95"/>
      <c r="N4" s="95"/>
      <c r="O4" s="95"/>
      <c r="P4" s="95"/>
      <c r="Q4" s="95"/>
    </row>
    <row r="5" spans="1:17" s="50" customFormat="1" ht="21.75" customHeight="1">
      <c r="A5" s="90" t="s">
        <v>507</v>
      </c>
      <c r="C5" s="95"/>
      <c r="D5" s="95"/>
      <c r="E5" s="95"/>
      <c r="F5" s="95"/>
      <c r="G5" s="95"/>
      <c r="H5" s="95"/>
      <c r="I5" s="95"/>
      <c r="J5" s="95"/>
      <c r="K5" s="95"/>
      <c r="L5" s="95"/>
      <c r="M5" s="95"/>
      <c r="N5" s="95"/>
      <c r="O5" s="95"/>
      <c r="P5" s="95"/>
      <c r="Q5" s="95"/>
    </row>
    <row r="6" spans="1:17" ht="21.75" customHeight="1">
      <c r="A6" s="95"/>
      <c r="B6" s="95"/>
      <c r="C6" s="95"/>
      <c r="D6" s="95"/>
      <c r="E6" s="95"/>
      <c r="F6" s="95"/>
      <c r="G6" s="95"/>
      <c r="H6" s="95"/>
      <c r="I6" s="95"/>
      <c r="J6" s="95"/>
      <c r="K6" s="95"/>
      <c r="L6" s="95"/>
      <c r="M6" s="95"/>
      <c r="N6" s="95"/>
      <c r="O6" s="505" t="s">
        <v>508</v>
      </c>
      <c r="P6" s="505"/>
      <c r="Q6" s="505"/>
    </row>
    <row r="7" spans="1:17" ht="30" customHeight="1">
      <c r="A7" s="531" t="s">
        <v>509</v>
      </c>
      <c r="B7" s="531"/>
      <c r="C7" s="96" t="s">
        <v>510</v>
      </c>
      <c r="D7" s="96" t="s">
        <v>511</v>
      </c>
      <c r="E7" s="96" t="s">
        <v>512</v>
      </c>
      <c r="F7" s="96" t="s">
        <v>513</v>
      </c>
      <c r="G7" s="96" t="s">
        <v>514</v>
      </c>
      <c r="H7" s="96" t="s">
        <v>515</v>
      </c>
      <c r="I7" s="96" t="s">
        <v>516</v>
      </c>
      <c r="J7" s="96" t="s">
        <v>517</v>
      </c>
      <c r="K7" s="96" t="s">
        <v>518</v>
      </c>
      <c r="L7" s="96" t="s">
        <v>519</v>
      </c>
      <c r="M7" s="96" t="s">
        <v>520</v>
      </c>
      <c r="N7" s="96" t="s">
        <v>521</v>
      </c>
      <c r="O7" s="96" t="s">
        <v>522</v>
      </c>
      <c r="P7" s="96" t="s">
        <v>373</v>
      </c>
      <c r="Q7" s="96" t="s">
        <v>523</v>
      </c>
    </row>
    <row r="8" spans="1:17" ht="30" customHeight="1">
      <c r="A8" s="97" t="s">
        <v>524</v>
      </c>
      <c r="B8" s="98" t="s">
        <v>525</v>
      </c>
      <c r="C8" s="77">
        <v>69136</v>
      </c>
      <c r="D8" s="77">
        <v>51877</v>
      </c>
      <c r="E8" s="77">
        <v>79296</v>
      </c>
      <c r="F8" s="77">
        <v>61877</v>
      </c>
      <c r="G8" s="77">
        <v>56289</v>
      </c>
      <c r="H8" s="77">
        <v>106878</v>
      </c>
      <c r="I8" s="77">
        <v>1196</v>
      </c>
      <c r="J8" s="77">
        <v>14</v>
      </c>
      <c r="K8" s="77">
        <v>63166</v>
      </c>
      <c r="L8" s="77">
        <v>105769</v>
      </c>
      <c r="M8" s="77">
        <v>96554</v>
      </c>
      <c r="N8" s="77">
        <v>79892</v>
      </c>
      <c r="O8" s="77">
        <f t="shared" ref="O8:O24" si="0">SUM(C8:N8)</f>
        <v>771944</v>
      </c>
      <c r="P8" s="77">
        <v>767488</v>
      </c>
      <c r="Q8" s="81">
        <f>IF(O8*P8&lt;&gt;0,O8/P8,"0%")</f>
        <v>1.0058059539693129</v>
      </c>
    </row>
    <row r="9" spans="1:17" ht="30" customHeight="1">
      <c r="A9" s="97" t="s">
        <v>526</v>
      </c>
      <c r="B9" s="98" t="s">
        <v>527</v>
      </c>
      <c r="C9" s="77">
        <v>0</v>
      </c>
      <c r="D9" s="77">
        <v>0</v>
      </c>
      <c r="E9" s="77">
        <v>0</v>
      </c>
      <c r="F9" s="77">
        <v>0</v>
      </c>
      <c r="G9" s="77">
        <v>0</v>
      </c>
      <c r="H9" s="77">
        <v>0</v>
      </c>
      <c r="I9" s="77">
        <v>8</v>
      </c>
      <c r="J9" s="77">
        <v>0</v>
      </c>
      <c r="K9" s="77">
        <v>0</v>
      </c>
      <c r="L9" s="77">
        <v>0</v>
      </c>
      <c r="M9" s="77">
        <v>0</v>
      </c>
      <c r="N9" s="77">
        <v>0</v>
      </c>
      <c r="O9" s="77">
        <f t="shared" si="0"/>
        <v>8</v>
      </c>
      <c r="P9" s="77">
        <v>42</v>
      </c>
      <c r="Q9" s="78">
        <f t="shared" ref="Q9:Q23" si="1">IF(O9*P9&lt;&gt;0,O9/P9,"0%")</f>
        <v>0.19047619047619047</v>
      </c>
    </row>
    <row r="10" spans="1:17" s="84" customFormat="1" ht="30" customHeight="1">
      <c r="A10" s="97" t="s">
        <v>528</v>
      </c>
      <c r="B10" s="98" t="s">
        <v>529</v>
      </c>
      <c r="C10" s="77">
        <v>0</v>
      </c>
      <c r="D10" s="77">
        <v>0</v>
      </c>
      <c r="E10" s="77">
        <v>0</v>
      </c>
      <c r="F10" s="77">
        <v>0</v>
      </c>
      <c r="G10" s="77">
        <v>644</v>
      </c>
      <c r="H10" s="77">
        <v>4404</v>
      </c>
      <c r="I10" s="77">
        <v>15755</v>
      </c>
      <c r="J10" s="77">
        <v>10566</v>
      </c>
      <c r="K10" s="77">
        <v>5845</v>
      </c>
      <c r="L10" s="77">
        <v>6462</v>
      </c>
      <c r="M10" s="77">
        <v>4508</v>
      </c>
      <c r="N10" s="77">
        <v>0</v>
      </c>
      <c r="O10" s="77">
        <f t="shared" si="0"/>
        <v>48184</v>
      </c>
      <c r="P10" s="77">
        <v>55770</v>
      </c>
      <c r="Q10" s="78">
        <f t="shared" si="1"/>
        <v>0.86397704859243318</v>
      </c>
    </row>
    <row r="11" spans="1:17" ht="30" customHeight="1">
      <c r="A11" s="97" t="s">
        <v>530</v>
      </c>
      <c r="B11" s="98" t="s">
        <v>531</v>
      </c>
      <c r="C11" s="77">
        <v>0</v>
      </c>
      <c r="D11" s="77">
        <v>0</v>
      </c>
      <c r="E11" s="77">
        <v>0</v>
      </c>
      <c r="F11" s="77">
        <v>0</v>
      </c>
      <c r="G11" s="77">
        <v>0</v>
      </c>
      <c r="H11" s="77">
        <v>0</v>
      </c>
      <c r="I11" s="77">
        <v>0</v>
      </c>
      <c r="J11" s="77">
        <v>0</v>
      </c>
      <c r="K11" s="77">
        <v>0</v>
      </c>
      <c r="L11" s="77">
        <v>0</v>
      </c>
      <c r="M11" s="77">
        <v>0</v>
      </c>
      <c r="N11" s="77">
        <v>0</v>
      </c>
      <c r="O11" s="77">
        <f t="shared" si="0"/>
        <v>0</v>
      </c>
      <c r="P11" s="77">
        <v>0</v>
      </c>
      <c r="Q11" s="78" t="str">
        <f t="shared" si="1"/>
        <v>0%</v>
      </c>
    </row>
    <row r="12" spans="1:17" ht="30" customHeight="1">
      <c r="A12" s="97" t="s">
        <v>532</v>
      </c>
      <c r="B12" s="98" t="s">
        <v>533</v>
      </c>
      <c r="C12" s="77">
        <v>0</v>
      </c>
      <c r="D12" s="77">
        <v>0</v>
      </c>
      <c r="E12" s="77">
        <v>0</v>
      </c>
      <c r="F12" s="77">
        <v>0</v>
      </c>
      <c r="G12" s="77">
        <v>0</v>
      </c>
      <c r="H12" s="77">
        <v>0</v>
      </c>
      <c r="I12" s="77">
        <v>0</v>
      </c>
      <c r="J12" s="77">
        <v>0</v>
      </c>
      <c r="K12" s="77">
        <v>0</v>
      </c>
      <c r="L12" s="77">
        <v>0</v>
      </c>
      <c r="M12" s="77">
        <v>0</v>
      </c>
      <c r="N12" s="77">
        <v>0</v>
      </c>
      <c r="O12" s="77">
        <f t="shared" si="0"/>
        <v>0</v>
      </c>
      <c r="P12" s="77">
        <v>0</v>
      </c>
      <c r="Q12" s="78" t="str">
        <f t="shared" si="1"/>
        <v>0%</v>
      </c>
    </row>
    <row r="13" spans="1:17" ht="30" customHeight="1">
      <c r="A13" s="97" t="s">
        <v>534</v>
      </c>
      <c r="B13" s="98" t="s">
        <v>535</v>
      </c>
      <c r="C13" s="77">
        <v>744</v>
      </c>
      <c r="D13" s="77">
        <v>1506</v>
      </c>
      <c r="E13" s="77">
        <v>8509</v>
      </c>
      <c r="F13" s="77">
        <v>12550</v>
      </c>
      <c r="G13" s="77">
        <v>5160</v>
      </c>
      <c r="H13" s="77">
        <v>6363</v>
      </c>
      <c r="I13" s="77">
        <v>10846</v>
      </c>
      <c r="J13" s="77">
        <v>5600</v>
      </c>
      <c r="K13" s="77">
        <v>4898</v>
      </c>
      <c r="L13" s="77">
        <v>9256</v>
      </c>
      <c r="M13" s="77">
        <v>13249</v>
      </c>
      <c r="N13" s="77">
        <v>7372</v>
      </c>
      <c r="O13" s="77">
        <f t="shared" si="0"/>
        <v>86053</v>
      </c>
      <c r="P13" s="77">
        <v>98478</v>
      </c>
      <c r="Q13" s="78">
        <f t="shared" si="1"/>
        <v>0.87382968784906279</v>
      </c>
    </row>
    <row r="14" spans="1:17" ht="30" customHeight="1">
      <c r="A14" s="97" t="s">
        <v>536</v>
      </c>
      <c r="B14" s="98" t="s">
        <v>537</v>
      </c>
      <c r="C14" s="77">
        <v>0</v>
      </c>
      <c r="D14" s="77">
        <v>0</v>
      </c>
      <c r="E14" s="77">
        <v>0</v>
      </c>
      <c r="F14" s="77">
        <v>0</v>
      </c>
      <c r="G14" s="77">
        <v>0</v>
      </c>
      <c r="H14" s="77">
        <v>0</v>
      </c>
      <c r="I14" s="77">
        <v>0</v>
      </c>
      <c r="J14" s="77">
        <v>0</v>
      </c>
      <c r="K14" s="77">
        <v>0</v>
      </c>
      <c r="L14" s="77">
        <v>0</v>
      </c>
      <c r="M14" s="77">
        <v>0</v>
      </c>
      <c r="N14" s="77">
        <v>0</v>
      </c>
      <c r="O14" s="77">
        <f t="shared" si="0"/>
        <v>0</v>
      </c>
      <c r="P14" s="77">
        <v>0</v>
      </c>
      <c r="Q14" s="78" t="str">
        <f t="shared" si="1"/>
        <v>0%</v>
      </c>
    </row>
    <row r="15" spans="1:17" ht="30" customHeight="1">
      <c r="A15" s="97" t="s">
        <v>538</v>
      </c>
      <c r="B15" s="98" t="s">
        <v>539</v>
      </c>
      <c r="C15" s="77">
        <v>2395</v>
      </c>
      <c r="D15" s="77">
        <v>1798</v>
      </c>
      <c r="E15" s="77">
        <v>5775</v>
      </c>
      <c r="F15" s="77">
        <v>7149</v>
      </c>
      <c r="G15" s="77">
        <v>22642</v>
      </c>
      <c r="H15" s="77">
        <v>35247</v>
      </c>
      <c r="I15" s="77">
        <v>3119</v>
      </c>
      <c r="J15" s="77">
        <v>8282</v>
      </c>
      <c r="K15" s="77">
        <v>10489</v>
      </c>
      <c r="L15" s="77">
        <v>32142</v>
      </c>
      <c r="M15" s="77">
        <v>17602</v>
      </c>
      <c r="N15" s="77">
        <v>7217</v>
      </c>
      <c r="O15" s="77">
        <f t="shared" si="0"/>
        <v>153857</v>
      </c>
      <c r="P15" s="77">
        <v>173277</v>
      </c>
      <c r="Q15" s="78">
        <f t="shared" si="1"/>
        <v>0.88792511412362862</v>
      </c>
    </row>
    <row r="16" spans="1:17" ht="30" customHeight="1">
      <c r="A16" s="97" t="s">
        <v>540</v>
      </c>
      <c r="B16" s="98" t="s">
        <v>541</v>
      </c>
      <c r="C16" s="77">
        <v>69008</v>
      </c>
      <c r="D16" s="77">
        <v>11614</v>
      </c>
      <c r="E16" s="77">
        <v>2976</v>
      </c>
      <c r="F16" s="77">
        <v>0</v>
      </c>
      <c r="G16" s="77">
        <v>888</v>
      </c>
      <c r="H16" s="77">
        <v>11472</v>
      </c>
      <c r="I16" s="77">
        <v>58825</v>
      </c>
      <c r="J16" s="77">
        <v>102775</v>
      </c>
      <c r="K16" s="77">
        <v>236953</v>
      </c>
      <c r="L16" s="77">
        <v>26365</v>
      </c>
      <c r="M16" s="77">
        <v>136407</v>
      </c>
      <c r="N16" s="77">
        <v>25931</v>
      </c>
      <c r="O16" s="77">
        <f t="shared" si="0"/>
        <v>683214</v>
      </c>
      <c r="P16" s="77">
        <v>1539649</v>
      </c>
      <c r="Q16" s="78">
        <f t="shared" si="1"/>
        <v>0.44374659419127349</v>
      </c>
    </row>
    <row r="17" spans="1:17" ht="30" customHeight="1">
      <c r="A17" s="97" t="s">
        <v>542</v>
      </c>
      <c r="B17" s="98" t="s">
        <v>543</v>
      </c>
      <c r="C17" s="77">
        <v>378</v>
      </c>
      <c r="D17" s="77">
        <v>678</v>
      </c>
      <c r="E17" s="77">
        <v>1540</v>
      </c>
      <c r="F17" s="77">
        <v>1618</v>
      </c>
      <c r="G17" s="77">
        <v>1793</v>
      </c>
      <c r="H17" s="77">
        <v>3311</v>
      </c>
      <c r="I17" s="77">
        <v>3701</v>
      </c>
      <c r="J17" s="77">
        <v>3340</v>
      </c>
      <c r="K17" s="77">
        <v>2441</v>
      </c>
      <c r="L17" s="77">
        <v>2711</v>
      </c>
      <c r="M17" s="77">
        <v>2306</v>
      </c>
      <c r="N17" s="77">
        <v>4081</v>
      </c>
      <c r="O17" s="77">
        <f t="shared" si="0"/>
        <v>27898</v>
      </c>
      <c r="P17" s="77">
        <v>26647</v>
      </c>
      <c r="Q17" s="78">
        <f t="shared" si="1"/>
        <v>1.0469471235035839</v>
      </c>
    </row>
    <row r="18" spans="1:17" ht="30" customHeight="1">
      <c r="A18" s="97" t="s">
        <v>544</v>
      </c>
      <c r="B18" s="98" t="s">
        <v>545</v>
      </c>
      <c r="C18" s="77">
        <v>3591</v>
      </c>
      <c r="D18" s="77">
        <v>869</v>
      </c>
      <c r="E18" s="77">
        <v>1114</v>
      </c>
      <c r="F18" s="77">
        <v>8626</v>
      </c>
      <c r="G18" s="77">
        <v>8803</v>
      </c>
      <c r="H18" s="77">
        <v>14014</v>
      </c>
      <c r="I18" s="77">
        <v>16282</v>
      </c>
      <c r="J18" s="77">
        <v>16694</v>
      </c>
      <c r="K18" s="77">
        <v>7837</v>
      </c>
      <c r="L18" s="77">
        <v>5256</v>
      </c>
      <c r="M18" s="77">
        <v>4614</v>
      </c>
      <c r="N18" s="77">
        <v>1945</v>
      </c>
      <c r="O18" s="77">
        <f t="shared" si="0"/>
        <v>89645</v>
      </c>
      <c r="P18" s="77">
        <v>86503</v>
      </c>
      <c r="Q18" s="78">
        <f t="shared" si="1"/>
        <v>1.0363224396841728</v>
      </c>
    </row>
    <row r="19" spans="1:17" ht="30" customHeight="1">
      <c r="A19" s="97" t="s">
        <v>546</v>
      </c>
      <c r="B19" s="98" t="s">
        <v>547</v>
      </c>
      <c r="C19" s="77">
        <v>709</v>
      </c>
      <c r="D19" s="77">
        <v>0</v>
      </c>
      <c r="E19" s="77">
        <v>570</v>
      </c>
      <c r="F19" s="77">
        <v>9195</v>
      </c>
      <c r="G19" s="77">
        <v>27723</v>
      </c>
      <c r="H19" s="77">
        <v>14218</v>
      </c>
      <c r="I19" s="77">
        <v>4392</v>
      </c>
      <c r="J19" s="77">
        <v>992</v>
      </c>
      <c r="K19" s="77">
        <v>1757</v>
      </c>
      <c r="L19" s="77">
        <v>25937</v>
      </c>
      <c r="M19" s="77">
        <v>57353</v>
      </c>
      <c r="N19" s="77">
        <v>13740</v>
      </c>
      <c r="O19" s="77">
        <f t="shared" si="0"/>
        <v>156586</v>
      </c>
      <c r="P19" s="77">
        <v>264018</v>
      </c>
      <c r="Q19" s="78">
        <f t="shared" si="1"/>
        <v>0.59308835003673988</v>
      </c>
    </row>
    <row r="20" spans="1:17" ht="30" customHeight="1">
      <c r="A20" s="97" t="s">
        <v>548</v>
      </c>
      <c r="B20" s="98" t="s">
        <v>549</v>
      </c>
      <c r="C20" s="77">
        <v>783</v>
      </c>
      <c r="D20" s="77">
        <v>961</v>
      </c>
      <c r="E20" s="77">
        <v>1344</v>
      </c>
      <c r="F20" s="77">
        <v>1042</v>
      </c>
      <c r="G20" s="77">
        <v>363</v>
      </c>
      <c r="H20" s="77">
        <v>133</v>
      </c>
      <c r="I20" s="77">
        <v>22</v>
      </c>
      <c r="J20" s="77">
        <v>0</v>
      </c>
      <c r="K20" s="77">
        <v>0</v>
      </c>
      <c r="L20" s="77">
        <v>1042</v>
      </c>
      <c r="M20" s="77">
        <v>413</v>
      </c>
      <c r="N20" s="77">
        <v>0</v>
      </c>
      <c r="O20" s="77">
        <f t="shared" si="0"/>
        <v>6103</v>
      </c>
      <c r="P20" s="77">
        <v>9881</v>
      </c>
      <c r="Q20" s="78">
        <f t="shared" si="1"/>
        <v>0.61765003542151609</v>
      </c>
    </row>
    <row r="21" spans="1:17" ht="30" customHeight="1">
      <c r="A21" s="97" t="s">
        <v>550</v>
      </c>
      <c r="B21" s="98" t="s">
        <v>551</v>
      </c>
      <c r="C21" s="77">
        <v>2594</v>
      </c>
      <c r="D21" s="77">
        <v>2538</v>
      </c>
      <c r="E21" s="77">
        <v>5084</v>
      </c>
      <c r="F21" s="77">
        <v>14549</v>
      </c>
      <c r="G21" s="77">
        <v>8523</v>
      </c>
      <c r="H21" s="77">
        <v>15606</v>
      </c>
      <c r="I21" s="77">
        <v>12743</v>
      </c>
      <c r="J21" s="77">
        <v>11859</v>
      </c>
      <c r="K21" s="77">
        <v>5008</v>
      </c>
      <c r="L21" s="77">
        <v>2808</v>
      </c>
      <c r="M21" s="77">
        <v>2074</v>
      </c>
      <c r="N21" s="77">
        <v>3348</v>
      </c>
      <c r="O21" s="77">
        <f t="shared" si="0"/>
        <v>86734</v>
      </c>
      <c r="P21" s="77">
        <v>82736</v>
      </c>
      <c r="Q21" s="78">
        <f t="shared" si="1"/>
        <v>1.0483223747824406</v>
      </c>
    </row>
    <row r="22" spans="1:17" ht="30" customHeight="1">
      <c r="A22" s="97" t="s">
        <v>552</v>
      </c>
      <c r="B22" s="98" t="s">
        <v>553</v>
      </c>
      <c r="C22" s="77">
        <v>555</v>
      </c>
      <c r="D22" s="77">
        <v>142</v>
      </c>
      <c r="E22" s="77">
        <v>182</v>
      </c>
      <c r="F22" s="77">
        <v>432</v>
      </c>
      <c r="G22" s="77">
        <v>181</v>
      </c>
      <c r="H22" s="77">
        <v>7493</v>
      </c>
      <c r="I22" s="77">
        <v>22416</v>
      </c>
      <c r="J22" s="77">
        <v>14185</v>
      </c>
      <c r="K22" s="77">
        <v>126</v>
      </c>
      <c r="L22" s="77">
        <v>37</v>
      </c>
      <c r="M22" s="77">
        <v>217</v>
      </c>
      <c r="N22" s="77">
        <v>228</v>
      </c>
      <c r="O22" s="77">
        <f t="shared" si="0"/>
        <v>46194</v>
      </c>
      <c r="P22" s="77">
        <v>40465</v>
      </c>
      <c r="Q22" s="78">
        <f t="shared" si="1"/>
        <v>1.1415791424688002</v>
      </c>
    </row>
    <row r="23" spans="1:17" ht="30" customHeight="1">
      <c r="A23" s="528" t="s">
        <v>431</v>
      </c>
      <c r="B23" s="518"/>
      <c r="C23" s="77">
        <f t="shared" ref="C23:N23" si="2">SUM(C8:C22)</f>
        <v>149893</v>
      </c>
      <c r="D23" s="77">
        <f t="shared" si="2"/>
        <v>71983</v>
      </c>
      <c r="E23" s="77">
        <f t="shared" si="2"/>
        <v>106390</v>
      </c>
      <c r="F23" s="77">
        <f t="shared" si="2"/>
        <v>117038</v>
      </c>
      <c r="G23" s="77">
        <f t="shared" si="2"/>
        <v>133009</v>
      </c>
      <c r="H23" s="77">
        <f t="shared" si="2"/>
        <v>219139</v>
      </c>
      <c r="I23" s="77">
        <f t="shared" si="2"/>
        <v>149305</v>
      </c>
      <c r="J23" s="77">
        <f t="shared" si="2"/>
        <v>174307</v>
      </c>
      <c r="K23" s="77">
        <f t="shared" si="2"/>
        <v>338520</v>
      </c>
      <c r="L23" s="77">
        <f t="shared" si="2"/>
        <v>217785</v>
      </c>
      <c r="M23" s="77">
        <f t="shared" si="2"/>
        <v>335297</v>
      </c>
      <c r="N23" s="77">
        <f t="shared" si="2"/>
        <v>143754</v>
      </c>
      <c r="O23" s="77">
        <f t="shared" si="0"/>
        <v>2156420</v>
      </c>
      <c r="P23" s="77">
        <f>SUM(P8:P22)</f>
        <v>3144954</v>
      </c>
      <c r="Q23" s="78">
        <f t="shared" si="1"/>
        <v>0.6856761656927256</v>
      </c>
    </row>
    <row r="24" spans="1:17" ht="30" customHeight="1">
      <c r="A24" s="519" t="s">
        <v>505</v>
      </c>
      <c r="B24" s="520"/>
      <c r="C24" s="77">
        <v>280819</v>
      </c>
      <c r="D24" s="77">
        <v>116441</v>
      </c>
      <c r="E24" s="77">
        <v>127345</v>
      </c>
      <c r="F24" s="77">
        <v>61871</v>
      </c>
      <c r="G24" s="77">
        <v>130957</v>
      </c>
      <c r="H24" s="77">
        <v>272592</v>
      </c>
      <c r="I24" s="77">
        <v>290382</v>
      </c>
      <c r="J24" s="77">
        <v>318383</v>
      </c>
      <c r="K24" s="77">
        <v>267530</v>
      </c>
      <c r="L24" s="77">
        <v>563244</v>
      </c>
      <c r="M24" s="77">
        <v>498739</v>
      </c>
      <c r="N24" s="77">
        <v>216651</v>
      </c>
      <c r="O24" s="77">
        <f t="shared" si="0"/>
        <v>3144954</v>
      </c>
      <c r="P24" s="521"/>
      <c r="Q24" s="522"/>
    </row>
    <row r="25" spans="1:17" ht="30" customHeight="1">
      <c r="A25" s="519" t="s">
        <v>433</v>
      </c>
      <c r="B25" s="520"/>
      <c r="C25" s="81">
        <f t="shared" ref="C25:O25" si="3">C23/C24</f>
        <v>0.53377086308262622</v>
      </c>
      <c r="D25" s="81">
        <f t="shared" si="3"/>
        <v>0.6181929045611082</v>
      </c>
      <c r="E25" s="81">
        <f t="shared" si="3"/>
        <v>0.83544701401704036</v>
      </c>
      <c r="F25" s="81">
        <f t="shared" si="3"/>
        <v>1.8916455205184981</v>
      </c>
      <c r="G25" s="81">
        <f t="shared" si="3"/>
        <v>1.0156692654840902</v>
      </c>
      <c r="H25" s="81">
        <f t="shared" si="3"/>
        <v>0.80390840523566354</v>
      </c>
      <c r="I25" s="81">
        <f t="shared" si="3"/>
        <v>0.51416754482027127</v>
      </c>
      <c r="J25" s="81">
        <f t="shared" si="3"/>
        <v>0.54747583884817974</v>
      </c>
      <c r="K25" s="81">
        <f t="shared" si="3"/>
        <v>1.2653534183082271</v>
      </c>
      <c r="L25" s="81">
        <f t="shared" si="3"/>
        <v>0.38666190851566995</v>
      </c>
      <c r="M25" s="81">
        <f t="shared" si="3"/>
        <v>0.67228951415469818</v>
      </c>
      <c r="N25" s="81">
        <f t="shared" si="3"/>
        <v>0.66352797817688358</v>
      </c>
      <c r="O25" s="81">
        <f t="shared" si="3"/>
        <v>0.6856761656927256</v>
      </c>
      <c r="P25" s="523"/>
      <c r="Q25" s="524"/>
    </row>
    <row r="26" spans="1:17" ht="18.95" customHeight="1">
      <c r="O26" s="95" t="s">
        <v>554</v>
      </c>
    </row>
  </sheetData>
  <mergeCells count="6">
    <mergeCell ref="O6:Q6"/>
    <mergeCell ref="A7:B7"/>
    <mergeCell ref="A23:B23"/>
    <mergeCell ref="A24:B24"/>
    <mergeCell ref="P24:Q25"/>
    <mergeCell ref="A25:B25"/>
  </mergeCells>
  <phoneticPr fontId="3"/>
  <pageMargins left="0.78740157480314965" right="0.19685039370078741" top="0.19685039370078741" bottom="0.39370078740157483" header="0" footer="0"/>
  <pageSetup paperSize="9" scale="86" orientation="landscape" r:id="rId1"/>
  <headerFooter scaleWithDoc="0" alignWithMargins="0">
    <oddFooter>&amp;C&amp;"ＭＳ 明朝,標準"&amp;10－１２－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Layout" zoomScaleNormal="100" workbookViewId="0"/>
  </sheetViews>
  <sheetFormatPr defaultColWidth="9" defaultRowHeight="14.25"/>
  <cols>
    <col min="1" max="1" width="11.875" style="89" customWidth="1"/>
    <col min="2" max="12" width="11.875" style="72" customWidth="1"/>
    <col min="13" max="256" width="9" style="72"/>
    <col min="257" max="268" width="11.875" style="72" customWidth="1"/>
    <col min="269" max="512" width="9" style="72"/>
    <col min="513" max="524" width="11.875" style="72" customWidth="1"/>
    <col min="525" max="768" width="9" style="72"/>
    <col min="769" max="780" width="11.875" style="72" customWidth="1"/>
    <col min="781" max="1024" width="9" style="72"/>
    <col min="1025" max="1036" width="11.875" style="72" customWidth="1"/>
    <col min="1037" max="1280" width="9" style="72"/>
    <col min="1281" max="1292" width="11.875" style="72" customWidth="1"/>
    <col min="1293" max="1536" width="9" style="72"/>
    <col min="1537" max="1548" width="11.875" style="72" customWidth="1"/>
    <col min="1549" max="1792" width="9" style="72"/>
    <col min="1793" max="1804" width="11.875" style="72" customWidth="1"/>
    <col min="1805" max="2048" width="9" style="72"/>
    <col min="2049" max="2060" width="11.875" style="72" customWidth="1"/>
    <col min="2061" max="2304" width="9" style="72"/>
    <col min="2305" max="2316" width="11.875" style="72" customWidth="1"/>
    <col min="2317" max="2560" width="9" style="72"/>
    <col min="2561" max="2572" width="11.875" style="72" customWidth="1"/>
    <col min="2573" max="2816" width="9" style="72"/>
    <col min="2817" max="2828" width="11.875" style="72" customWidth="1"/>
    <col min="2829" max="3072" width="9" style="72"/>
    <col min="3073" max="3084" width="11.875" style="72" customWidth="1"/>
    <col min="3085" max="3328" width="9" style="72"/>
    <col min="3329" max="3340" width="11.875" style="72" customWidth="1"/>
    <col min="3341" max="3584" width="9" style="72"/>
    <col min="3585" max="3596" width="11.875" style="72" customWidth="1"/>
    <col min="3597" max="3840" width="9" style="72"/>
    <col min="3841" max="3852" width="11.875" style="72" customWidth="1"/>
    <col min="3853" max="4096" width="9" style="72"/>
    <col min="4097" max="4108" width="11.875" style="72" customWidth="1"/>
    <col min="4109" max="4352" width="9" style="72"/>
    <col min="4353" max="4364" width="11.875" style="72" customWidth="1"/>
    <col min="4365" max="4608" width="9" style="72"/>
    <col min="4609" max="4620" width="11.875" style="72" customWidth="1"/>
    <col min="4621" max="4864" width="9" style="72"/>
    <col min="4865" max="4876" width="11.875" style="72" customWidth="1"/>
    <col min="4877" max="5120" width="9" style="72"/>
    <col min="5121" max="5132" width="11.875" style="72" customWidth="1"/>
    <col min="5133" max="5376" width="9" style="72"/>
    <col min="5377" max="5388" width="11.875" style="72" customWidth="1"/>
    <col min="5389" max="5632" width="9" style="72"/>
    <col min="5633" max="5644" width="11.875" style="72" customWidth="1"/>
    <col min="5645" max="5888" width="9" style="72"/>
    <col min="5889" max="5900" width="11.875" style="72" customWidth="1"/>
    <col min="5901" max="6144" width="9" style="72"/>
    <col min="6145" max="6156" width="11.875" style="72" customWidth="1"/>
    <col min="6157" max="6400" width="9" style="72"/>
    <col min="6401" max="6412" width="11.875" style="72" customWidth="1"/>
    <col min="6413" max="6656" width="9" style="72"/>
    <col min="6657" max="6668" width="11.875" style="72" customWidth="1"/>
    <col min="6669" max="6912" width="9" style="72"/>
    <col min="6913" max="6924" width="11.875" style="72" customWidth="1"/>
    <col min="6925" max="7168" width="9" style="72"/>
    <col min="7169" max="7180" width="11.875" style="72" customWidth="1"/>
    <col min="7181" max="7424" width="9" style="72"/>
    <col min="7425" max="7436" width="11.875" style="72" customWidth="1"/>
    <col min="7437" max="7680" width="9" style="72"/>
    <col min="7681" max="7692" width="11.875" style="72" customWidth="1"/>
    <col min="7693" max="7936" width="9" style="72"/>
    <col min="7937" max="7948" width="11.875" style="72" customWidth="1"/>
    <col min="7949" max="8192" width="9" style="72"/>
    <col min="8193" max="8204" width="11.875" style="72" customWidth="1"/>
    <col min="8205" max="8448" width="9" style="72"/>
    <col min="8449" max="8460" width="11.875" style="72" customWidth="1"/>
    <col min="8461" max="8704" width="9" style="72"/>
    <col min="8705" max="8716" width="11.875" style="72" customWidth="1"/>
    <col min="8717" max="8960" width="9" style="72"/>
    <col min="8961" max="8972" width="11.875" style="72" customWidth="1"/>
    <col min="8973" max="9216" width="9" style="72"/>
    <col min="9217" max="9228" width="11.875" style="72" customWidth="1"/>
    <col min="9229" max="9472" width="9" style="72"/>
    <col min="9473" max="9484" width="11.875" style="72" customWidth="1"/>
    <col min="9485" max="9728" width="9" style="72"/>
    <col min="9729" max="9740" width="11.875" style="72" customWidth="1"/>
    <col min="9741" max="9984" width="9" style="72"/>
    <col min="9985" max="9996" width="11.875" style="72" customWidth="1"/>
    <col min="9997" max="10240" width="9" style="72"/>
    <col min="10241" max="10252" width="11.875" style="72" customWidth="1"/>
    <col min="10253" max="10496" width="9" style="72"/>
    <col min="10497" max="10508" width="11.875" style="72" customWidth="1"/>
    <col min="10509" max="10752" width="9" style="72"/>
    <col min="10753" max="10764" width="11.875" style="72" customWidth="1"/>
    <col min="10765" max="11008" width="9" style="72"/>
    <col min="11009" max="11020" width="11.875" style="72" customWidth="1"/>
    <col min="11021" max="11264" width="9" style="72"/>
    <col min="11265" max="11276" width="11.875" style="72" customWidth="1"/>
    <col min="11277" max="11520" width="9" style="72"/>
    <col min="11521" max="11532" width="11.875" style="72" customWidth="1"/>
    <col min="11533" max="11776" width="9" style="72"/>
    <col min="11777" max="11788" width="11.875" style="72" customWidth="1"/>
    <col min="11789" max="12032" width="9" style="72"/>
    <col min="12033" max="12044" width="11.875" style="72" customWidth="1"/>
    <col min="12045" max="12288" width="9" style="72"/>
    <col min="12289" max="12300" width="11.875" style="72" customWidth="1"/>
    <col min="12301" max="12544" width="9" style="72"/>
    <col min="12545" max="12556" width="11.875" style="72" customWidth="1"/>
    <col min="12557" max="12800" width="9" style="72"/>
    <col min="12801" max="12812" width="11.875" style="72" customWidth="1"/>
    <col min="12813" max="13056" width="9" style="72"/>
    <col min="13057" max="13068" width="11.875" style="72" customWidth="1"/>
    <col min="13069" max="13312" width="9" style="72"/>
    <col min="13313" max="13324" width="11.875" style="72" customWidth="1"/>
    <col min="13325" max="13568" width="9" style="72"/>
    <col min="13569" max="13580" width="11.875" style="72" customWidth="1"/>
    <col min="13581" max="13824" width="9" style="72"/>
    <col min="13825" max="13836" width="11.875" style="72" customWidth="1"/>
    <col min="13837" max="14080" width="9" style="72"/>
    <col min="14081" max="14092" width="11.875" style="72" customWidth="1"/>
    <col min="14093" max="14336" width="9" style="72"/>
    <col min="14337" max="14348" width="11.875" style="72" customWidth="1"/>
    <col min="14349" max="14592" width="9" style="72"/>
    <col min="14593" max="14604" width="11.875" style="72" customWidth="1"/>
    <col min="14605" max="14848" width="9" style="72"/>
    <col min="14849" max="14860" width="11.875" style="72" customWidth="1"/>
    <col min="14861" max="15104" width="9" style="72"/>
    <col min="15105" max="15116" width="11.875" style="72" customWidth="1"/>
    <col min="15117" max="15360" width="9" style="72"/>
    <col min="15361" max="15372" width="11.875" style="72" customWidth="1"/>
    <col min="15373" max="15616" width="9" style="72"/>
    <col min="15617" max="15628" width="11.875" style="72" customWidth="1"/>
    <col min="15629" max="15872" width="9" style="72"/>
    <col min="15873" max="15884" width="11.875" style="72" customWidth="1"/>
    <col min="15885" max="16128" width="9" style="72"/>
    <col min="16129" max="16140" width="11.875" style="72" customWidth="1"/>
    <col min="16141" max="16384" width="9" style="72"/>
  </cols>
  <sheetData>
    <row r="1" spans="1:12" ht="23.25" customHeight="1">
      <c r="A1" s="72"/>
    </row>
    <row r="2" spans="1:12" ht="31.7" customHeight="1">
      <c r="A2" s="72" t="s">
        <v>555</v>
      </c>
    </row>
    <row r="3" spans="1:12" ht="31.7" customHeight="1">
      <c r="A3" s="72"/>
      <c r="K3" s="529" t="s">
        <v>556</v>
      </c>
      <c r="L3" s="529"/>
    </row>
    <row r="4" spans="1:12" ht="31.7" customHeight="1">
      <c r="A4" s="74" t="s">
        <v>557</v>
      </c>
      <c r="B4" s="74" t="s">
        <v>558</v>
      </c>
      <c r="C4" s="74" t="s">
        <v>559</v>
      </c>
      <c r="D4" s="74" t="s">
        <v>560</v>
      </c>
      <c r="E4" s="74" t="s">
        <v>561</v>
      </c>
      <c r="F4" s="74" t="s">
        <v>562</v>
      </c>
      <c r="G4" s="74" t="s">
        <v>563</v>
      </c>
      <c r="H4" s="74" t="s">
        <v>564</v>
      </c>
      <c r="I4" s="74" t="s">
        <v>566</v>
      </c>
      <c r="J4" s="74" t="s">
        <v>473</v>
      </c>
      <c r="K4" s="74" t="s">
        <v>430</v>
      </c>
      <c r="L4" s="74" t="s">
        <v>474</v>
      </c>
    </row>
    <row r="5" spans="1:12" ht="31.7" customHeight="1">
      <c r="A5" s="75" t="s">
        <v>567</v>
      </c>
      <c r="B5" s="77">
        <v>126822</v>
      </c>
      <c r="C5" s="77">
        <v>6687</v>
      </c>
      <c r="D5" s="77">
        <v>8188</v>
      </c>
      <c r="E5" s="77">
        <v>18937</v>
      </c>
      <c r="F5" s="77">
        <v>35750</v>
      </c>
      <c r="G5" s="77">
        <v>11897</v>
      </c>
      <c r="H5" s="77">
        <v>382</v>
      </c>
      <c r="I5" s="77">
        <v>71673</v>
      </c>
      <c r="J5" s="77">
        <f t="shared" ref="J5:J16" si="0">SUM(B5:I5)</f>
        <v>280336</v>
      </c>
      <c r="K5" s="77">
        <v>413506</v>
      </c>
      <c r="L5" s="78">
        <f>IF(J5*K5&lt;&gt;0,J5/K5,"0%")</f>
        <v>0.67794905031607766</v>
      </c>
    </row>
    <row r="6" spans="1:12" ht="31.7" customHeight="1">
      <c r="A6" s="75" t="s">
        <v>568</v>
      </c>
      <c r="B6" s="77">
        <v>38360</v>
      </c>
      <c r="C6" s="77">
        <v>4665</v>
      </c>
      <c r="D6" s="77">
        <v>8352</v>
      </c>
      <c r="E6" s="77">
        <v>569</v>
      </c>
      <c r="F6" s="77">
        <v>40946</v>
      </c>
      <c r="G6" s="77">
        <v>14856</v>
      </c>
      <c r="H6" s="77">
        <v>647</v>
      </c>
      <c r="I6" s="77">
        <v>66215</v>
      </c>
      <c r="J6" s="77">
        <f t="shared" si="0"/>
        <v>174610</v>
      </c>
      <c r="K6" s="77">
        <v>327455</v>
      </c>
      <c r="L6" s="78">
        <f t="shared" ref="L6:L17" si="1">IF(J6*K6&lt;&gt;0,J6/K6,"0%")</f>
        <v>0.53323357407888106</v>
      </c>
    </row>
    <row r="7" spans="1:12" ht="31.7" customHeight="1">
      <c r="A7" s="75" t="s">
        <v>569</v>
      </c>
      <c r="B7" s="77">
        <v>40042</v>
      </c>
      <c r="C7" s="77">
        <v>5434</v>
      </c>
      <c r="D7" s="77">
        <v>14341</v>
      </c>
      <c r="E7" s="77">
        <v>1553</v>
      </c>
      <c r="F7" s="77">
        <v>64438</v>
      </c>
      <c r="G7" s="77">
        <v>32060</v>
      </c>
      <c r="H7" s="77">
        <v>2222</v>
      </c>
      <c r="I7" s="77">
        <v>101395</v>
      </c>
      <c r="J7" s="77">
        <f t="shared" si="0"/>
        <v>261485</v>
      </c>
      <c r="K7" s="77">
        <v>293799</v>
      </c>
      <c r="L7" s="78">
        <f t="shared" si="1"/>
        <v>0.89001324034458928</v>
      </c>
    </row>
    <row r="8" spans="1:12" ht="31.7" customHeight="1">
      <c r="A8" s="75" t="s">
        <v>570</v>
      </c>
      <c r="B8" s="77">
        <v>65507</v>
      </c>
      <c r="C8" s="77">
        <v>4538</v>
      </c>
      <c r="D8" s="77">
        <v>12090</v>
      </c>
      <c r="E8" s="77">
        <v>51218</v>
      </c>
      <c r="F8" s="77">
        <v>44475</v>
      </c>
      <c r="G8" s="77">
        <v>21118</v>
      </c>
      <c r="H8" s="77">
        <v>4404</v>
      </c>
      <c r="I8" s="77">
        <v>54243</v>
      </c>
      <c r="J8" s="77">
        <f t="shared" si="0"/>
        <v>257593</v>
      </c>
      <c r="K8" s="77">
        <v>187724</v>
      </c>
      <c r="L8" s="78">
        <f t="shared" si="1"/>
        <v>1.3721900236517441</v>
      </c>
    </row>
    <row r="9" spans="1:12" ht="31.7" customHeight="1">
      <c r="A9" s="75" t="s">
        <v>571</v>
      </c>
      <c r="B9" s="77">
        <v>57381</v>
      </c>
      <c r="C9" s="77">
        <v>3442</v>
      </c>
      <c r="D9" s="77">
        <v>10510</v>
      </c>
      <c r="E9" s="77">
        <v>79680</v>
      </c>
      <c r="F9" s="77">
        <v>78936</v>
      </c>
      <c r="G9" s="77">
        <v>85867</v>
      </c>
      <c r="H9" s="77">
        <v>2633</v>
      </c>
      <c r="I9" s="77">
        <v>104035</v>
      </c>
      <c r="J9" s="77">
        <f t="shared" si="0"/>
        <v>422484</v>
      </c>
      <c r="K9" s="77">
        <v>531171</v>
      </c>
      <c r="L9" s="78">
        <f t="shared" si="1"/>
        <v>0.7953822780234614</v>
      </c>
    </row>
    <row r="10" spans="1:12" ht="31.7" customHeight="1">
      <c r="A10" s="75" t="s">
        <v>572</v>
      </c>
      <c r="B10" s="77">
        <v>103508</v>
      </c>
      <c r="C10" s="77">
        <v>18906</v>
      </c>
      <c r="D10" s="77">
        <v>20186</v>
      </c>
      <c r="E10" s="77">
        <v>83373</v>
      </c>
      <c r="F10" s="77">
        <v>115850</v>
      </c>
      <c r="G10" s="77">
        <v>54146</v>
      </c>
      <c r="H10" s="77">
        <v>5687</v>
      </c>
      <c r="I10" s="77">
        <v>212965</v>
      </c>
      <c r="J10" s="77">
        <f t="shared" si="0"/>
        <v>614621</v>
      </c>
      <c r="K10" s="77">
        <v>807490</v>
      </c>
      <c r="L10" s="78">
        <f t="shared" si="1"/>
        <v>0.76114998328152672</v>
      </c>
    </row>
    <row r="11" spans="1:12" ht="31.7" customHeight="1">
      <c r="A11" s="75" t="s">
        <v>573</v>
      </c>
      <c r="B11" s="77">
        <v>132621</v>
      </c>
      <c r="C11" s="77">
        <v>9628</v>
      </c>
      <c r="D11" s="77">
        <v>10093</v>
      </c>
      <c r="E11" s="77">
        <v>54482</v>
      </c>
      <c r="F11" s="77">
        <v>20415</v>
      </c>
      <c r="G11" s="77">
        <v>15464</v>
      </c>
      <c r="H11" s="77">
        <v>2683</v>
      </c>
      <c r="I11" s="77">
        <v>30981</v>
      </c>
      <c r="J11" s="77">
        <f t="shared" si="0"/>
        <v>276367</v>
      </c>
      <c r="K11" s="77">
        <v>549905</v>
      </c>
      <c r="L11" s="78">
        <f t="shared" si="1"/>
        <v>0.50257226248170139</v>
      </c>
    </row>
    <row r="12" spans="1:12" ht="31.7" customHeight="1">
      <c r="A12" s="75" t="s">
        <v>574</v>
      </c>
      <c r="B12" s="77">
        <v>170190</v>
      </c>
      <c r="C12" s="77">
        <v>6588</v>
      </c>
      <c r="D12" s="77">
        <v>5501</v>
      </c>
      <c r="E12" s="77">
        <v>57096</v>
      </c>
      <c r="F12" s="77">
        <v>11726</v>
      </c>
      <c r="G12" s="77">
        <v>7201</v>
      </c>
      <c r="H12" s="77">
        <v>2319</v>
      </c>
      <c r="I12" s="77">
        <v>15458</v>
      </c>
      <c r="J12" s="77">
        <f t="shared" si="0"/>
        <v>276079</v>
      </c>
      <c r="K12" s="77">
        <v>479549</v>
      </c>
      <c r="L12" s="78">
        <f t="shared" si="1"/>
        <v>0.57570550663227327</v>
      </c>
    </row>
    <row r="13" spans="1:12" ht="31.7" customHeight="1">
      <c r="A13" s="75" t="s">
        <v>575</v>
      </c>
      <c r="B13" s="77">
        <v>459655</v>
      </c>
      <c r="C13" s="77">
        <v>3496</v>
      </c>
      <c r="D13" s="77">
        <v>5122</v>
      </c>
      <c r="E13" s="77">
        <v>48299</v>
      </c>
      <c r="F13" s="77">
        <v>22884</v>
      </c>
      <c r="G13" s="77">
        <v>13752</v>
      </c>
      <c r="H13" s="77">
        <v>3818</v>
      </c>
      <c r="I13" s="77">
        <v>56383</v>
      </c>
      <c r="J13" s="77">
        <f t="shared" si="0"/>
        <v>613409</v>
      </c>
      <c r="K13" s="77">
        <v>460814</v>
      </c>
      <c r="L13" s="78">
        <f t="shared" si="1"/>
        <v>1.3311422830035546</v>
      </c>
    </row>
    <row r="14" spans="1:12" ht="31.7" customHeight="1">
      <c r="A14" s="75" t="s">
        <v>576</v>
      </c>
      <c r="B14" s="77">
        <v>83540</v>
      </c>
      <c r="C14" s="77">
        <v>3052</v>
      </c>
      <c r="D14" s="77">
        <v>6928</v>
      </c>
      <c r="E14" s="77">
        <v>44645</v>
      </c>
      <c r="F14" s="77">
        <v>42565</v>
      </c>
      <c r="G14" s="77">
        <v>27645</v>
      </c>
      <c r="H14" s="77">
        <v>5329</v>
      </c>
      <c r="I14" s="77">
        <v>55369</v>
      </c>
      <c r="J14" s="77">
        <f t="shared" si="0"/>
        <v>269073</v>
      </c>
      <c r="K14" s="77">
        <v>833868</v>
      </c>
      <c r="L14" s="78">
        <f t="shared" si="1"/>
        <v>0.32268056814747659</v>
      </c>
    </row>
    <row r="15" spans="1:12" ht="31.7" customHeight="1">
      <c r="A15" s="75" t="s">
        <v>577</v>
      </c>
      <c r="B15" s="77">
        <v>228780</v>
      </c>
      <c r="C15" s="77">
        <v>3018</v>
      </c>
      <c r="D15" s="77">
        <v>8073</v>
      </c>
      <c r="E15" s="77">
        <v>48058</v>
      </c>
      <c r="F15" s="77">
        <v>39914</v>
      </c>
      <c r="G15" s="77">
        <v>24675</v>
      </c>
      <c r="H15" s="77">
        <v>2053</v>
      </c>
      <c r="I15" s="77">
        <v>49693</v>
      </c>
      <c r="J15" s="77">
        <f t="shared" si="0"/>
        <v>404264</v>
      </c>
      <c r="K15" s="77">
        <v>742718</v>
      </c>
      <c r="L15" s="78">
        <f t="shared" si="1"/>
        <v>0.54430349069229511</v>
      </c>
    </row>
    <row r="16" spans="1:12" ht="31.7" customHeight="1">
      <c r="A16" s="75" t="s">
        <v>578</v>
      </c>
      <c r="B16" s="77">
        <v>57009</v>
      </c>
      <c r="C16" s="77">
        <v>6611</v>
      </c>
      <c r="D16" s="77">
        <v>6355</v>
      </c>
      <c r="E16" s="77">
        <v>16309</v>
      </c>
      <c r="F16" s="77">
        <v>25354</v>
      </c>
      <c r="G16" s="77">
        <v>9198</v>
      </c>
      <c r="H16" s="77">
        <v>844</v>
      </c>
      <c r="I16" s="77">
        <v>32778</v>
      </c>
      <c r="J16" s="77">
        <f t="shared" si="0"/>
        <v>154458</v>
      </c>
      <c r="K16" s="77">
        <v>349726</v>
      </c>
      <c r="L16" s="78">
        <f t="shared" si="1"/>
        <v>0.44165432367053065</v>
      </c>
    </row>
    <row r="17" spans="1:12" ht="31.7" customHeight="1">
      <c r="A17" s="74" t="s">
        <v>579</v>
      </c>
      <c r="B17" s="77">
        <f t="shared" ref="B17:K17" si="2">SUM(B5:B16)</f>
        <v>1563415</v>
      </c>
      <c r="C17" s="77">
        <f t="shared" si="2"/>
        <v>76065</v>
      </c>
      <c r="D17" s="77">
        <f t="shared" si="2"/>
        <v>115739</v>
      </c>
      <c r="E17" s="77">
        <f t="shared" si="2"/>
        <v>504219</v>
      </c>
      <c r="F17" s="77">
        <f t="shared" si="2"/>
        <v>543253</v>
      </c>
      <c r="G17" s="77">
        <f t="shared" si="2"/>
        <v>317879</v>
      </c>
      <c r="H17" s="77">
        <f t="shared" si="2"/>
        <v>33021</v>
      </c>
      <c r="I17" s="77">
        <f t="shared" si="2"/>
        <v>851188</v>
      </c>
      <c r="J17" s="77">
        <f t="shared" si="2"/>
        <v>4004779</v>
      </c>
      <c r="K17" s="77">
        <f t="shared" si="2"/>
        <v>5977725</v>
      </c>
      <c r="L17" s="78">
        <f t="shared" si="1"/>
        <v>0.66995035736839681</v>
      </c>
    </row>
    <row r="18" spans="1:12" ht="31.7" customHeight="1">
      <c r="A18" s="74" t="s">
        <v>432</v>
      </c>
      <c r="B18" s="77">
        <v>2916953</v>
      </c>
      <c r="C18" s="77">
        <v>94825</v>
      </c>
      <c r="D18" s="77">
        <v>172783</v>
      </c>
      <c r="E18" s="77">
        <v>496693</v>
      </c>
      <c r="F18" s="77">
        <v>680043</v>
      </c>
      <c r="G18" s="77">
        <v>434409</v>
      </c>
      <c r="H18" s="77">
        <v>34159</v>
      </c>
      <c r="I18" s="77">
        <v>1147860</v>
      </c>
      <c r="J18" s="77">
        <f>SUM(B18:I18)</f>
        <v>5977725</v>
      </c>
      <c r="K18" s="521"/>
      <c r="L18" s="522"/>
    </row>
    <row r="19" spans="1:12" ht="31.7" customHeight="1">
      <c r="A19" s="74" t="s">
        <v>580</v>
      </c>
      <c r="B19" s="81">
        <f t="shared" ref="B19:J19" si="3">B17/B18</f>
        <v>0.53597538253101784</v>
      </c>
      <c r="C19" s="81">
        <f t="shared" si="3"/>
        <v>0.80216187714210385</v>
      </c>
      <c r="D19" s="81">
        <f t="shared" si="3"/>
        <v>0.66985177939959373</v>
      </c>
      <c r="E19" s="81">
        <f t="shared" si="3"/>
        <v>1.0151522167616616</v>
      </c>
      <c r="F19" s="81">
        <f t="shared" si="3"/>
        <v>0.79885095501313885</v>
      </c>
      <c r="G19" s="81">
        <f t="shared" si="3"/>
        <v>0.7317504931988057</v>
      </c>
      <c r="H19" s="81">
        <f t="shared" si="3"/>
        <v>0.96668520741239494</v>
      </c>
      <c r="I19" s="81">
        <f t="shared" si="3"/>
        <v>0.74154339379366818</v>
      </c>
      <c r="J19" s="81">
        <f t="shared" si="3"/>
        <v>0.66995035736839681</v>
      </c>
      <c r="K19" s="523"/>
      <c r="L19" s="524"/>
    </row>
    <row r="20" spans="1:12" ht="23.25" customHeight="1">
      <c r="A20" s="72"/>
      <c r="K20" s="72" t="s">
        <v>434</v>
      </c>
    </row>
  </sheetData>
  <mergeCells count="2">
    <mergeCell ref="K3:L3"/>
    <mergeCell ref="K18:L19"/>
  </mergeCells>
  <phoneticPr fontId="3"/>
  <pageMargins left="0.78740157480314965" right="0.19685039370078741" top="0.19685039370078741" bottom="0.39370078740157483" header="0" footer="0"/>
  <pageSetup paperSize="9" scale="98" orientation="landscape" r:id="rId1"/>
  <headerFooter scaleWithDoc="0" alignWithMargins="0">
    <oddFooter>&amp;C&amp;"ＭＳ 明朝,標準"&amp;10－１３－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Layout" zoomScaleNormal="100" workbookViewId="0"/>
  </sheetViews>
  <sheetFormatPr defaultColWidth="9" defaultRowHeight="14.25"/>
  <cols>
    <col min="1" max="1" width="11.875" style="89" customWidth="1"/>
    <col min="2" max="12" width="11.875" style="72" customWidth="1"/>
    <col min="13" max="256" width="9" style="72"/>
    <col min="257" max="268" width="11.875" style="72" customWidth="1"/>
    <col min="269" max="512" width="9" style="72"/>
    <col min="513" max="524" width="11.875" style="72" customWidth="1"/>
    <col min="525" max="768" width="9" style="72"/>
    <col min="769" max="780" width="11.875" style="72" customWidth="1"/>
    <col min="781" max="1024" width="9" style="72"/>
    <col min="1025" max="1036" width="11.875" style="72" customWidth="1"/>
    <col min="1037" max="1280" width="9" style="72"/>
    <col min="1281" max="1292" width="11.875" style="72" customWidth="1"/>
    <col min="1293" max="1536" width="9" style="72"/>
    <col min="1537" max="1548" width="11.875" style="72" customWidth="1"/>
    <col min="1549" max="1792" width="9" style="72"/>
    <col min="1793" max="1804" width="11.875" style="72" customWidth="1"/>
    <col min="1805" max="2048" width="9" style="72"/>
    <col min="2049" max="2060" width="11.875" style="72" customWidth="1"/>
    <col min="2061" max="2304" width="9" style="72"/>
    <col min="2305" max="2316" width="11.875" style="72" customWidth="1"/>
    <col min="2317" max="2560" width="9" style="72"/>
    <col min="2561" max="2572" width="11.875" style="72" customWidth="1"/>
    <col min="2573" max="2816" width="9" style="72"/>
    <col min="2817" max="2828" width="11.875" style="72" customWidth="1"/>
    <col min="2829" max="3072" width="9" style="72"/>
    <col min="3073" max="3084" width="11.875" style="72" customWidth="1"/>
    <col min="3085" max="3328" width="9" style="72"/>
    <col min="3329" max="3340" width="11.875" style="72" customWidth="1"/>
    <col min="3341" max="3584" width="9" style="72"/>
    <col min="3585" max="3596" width="11.875" style="72" customWidth="1"/>
    <col min="3597" max="3840" width="9" style="72"/>
    <col min="3841" max="3852" width="11.875" style="72" customWidth="1"/>
    <col min="3853" max="4096" width="9" style="72"/>
    <col min="4097" max="4108" width="11.875" style="72" customWidth="1"/>
    <col min="4109" max="4352" width="9" style="72"/>
    <col min="4353" max="4364" width="11.875" style="72" customWidth="1"/>
    <col min="4365" max="4608" width="9" style="72"/>
    <col min="4609" max="4620" width="11.875" style="72" customWidth="1"/>
    <col min="4621" max="4864" width="9" style="72"/>
    <col min="4865" max="4876" width="11.875" style="72" customWidth="1"/>
    <col min="4877" max="5120" width="9" style="72"/>
    <col min="5121" max="5132" width="11.875" style="72" customWidth="1"/>
    <col min="5133" max="5376" width="9" style="72"/>
    <col min="5377" max="5388" width="11.875" style="72" customWidth="1"/>
    <col min="5389" max="5632" width="9" style="72"/>
    <col min="5633" max="5644" width="11.875" style="72" customWidth="1"/>
    <col min="5645" max="5888" width="9" style="72"/>
    <col min="5889" max="5900" width="11.875" style="72" customWidth="1"/>
    <col min="5901" max="6144" width="9" style="72"/>
    <col min="6145" max="6156" width="11.875" style="72" customWidth="1"/>
    <col min="6157" max="6400" width="9" style="72"/>
    <col min="6401" max="6412" width="11.875" style="72" customWidth="1"/>
    <col min="6413" max="6656" width="9" style="72"/>
    <col min="6657" max="6668" width="11.875" style="72" customWidth="1"/>
    <col min="6669" max="6912" width="9" style="72"/>
    <col min="6913" max="6924" width="11.875" style="72" customWidth="1"/>
    <col min="6925" max="7168" width="9" style="72"/>
    <col min="7169" max="7180" width="11.875" style="72" customWidth="1"/>
    <col min="7181" max="7424" width="9" style="72"/>
    <col min="7425" max="7436" width="11.875" style="72" customWidth="1"/>
    <col min="7437" max="7680" width="9" style="72"/>
    <col min="7681" max="7692" width="11.875" style="72" customWidth="1"/>
    <col min="7693" max="7936" width="9" style="72"/>
    <col min="7937" max="7948" width="11.875" style="72" customWidth="1"/>
    <col min="7949" max="8192" width="9" style="72"/>
    <col min="8193" max="8204" width="11.875" style="72" customWidth="1"/>
    <col min="8205" max="8448" width="9" style="72"/>
    <col min="8449" max="8460" width="11.875" style="72" customWidth="1"/>
    <col min="8461" max="8704" width="9" style="72"/>
    <col min="8705" max="8716" width="11.875" style="72" customWidth="1"/>
    <col min="8717" max="8960" width="9" style="72"/>
    <col min="8961" max="8972" width="11.875" style="72" customWidth="1"/>
    <col min="8973" max="9216" width="9" style="72"/>
    <col min="9217" max="9228" width="11.875" style="72" customWidth="1"/>
    <col min="9229" max="9472" width="9" style="72"/>
    <col min="9473" max="9484" width="11.875" style="72" customWidth="1"/>
    <col min="9485" max="9728" width="9" style="72"/>
    <col min="9729" max="9740" width="11.875" style="72" customWidth="1"/>
    <col min="9741" max="9984" width="9" style="72"/>
    <col min="9985" max="9996" width="11.875" style="72" customWidth="1"/>
    <col min="9997" max="10240" width="9" style="72"/>
    <col min="10241" max="10252" width="11.875" style="72" customWidth="1"/>
    <col min="10253" max="10496" width="9" style="72"/>
    <col min="10497" max="10508" width="11.875" style="72" customWidth="1"/>
    <col min="10509" max="10752" width="9" style="72"/>
    <col min="10753" max="10764" width="11.875" style="72" customWidth="1"/>
    <col min="10765" max="11008" width="9" style="72"/>
    <col min="11009" max="11020" width="11.875" style="72" customWidth="1"/>
    <col min="11021" max="11264" width="9" style="72"/>
    <col min="11265" max="11276" width="11.875" style="72" customWidth="1"/>
    <col min="11277" max="11520" width="9" style="72"/>
    <col min="11521" max="11532" width="11.875" style="72" customWidth="1"/>
    <col min="11533" max="11776" width="9" style="72"/>
    <col min="11777" max="11788" width="11.875" style="72" customWidth="1"/>
    <col min="11789" max="12032" width="9" style="72"/>
    <col min="12033" max="12044" width="11.875" style="72" customWidth="1"/>
    <col min="12045" max="12288" width="9" style="72"/>
    <col min="12289" max="12300" width="11.875" style="72" customWidth="1"/>
    <col min="12301" max="12544" width="9" style="72"/>
    <col min="12545" max="12556" width="11.875" style="72" customWidth="1"/>
    <col min="12557" max="12800" width="9" style="72"/>
    <col min="12801" max="12812" width="11.875" style="72" customWidth="1"/>
    <col min="12813" max="13056" width="9" style="72"/>
    <col min="13057" max="13068" width="11.875" style="72" customWidth="1"/>
    <col min="13069" max="13312" width="9" style="72"/>
    <col min="13313" max="13324" width="11.875" style="72" customWidth="1"/>
    <col min="13325" max="13568" width="9" style="72"/>
    <col min="13569" max="13580" width="11.875" style="72" customWidth="1"/>
    <col min="13581" max="13824" width="9" style="72"/>
    <col min="13825" max="13836" width="11.875" style="72" customWidth="1"/>
    <col min="13837" max="14080" width="9" style="72"/>
    <col min="14081" max="14092" width="11.875" style="72" customWidth="1"/>
    <col min="14093" max="14336" width="9" style="72"/>
    <col min="14337" max="14348" width="11.875" style="72" customWidth="1"/>
    <col min="14349" max="14592" width="9" style="72"/>
    <col min="14593" max="14604" width="11.875" style="72" customWidth="1"/>
    <col min="14605" max="14848" width="9" style="72"/>
    <col min="14849" max="14860" width="11.875" style="72" customWidth="1"/>
    <col min="14861" max="15104" width="9" style="72"/>
    <col min="15105" max="15116" width="11.875" style="72" customWidth="1"/>
    <col min="15117" max="15360" width="9" style="72"/>
    <col min="15361" max="15372" width="11.875" style="72" customWidth="1"/>
    <col min="15373" max="15616" width="9" style="72"/>
    <col min="15617" max="15628" width="11.875" style="72" customWidth="1"/>
    <col min="15629" max="15872" width="9" style="72"/>
    <col min="15873" max="15884" width="11.875" style="72" customWidth="1"/>
    <col min="15885" max="16128" width="9" style="72"/>
    <col min="16129" max="16140" width="11.875" style="72" customWidth="1"/>
    <col min="16141" max="16384" width="9" style="72"/>
  </cols>
  <sheetData>
    <row r="1" spans="1:12" ht="23.25" customHeight="1">
      <c r="A1" s="72"/>
    </row>
    <row r="2" spans="1:12" ht="31.7" customHeight="1">
      <c r="A2" s="72" t="s">
        <v>581</v>
      </c>
    </row>
    <row r="3" spans="1:12" ht="31.7" customHeight="1">
      <c r="A3" s="72"/>
      <c r="J3" s="505" t="s">
        <v>425</v>
      </c>
      <c r="K3" s="505"/>
      <c r="L3" s="505"/>
    </row>
    <row r="4" spans="1:12" ht="31.7" customHeight="1">
      <c r="A4" s="74" t="s">
        <v>557</v>
      </c>
      <c r="B4" s="74" t="s">
        <v>558</v>
      </c>
      <c r="C4" s="74" t="s">
        <v>559</v>
      </c>
      <c r="D4" s="74" t="s">
        <v>560</v>
      </c>
      <c r="E4" s="74" t="s">
        <v>561</v>
      </c>
      <c r="F4" s="74" t="s">
        <v>562</v>
      </c>
      <c r="G4" s="74" t="s">
        <v>563</v>
      </c>
      <c r="H4" s="74" t="s">
        <v>564</v>
      </c>
      <c r="I4" s="74" t="s">
        <v>566</v>
      </c>
      <c r="J4" s="74" t="s">
        <v>473</v>
      </c>
      <c r="K4" s="74" t="s">
        <v>430</v>
      </c>
      <c r="L4" s="74" t="s">
        <v>474</v>
      </c>
    </row>
    <row r="5" spans="1:12" ht="31.7" customHeight="1">
      <c r="A5" s="75" t="s">
        <v>582</v>
      </c>
      <c r="B5" s="77">
        <v>75526</v>
      </c>
      <c r="C5" s="77">
        <v>4638</v>
      </c>
      <c r="D5" s="77">
        <v>4003</v>
      </c>
      <c r="E5" s="77">
        <v>3258</v>
      </c>
      <c r="F5" s="77">
        <v>18289</v>
      </c>
      <c r="G5" s="77">
        <v>6110</v>
      </c>
      <c r="H5" s="77">
        <v>284</v>
      </c>
      <c r="I5" s="77">
        <v>37785</v>
      </c>
      <c r="J5" s="77">
        <f t="shared" ref="J5:J16" si="0">SUM(B5:I5)</f>
        <v>149893</v>
      </c>
      <c r="K5" s="77">
        <v>280819</v>
      </c>
      <c r="L5" s="78">
        <f t="shared" ref="L5:L16" si="1">IF(J5*K5&lt;&gt;0,J5/K5,"0%")</f>
        <v>0.53377086308262622</v>
      </c>
    </row>
    <row r="6" spans="1:12" ht="31.7" customHeight="1">
      <c r="A6" s="75" t="s">
        <v>568</v>
      </c>
      <c r="B6" s="77">
        <v>18545</v>
      </c>
      <c r="C6" s="77">
        <v>3018</v>
      </c>
      <c r="D6" s="77">
        <v>2343</v>
      </c>
      <c r="E6" s="77">
        <v>963</v>
      </c>
      <c r="F6" s="77">
        <v>12640</v>
      </c>
      <c r="G6" s="77">
        <v>5530</v>
      </c>
      <c r="H6" s="77">
        <v>508</v>
      </c>
      <c r="I6" s="77">
        <v>28436</v>
      </c>
      <c r="J6" s="77">
        <f t="shared" si="0"/>
        <v>71983</v>
      </c>
      <c r="K6" s="77">
        <v>116441</v>
      </c>
      <c r="L6" s="78">
        <f t="shared" si="1"/>
        <v>0.6181929045611082</v>
      </c>
    </row>
    <row r="7" spans="1:12" ht="31.7" customHeight="1">
      <c r="A7" s="75" t="s">
        <v>583</v>
      </c>
      <c r="B7" s="77">
        <v>21931</v>
      </c>
      <c r="C7" s="77">
        <v>4896</v>
      </c>
      <c r="D7" s="77">
        <v>4286</v>
      </c>
      <c r="E7" s="77">
        <v>1529</v>
      </c>
      <c r="F7" s="77">
        <v>18349</v>
      </c>
      <c r="G7" s="77">
        <v>9694</v>
      </c>
      <c r="H7" s="77">
        <v>1950</v>
      </c>
      <c r="I7" s="77">
        <v>43755</v>
      </c>
      <c r="J7" s="77">
        <f t="shared" si="0"/>
        <v>106390</v>
      </c>
      <c r="K7" s="77">
        <v>127345</v>
      </c>
      <c r="L7" s="78">
        <f t="shared" si="1"/>
        <v>0.83544701401704036</v>
      </c>
    </row>
    <row r="8" spans="1:12" ht="31.7" customHeight="1">
      <c r="A8" s="75" t="s">
        <v>570</v>
      </c>
      <c r="B8" s="77">
        <v>33858</v>
      </c>
      <c r="C8" s="77">
        <v>3906</v>
      </c>
      <c r="D8" s="77">
        <v>6001</v>
      </c>
      <c r="E8" s="77">
        <v>12417</v>
      </c>
      <c r="F8" s="77">
        <v>18903</v>
      </c>
      <c r="G8" s="77">
        <v>8565</v>
      </c>
      <c r="H8" s="77">
        <v>3162</v>
      </c>
      <c r="I8" s="77">
        <v>30226</v>
      </c>
      <c r="J8" s="77">
        <f t="shared" si="0"/>
        <v>117038</v>
      </c>
      <c r="K8" s="77">
        <v>61871</v>
      </c>
      <c r="L8" s="78">
        <f t="shared" si="1"/>
        <v>1.8916455205184981</v>
      </c>
    </row>
    <row r="9" spans="1:12" ht="31.7" customHeight="1">
      <c r="A9" s="75" t="s">
        <v>571</v>
      </c>
      <c r="B9" s="77">
        <v>20703</v>
      </c>
      <c r="C9" s="77">
        <v>2293</v>
      </c>
      <c r="D9" s="77">
        <v>4030</v>
      </c>
      <c r="E9" s="77">
        <v>13203</v>
      </c>
      <c r="F9" s="77">
        <v>22876</v>
      </c>
      <c r="G9" s="77">
        <v>16975</v>
      </c>
      <c r="H9" s="77">
        <v>3829</v>
      </c>
      <c r="I9" s="77">
        <v>49100</v>
      </c>
      <c r="J9" s="77">
        <f t="shared" si="0"/>
        <v>133009</v>
      </c>
      <c r="K9" s="77">
        <v>130957</v>
      </c>
      <c r="L9" s="78">
        <f t="shared" si="1"/>
        <v>1.0156692654840902</v>
      </c>
    </row>
    <row r="10" spans="1:12" ht="31.7" customHeight="1">
      <c r="A10" s="75" t="s">
        <v>572</v>
      </c>
      <c r="B10" s="77">
        <v>30471</v>
      </c>
      <c r="C10" s="77">
        <v>12745</v>
      </c>
      <c r="D10" s="77">
        <v>10798</v>
      </c>
      <c r="E10" s="77">
        <v>14963</v>
      </c>
      <c r="F10" s="77">
        <v>39718</v>
      </c>
      <c r="G10" s="77">
        <v>20066</v>
      </c>
      <c r="H10" s="77">
        <v>7679</v>
      </c>
      <c r="I10" s="77">
        <v>82699</v>
      </c>
      <c r="J10" s="77">
        <f t="shared" si="0"/>
        <v>219139</v>
      </c>
      <c r="K10" s="77">
        <v>272592</v>
      </c>
      <c r="L10" s="78">
        <f t="shared" si="1"/>
        <v>0.80390840523566354</v>
      </c>
    </row>
    <row r="11" spans="1:12" ht="31.7" customHeight="1">
      <c r="A11" s="75" t="s">
        <v>573</v>
      </c>
      <c r="B11" s="77">
        <v>75519</v>
      </c>
      <c r="C11" s="77">
        <v>6188</v>
      </c>
      <c r="D11" s="77">
        <v>9951</v>
      </c>
      <c r="E11" s="77">
        <v>14069</v>
      </c>
      <c r="F11" s="77">
        <v>12341</v>
      </c>
      <c r="G11" s="77">
        <v>8219</v>
      </c>
      <c r="H11" s="77">
        <v>1502</v>
      </c>
      <c r="I11" s="77">
        <v>21516</v>
      </c>
      <c r="J11" s="77">
        <f t="shared" si="0"/>
        <v>149305</v>
      </c>
      <c r="K11" s="77">
        <v>290382</v>
      </c>
      <c r="L11" s="78">
        <f t="shared" si="1"/>
        <v>0.51416754482027127</v>
      </c>
    </row>
    <row r="12" spans="1:12" ht="31.7" customHeight="1">
      <c r="A12" s="75" t="s">
        <v>574</v>
      </c>
      <c r="B12" s="77">
        <v>119932</v>
      </c>
      <c r="C12" s="77">
        <v>5184</v>
      </c>
      <c r="D12" s="77">
        <v>6962</v>
      </c>
      <c r="E12" s="77">
        <v>11373</v>
      </c>
      <c r="F12" s="77">
        <v>9162</v>
      </c>
      <c r="G12" s="77">
        <v>4713</v>
      </c>
      <c r="H12" s="77">
        <v>1635</v>
      </c>
      <c r="I12" s="77">
        <v>15346</v>
      </c>
      <c r="J12" s="77">
        <f t="shared" si="0"/>
        <v>174307</v>
      </c>
      <c r="K12" s="77">
        <v>318383</v>
      </c>
      <c r="L12" s="78">
        <f t="shared" si="1"/>
        <v>0.54747583884817974</v>
      </c>
    </row>
    <row r="13" spans="1:12" ht="31.7" customHeight="1">
      <c r="A13" s="75" t="s">
        <v>575</v>
      </c>
      <c r="B13" s="77">
        <v>257635</v>
      </c>
      <c r="C13" s="77">
        <v>2924</v>
      </c>
      <c r="D13" s="77">
        <v>3093</v>
      </c>
      <c r="E13" s="77">
        <v>9584</v>
      </c>
      <c r="F13" s="77">
        <v>11945</v>
      </c>
      <c r="G13" s="77">
        <v>8612</v>
      </c>
      <c r="H13" s="77">
        <v>2776</v>
      </c>
      <c r="I13" s="77">
        <v>41951</v>
      </c>
      <c r="J13" s="77">
        <f t="shared" si="0"/>
        <v>338520</v>
      </c>
      <c r="K13" s="77">
        <v>267530</v>
      </c>
      <c r="L13" s="78">
        <f t="shared" si="1"/>
        <v>1.2653534183082271</v>
      </c>
    </row>
    <row r="14" spans="1:12" ht="31.7" customHeight="1">
      <c r="A14" s="75" t="s">
        <v>576</v>
      </c>
      <c r="B14" s="77">
        <v>63110</v>
      </c>
      <c r="C14" s="77">
        <v>1805</v>
      </c>
      <c r="D14" s="77">
        <v>8152</v>
      </c>
      <c r="E14" s="77">
        <v>10625</v>
      </c>
      <c r="F14" s="77">
        <v>37536</v>
      </c>
      <c r="G14" s="77">
        <v>24492</v>
      </c>
      <c r="H14" s="77">
        <v>5774</v>
      </c>
      <c r="I14" s="77">
        <v>66291</v>
      </c>
      <c r="J14" s="77">
        <f t="shared" si="0"/>
        <v>217785</v>
      </c>
      <c r="K14" s="77">
        <v>563244</v>
      </c>
      <c r="L14" s="78">
        <f t="shared" si="1"/>
        <v>0.38666190851566995</v>
      </c>
    </row>
    <row r="15" spans="1:12" ht="31.7" customHeight="1">
      <c r="A15" s="75" t="s">
        <v>577</v>
      </c>
      <c r="B15" s="77">
        <v>171731</v>
      </c>
      <c r="C15" s="77">
        <v>1947</v>
      </c>
      <c r="D15" s="77">
        <v>11451</v>
      </c>
      <c r="E15" s="77">
        <v>16792</v>
      </c>
      <c r="F15" s="77">
        <v>40601</v>
      </c>
      <c r="G15" s="77">
        <v>29345</v>
      </c>
      <c r="H15" s="77">
        <v>2850</v>
      </c>
      <c r="I15" s="77">
        <v>60580</v>
      </c>
      <c r="J15" s="77">
        <f t="shared" si="0"/>
        <v>335297</v>
      </c>
      <c r="K15" s="77">
        <v>498739</v>
      </c>
      <c r="L15" s="78">
        <f t="shared" si="1"/>
        <v>0.67228951415469818</v>
      </c>
    </row>
    <row r="16" spans="1:12" ht="31.7" customHeight="1">
      <c r="A16" s="75" t="s">
        <v>578</v>
      </c>
      <c r="B16" s="77">
        <v>47331</v>
      </c>
      <c r="C16" s="77">
        <v>2365</v>
      </c>
      <c r="D16" s="77">
        <v>8427</v>
      </c>
      <c r="E16" s="77">
        <v>3594</v>
      </c>
      <c r="F16" s="77">
        <v>27543</v>
      </c>
      <c r="G16" s="77">
        <v>11161</v>
      </c>
      <c r="H16" s="77">
        <v>1118</v>
      </c>
      <c r="I16" s="77">
        <v>42215</v>
      </c>
      <c r="J16" s="77">
        <f t="shared" si="0"/>
        <v>143754</v>
      </c>
      <c r="K16" s="77">
        <v>216651</v>
      </c>
      <c r="L16" s="78">
        <f t="shared" si="1"/>
        <v>0.66352797817688358</v>
      </c>
    </row>
    <row r="17" spans="1:12" ht="31.7" customHeight="1">
      <c r="A17" s="74" t="s">
        <v>579</v>
      </c>
      <c r="B17" s="77">
        <f t="shared" ref="B17:K17" si="2">SUM(B5:B16)</f>
        <v>936292</v>
      </c>
      <c r="C17" s="77">
        <f t="shared" si="2"/>
        <v>51909</v>
      </c>
      <c r="D17" s="77">
        <f t="shared" si="2"/>
        <v>79497</v>
      </c>
      <c r="E17" s="77">
        <f t="shared" si="2"/>
        <v>112370</v>
      </c>
      <c r="F17" s="77">
        <f t="shared" si="2"/>
        <v>269903</v>
      </c>
      <c r="G17" s="77">
        <f t="shared" si="2"/>
        <v>153482</v>
      </c>
      <c r="H17" s="77">
        <f t="shared" si="2"/>
        <v>33067</v>
      </c>
      <c r="I17" s="77">
        <f t="shared" si="2"/>
        <v>519900</v>
      </c>
      <c r="J17" s="77">
        <f t="shared" si="2"/>
        <v>2156420</v>
      </c>
      <c r="K17" s="77">
        <f t="shared" si="2"/>
        <v>3144954</v>
      </c>
      <c r="L17" s="81">
        <f>J17/K17</f>
        <v>0.6856761656927256</v>
      </c>
    </row>
    <row r="18" spans="1:12" ht="31.7" customHeight="1">
      <c r="A18" s="74" t="s">
        <v>432</v>
      </c>
      <c r="B18" s="77">
        <v>1743365</v>
      </c>
      <c r="C18" s="77">
        <v>70854</v>
      </c>
      <c r="D18" s="77">
        <v>95436</v>
      </c>
      <c r="E18" s="77">
        <v>125786</v>
      </c>
      <c r="F18" s="77">
        <v>322885</v>
      </c>
      <c r="G18" s="77">
        <v>179723</v>
      </c>
      <c r="H18" s="77">
        <v>31564</v>
      </c>
      <c r="I18" s="77">
        <v>575341</v>
      </c>
      <c r="J18" s="77">
        <f>SUM(B18:I18)</f>
        <v>3144954</v>
      </c>
      <c r="K18" s="521"/>
      <c r="L18" s="522"/>
    </row>
    <row r="19" spans="1:12" ht="31.7" customHeight="1">
      <c r="A19" s="74" t="s">
        <v>580</v>
      </c>
      <c r="B19" s="81">
        <f t="shared" ref="B19:J19" si="3">B17/B18</f>
        <v>0.53706022548347587</v>
      </c>
      <c r="C19" s="81">
        <f t="shared" si="3"/>
        <v>0.73261918875433996</v>
      </c>
      <c r="D19" s="81">
        <f t="shared" si="3"/>
        <v>0.83298755186721996</v>
      </c>
      <c r="E19" s="81">
        <f t="shared" si="3"/>
        <v>0.8933426613454597</v>
      </c>
      <c r="F19" s="81">
        <f t="shared" si="3"/>
        <v>0.83591061833160418</v>
      </c>
      <c r="G19" s="81">
        <f t="shared" si="3"/>
        <v>0.85399197654167802</v>
      </c>
      <c r="H19" s="81">
        <f t="shared" si="3"/>
        <v>1.047617538968445</v>
      </c>
      <c r="I19" s="81">
        <f t="shared" si="3"/>
        <v>0.90363801641113706</v>
      </c>
      <c r="J19" s="81">
        <f t="shared" si="3"/>
        <v>0.6856761656927256</v>
      </c>
      <c r="K19" s="523"/>
      <c r="L19" s="524"/>
    </row>
    <row r="20" spans="1:12" ht="23.25" customHeight="1">
      <c r="A20" s="72"/>
      <c r="K20" s="72" t="s">
        <v>434</v>
      </c>
    </row>
    <row r="21" spans="1:12" ht="13.7" customHeight="1"/>
  </sheetData>
  <mergeCells count="2">
    <mergeCell ref="J3:L3"/>
    <mergeCell ref="K18:L19"/>
  </mergeCells>
  <phoneticPr fontId="3"/>
  <pageMargins left="0.78740157480314965" right="0.19685039370078741" top="0.19685039370078741" bottom="0.39370078740157483" header="0" footer="0"/>
  <pageSetup paperSize="9" scale="98" orientation="landscape" r:id="rId1"/>
  <headerFooter scaleWithDoc="0" alignWithMargins="0">
    <oddFooter>&amp;C&amp;"ＭＳ 明朝,標準"&amp;10－１４－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view="pageLayout" zoomScaleNormal="70" workbookViewId="0">
      <selection activeCell="B5" sqref="B5"/>
    </sheetView>
  </sheetViews>
  <sheetFormatPr defaultColWidth="9" defaultRowHeight="14.25"/>
  <cols>
    <col min="1" max="1" width="12.25" style="359" customWidth="1"/>
    <col min="2" max="2" width="24.75" style="359" customWidth="1"/>
    <col min="3" max="22" width="11.125" style="359" customWidth="1"/>
    <col min="23" max="23" width="11.625" style="359" customWidth="1"/>
    <col min="24" max="49" width="10.625" style="359" customWidth="1"/>
    <col min="50" max="16384" width="9" style="359"/>
  </cols>
  <sheetData>
    <row r="1" spans="1:22" ht="31.5" customHeight="1"/>
    <row r="2" spans="1:22" ht="21.6" customHeight="1">
      <c r="A2" s="533" t="s">
        <v>584</v>
      </c>
      <c r="B2" s="533"/>
      <c r="C2" s="533"/>
      <c r="D2" s="533"/>
    </row>
    <row r="3" spans="1:22" ht="21.6" customHeight="1">
      <c r="A3" s="534" t="s">
        <v>585</v>
      </c>
      <c r="B3" s="535"/>
      <c r="C3" s="535"/>
      <c r="D3" s="535"/>
      <c r="E3" s="535"/>
      <c r="F3" s="535"/>
      <c r="G3" s="535"/>
      <c r="T3" s="536" t="s">
        <v>586</v>
      </c>
      <c r="U3" s="536"/>
      <c r="V3" s="536"/>
    </row>
    <row r="4" spans="1:22" s="101" customFormat="1" ht="32.85" customHeight="1">
      <c r="A4" s="358" t="s">
        <v>587</v>
      </c>
      <c r="B4" s="369" t="s">
        <v>1899</v>
      </c>
      <c r="C4" s="99" t="s">
        <v>588</v>
      </c>
      <c r="D4" s="358" t="s">
        <v>589</v>
      </c>
      <c r="E4" s="358" t="s">
        <v>590</v>
      </c>
      <c r="F4" s="358" t="s">
        <v>591</v>
      </c>
      <c r="G4" s="358" t="s">
        <v>592</v>
      </c>
      <c r="H4" s="358" t="s">
        <v>593</v>
      </c>
      <c r="I4" s="358" t="s">
        <v>594</v>
      </c>
      <c r="J4" s="358" t="s">
        <v>595</v>
      </c>
      <c r="K4" s="100" t="s">
        <v>596</v>
      </c>
      <c r="L4" s="358" t="s">
        <v>597</v>
      </c>
      <c r="M4" s="100" t="s">
        <v>598</v>
      </c>
      <c r="N4" s="358" t="s">
        <v>599</v>
      </c>
      <c r="O4" s="358" t="s">
        <v>600</v>
      </c>
      <c r="P4" s="358" t="s">
        <v>601</v>
      </c>
      <c r="Q4" s="358" t="s">
        <v>602</v>
      </c>
      <c r="R4" s="358" t="s">
        <v>603</v>
      </c>
      <c r="S4" s="100" t="s">
        <v>604</v>
      </c>
      <c r="T4" s="100" t="s">
        <v>605</v>
      </c>
      <c r="U4" s="358" t="s">
        <v>603</v>
      </c>
      <c r="V4" s="358" t="s">
        <v>606</v>
      </c>
    </row>
    <row r="5" spans="1:22" ht="24.2" customHeight="1">
      <c r="A5" s="532" t="s">
        <v>607</v>
      </c>
      <c r="B5" s="358" t="s">
        <v>608</v>
      </c>
      <c r="C5" s="102"/>
      <c r="D5" s="102">
        <v>50</v>
      </c>
      <c r="E5" s="102">
        <v>15</v>
      </c>
      <c r="F5" s="102">
        <v>20</v>
      </c>
      <c r="G5" s="102"/>
      <c r="H5" s="102"/>
      <c r="I5" s="102">
        <v>5</v>
      </c>
      <c r="J5" s="102">
        <v>5</v>
      </c>
      <c r="K5" s="102">
        <v>10</v>
      </c>
      <c r="L5" s="102"/>
      <c r="M5" s="102"/>
      <c r="N5" s="102"/>
      <c r="O5" s="102"/>
      <c r="P5" s="102">
        <v>30</v>
      </c>
      <c r="Q5" s="102"/>
      <c r="R5" s="102"/>
      <c r="S5" s="103">
        <f t="shared" ref="S5:S17" si="0">SUM(C5:R5)</f>
        <v>135</v>
      </c>
      <c r="T5" s="102"/>
      <c r="U5" s="102"/>
      <c r="V5" s="103">
        <f t="shared" ref="V5:V42" si="1">SUM(S5:U5)</f>
        <v>135</v>
      </c>
    </row>
    <row r="6" spans="1:22" ht="24.2" customHeight="1">
      <c r="A6" s="532"/>
      <c r="B6" s="358" t="s">
        <v>609</v>
      </c>
      <c r="C6" s="102"/>
      <c r="D6" s="102"/>
      <c r="E6" s="102">
        <v>25</v>
      </c>
      <c r="F6" s="102">
        <v>20</v>
      </c>
      <c r="G6" s="102"/>
      <c r="H6" s="102">
        <v>10</v>
      </c>
      <c r="I6" s="102"/>
      <c r="J6" s="102">
        <v>10</v>
      </c>
      <c r="K6" s="102">
        <v>80</v>
      </c>
      <c r="L6" s="102"/>
      <c r="M6" s="102"/>
      <c r="N6" s="102"/>
      <c r="O6" s="102"/>
      <c r="P6" s="102"/>
      <c r="Q6" s="102"/>
      <c r="R6" s="102"/>
      <c r="S6" s="103">
        <f t="shared" si="0"/>
        <v>145</v>
      </c>
      <c r="T6" s="102"/>
      <c r="U6" s="102"/>
      <c r="V6" s="103">
        <f t="shared" si="1"/>
        <v>145</v>
      </c>
    </row>
    <row r="7" spans="1:22" ht="24.2" customHeight="1">
      <c r="A7" s="532"/>
      <c r="B7" s="358" t="s">
        <v>610</v>
      </c>
      <c r="C7" s="102"/>
      <c r="D7" s="102"/>
      <c r="E7" s="102">
        <v>30</v>
      </c>
      <c r="F7" s="102">
        <v>50</v>
      </c>
      <c r="G7" s="102"/>
      <c r="H7" s="102">
        <v>30</v>
      </c>
      <c r="I7" s="102"/>
      <c r="J7" s="102"/>
      <c r="K7" s="102">
        <v>20</v>
      </c>
      <c r="L7" s="102"/>
      <c r="M7" s="102"/>
      <c r="N7" s="102"/>
      <c r="O7" s="102"/>
      <c r="P7" s="102"/>
      <c r="Q7" s="102"/>
      <c r="R7" s="102"/>
      <c r="S7" s="103">
        <f t="shared" si="0"/>
        <v>130</v>
      </c>
      <c r="T7" s="102"/>
      <c r="U7" s="102"/>
      <c r="V7" s="103">
        <f t="shared" si="1"/>
        <v>130</v>
      </c>
    </row>
    <row r="8" spans="1:22" ht="24.2" customHeight="1">
      <c r="A8" s="532" t="s">
        <v>611</v>
      </c>
      <c r="B8" s="358" t="s">
        <v>608</v>
      </c>
      <c r="C8" s="102"/>
      <c r="D8" s="102">
        <v>36</v>
      </c>
      <c r="E8" s="102">
        <v>30</v>
      </c>
      <c r="F8" s="102">
        <v>39</v>
      </c>
      <c r="G8" s="102"/>
      <c r="H8" s="102">
        <v>171</v>
      </c>
      <c r="I8" s="102"/>
      <c r="J8" s="102">
        <v>29</v>
      </c>
      <c r="K8" s="102">
        <v>29</v>
      </c>
      <c r="L8" s="102"/>
      <c r="M8" s="102"/>
      <c r="N8" s="102"/>
      <c r="O8" s="102"/>
      <c r="P8" s="102"/>
      <c r="Q8" s="102">
        <v>33</v>
      </c>
      <c r="R8" s="102">
        <v>90</v>
      </c>
      <c r="S8" s="103">
        <f t="shared" si="0"/>
        <v>457</v>
      </c>
      <c r="T8" s="102"/>
      <c r="U8" s="102"/>
      <c r="V8" s="103">
        <f>SUM(S8:U8)</f>
        <v>457</v>
      </c>
    </row>
    <row r="9" spans="1:22" ht="24.2" customHeight="1">
      <c r="A9" s="532"/>
      <c r="B9" s="358" t="s">
        <v>612</v>
      </c>
      <c r="C9" s="102"/>
      <c r="D9" s="102"/>
      <c r="E9" s="102">
        <v>151</v>
      </c>
      <c r="F9" s="102">
        <v>150</v>
      </c>
      <c r="G9" s="102"/>
      <c r="H9" s="102">
        <v>9</v>
      </c>
      <c r="I9" s="102">
        <v>40</v>
      </c>
      <c r="J9" s="102">
        <v>46</v>
      </c>
      <c r="K9" s="102">
        <v>75</v>
      </c>
      <c r="L9" s="102"/>
      <c r="M9" s="102"/>
      <c r="N9" s="102"/>
      <c r="O9" s="102">
        <v>2</v>
      </c>
      <c r="P9" s="102"/>
      <c r="Q9" s="102">
        <v>18</v>
      </c>
      <c r="R9" s="102">
        <v>14</v>
      </c>
      <c r="S9" s="103">
        <f t="shared" si="0"/>
        <v>505</v>
      </c>
      <c r="T9" s="102"/>
      <c r="U9" s="102"/>
      <c r="V9" s="103">
        <f t="shared" si="1"/>
        <v>505</v>
      </c>
    </row>
    <row r="10" spans="1:22" ht="24.2" customHeight="1">
      <c r="A10" s="532" t="s">
        <v>613</v>
      </c>
      <c r="B10" s="358" t="s">
        <v>608</v>
      </c>
      <c r="C10" s="102">
        <v>3</v>
      </c>
      <c r="D10" s="102"/>
      <c r="E10" s="102">
        <v>10</v>
      </c>
      <c r="F10" s="102">
        <v>10</v>
      </c>
      <c r="G10" s="102"/>
      <c r="H10" s="102">
        <v>80</v>
      </c>
      <c r="I10" s="102"/>
      <c r="J10" s="102"/>
      <c r="K10" s="102">
        <v>6</v>
      </c>
      <c r="L10" s="102"/>
      <c r="M10" s="102"/>
      <c r="N10" s="102"/>
      <c r="O10" s="102"/>
      <c r="P10" s="102"/>
      <c r="Q10" s="102">
        <v>10</v>
      </c>
      <c r="R10" s="102">
        <v>10</v>
      </c>
      <c r="S10" s="103">
        <f t="shared" si="0"/>
        <v>129</v>
      </c>
      <c r="T10" s="102"/>
      <c r="U10" s="102"/>
      <c r="V10" s="103">
        <f t="shared" si="1"/>
        <v>129</v>
      </c>
    </row>
    <row r="11" spans="1:22" ht="24.2" customHeight="1">
      <c r="A11" s="532"/>
      <c r="B11" s="358" t="s">
        <v>614</v>
      </c>
      <c r="C11" s="102"/>
      <c r="D11" s="102"/>
      <c r="E11" s="102">
        <v>170</v>
      </c>
      <c r="F11" s="102">
        <v>150</v>
      </c>
      <c r="G11" s="102"/>
      <c r="H11" s="102">
        <v>40</v>
      </c>
      <c r="I11" s="102"/>
      <c r="J11" s="102"/>
      <c r="K11" s="102"/>
      <c r="L11" s="102"/>
      <c r="M11" s="102"/>
      <c r="N11" s="102"/>
      <c r="O11" s="102"/>
      <c r="P11" s="102"/>
      <c r="Q11" s="102"/>
      <c r="R11" s="102"/>
      <c r="S11" s="103">
        <f t="shared" si="0"/>
        <v>360</v>
      </c>
      <c r="T11" s="102"/>
      <c r="U11" s="102"/>
      <c r="V11" s="103">
        <f t="shared" si="1"/>
        <v>360</v>
      </c>
    </row>
    <row r="12" spans="1:22" ht="24.2" customHeight="1">
      <c r="A12" s="532"/>
      <c r="B12" s="358" t="s">
        <v>615</v>
      </c>
      <c r="C12" s="102"/>
      <c r="D12" s="102"/>
      <c r="E12" s="102">
        <v>30</v>
      </c>
      <c r="F12" s="102">
        <v>30</v>
      </c>
      <c r="G12" s="102"/>
      <c r="H12" s="102">
        <v>50</v>
      </c>
      <c r="I12" s="102"/>
      <c r="J12" s="102"/>
      <c r="K12" s="102">
        <v>3</v>
      </c>
      <c r="L12" s="102"/>
      <c r="M12" s="102"/>
      <c r="N12" s="102"/>
      <c r="O12" s="102"/>
      <c r="P12" s="102"/>
      <c r="Q12" s="102"/>
      <c r="R12" s="102"/>
      <c r="S12" s="103">
        <f t="shared" si="0"/>
        <v>113</v>
      </c>
      <c r="T12" s="102"/>
      <c r="U12" s="102"/>
      <c r="V12" s="103">
        <f t="shared" si="1"/>
        <v>113</v>
      </c>
    </row>
    <row r="13" spans="1:22" ht="24.2" customHeight="1">
      <c r="A13" s="532" t="s">
        <v>616</v>
      </c>
      <c r="B13" s="358" t="s">
        <v>608</v>
      </c>
      <c r="C13" s="102"/>
      <c r="D13" s="102">
        <v>14</v>
      </c>
      <c r="E13" s="102"/>
      <c r="F13" s="102">
        <v>9</v>
      </c>
      <c r="G13" s="102"/>
      <c r="H13" s="102">
        <v>14</v>
      </c>
      <c r="I13" s="102">
        <v>71</v>
      </c>
      <c r="J13" s="102">
        <v>71</v>
      </c>
      <c r="K13" s="102">
        <v>71</v>
      </c>
      <c r="L13" s="102"/>
      <c r="M13" s="102"/>
      <c r="N13" s="102"/>
      <c r="O13" s="102">
        <v>7</v>
      </c>
      <c r="P13" s="102"/>
      <c r="Q13" s="102"/>
      <c r="R13" s="102">
        <v>11</v>
      </c>
      <c r="S13" s="103">
        <f t="shared" si="0"/>
        <v>268</v>
      </c>
      <c r="T13" s="102"/>
      <c r="U13" s="102"/>
      <c r="V13" s="103">
        <f t="shared" si="1"/>
        <v>268</v>
      </c>
    </row>
    <row r="14" spans="1:22" ht="24.2" customHeight="1">
      <c r="A14" s="532"/>
      <c r="B14" s="358" t="s">
        <v>617</v>
      </c>
      <c r="C14" s="102">
        <v>71</v>
      </c>
      <c r="D14" s="102">
        <v>85</v>
      </c>
      <c r="E14" s="102">
        <v>43</v>
      </c>
      <c r="F14" s="102">
        <v>43</v>
      </c>
      <c r="G14" s="102"/>
      <c r="H14" s="102">
        <v>71</v>
      </c>
      <c r="I14" s="102"/>
      <c r="J14" s="102"/>
      <c r="K14" s="102">
        <v>21</v>
      </c>
      <c r="L14" s="102"/>
      <c r="M14" s="102"/>
      <c r="N14" s="102">
        <v>7</v>
      </c>
      <c r="O14" s="102">
        <v>2</v>
      </c>
      <c r="P14" s="102"/>
      <c r="Q14" s="102"/>
      <c r="R14" s="102">
        <v>2</v>
      </c>
      <c r="S14" s="103">
        <f t="shared" si="0"/>
        <v>345</v>
      </c>
      <c r="T14" s="102"/>
      <c r="U14" s="102"/>
      <c r="V14" s="103">
        <f t="shared" si="1"/>
        <v>345</v>
      </c>
    </row>
    <row r="15" spans="1:22" ht="24.2" customHeight="1">
      <c r="A15" s="532" t="s">
        <v>618</v>
      </c>
      <c r="B15" s="358" t="s">
        <v>608</v>
      </c>
      <c r="C15" s="102"/>
      <c r="D15" s="102"/>
      <c r="E15" s="102"/>
      <c r="F15" s="102"/>
      <c r="G15" s="102"/>
      <c r="H15" s="102"/>
      <c r="I15" s="102">
        <v>20</v>
      </c>
      <c r="J15" s="102"/>
      <c r="K15" s="102">
        <v>15</v>
      </c>
      <c r="L15" s="102"/>
      <c r="M15" s="102"/>
      <c r="N15" s="102"/>
      <c r="O15" s="102"/>
      <c r="P15" s="102"/>
      <c r="Q15" s="102"/>
      <c r="R15" s="102"/>
      <c r="S15" s="103">
        <f t="shared" si="0"/>
        <v>35</v>
      </c>
      <c r="T15" s="102"/>
      <c r="U15" s="102"/>
      <c r="V15" s="103">
        <f t="shared" si="1"/>
        <v>35</v>
      </c>
    </row>
    <row r="16" spans="1:22" ht="24.2" customHeight="1">
      <c r="A16" s="532"/>
      <c r="B16" s="358" t="s">
        <v>619</v>
      </c>
      <c r="C16" s="102"/>
      <c r="D16" s="102"/>
      <c r="E16" s="102">
        <v>100</v>
      </c>
      <c r="F16" s="102">
        <v>80</v>
      </c>
      <c r="G16" s="102"/>
      <c r="H16" s="102">
        <v>110</v>
      </c>
      <c r="I16" s="102">
        <v>20</v>
      </c>
      <c r="J16" s="102">
        <v>20</v>
      </c>
      <c r="K16" s="102">
        <v>50</v>
      </c>
      <c r="L16" s="102"/>
      <c r="M16" s="102"/>
      <c r="N16" s="102">
        <v>10</v>
      </c>
      <c r="O16" s="102"/>
      <c r="P16" s="102"/>
      <c r="Q16" s="102"/>
      <c r="R16" s="102"/>
      <c r="S16" s="103">
        <f t="shared" si="0"/>
        <v>390</v>
      </c>
      <c r="T16" s="102">
        <v>10</v>
      </c>
      <c r="U16" s="102"/>
      <c r="V16" s="103">
        <f t="shared" si="1"/>
        <v>400</v>
      </c>
    </row>
    <row r="17" spans="1:22" ht="24.2" customHeight="1">
      <c r="A17" s="532"/>
      <c r="B17" s="358" t="s">
        <v>618</v>
      </c>
      <c r="C17" s="102">
        <v>15</v>
      </c>
      <c r="D17" s="102">
        <v>20</v>
      </c>
      <c r="E17" s="102">
        <v>100</v>
      </c>
      <c r="F17" s="102">
        <v>100</v>
      </c>
      <c r="G17" s="102"/>
      <c r="H17" s="102">
        <v>2400</v>
      </c>
      <c r="I17" s="102">
        <v>50</v>
      </c>
      <c r="J17" s="102">
        <v>30</v>
      </c>
      <c r="K17" s="102">
        <v>160</v>
      </c>
      <c r="L17" s="102"/>
      <c r="M17" s="102"/>
      <c r="N17" s="102">
        <v>30</v>
      </c>
      <c r="O17" s="102"/>
      <c r="P17" s="102"/>
      <c r="Q17" s="102"/>
      <c r="R17" s="102"/>
      <c r="S17" s="103">
        <f t="shared" si="0"/>
        <v>2905</v>
      </c>
      <c r="T17" s="102">
        <v>10</v>
      </c>
      <c r="U17" s="102"/>
      <c r="V17" s="103">
        <f t="shared" si="1"/>
        <v>2915</v>
      </c>
    </row>
    <row r="18" spans="1:22" ht="24.2" customHeight="1">
      <c r="A18" s="532" t="s">
        <v>620</v>
      </c>
      <c r="B18" s="358" t="s">
        <v>608</v>
      </c>
      <c r="C18" s="102">
        <v>24</v>
      </c>
      <c r="D18" s="102"/>
      <c r="E18" s="102"/>
      <c r="F18" s="102"/>
      <c r="G18" s="102"/>
      <c r="H18" s="102">
        <v>6</v>
      </c>
      <c r="I18" s="102"/>
      <c r="J18" s="102"/>
      <c r="K18" s="102"/>
      <c r="L18" s="102"/>
      <c r="M18" s="102"/>
      <c r="N18" s="102"/>
      <c r="O18" s="102"/>
      <c r="P18" s="102"/>
      <c r="Q18" s="102"/>
      <c r="R18" s="102"/>
      <c r="S18" s="103">
        <f t="shared" ref="S18:S41" si="2">SUM(C18:R18)</f>
        <v>30</v>
      </c>
      <c r="T18" s="102">
        <v>240</v>
      </c>
      <c r="U18" s="102"/>
      <c r="V18" s="103">
        <f t="shared" si="1"/>
        <v>270</v>
      </c>
    </row>
    <row r="19" spans="1:22" ht="24.2" customHeight="1">
      <c r="A19" s="532"/>
      <c r="B19" s="358" t="s">
        <v>620</v>
      </c>
      <c r="C19" s="102">
        <v>75</v>
      </c>
      <c r="D19" s="102">
        <v>16</v>
      </c>
      <c r="E19" s="102">
        <v>317</v>
      </c>
      <c r="F19" s="102">
        <v>210</v>
      </c>
      <c r="G19" s="102"/>
      <c r="H19" s="102">
        <v>6730</v>
      </c>
      <c r="I19" s="102">
        <v>4</v>
      </c>
      <c r="J19" s="102">
        <v>2</v>
      </c>
      <c r="K19" s="102">
        <v>197</v>
      </c>
      <c r="L19" s="102"/>
      <c r="M19" s="102">
        <v>1</v>
      </c>
      <c r="N19" s="102">
        <v>502</v>
      </c>
      <c r="O19" s="102">
        <v>41</v>
      </c>
      <c r="P19" s="102"/>
      <c r="Q19" s="102">
        <v>264</v>
      </c>
      <c r="R19" s="102"/>
      <c r="S19" s="103">
        <f t="shared" si="2"/>
        <v>8359</v>
      </c>
      <c r="T19" s="102">
        <v>435</v>
      </c>
      <c r="U19" s="102"/>
      <c r="V19" s="103">
        <f t="shared" si="1"/>
        <v>8794</v>
      </c>
    </row>
    <row r="20" spans="1:22" ht="24.2" customHeight="1">
      <c r="A20" s="532" t="s">
        <v>621</v>
      </c>
      <c r="B20" s="358" t="s">
        <v>608</v>
      </c>
      <c r="C20" s="102"/>
      <c r="D20" s="102"/>
      <c r="E20" s="102"/>
      <c r="F20" s="102"/>
      <c r="G20" s="102"/>
      <c r="H20" s="102">
        <v>100</v>
      </c>
      <c r="I20" s="102"/>
      <c r="J20" s="102"/>
      <c r="K20" s="102">
        <v>10</v>
      </c>
      <c r="L20" s="102"/>
      <c r="M20" s="102"/>
      <c r="N20" s="102"/>
      <c r="O20" s="102"/>
      <c r="P20" s="102"/>
      <c r="Q20" s="102"/>
      <c r="R20" s="102"/>
      <c r="S20" s="103">
        <f t="shared" si="2"/>
        <v>110</v>
      </c>
      <c r="T20" s="102">
        <v>200</v>
      </c>
      <c r="U20" s="102"/>
      <c r="V20" s="103">
        <f t="shared" si="1"/>
        <v>310</v>
      </c>
    </row>
    <row r="21" spans="1:22" ht="24.2" customHeight="1">
      <c r="A21" s="532"/>
      <c r="B21" s="358" t="s">
        <v>622</v>
      </c>
      <c r="C21" s="102"/>
      <c r="D21" s="102">
        <v>20</v>
      </c>
      <c r="E21" s="102">
        <v>20</v>
      </c>
      <c r="F21" s="102"/>
      <c r="G21" s="102"/>
      <c r="H21" s="102">
        <v>20</v>
      </c>
      <c r="I21" s="102"/>
      <c r="J21" s="102"/>
      <c r="K21" s="102">
        <v>10</v>
      </c>
      <c r="L21" s="102"/>
      <c r="M21" s="102"/>
      <c r="N21" s="102">
        <v>10</v>
      </c>
      <c r="O21" s="102"/>
      <c r="P21" s="102"/>
      <c r="Q21" s="102"/>
      <c r="R21" s="102"/>
      <c r="S21" s="103">
        <f t="shared" si="2"/>
        <v>80</v>
      </c>
      <c r="T21" s="102">
        <v>20</v>
      </c>
      <c r="U21" s="102"/>
      <c r="V21" s="103">
        <f t="shared" si="1"/>
        <v>100</v>
      </c>
    </row>
    <row r="22" spans="1:22" ht="24.2" customHeight="1">
      <c r="A22" s="532"/>
      <c r="B22" s="358" t="s">
        <v>623</v>
      </c>
      <c r="C22" s="102"/>
      <c r="D22" s="102"/>
      <c r="E22" s="102">
        <v>20</v>
      </c>
      <c r="F22" s="102">
        <v>10</v>
      </c>
      <c r="G22" s="102"/>
      <c r="H22" s="102">
        <v>30</v>
      </c>
      <c r="I22" s="102"/>
      <c r="J22" s="102"/>
      <c r="K22" s="102">
        <v>10</v>
      </c>
      <c r="L22" s="102"/>
      <c r="M22" s="102"/>
      <c r="N22" s="102">
        <v>10</v>
      </c>
      <c r="O22" s="102"/>
      <c r="P22" s="102"/>
      <c r="Q22" s="102"/>
      <c r="R22" s="102"/>
      <c r="S22" s="103">
        <f t="shared" si="2"/>
        <v>80</v>
      </c>
      <c r="T22" s="102">
        <v>40</v>
      </c>
      <c r="U22" s="102"/>
      <c r="V22" s="103">
        <f t="shared" si="1"/>
        <v>120</v>
      </c>
    </row>
    <row r="23" spans="1:22" ht="24.2" customHeight="1">
      <c r="A23" s="532"/>
      <c r="B23" s="104" t="s">
        <v>624</v>
      </c>
      <c r="C23" s="102"/>
      <c r="D23" s="102"/>
      <c r="E23" s="102">
        <v>40</v>
      </c>
      <c r="F23" s="102">
        <v>30</v>
      </c>
      <c r="G23" s="102"/>
      <c r="H23" s="102">
        <v>30</v>
      </c>
      <c r="I23" s="102"/>
      <c r="J23" s="102"/>
      <c r="K23" s="102">
        <v>10</v>
      </c>
      <c r="L23" s="102"/>
      <c r="M23" s="102"/>
      <c r="N23" s="102">
        <v>10</v>
      </c>
      <c r="O23" s="102"/>
      <c r="P23" s="102"/>
      <c r="Q23" s="102"/>
      <c r="R23" s="102"/>
      <c r="S23" s="103">
        <f t="shared" si="2"/>
        <v>120</v>
      </c>
      <c r="T23" s="102">
        <v>10</v>
      </c>
      <c r="U23" s="102"/>
      <c r="V23" s="103">
        <f t="shared" si="1"/>
        <v>130</v>
      </c>
    </row>
    <row r="24" spans="1:22" ht="24.2" customHeight="1">
      <c r="A24" s="532" t="s">
        <v>625</v>
      </c>
      <c r="B24" s="358" t="s">
        <v>626</v>
      </c>
      <c r="C24" s="102">
        <v>6</v>
      </c>
      <c r="D24" s="102"/>
      <c r="E24" s="102">
        <v>4</v>
      </c>
      <c r="F24" s="102">
        <v>5</v>
      </c>
      <c r="G24" s="102"/>
      <c r="H24" s="102">
        <v>801</v>
      </c>
      <c r="I24" s="102">
        <v>3</v>
      </c>
      <c r="J24" s="102">
        <v>11</v>
      </c>
      <c r="K24" s="102">
        <v>13</v>
      </c>
      <c r="L24" s="102"/>
      <c r="M24" s="102"/>
      <c r="N24" s="102">
        <v>1</v>
      </c>
      <c r="O24" s="102"/>
      <c r="P24" s="102"/>
      <c r="Q24" s="102"/>
      <c r="R24" s="102"/>
      <c r="S24" s="103">
        <f t="shared" si="2"/>
        <v>844</v>
      </c>
      <c r="T24" s="102">
        <v>540</v>
      </c>
      <c r="U24" s="102"/>
      <c r="V24" s="103">
        <f t="shared" si="1"/>
        <v>1384</v>
      </c>
    </row>
    <row r="25" spans="1:22" ht="24.2" customHeight="1">
      <c r="A25" s="532"/>
      <c r="B25" s="358" t="s">
        <v>627</v>
      </c>
      <c r="C25" s="102"/>
      <c r="D25" s="102"/>
      <c r="E25" s="102">
        <v>79</v>
      </c>
      <c r="F25" s="102">
        <v>43</v>
      </c>
      <c r="G25" s="102"/>
      <c r="H25" s="102">
        <v>949</v>
      </c>
      <c r="I25" s="102"/>
      <c r="J25" s="102"/>
      <c r="K25" s="102">
        <v>17</v>
      </c>
      <c r="L25" s="102"/>
      <c r="M25" s="102"/>
      <c r="N25" s="102"/>
      <c r="O25" s="102"/>
      <c r="P25" s="102"/>
      <c r="Q25" s="102"/>
      <c r="R25" s="102"/>
      <c r="S25" s="103">
        <f t="shared" si="2"/>
        <v>1088</v>
      </c>
      <c r="T25" s="102">
        <v>21</v>
      </c>
      <c r="U25" s="102"/>
      <c r="V25" s="103">
        <f t="shared" si="1"/>
        <v>1109</v>
      </c>
    </row>
    <row r="26" spans="1:22" ht="24.2" customHeight="1">
      <c r="A26" s="532"/>
      <c r="B26" s="358" t="s">
        <v>628</v>
      </c>
      <c r="C26" s="102">
        <v>5</v>
      </c>
      <c r="D26" s="102"/>
      <c r="E26" s="102">
        <v>10</v>
      </c>
      <c r="F26" s="102">
        <v>10</v>
      </c>
      <c r="G26" s="102"/>
      <c r="H26" s="102">
        <v>83</v>
      </c>
      <c r="I26" s="102">
        <v>13</v>
      </c>
      <c r="J26" s="102">
        <v>3</v>
      </c>
      <c r="K26" s="102">
        <v>10</v>
      </c>
      <c r="L26" s="102">
        <v>3</v>
      </c>
      <c r="M26" s="102"/>
      <c r="N26" s="102">
        <v>1</v>
      </c>
      <c r="O26" s="102"/>
      <c r="P26" s="102"/>
      <c r="Q26" s="102"/>
      <c r="R26" s="102"/>
      <c r="S26" s="103">
        <f t="shared" si="2"/>
        <v>138</v>
      </c>
      <c r="T26" s="102"/>
      <c r="U26" s="102"/>
      <c r="V26" s="103">
        <f t="shared" si="1"/>
        <v>138</v>
      </c>
    </row>
    <row r="27" spans="1:22" ht="24.2" customHeight="1">
      <c r="A27" s="532" t="s">
        <v>629</v>
      </c>
      <c r="B27" s="358" t="s">
        <v>608</v>
      </c>
      <c r="C27" s="102">
        <v>20</v>
      </c>
      <c r="D27" s="102"/>
      <c r="E27" s="102"/>
      <c r="F27" s="102"/>
      <c r="G27" s="102"/>
      <c r="H27" s="102">
        <v>30</v>
      </c>
      <c r="I27" s="102">
        <v>10</v>
      </c>
      <c r="J27" s="102">
        <v>30</v>
      </c>
      <c r="K27" s="102">
        <v>30</v>
      </c>
      <c r="L27" s="102"/>
      <c r="M27" s="102"/>
      <c r="N27" s="102"/>
      <c r="O27" s="102"/>
      <c r="P27" s="102"/>
      <c r="Q27" s="102"/>
      <c r="R27" s="102">
        <v>30</v>
      </c>
      <c r="S27" s="103">
        <f t="shared" si="2"/>
        <v>150</v>
      </c>
      <c r="T27" s="102">
        <v>600</v>
      </c>
      <c r="U27" s="102"/>
      <c r="V27" s="103">
        <f>SUM(S27:U27)</f>
        <v>750</v>
      </c>
    </row>
    <row r="28" spans="1:22" ht="24.2" customHeight="1">
      <c r="A28" s="532"/>
      <c r="B28" s="358" t="s">
        <v>630</v>
      </c>
      <c r="C28" s="102">
        <v>3</v>
      </c>
      <c r="D28" s="102"/>
      <c r="E28" s="102">
        <v>15</v>
      </c>
      <c r="F28" s="102">
        <v>15</v>
      </c>
      <c r="G28" s="102"/>
      <c r="H28" s="102">
        <v>20</v>
      </c>
      <c r="I28" s="102"/>
      <c r="J28" s="102"/>
      <c r="K28" s="102">
        <v>10</v>
      </c>
      <c r="L28" s="102"/>
      <c r="M28" s="102"/>
      <c r="N28" s="102"/>
      <c r="O28" s="102"/>
      <c r="P28" s="102"/>
      <c r="Q28" s="102"/>
      <c r="R28" s="102">
        <v>10</v>
      </c>
      <c r="S28" s="103">
        <f t="shared" si="2"/>
        <v>73</v>
      </c>
      <c r="T28" s="102">
        <v>70</v>
      </c>
      <c r="U28" s="102"/>
      <c r="V28" s="103">
        <f t="shared" si="1"/>
        <v>143</v>
      </c>
    </row>
    <row r="29" spans="1:22" ht="24.2" customHeight="1">
      <c r="A29" s="532"/>
      <c r="B29" s="358" t="s">
        <v>631</v>
      </c>
      <c r="C29" s="102">
        <v>10</v>
      </c>
      <c r="D29" s="102"/>
      <c r="E29" s="102">
        <v>30</v>
      </c>
      <c r="F29" s="102">
        <v>30</v>
      </c>
      <c r="G29" s="102"/>
      <c r="H29" s="102">
        <v>20</v>
      </c>
      <c r="I29" s="102">
        <v>10</v>
      </c>
      <c r="J29" s="102">
        <v>10</v>
      </c>
      <c r="K29" s="102">
        <v>10</v>
      </c>
      <c r="L29" s="102"/>
      <c r="M29" s="102"/>
      <c r="N29" s="102"/>
      <c r="O29" s="102"/>
      <c r="P29" s="102"/>
      <c r="Q29" s="102"/>
      <c r="R29" s="102"/>
      <c r="S29" s="103">
        <f t="shared" si="2"/>
        <v>120</v>
      </c>
      <c r="T29" s="102">
        <v>250</v>
      </c>
      <c r="U29" s="102"/>
      <c r="V29" s="103">
        <f t="shared" si="1"/>
        <v>370</v>
      </c>
    </row>
    <row r="30" spans="1:22" ht="24.2" customHeight="1">
      <c r="A30" s="358" t="s">
        <v>632</v>
      </c>
      <c r="B30" s="358" t="s">
        <v>608</v>
      </c>
      <c r="C30" s="102">
        <v>20</v>
      </c>
      <c r="D30" s="102"/>
      <c r="E30" s="102"/>
      <c r="F30" s="102"/>
      <c r="G30" s="102"/>
      <c r="H30" s="102"/>
      <c r="I30" s="102"/>
      <c r="J30" s="102"/>
      <c r="K30" s="102"/>
      <c r="L30" s="102"/>
      <c r="M30" s="102">
        <v>50</v>
      </c>
      <c r="N30" s="102"/>
      <c r="O30" s="102"/>
      <c r="P30" s="102"/>
      <c r="Q30" s="102"/>
      <c r="R30" s="102"/>
      <c r="S30" s="103">
        <f t="shared" si="2"/>
        <v>70</v>
      </c>
      <c r="T30" s="102">
        <v>150</v>
      </c>
      <c r="U30" s="102"/>
      <c r="V30" s="103">
        <f t="shared" si="1"/>
        <v>220</v>
      </c>
    </row>
    <row r="31" spans="1:22" ht="24.2" customHeight="1">
      <c r="A31" s="532" t="s">
        <v>633</v>
      </c>
      <c r="B31" s="532"/>
      <c r="C31" s="102">
        <f>SUM(C5:C30)</f>
        <v>252</v>
      </c>
      <c r="D31" s="102">
        <f>SUM(D5:D30)</f>
        <v>241</v>
      </c>
      <c r="E31" s="102">
        <f t="shared" ref="E31:R31" si="3">SUM(E5:E30)</f>
        <v>1239</v>
      </c>
      <c r="F31" s="102">
        <f t="shared" si="3"/>
        <v>1054</v>
      </c>
      <c r="G31" s="102">
        <f t="shared" si="3"/>
        <v>0</v>
      </c>
      <c r="H31" s="102">
        <f t="shared" si="3"/>
        <v>11804</v>
      </c>
      <c r="I31" s="102">
        <f t="shared" si="3"/>
        <v>246</v>
      </c>
      <c r="J31" s="102">
        <f t="shared" si="3"/>
        <v>267</v>
      </c>
      <c r="K31" s="102">
        <f t="shared" si="3"/>
        <v>867</v>
      </c>
      <c r="L31" s="102">
        <f t="shared" si="3"/>
        <v>3</v>
      </c>
      <c r="M31" s="102">
        <f t="shared" si="3"/>
        <v>51</v>
      </c>
      <c r="N31" s="102">
        <f t="shared" si="3"/>
        <v>581</v>
      </c>
      <c r="O31" s="102">
        <f t="shared" si="3"/>
        <v>52</v>
      </c>
      <c r="P31" s="102">
        <f t="shared" si="3"/>
        <v>30</v>
      </c>
      <c r="Q31" s="102">
        <f t="shared" si="3"/>
        <v>325</v>
      </c>
      <c r="R31" s="102">
        <f t="shared" si="3"/>
        <v>167</v>
      </c>
      <c r="S31" s="103">
        <f>SUM(C31:R31)</f>
        <v>17179</v>
      </c>
      <c r="T31" s="102">
        <f>SUM(T5:T30)</f>
        <v>2596</v>
      </c>
      <c r="U31" s="102">
        <f>SUM(U5:U30)</f>
        <v>0</v>
      </c>
      <c r="V31" s="103">
        <f t="shared" si="1"/>
        <v>19775</v>
      </c>
    </row>
    <row r="32" spans="1:22" ht="24" customHeight="1">
      <c r="A32" s="358" t="s">
        <v>634</v>
      </c>
      <c r="B32" s="105" t="s">
        <v>635</v>
      </c>
      <c r="C32" s="102">
        <v>500</v>
      </c>
      <c r="D32" s="102">
        <v>400</v>
      </c>
      <c r="E32" s="102">
        <v>800</v>
      </c>
      <c r="F32" s="102">
        <v>3000</v>
      </c>
      <c r="G32" s="102">
        <v>50</v>
      </c>
      <c r="H32" s="102">
        <v>1100</v>
      </c>
      <c r="I32" s="102"/>
      <c r="J32" s="102">
        <v>700</v>
      </c>
      <c r="K32" s="102">
        <v>1000</v>
      </c>
      <c r="L32" s="102"/>
      <c r="M32" s="102">
        <v>500</v>
      </c>
      <c r="N32" s="102">
        <v>500</v>
      </c>
      <c r="O32" s="102"/>
      <c r="P32" s="102"/>
      <c r="Q32" s="102">
        <v>600</v>
      </c>
      <c r="R32" s="102">
        <v>5000</v>
      </c>
      <c r="S32" s="103">
        <f>SUM(C32:R32)</f>
        <v>14150</v>
      </c>
      <c r="T32" s="102">
        <v>10100</v>
      </c>
      <c r="U32" s="102">
        <v>0</v>
      </c>
      <c r="V32" s="103">
        <f>SUM(S32:U32)</f>
        <v>24250</v>
      </c>
    </row>
    <row r="33" spans="1:22" ht="24.2" customHeight="1">
      <c r="A33" s="358" t="s">
        <v>636</v>
      </c>
      <c r="B33" s="358" t="s">
        <v>637</v>
      </c>
      <c r="C33" s="102">
        <v>204</v>
      </c>
      <c r="D33" s="102"/>
      <c r="E33" s="102">
        <v>340</v>
      </c>
      <c r="F33" s="102">
        <v>340</v>
      </c>
      <c r="G33" s="102"/>
      <c r="H33" s="102">
        <v>1460</v>
      </c>
      <c r="I33" s="102">
        <v>20</v>
      </c>
      <c r="J33" s="102">
        <v>20</v>
      </c>
      <c r="K33" s="102">
        <v>272</v>
      </c>
      <c r="L33" s="102"/>
      <c r="M33" s="102">
        <v>2</v>
      </c>
      <c r="N33" s="102">
        <v>102</v>
      </c>
      <c r="O33" s="102"/>
      <c r="P33" s="102"/>
      <c r="Q33" s="102"/>
      <c r="R33" s="102"/>
      <c r="S33" s="103">
        <f t="shared" si="2"/>
        <v>2760</v>
      </c>
      <c r="T33" s="102">
        <v>928</v>
      </c>
      <c r="U33" s="102"/>
      <c r="V33" s="103">
        <f t="shared" si="1"/>
        <v>3688</v>
      </c>
    </row>
    <row r="34" spans="1:22" ht="24.2" customHeight="1">
      <c r="A34" s="358" t="s">
        <v>638</v>
      </c>
      <c r="B34" s="358" t="s">
        <v>639</v>
      </c>
      <c r="C34" s="102"/>
      <c r="D34" s="102"/>
      <c r="E34" s="102">
        <v>8</v>
      </c>
      <c r="F34" s="102">
        <v>9</v>
      </c>
      <c r="G34" s="102"/>
      <c r="H34" s="102">
        <v>1500</v>
      </c>
      <c r="I34" s="102"/>
      <c r="J34" s="102"/>
      <c r="K34" s="102"/>
      <c r="L34" s="102"/>
      <c r="M34" s="102"/>
      <c r="N34" s="102"/>
      <c r="O34" s="102"/>
      <c r="P34" s="102"/>
      <c r="Q34" s="102"/>
      <c r="R34" s="102"/>
      <c r="S34" s="103">
        <f t="shared" si="2"/>
        <v>1517</v>
      </c>
      <c r="T34" s="102">
        <v>50</v>
      </c>
      <c r="U34" s="102">
        <v>0</v>
      </c>
      <c r="V34" s="103">
        <f t="shared" si="1"/>
        <v>1567</v>
      </c>
    </row>
    <row r="35" spans="1:22" ht="24.2" customHeight="1">
      <c r="A35" s="532" t="s">
        <v>640</v>
      </c>
      <c r="B35" s="358" t="s">
        <v>641</v>
      </c>
      <c r="C35" s="102">
        <v>26</v>
      </c>
      <c r="D35" s="102"/>
      <c r="E35" s="102">
        <v>250</v>
      </c>
      <c r="F35" s="102">
        <v>280</v>
      </c>
      <c r="G35" s="102"/>
      <c r="H35" s="102">
        <v>520</v>
      </c>
      <c r="I35" s="102"/>
      <c r="J35" s="102"/>
      <c r="K35" s="102"/>
      <c r="L35" s="102"/>
      <c r="M35" s="102"/>
      <c r="N35" s="102">
        <v>8</v>
      </c>
      <c r="O35" s="102">
        <v>20</v>
      </c>
      <c r="P35" s="102"/>
      <c r="Q35" s="102"/>
      <c r="R35" s="102"/>
      <c r="S35" s="103">
        <f t="shared" si="2"/>
        <v>1104</v>
      </c>
      <c r="T35" s="102">
        <v>10</v>
      </c>
      <c r="U35" s="102">
        <v>0</v>
      </c>
      <c r="V35" s="103">
        <f t="shared" si="1"/>
        <v>1114</v>
      </c>
    </row>
    <row r="36" spans="1:22" ht="24.2" customHeight="1">
      <c r="A36" s="532"/>
      <c r="B36" s="358" t="s">
        <v>642</v>
      </c>
      <c r="C36" s="102">
        <v>8</v>
      </c>
      <c r="D36" s="102"/>
      <c r="E36" s="102">
        <v>210</v>
      </c>
      <c r="F36" s="102">
        <v>190</v>
      </c>
      <c r="G36" s="102"/>
      <c r="H36" s="102">
        <v>200</v>
      </c>
      <c r="I36" s="102"/>
      <c r="J36" s="102"/>
      <c r="K36" s="102"/>
      <c r="L36" s="102"/>
      <c r="M36" s="102"/>
      <c r="N36" s="102">
        <v>5</v>
      </c>
      <c r="O36" s="102"/>
      <c r="P36" s="102"/>
      <c r="Q36" s="102"/>
      <c r="R36" s="102"/>
      <c r="S36" s="103">
        <f t="shared" si="2"/>
        <v>613</v>
      </c>
      <c r="T36" s="102">
        <v>8</v>
      </c>
      <c r="U36" s="102">
        <v>0</v>
      </c>
      <c r="V36" s="103">
        <f t="shared" si="1"/>
        <v>621</v>
      </c>
    </row>
    <row r="37" spans="1:22" ht="24.2" customHeight="1">
      <c r="A37" s="532"/>
      <c r="B37" s="104" t="s">
        <v>643</v>
      </c>
      <c r="C37" s="102">
        <v>10</v>
      </c>
      <c r="D37" s="102"/>
      <c r="E37" s="102">
        <v>200</v>
      </c>
      <c r="F37" s="102">
        <v>170</v>
      </c>
      <c r="G37" s="102"/>
      <c r="H37" s="102">
        <v>500</v>
      </c>
      <c r="I37" s="102"/>
      <c r="J37" s="102"/>
      <c r="K37" s="102"/>
      <c r="L37" s="102"/>
      <c r="M37" s="102"/>
      <c r="N37" s="102">
        <v>8</v>
      </c>
      <c r="O37" s="102"/>
      <c r="P37" s="102"/>
      <c r="Q37" s="102"/>
      <c r="R37" s="102"/>
      <c r="S37" s="103">
        <f t="shared" si="2"/>
        <v>888</v>
      </c>
      <c r="T37" s="102">
        <v>15</v>
      </c>
      <c r="U37" s="102">
        <v>0</v>
      </c>
      <c r="V37" s="103">
        <f t="shared" si="1"/>
        <v>903</v>
      </c>
    </row>
    <row r="38" spans="1:22" ht="24.2" customHeight="1">
      <c r="A38" s="358" t="s">
        <v>644</v>
      </c>
      <c r="B38" s="104" t="s">
        <v>645</v>
      </c>
      <c r="C38" s="102">
        <v>15</v>
      </c>
      <c r="D38" s="102"/>
      <c r="E38" s="102">
        <v>120</v>
      </c>
      <c r="F38" s="102">
        <v>180</v>
      </c>
      <c r="G38" s="102"/>
      <c r="H38" s="102">
        <v>100</v>
      </c>
      <c r="I38" s="102"/>
      <c r="J38" s="102"/>
      <c r="K38" s="102"/>
      <c r="L38" s="102"/>
      <c r="M38" s="102"/>
      <c r="N38" s="102">
        <v>20</v>
      </c>
      <c r="O38" s="102"/>
      <c r="P38" s="102"/>
      <c r="Q38" s="102"/>
      <c r="R38" s="102"/>
      <c r="S38" s="103">
        <f t="shared" si="2"/>
        <v>435</v>
      </c>
      <c r="T38" s="102">
        <v>1800</v>
      </c>
      <c r="U38" s="102">
        <v>0</v>
      </c>
      <c r="V38" s="103">
        <f t="shared" si="1"/>
        <v>2235</v>
      </c>
    </row>
    <row r="39" spans="1:22" ht="24.2" customHeight="1">
      <c r="A39" s="532" t="s">
        <v>646</v>
      </c>
      <c r="B39" s="358" t="s">
        <v>647</v>
      </c>
      <c r="C39" s="102"/>
      <c r="D39" s="102"/>
      <c r="E39" s="102">
        <v>1000</v>
      </c>
      <c r="F39" s="102">
        <v>200</v>
      </c>
      <c r="G39" s="102"/>
      <c r="H39" s="102">
        <v>5000</v>
      </c>
      <c r="I39" s="102"/>
      <c r="J39" s="102"/>
      <c r="K39" s="102">
        <v>60</v>
      </c>
      <c r="L39" s="102"/>
      <c r="M39" s="102"/>
      <c r="N39" s="102">
        <v>120</v>
      </c>
      <c r="O39" s="102"/>
      <c r="P39" s="102"/>
      <c r="Q39" s="102"/>
      <c r="R39" s="102"/>
      <c r="S39" s="103">
        <f t="shared" si="2"/>
        <v>6380</v>
      </c>
      <c r="T39" s="102"/>
      <c r="U39" s="102">
        <v>0</v>
      </c>
      <c r="V39" s="103">
        <f t="shared" si="1"/>
        <v>6380</v>
      </c>
    </row>
    <row r="40" spans="1:22" ht="24.2" customHeight="1">
      <c r="A40" s="532"/>
      <c r="B40" s="358" t="s">
        <v>648</v>
      </c>
      <c r="C40" s="102"/>
      <c r="D40" s="102"/>
      <c r="E40" s="102">
        <v>1000</v>
      </c>
      <c r="F40" s="102">
        <v>400</v>
      </c>
      <c r="G40" s="102"/>
      <c r="H40" s="102"/>
      <c r="I40" s="102"/>
      <c r="J40" s="102"/>
      <c r="K40" s="102">
        <v>70</v>
      </c>
      <c r="L40" s="102"/>
      <c r="M40" s="102"/>
      <c r="N40" s="102">
        <v>70</v>
      </c>
      <c r="O40" s="102"/>
      <c r="P40" s="102">
        <v>1500</v>
      </c>
      <c r="Q40" s="102"/>
      <c r="R40" s="102"/>
      <c r="S40" s="103">
        <f t="shared" si="2"/>
        <v>3040</v>
      </c>
      <c r="T40" s="102"/>
      <c r="U40" s="102">
        <v>0</v>
      </c>
      <c r="V40" s="103">
        <f t="shared" si="1"/>
        <v>3040</v>
      </c>
    </row>
    <row r="41" spans="1:22" ht="24.2" customHeight="1">
      <c r="A41" s="532"/>
      <c r="B41" s="358" t="s">
        <v>649</v>
      </c>
      <c r="C41" s="102"/>
      <c r="D41" s="102"/>
      <c r="E41" s="102">
        <v>1100</v>
      </c>
      <c r="F41" s="102">
        <v>100</v>
      </c>
      <c r="G41" s="102"/>
      <c r="H41" s="102"/>
      <c r="I41" s="102"/>
      <c r="J41" s="102"/>
      <c r="K41" s="102"/>
      <c r="L41" s="102"/>
      <c r="M41" s="102"/>
      <c r="N41" s="102"/>
      <c r="O41" s="102"/>
      <c r="P41" s="102"/>
      <c r="Q41" s="102"/>
      <c r="R41" s="102"/>
      <c r="S41" s="103">
        <f t="shared" si="2"/>
        <v>1200</v>
      </c>
      <c r="T41" s="102"/>
      <c r="U41" s="102">
        <v>0</v>
      </c>
      <c r="V41" s="103">
        <f t="shared" si="1"/>
        <v>1200</v>
      </c>
    </row>
    <row r="42" spans="1:22" ht="24.2" customHeight="1">
      <c r="A42" s="358" t="s">
        <v>650</v>
      </c>
      <c r="B42" s="358" t="s">
        <v>651</v>
      </c>
      <c r="C42" s="102"/>
      <c r="D42" s="102"/>
      <c r="E42" s="102"/>
      <c r="F42" s="102"/>
      <c r="G42" s="102"/>
      <c r="H42" s="102"/>
      <c r="I42" s="102">
        <v>140</v>
      </c>
      <c r="J42" s="102">
        <v>160</v>
      </c>
      <c r="K42" s="102"/>
      <c r="L42" s="102">
        <v>3</v>
      </c>
      <c r="M42" s="102"/>
      <c r="N42" s="102"/>
      <c r="O42" s="102"/>
      <c r="P42" s="102">
        <v>90</v>
      </c>
      <c r="Q42" s="102"/>
      <c r="R42" s="102"/>
      <c r="S42" s="103">
        <f>SUM(C42:R42)</f>
        <v>393</v>
      </c>
      <c r="T42" s="102"/>
      <c r="U42" s="102">
        <v>0</v>
      </c>
      <c r="V42" s="103">
        <f t="shared" si="1"/>
        <v>393</v>
      </c>
    </row>
    <row r="43" spans="1:22" ht="24.2" customHeight="1">
      <c r="A43" s="532" t="s">
        <v>652</v>
      </c>
      <c r="B43" s="532"/>
      <c r="C43" s="103">
        <f t="shared" ref="C43:V43" si="4">SUM(C31:C42)</f>
        <v>1015</v>
      </c>
      <c r="D43" s="103">
        <f>SUM(D31:D42)</f>
        <v>641</v>
      </c>
      <c r="E43" s="103">
        <f t="shared" si="4"/>
        <v>6267</v>
      </c>
      <c r="F43" s="103">
        <f t="shared" si="4"/>
        <v>5923</v>
      </c>
      <c r="G43" s="103">
        <f t="shared" si="4"/>
        <v>50</v>
      </c>
      <c r="H43" s="103">
        <f t="shared" si="4"/>
        <v>22184</v>
      </c>
      <c r="I43" s="103">
        <f t="shared" si="4"/>
        <v>406</v>
      </c>
      <c r="J43" s="103">
        <f t="shared" si="4"/>
        <v>1147</v>
      </c>
      <c r="K43" s="103">
        <f t="shared" si="4"/>
        <v>2269</v>
      </c>
      <c r="L43" s="103">
        <f t="shared" si="4"/>
        <v>6</v>
      </c>
      <c r="M43" s="103">
        <f t="shared" si="4"/>
        <v>553</v>
      </c>
      <c r="N43" s="103">
        <f t="shared" si="4"/>
        <v>1414</v>
      </c>
      <c r="O43" s="103">
        <f t="shared" si="4"/>
        <v>72</v>
      </c>
      <c r="P43" s="103">
        <f t="shared" si="4"/>
        <v>1620</v>
      </c>
      <c r="Q43" s="103">
        <f t="shared" si="4"/>
        <v>925</v>
      </c>
      <c r="R43" s="103">
        <f t="shared" si="4"/>
        <v>5167</v>
      </c>
      <c r="S43" s="103">
        <f>SUM(C43:R43)</f>
        <v>49659</v>
      </c>
      <c r="T43" s="103">
        <f>SUM(T31:T42)</f>
        <v>15507</v>
      </c>
      <c r="U43" s="103">
        <f t="shared" si="4"/>
        <v>0</v>
      </c>
      <c r="V43" s="103">
        <f t="shared" si="4"/>
        <v>65166</v>
      </c>
    </row>
  </sheetData>
  <sheetProtection selectLockedCells="1" selectUnlockedCells="1"/>
  <mergeCells count="16">
    <mergeCell ref="A10:A12"/>
    <mergeCell ref="A2:D2"/>
    <mergeCell ref="A3:G3"/>
    <mergeCell ref="T3:V3"/>
    <mergeCell ref="A5:A7"/>
    <mergeCell ref="A8:A9"/>
    <mergeCell ref="A31:B31"/>
    <mergeCell ref="A35:A37"/>
    <mergeCell ref="A39:A41"/>
    <mergeCell ref="A43:B43"/>
    <mergeCell ref="A13:A14"/>
    <mergeCell ref="A15:A17"/>
    <mergeCell ref="A18:A19"/>
    <mergeCell ref="A20:A23"/>
    <mergeCell ref="A24:A26"/>
    <mergeCell ref="A27:A29"/>
  </mergeCells>
  <phoneticPr fontId="3"/>
  <pageMargins left="0.78740157480314965" right="0.39370078740157483" top="0.39370078740157483" bottom="0.39370078740157483" header="0" footer="0"/>
  <pageSetup paperSize="9" scale="53" firstPageNumber="0" orientation="landscape" horizontalDpi="300" verticalDpi="300" r:id="rId1"/>
  <headerFooter scaleWithDoc="0" alignWithMargins="0">
    <oddFooter>&amp;C&amp;"ＭＳ 明朝,標準"&amp;10－１５－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Layout" topLeftCell="A2" zoomScaleNormal="80" workbookViewId="0">
      <selection activeCell="B4" sqref="B4"/>
    </sheetView>
  </sheetViews>
  <sheetFormatPr defaultColWidth="9" defaultRowHeight="14.25"/>
  <cols>
    <col min="1" max="1" width="12.125" style="359" customWidth="1"/>
    <col min="2" max="2" width="24.625" style="359" customWidth="1"/>
    <col min="3" max="22" width="10.875" style="359" customWidth="1"/>
    <col min="23" max="23" width="3.75" style="359" customWidth="1"/>
    <col min="24" max="16384" width="9" style="359"/>
  </cols>
  <sheetData>
    <row r="1" spans="1:22" ht="37.5" customHeight="1"/>
    <row r="2" spans="1:22" ht="30.75" customHeight="1">
      <c r="A2" s="535" t="s">
        <v>653</v>
      </c>
      <c r="B2" s="535"/>
      <c r="C2" s="535"/>
      <c r="D2" s="535"/>
      <c r="E2" s="535"/>
      <c r="F2" s="535"/>
      <c r="G2" s="535"/>
      <c r="S2" s="537" t="s">
        <v>654</v>
      </c>
      <c r="T2" s="538"/>
      <c r="U2" s="538"/>
      <c r="V2" s="106"/>
    </row>
    <row r="3" spans="1:22" ht="33.75" customHeight="1">
      <c r="A3" s="358" t="s">
        <v>655</v>
      </c>
      <c r="B3" s="369" t="s">
        <v>1900</v>
      </c>
      <c r="C3" s="99" t="s">
        <v>588</v>
      </c>
      <c r="D3" s="358" t="s">
        <v>589</v>
      </c>
      <c r="E3" s="358" t="s">
        <v>590</v>
      </c>
      <c r="F3" s="358" t="s">
        <v>591</v>
      </c>
      <c r="G3" s="358" t="s">
        <v>592</v>
      </c>
      <c r="H3" s="358" t="s">
        <v>593</v>
      </c>
      <c r="I3" s="358" t="s">
        <v>594</v>
      </c>
      <c r="J3" s="358" t="s">
        <v>595</v>
      </c>
      <c r="K3" s="100" t="s">
        <v>596</v>
      </c>
      <c r="L3" s="358" t="s">
        <v>597</v>
      </c>
      <c r="M3" s="100" t="s">
        <v>598</v>
      </c>
      <c r="N3" s="358" t="s">
        <v>599</v>
      </c>
      <c r="O3" s="358" t="s">
        <v>600</v>
      </c>
      <c r="P3" s="358" t="s">
        <v>601</v>
      </c>
      <c r="Q3" s="358" t="s">
        <v>602</v>
      </c>
      <c r="R3" s="358" t="s">
        <v>603</v>
      </c>
      <c r="S3" s="100" t="s">
        <v>604</v>
      </c>
      <c r="T3" s="100" t="s">
        <v>605</v>
      </c>
      <c r="U3" s="358" t="s">
        <v>603</v>
      </c>
      <c r="V3" s="358" t="s">
        <v>606</v>
      </c>
    </row>
    <row r="4" spans="1:22" ht="24" customHeight="1">
      <c r="A4" s="532" t="s">
        <v>607</v>
      </c>
      <c r="B4" s="358" t="s">
        <v>608</v>
      </c>
      <c r="C4" s="102">
        <v>0</v>
      </c>
      <c r="D4" s="102">
        <v>75</v>
      </c>
      <c r="E4" s="102">
        <v>38</v>
      </c>
      <c r="F4" s="102">
        <v>50</v>
      </c>
      <c r="G4" s="102">
        <v>0</v>
      </c>
      <c r="H4" s="102">
        <v>0</v>
      </c>
      <c r="I4" s="102">
        <v>6</v>
      </c>
      <c r="J4" s="102">
        <v>3</v>
      </c>
      <c r="K4" s="102">
        <v>25</v>
      </c>
      <c r="L4" s="102">
        <v>0</v>
      </c>
      <c r="M4" s="102">
        <v>0</v>
      </c>
      <c r="N4" s="102">
        <v>0</v>
      </c>
      <c r="O4" s="102">
        <v>0</v>
      </c>
      <c r="P4" s="102">
        <v>75</v>
      </c>
      <c r="Q4" s="102">
        <v>0</v>
      </c>
      <c r="R4" s="102">
        <v>0</v>
      </c>
      <c r="S4" s="102">
        <f t="shared" ref="S4:S29" si="0">SUM(C4:R4)</f>
        <v>272</v>
      </c>
      <c r="T4" s="102">
        <v>0</v>
      </c>
      <c r="U4" s="102">
        <v>0</v>
      </c>
      <c r="V4" s="103">
        <f t="shared" ref="V4:V28" si="1">SUM(S4:U4)</f>
        <v>272</v>
      </c>
    </row>
    <row r="5" spans="1:22" ht="24" customHeight="1">
      <c r="A5" s="532"/>
      <c r="B5" s="358" t="s">
        <v>609</v>
      </c>
      <c r="C5" s="102">
        <v>0</v>
      </c>
      <c r="D5" s="102">
        <v>0</v>
      </c>
      <c r="E5" s="102">
        <v>63</v>
      </c>
      <c r="F5" s="102">
        <v>50</v>
      </c>
      <c r="G5" s="102"/>
      <c r="H5" s="102">
        <v>25</v>
      </c>
      <c r="I5" s="102">
        <v>0</v>
      </c>
      <c r="J5" s="102">
        <v>7</v>
      </c>
      <c r="K5" s="102">
        <v>200</v>
      </c>
      <c r="L5" s="102">
        <v>0</v>
      </c>
      <c r="M5" s="102">
        <v>0</v>
      </c>
      <c r="N5" s="102">
        <v>0</v>
      </c>
      <c r="O5" s="102">
        <v>0</v>
      </c>
      <c r="P5" s="102">
        <v>0</v>
      </c>
      <c r="Q5" s="102">
        <v>0</v>
      </c>
      <c r="R5" s="102">
        <v>0</v>
      </c>
      <c r="S5" s="102">
        <f t="shared" si="0"/>
        <v>345</v>
      </c>
      <c r="T5" s="102">
        <v>0</v>
      </c>
      <c r="U5" s="102">
        <v>0</v>
      </c>
      <c r="V5" s="103">
        <f t="shared" si="1"/>
        <v>345</v>
      </c>
    </row>
    <row r="6" spans="1:22" ht="24" customHeight="1">
      <c r="A6" s="532"/>
      <c r="B6" s="358" t="s">
        <v>610</v>
      </c>
      <c r="C6" s="102">
        <v>0</v>
      </c>
      <c r="D6" s="102">
        <v>0</v>
      </c>
      <c r="E6" s="102">
        <v>75</v>
      </c>
      <c r="F6" s="102">
        <v>125</v>
      </c>
      <c r="G6" s="102">
        <v>0</v>
      </c>
      <c r="H6" s="102">
        <v>75</v>
      </c>
      <c r="I6" s="102">
        <v>0</v>
      </c>
      <c r="J6" s="102">
        <v>0</v>
      </c>
      <c r="K6" s="102">
        <v>50</v>
      </c>
      <c r="L6" s="102">
        <v>0</v>
      </c>
      <c r="M6" s="102">
        <v>0</v>
      </c>
      <c r="N6" s="102">
        <v>0</v>
      </c>
      <c r="O6" s="102">
        <v>0</v>
      </c>
      <c r="P6" s="102">
        <v>0</v>
      </c>
      <c r="Q6" s="102">
        <v>0</v>
      </c>
      <c r="R6" s="102">
        <v>0</v>
      </c>
      <c r="S6" s="102">
        <f t="shared" si="0"/>
        <v>325</v>
      </c>
      <c r="T6" s="102">
        <v>0</v>
      </c>
      <c r="U6" s="102">
        <v>0</v>
      </c>
      <c r="V6" s="103">
        <f t="shared" si="1"/>
        <v>325</v>
      </c>
    </row>
    <row r="7" spans="1:22" ht="24" customHeight="1">
      <c r="A7" s="532" t="s">
        <v>611</v>
      </c>
      <c r="B7" s="358" t="s">
        <v>608</v>
      </c>
      <c r="C7" s="102">
        <v>0</v>
      </c>
      <c r="D7" s="102">
        <v>54</v>
      </c>
      <c r="E7" s="102">
        <v>66</v>
      </c>
      <c r="F7" s="102">
        <v>78</v>
      </c>
      <c r="G7" s="102">
        <v>0</v>
      </c>
      <c r="H7" s="102">
        <v>684</v>
      </c>
      <c r="I7" s="102">
        <v>0</v>
      </c>
      <c r="J7" s="102">
        <v>17</v>
      </c>
      <c r="K7" s="102">
        <v>44</v>
      </c>
      <c r="L7" s="102">
        <v>0</v>
      </c>
      <c r="M7" s="102">
        <v>0</v>
      </c>
      <c r="N7" s="102">
        <v>0</v>
      </c>
      <c r="O7" s="102">
        <v>0</v>
      </c>
      <c r="P7" s="102">
        <v>0</v>
      </c>
      <c r="Q7" s="102">
        <v>17</v>
      </c>
      <c r="R7" s="102">
        <v>45</v>
      </c>
      <c r="S7" s="102">
        <f t="shared" si="0"/>
        <v>1005</v>
      </c>
      <c r="T7" s="102">
        <v>0</v>
      </c>
      <c r="U7" s="102">
        <v>0</v>
      </c>
      <c r="V7" s="103">
        <f t="shared" si="1"/>
        <v>1005</v>
      </c>
    </row>
    <row r="8" spans="1:22" ht="24" customHeight="1">
      <c r="A8" s="532"/>
      <c r="B8" s="358" t="s">
        <v>612</v>
      </c>
      <c r="C8" s="102">
        <v>0</v>
      </c>
      <c r="D8" s="102">
        <v>0</v>
      </c>
      <c r="E8" s="102">
        <v>332</v>
      </c>
      <c r="F8" s="102">
        <v>300</v>
      </c>
      <c r="G8" s="102">
        <v>0</v>
      </c>
      <c r="H8" s="102">
        <v>36</v>
      </c>
      <c r="I8" s="102">
        <v>40</v>
      </c>
      <c r="J8" s="102">
        <v>28</v>
      </c>
      <c r="K8" s="102">
        <v>113</v>
      </c>
      <c r="L8" s="102">
        <v>0</v>
      </c>
      <c r="M8" s="102">
        <v>0</v>
      </c>
      <c r="N8" s="102">
        <v>0</v>
      </c>
      <c r="O8" s="102">
        <v>2</v>
      </c>
      <c r="P8" s="102">
        <v>0</v>
      </c>
      <c r="Q8" s="102">
        <v>9</v>
      </c>
      <c r="R8" s="102">
        <v>7</v>
      </c>
      <c r="S8" s="102">
        <f t="shared" si="0"/>
        <v>867</v>
      </c>
      <c r="T8" s="102">
        <v>0</v>
      </c>
      <c r="U8" s="102">
        <v>0</v>
      </c>
      <c r="V8" s="103">
        <f t="shared" si="1"/>
        <v>867</v>
      </c>
    </row>
    <row r="9" spans="1:22" ht="24" customHeight="1">
      <c r="A9" s="532" t="s">
        <v>613</v>
      </c>
      <c r="B9" s="358" t="s">
        <v>608</v>
      </c>
      <c r="C9" s="102">
        <v>12</v>
      </c>
      <c r="D9" s="102">
        <v>0</v>
      </c>
      <c r="E9" s="102">
        <v>15</v>
      </c>
      <c r="F9" s="102">
        <v>15</v>
      </c>
      <c r="G9" s="102">
        <v>0</v>
      </c>
      <c r="H9" s="102">
        <v>320</v>
      </c>
      <c r="I9" s="102">
        <v>0</v>
      </c>
      <c r="J9" s="102">
        <v>0</v>
      </c>
      <c r="K9" s="102">
        <v>11</v>
      </c>
      <c r="L9" s="102">
        <v>0</v>
      </c>
      <c r="M9" s="102">
        <v>0</v>
      </c>
      <c r="N9" s="102">
        <v>0</v>
      </c>
      <c r="O9" s="102">
        <v>0</v>
      </c>
      <c r="P9" s="102">
        <v>0</v>
      </c>
      <c r="Q9" s="102">
        <v>0</v>
      </c>
      <c r="R9" s="102">
        <v>0</v>
      </c>
      <c r="S9" s="102">
        <f t="shared" si="0"/>
        <v>373</v>
      </c>
      <c r="T9" s="102">
        <v>0</v>
      </c>
      <c r="U9" s="102">
        <v>0</v>
      </c>
      <c r="V9" s="103">
        <f t="shared" si="1"/>
        <v>373</v>
      </c>
    </row>
    <row r="10" spans="1:22" ht="24" customHeight="1">
      <c r="A10" s="532"/>
      <c r="B10" s="358" t="s">
        <v>614</v>
      </c>
      <c r="C10" s="102">
        <v>0</v>
      </c>
      <c r="D10" s="102">
        <v>0</v>
      </c>
      <c r="E10" s="102">
        <v>255</v>
      </c>
      <c r="F10" s="102">
        <v>225</v>
      </c>
      <c r="G10" s="102">
        <v>0</v>
      </c>
      <c r="H10" s="102">
        <v>160</v>
      </c>
      <c r="I10" s="102">
        <v>0</v>
      </c>
      <c r="J10" s="102">
        <v>0</v>
      </c>
      <c r="K10" s="102">
        <v>0</v>
      </c>
      <c r="L10" s="102">
        <v>0</v>
      </c>
      <c r="M10" s="102">
        <v>0</v>
      </c>
      <c r="N10" s="102">
        <v>0</v>
      </c>
      <c r="O10" s="102">
        <v>0</v>
      </c>
      <c r="P10" s="102">
        <v>0</v>
      </c>
      <c r="Q10" s="102">
        <v>0</v>
      </c>
      <c r="R10" s="102">
        <v>0</v>
      </c>
      <c r="S10" s="102">
        <f t="shared" si="0"/>
        <v>640</v>
      </c>
      <c r="T10" s="102">
        <v>0</v>
      </c>
      <c r="U10" s="102">
        <v>0</v>
      </c>
      <c r="V10" s="103">
        <f t="shared" si="1"/>
        <v>640</v>
      </c>
    </row>
    <row r="11" spans="1:22" ht="24" customHeight="1">
      <c r="A11" s="532"/>
      <c r="B11" s="358" t="s">
        <v>615</v>
      </c>
      <c r="C11" s="102">
        <v>0</v>
      </c>
      <c r="D11" s="102">
        <v>0</v>
      </c>
      <c r="E11" s="102">
        <v>45</v>
      </c>
      <c r="F11" s="102">
        <v>45</v>
      </c>
      <c r="G11" s="102">
        <v>0</v>
      </c>
      <c r="H11" s="102">
        <v>200</v>
      </c>
      <c r="I11" s="102">
        <v>0</v>
      </c>
      <c r="J11" s="102">
        <v>0</v>
      </c>
      <c r="K11" s="102">
        <v>5</v>
      </c>
      <c r="L11" s="102">
        <v>0</v>
      </c>
      <c r="M11" s="102">
        <v>0</v>
      </c>
      <c r="N11" s="102">
        <v>0</v>
      </c>
      <c r="O11" s="102">
        <v>0</v>
      </c>
      <c r="P11" s="102">
        <v>0</v>
      </c>
      <c r="Q11" s="102">
        <v>0</v>
      </c>
      <c r="R11" s="102">
        <v>0</v>
      </c>
      <c r="S11" s="102">
        <f t="shared" si="0"/>
        <v>295</v>
      </c>
      <c r="T11" s="102">
        <v>0</v>
      </c>
      <c r="U11" s="102">
        <v>0</v>
      </c>
      <c r="V11" s="103">
        <f t="shared" si="1"/>
        <v>295</v>
      </c>
    </row>
    <row r="12" spans="1:22" ht="24" customHeight="1">
      <c r="A12" s="532" t="s">
        <v>616</v>
      </c>
      <c r="B12" s="358" t="s">
        <v>608</v>
      </c>
      <c r="C12" s="102">
        <v>0</v>
      </c>
      <c r="D12" s="102">
        <v>11</v>
      </c>
      <c r="E12" s="102">
        <v>0</v>
      </c>
      <c r="F12" s="102">
        <v>7</v>
      </c>
      <c r="G12" s="102">
        <v>0</v>
      </c>
      <c r="H12" s="102">
        <v>56</v>
      </c>
      <c r="I12" s="102">
        <v>50</v>
      </c>
      <c r="J12" s="102">
        <v>50</v>
      </c>
      <c r="K12" s="102">
        <v>57</v>
      </c>
      <c r="L12" s="102">
        <v>0</v>
      </c>
      <c r="M12" s="102">
        <v>0</v>
      </c>
      <c r="N12" s="102">
        <v>0</v>
      </c>
      <c r="O12" s="102">
        <v>14</v>
      </c>
      <c r="P12" s="102">
        <v>0</v>
      </c>
      <c r="Q12" s="102">
        <v>0</v>
      </c>
      <c r="R12" s="102">
        <v>7</v>
      </c>
      <c r="S12" s="102">
        <f t="shared" si="0"/>
        <v>252</v>
      </c>
      <c r="T12" s="102">
        <v>0</v>
      </c>
      <c r="U12" s="102">
        <v>0</v>
      </c>
      <c r="V12" s="103">
        <f t="shared" si="1"/>
        <v>252</v>
      </c>
    </row>
    <row r="13" spans="1:22" ht="24" customHeight="1">
      <c r="A13" s="532"/>
      <c r="B13" s="358" t="s">
        <v>617</v>
      </c>
      <c r="C13" s="102">
        <v>85</v>
      </c>
      <c r="D13" s="102">
        <v>68</v>
      </c>
      <c r="E13" s="102">
        <v>34</v>
      </c>
      <c r="F13" s="102">
        <v>34</v>
      </c>
      <c r="G13" s="102">
        <v>0</v>
      </c>
      <c r="H13" s="102">
        <v>284</v>
      </c>
      <c r="I13" s="102">
        <v>0</v>
      </c>
      <c r="J13" s="102">
        <v>0</v>
      </c>
      <c r="K13" s="102">
        <v>17</v>
      </c>
      <c r="L13" s="102">
        <v>0</v>
      </c>
      <c r="M13" s="102">
        <v>0</v>
      </c>
      <c r="N13" s="102">
        <v>14</v>
      </c>
      <c r="O13" s="102">
        <v>4</v>
      </c>
      <c r="P13" s="102">
        <v>0</v>
      </c>
      <c r="Q13" s="102">
        <v>0</v>
      </c>
      <c r="R13" s="102">
        <v>1</v>
      </c>
      <c r="S13" s="102">
        <f t="shared" si="0"/>
        <v>541</v>
      </c>
      <c r="T13" s="102">
        <v>0</v>
      </c>
      <c r="U13" s="102">
        <v>0</v>
      </c>
      <c r="V13" s="103">
        <f t="shared" si="1"/>
        <v>541</v>
      </c>
    </row>
    <row r="14" spans="1:22" ht="24" customHeight="1">
      <c r="A14" s="532" t="s">
        <v>618</v>
      </c>
      <c r="B14" s="358" t="s">
        <v>608</v>
      </c>
      <c r="C14" s="102">
        <v>0</v>
      </c>
      <c r="D14" s="102">
        <v>0</v>
      </c>
      <c r="E14" s="102">
        <v>0</v>
      </c>
      <c r="F14" s="102">
        <v>0</v>
      </c>
      <c r="G14" s="102">
        <v>0</v>
      </c>
      <c r="H14" s="102">
        <v>0</v>
      </c>
      <c r="I14" s="102">
        <v>10</v>
      </c>
      <c r="J14" s="102">
        <v>0</v>
      </c>
      <c r="K14" s="102">
        <v>30</v>
      </c>
      <c r="L14" s="102">
        <v>0</v>
      </c>
      <c r="M14" s="102">
        <v>0</v>
      </c>
      <c r="N14" s="102">
        <v>0</v>
      </c>
      <c r="O14" s="102">
        <v>0</v>
      </c>
      <c r="P14" s="102">
        <v>0</v>
      </c>
      <c r="Q14" s="102">
        <v>0</v>
      </c>
      <c r="R14" s="102">
        <v>0</v>
      </c>
      <c r="S14" s="102">
        <f t="shared" si="0"/>
        <v>40</v>
      </c>
      <c r="T14" s="102">
        <v>60</v>
      </c>
      <c r="U14" s="102">
        <v>0</v>
      </c>
      <c r="V14" s="103">
        <f t="shared" si="1"/>
        <v>100</v>
      </c>
    </row>
    <row r="15" spans="1:22" ht="24" customHeight="1">
      <c r="A15" s="532"/>
      <c r="B15" s="358" t="s">
        <v>619</v>
      </c>
      <c r="C15" s="102">
        <v>0</v>
      </c>
      <c r="D15" s="102">
        <v>0</v>
      </c>
      <c r="E15" s="102">
        <v>130</v>
      </c>
      <c r="F15" s="102">
        <v>120</v>
      </c>
      <c r="G15" s="102">
        <v>0</v>
      </c>
      <c r="H15" s="102">
        <v>275</v>
      </c>
      <c r="I15" s="102">
        <v>10</v>
      </c>
      <c r="J15" s="102">
        <v>10</v>
      </c>
      <c r="K15" s="102">
        <v>100</v>
      </c>
      <c r="L15" s="102">
        <v>0</v>
      </c>
      <c r="M15" s="102">
        <v>0</v>
      </c>
      <c r="N15" s="102">
        <v>75</v>
      </c>
      <c r="O15" s="102">
        <v>0</v>
      </c>
      <c r="P15" s="102">
        <v>0</v>
      </c>
      <c r="Q15" s="102">
        <v>0</v>
      </c>
      <c r="R15" s="102">
        <v>0</v>
      </c>
      <c r="S15" s="102">
        <f t="shared" si="0"/>
        <v>720</v>
      </c>
      <c r="T15" s="102">
        <v>1</v>
      </c>
      <c r="U15" s="102">
        <v>0</v>
      </c>
      <c r="V15" s="103">
        <f t="shared" si="1"/>
        <v>721</v>
      </c>
    </row>
    <row r="16" spans="1:22" ht="24" customHeight="1">
      <c r="A16" s="532"/>
      <c r="B16" s="358" t="s">
        <v>618</v>
      </c>
      <c r="C16" s="102">
        <v>8</v>
      </c>
      <c r="D16" s="102">
        <v>20</v>
      </c>
      <c r="E16" s="102">
        <v>130</v>
      </c>
      <c r="F16" s="102">
        <v>150</v>
      </c>
      <c r="G16" s="102">
        <v>0</v>
      </c>
      <c r="H16" s="102">
        <v>6000</v>
      </c>
      <c r="I16" s="102">
        <v>25</v>
      </c>
      <c r="J16" s="102">
        <v>15</v>
      </c>
      <c r="K16" s="102">
        <v>320</v>
      </c>
      <c r="L16" s="102">
        <v>0</v>
      </c>
      <c r="M16" s="102">
        <v>0</v>
      </c>
      <c r="N16" s="102">
        <v>225</v>
      </c>
      <c r="O16" s="102">
        <v>0</v>
      </c>
      <c r="P16" s="102">
        <v>0</v>
      </c>
      <c r="Q16" s="102">
        <v>0</v>
      </c>
      <c r="R16" s="102">
        <v>0</v>
      </c>
      <c r="S16" s="102">
        <f>SUM(C16:R16)</f>
        <v>6893</v>
      </c>
      <c r="T16" s="102">
        <v>10</v>
      </c>
      <c r="U16" s="102">
        <v>0</v>
      </c>
      <c r="V16" s="103">
        <f t="shared" si="1"/>
        <v>6903</v>
      </c>
    </row>
    <row r="17" spans="1:22" ht="24" customHeight="1">
      <c r="A17" s="532" t="s">
        <v>620</v>
      </c>
      <c r="B17" s="358" t="s">
        <v>608</v>
      </c>
      <c r="C17" s="102">
        <v>96</v>
      </c>
      <c r="D17" s="102">
        <v>0</v>
      </c>
      <c r="E17" s="102">
        <v>0</v>
      </c>
      <c r="F17" s="102">
        <v>0</v>
      </c>
      <c r="G17" s="102">
        <v>0</v>
      </c>
      <c r="H17" s="102">
        <v>24</v>
      </c>
      <c r="I17" s="102">
        <v>0</v>
      </c>
      <c r="J17" s="102">
        <v>0</v>
      </c>
      <c r="K17" s="102">
        <v>0</v>
      </c>
      <c r="L17" s="102">
        <v>0</v>
      </c>
      <c r="M17" s="102">
        <v>0</v>
      </c>
      <c r="N17" s="102">
        <v>0</v>
      </c>
      <c r="O17" s="102">
        <v>0</v>
      </c>
      <c r="P17" s="102">
        <v>0</v>
      </c>
      <c r="Q17" s="102">
        <v>0</v>
      </c>
      <c r="R17" s="102">
        <v>0</v>
      </c>
      <c r="S17" s="102">
        <f t="shared" si="0"/>
        <v>120</v>
      </c>
      <c r="T17" s="102">
        <v>192</v>
      </c>
      <c r="U17" s="102">
        <v>0</v>
      </c>
      <c r="V17" s="103">
        <f t="shared" si="1"/>
        <v>312</v>
      </c>
    </row>
    <row r="18" spans="1:22" ht="24" customHeight="1">
      <c r="A18" s="532"/>
      <c r="B18" s="358" t="s">
        <v>620</v>
      </c>
      <c r="C18" s="102">
        <v>300</v>
      </c>
      <c r="D18" s="102">
        <v>11</v>
      </c>
      <c r="E18" s="102">
        <v>570</v>
      </c>
      <c r="F18" s="102">
        <v>419</v>
      </c>
      <c r="G18" s="102">
        <v>0</v>
      </c>
      <c r="H18" s="102">
        <v>26918</v>
      </c>
      <c r="I18" s="102">
        <v>2</v>
      </c>
      <c r="J18" s="102">
        <v>1</v>
      </c>
      <c r="K18" s="102">
        <v>197</v>
      </c>
      <c r="L18" s="102">
        <v>0</v>
      </c>
      <c r="M18" s="102">
        <v>2</v>
      </c>
      <c r="N18" s="102">
        <v>2509</v>
      </c>
      <c r="O18" s="102">
        <v>43</v>
      </c>
      <c r="P18" s="102">
        <v>0</v>
      </c>
      <c r="Q18" s="102">
        <v>264</v>
      </c>
      <c r="R18" s="102">
        <v>0</v>
      </c>
      <c r="S18" s="102">
        <f t="shared" si="0"/>
        <v>31236</v>
      </c>
      <c r="T18" s="102">
        <v>348</v>
      </c>
      <c r="U18" s="102">
        <v>0</v>
      </c>
      <c r="V18" s="103">
        <f t="shared" si="1"/>
        <v>31584</v>
      </c>
    </row>
    <row r="19" spans="1:22" ht="24" customHeight="1">
      <c r="A19" s="532" t="s">
        <v>621</v>
      </c>
      <c r="B19" s="358" t="s">
        <v>608</v>
      </c>
      <c r="C19" s="102">
        <v>0</v>
      </c>
      <c r="D19" s="102">
        <v>0</v>
      </c>
      <c r="E19" s="102">
        <v>0</v>
      </c>
      <c r="F19" s="102">
        <v>0</v>
      </c>
      <c r="G19" s="102">
        <v>0</v>
      </c>
      <c r="H19" s="102">
        <v>250</v>
      </c>
      <c r="I19" s="102">
        <v>0</v>
      </c>
      <c r="J19" s="102">
        <v>0</v>
      </c>
      <c r="K19" s="102">
        <v>7</v>
      </c>
      <c r="L19" s="102">
        <v>0</v>
      </c>
      <c r="M19" s="102">
        <v>0</v>
      </c>
      <c r="N19" s="102">
        <v>0</v>
      </c>
      <c r="O19" s="102">
        <v>0</v>
      </c>
      <c r="P19" s="102">
        <v>0</v>
      </c>
      <c r="Q19" s="102">
        <v>0</v>
      </c>
      <c r="R19" s="102">
        <v>0</v>
      </c>
      <c r="S19" s="102">
        <f t="shared" si="0"/>
        <v>257</v>
      </c>
      <c r="T19" s="102">
        <v>400</v>
      </c>
      <c r="U19" s="102">
        <v>0</v>
      </c>
      <c r="V19" s="103">
        <f t="shared" si="1"/>
        <v>657</v>
      </c>
    </row>
    <row r="20" spans="1:22" ht="24" customHeight="1">
      <c r="A20" s="532"/>
      <c r="B20" s="358" t="s">
        <v>622</v>
      </c>
      <c r="C20" s="102">
        <v>0</v>
      </c>
      <c r="D20" s="102">
        <v>24</v>
      </c>
      <c r="E20" s="102">
        <v>24</v>
      </c>
      <c r="F20" s="102">
        <v>0</v>
      </c>
      <c r="G20" s="102">
        <v>0</v>
      </c>
      <c r="H20" s="102">
        <v>50</v>
      </c>
      <c r="I20" s="102">
        <v>0</v>
      </c>
      <c r="J20" s="102">
        <v>0</v>
      </c>
      <c r="K20" s="102">
        <v>7</v>
      </c>
      <c r="L20" s="102">
        <v>0</v>
      </c>
      <c r="M20" s="102">
        <v>0</v>
      </c>
      <c r="N20" s="102">
        <v>15</v>
      </c>
      <c r="O20" s="102">
        <v>0</v>
      </c>
      <c r="P20" s="102">
        <v>0</v>
      </c>
      <c r="Q20" s="102">
        <v>0</v>
      </c>
      <c r="R20" s="102">
        <v>0</v>
      </c>
      <c r="S20" s="102">
        <f t="shared" si="0"/>
        <v>120</v>
      </c>
      <c r="T20" s="102">
        <v>40</v>
      </c>
      <c r="U20" s="102">
        <v>0</v>
      </c>
      <c r="V20" s="103">
        <f t="shared" si="1"/>
        <v>160</v>
      </c>
    </row>
    <row r="21" spans="1:22" ht="24" customHeight="1">
      <c r="A21" s="532"/>
      <c r="B21" s="358" t="s">
        <v>623</v>
      </c>
      <c r="C21" s="102">
        <v>0</v>
      </c>
      <c r="D21" s="102">
        <v>0</v>
      </c>
      <c r="E21" s="102">
        <v>24</v>
      </c>
      <c r="F21" s="102">
        <v>12</v>
      </c>
      <c r="G21" s="102">
        <v>0</v>
      </c>
      <c r="H21" s="102">
        <v>75</v>
      </c>
      <c r="I21" s="102">
        <v>0</v>
      </c>
      <c r="J21" s="102">
        <v>0</v>
      </c>
      <c r="K21" s="102">
        <v>7</v>
      </c>
      <c r="L21" s="102">
        <v>0</v>
      </c>
      <c r="M21" s="102">
        <v>0</v>
      </c>
      <c r="N21" s="102">
        <v>15</v>
      </c>
      <c r="O21" s="102">
        <v>0</v>
      </c>
      <c r="P21" s="102">
        <v>0</v>
      </c>
      <c r="Q21" s="102">
        <v>0</v>
      </c>
      <c r="R21" s="102">
        <v>0</v>
      </c>
      <c r="S21" s="102">
        <f t="shared" si="0"/>
        <v>133</v>
      </c>
      <c r="T21" s="102">
        <v>80</v>
      </c>
      <c r="U21" s="102">
        <v>0</v>
      </c>
      <c r="V21" s="103">
        <f t="shared" si="1"/>
        <v>213</v>
      </c>
    </row>
    <row r="22" spans="1:22" ht="24" customHeight="1">
      <c r="A22" s="532"/>
      <c r="B22" s="104" t="s">
        <v>656</v>
      </c>
      <c r="C22" s="102">
        <v>0</v>
      </c>
      <c r="D22" s="102">
        <v>0</v>
      </c>
      <c r="E22" s="102">
        <v>48</v>
      </c>
      <c r="F22" s="102">
        <v>36</v>
      </c>
      <c r="G22" s="102">
        <v>0</v>
      </c>
      <c r="H22" s="102">
        <v>75</v>
      </c>
      <c r="I22" s="102">
        <v>0</v>
      </c>
      <c r="J22" s="102">
        <v>0</v>
      </c>
      <c r="K22" s="102">
        <v>7</v>
      </c>
      <c r="L22" s="102">
        <v>0</v>
      </c>
      <c r="M22" s="102">
        <v>0</v>
      </c>
      <c r="N22" s="102">
        <v>15</v>
      </c>
      <c r="O22" s="102">
        <v>0</v>
      </c>
      <c r="P22" s="102">
        <v>0</v>
      </c>
      <c r="Q22" s="102">
        <v>0</v>
      </c>
      <c r="R22" s="102">
        <v>0</v>
      </c>
      <c r="S22" s="102">
        <f t="shared" si="0"/>
        <v>181</v>
      </c>
      <c r="T22" s="102">
        <v>20</v>
      </c>
      <c r="U22" s="102">
        <v>0</v>
      </c>
      <c r="V22" s="103">
        <f t="shared" si="1"/>
        <v>201</v>
      </c>
    </row>
    <row r="23" spans="1:22" ht="24" customHeight="1">
      <c r="A23" s="532" t="s">
        <v>625</v>
      </c>
      <c r="B23" s="358" t="s">
        <v>626</v>
      </c>
      <c r="C23" s="102">
        <v>24</v>
      </c>
      <c r="D23" s="102">
        <v>0</v>
      </c>
      <c r="E23" s="102">
        <v>5</v>
      </c>
      <c r="F23" s="102">
        <v>8</v>
      </c>
      <c r="G23" s="102">
        <v>0</v>
      </c>
      <c r="H23" s="102">
        <v>2003</v>
      </c>
      <c r="I23" s="102">
        <v>2</v>
      </c>
      <c r="J23" s="102">
        <v>6</v>
      </c>
      <c r="K23" s="102">
        <v>13</v>
      </c>
      <c r="L23" s="102">
        <v>0</v>
      </c>
      <c r="M23" s="102">
        <v>0</v>
      </c>
      <c r="N23" s="102">
        <v>5</v>
      </c>
      <c r="O23" s="102">
        <v>0</v>
      </c>
      <c r="P23" s="102">
        <v>0</v>
      </c>
      <c r="Q23" s="102">
        <v>0</v>
      </c>
      <c r="R23" s="102">
        <v>0</v>
      </c>
      <c r="S23" s="102">
        <f t="shared" si="0"/>
        <v>2066</v>
      </c>
      <c r="T23" s="102">
        <v>378</v>
      </c>
      <c r="U23" s="102">
        <v>0</v>
      </c>
      <c r="V23" s="103">
        <f t="shared" si="1"/>
        <v>2444</v>
      </c>
    </row>
    <row r="24" spans="1:22" ht="24" customHeight="1">
      <c r="A24" s="532"/>
      <c r="B24" s="358" t="s">
        <v>627</v>
      </c>
      <c r="C24" s="102">
        <v>0</v>
      </c>
      <c r="D24" s="102">
        <v>0</v>
      </c>
      <c r="E24" s="102">
        <v>103</v>
      </c>
      <c r="F24" s="102">
        <v>65</v>
      </c>
      <c r="G24" s="102">
        <v>0</v>
      </c>
      <c r="H24" s="102">
        <v>2373</v>
      </c>
      <c r="I24" s="102">
        <v>0</v>
      </c>
      <c r="J24" s="102">
        <v>0</v>
      </c>
      <c r="K24" s="102">
        <v>17</v>
      </c>
      <c r="L24" s="102">
        <v>0</v>
      </c>
      <c r="M24" s="102">
        <v>0</v>
      </c>
      <c r="N24" s="102">
        <v>0</v>
      </c>
      <c r="O24" s="102">
        <v>0</v>
      </c>
      <c r="P24" s="102">
        <v>0</v>
      </c>
      <c r="Q24" s="102">
        <v>0</v>
      </c>
      <c r="R24" s="102">
        <v>0</v>
      </c>
      <c r="S24" s="102">
        <f t="shared" si="0"/>
        <v>2558</v>
      </c>
      <c r="T24" s="102">
        <v>15</v>
      </c>
      <c r="U24" s="102">
        <v>0</v>
      </c>
      <c r="V24" s="103">
        <f t="shared" si="1"/>
        <v>2573</v>
      </c>
    </row>
    <row r="25" spans="1:22" ht="24" customHeight="1">
      <c r="A25" s="532"/>
      <c r="B25" s="358" t="s">
        <v>628</v>
      </c>
      <c r="C25" s="102">
        <v>20</v>
      </c>
      <c r="D25" s="102">
        <v>0</v>
      </c>
      <c r="E25" s="102">
        <v>13</v>
      </c>
      <c r="F25" s="102">
        <v>15</v>
      </c>
      <c r="G25" s="102">
        <v>0</v>
      </c>
      <c r="H25" s="102">
        <v>208</v>
      </c>
      <c r="I25" s="102">
        <v>8</v>
      </c>
      <c r="J25" s="102">
        <v>2</v>
      </c>
      <c r="K25" s="102">
        <v>10</v>
      </c>
      <c r="L25" s="102">
        <v>12</v>
      </c>
      <c r="M25" s="102">
        <v>0</v>
      </c>
      <c r="N25" s="102">
        <v>5</v>
      </c>
      <c r="O25" s="102">
        <v>0</v>
      </c>
      <c r="P25" s="102">
        <v>0</v>
      </c>
      <c r="Q25" s="102">
        <v>0</v>
      </c>
      <c r="R25" s="102">
        <v>0</v>
      </c>
      <c r="S25" s="102">
        <f t="shared" si="0"/>
        <v>293</v>
      </c>
      <c r="T25" s="102">
        <v>0</v>
      </c>
      <c r="U25" s="102">
        <v>0</v>
      </c>
      <c r="V25" s="103">
        <f t="shared" si="1"/>
        <v>293</v>
      </c>
    </row>
    <row r="26" spans="1:22" ht="24" customHeight="1">
      <c r="A26" s="532" t="s">
        <v>629</v>
      </c>
      <c r="B26" s="358" t="s">
        <v>608</v>
      </c>
      <c r="C26" s="102">
        <v>82</v>
      </c>
      <c r="D26" s="102">
        <v>0</v>
      </c>
      <c r="E26" s="102">
        <v>0</v>
      </c>
      <c r="F26" s="102">
        <v>0</v>
      </c>
      <c r="G26" s="102">
        <v>0</v>
      </c>
      <c r="H26" s="102">
        <v>93</v>
      </c>
      <c r="I26" s="102">
        <v>7</v>
      </c>
      <c r="J26" s="102">
        <v>12</v>
      </c>
      <c r="K26" s="102">
        <v>15</v>
      </c>
      <c r="L26" s="102">
        <v>0</v>
      </c>
      <c r="M26" s="102">
        <v>0</v>
      </c>
      <c r="N26" s="102">
        <v>0</v>
      </c>
      <c r="O26" s="102">
        <v>0</v>
      </c>
      <c r="P26" s="102">
        <v>0</v>
      </c>
      <c r="Q26" s="102">
        <v>0</v>
      </c>
      <c r="R26" s="102">
        <v>15</v>
      </c>
      <c r="S26" s="102">
        <f t="shared" si="0"/>
        <v>224</v>
      </c>
      <c r="T26" s="102">
        <v>1236</v>
      </c>
      <c r="U26" s="102"/>
      <c r="V26" s="103">
        <f t="shared" si="1"/>
        <v>1460</v>
      </c>
    </row>
    <row r="27" spans="1:22" ht="24" customHeight="1">
      <c r="A27" s="532"/>
      <c r="B27" s="358" t="s">
        <v>630</v>
      </c>
      <c r="C27" s="102">
        <v>12</v>
      </c>
      <c r="D27" s="102">
        <v>0</v>
      </c>
      <c r="E27" s="102">
        <v>23</v>
      </c>
      <c r="F27" s="102">
        <v>15</v>
      </c>
      <c r="G27" s="102">
        <v>0</v>
      </c>
      <c r="H27" s="102">
        <v>62</v>
      </c>
      <c r="I27" s="102">
        <v>0</v>
      </c>
      <c r="J27" s="102">
        <v>0</v>
      </c>
      <c r="K27" s="102">
        <v>5</v>
      </c>
      <c r="L27" s="102">
        <v>0</v>
      </c>
      <c r="M27" s="102">
        <v>0</v>
      </c>
      <c r="N27" s="102">
        <v>0</v>
      </c>
      <c r="O27" s="102">
        <v>0</v>
      </c>
      <c r="P27" s="102">
        <v>0</v>
      </c>
      <c r="Q27" s="102">
        <v>0</v>
      </c>
      <c r="R27" s="102">
        <v>5</v>
      </c>
      <c r="S27" s="102">
        <f t="shared" si="0"/>
        <v>122</v>
      </c>
      <c r="T27" s="102">
        <v>144.19999999999999</v>
      </c>
      <c r="U27" s="102"/>
      <c r="V27" s="103">
        <f t="shared" si="1"/>
        <v>266.2</v>
      </c>
    </row>
    <row r="28" spans="1:22" ht="24" customHeight="1">
      <c r="A28" s="532"/>
      <c r="B28" s="358" t="s">
        <v>631</v>
      </c>
      <c r="C28" s="102">
        <v>41</v>
      </c>
      <c r="D28" s="102">
        <v>0</v>
      </c>
      <c r="E28" s="102">
        <v>46</v>
      </c>
      <c r="F28" s="102">
        <v>31</v>
      </c>
      <c r="G28" s="102">
        <v>0</v>
      </c>
      <c r="H28" s="102">
        <v>62</v>
      </c>
      <c r="I28" s="102">
        <v>7</v>
      </c>
      <c r="J28" s="102">
        <v>4</v>
      </c>
      <c r="K28" s="102">
        <v>5</v>
      </c>
      <c r="L28" s="102">
        <v>0</v>
      </c>
      <c r="M28" s="102">
        <v>0</v>
      </c>
      <c r="N28" s="102">
        <v>0</v>
      </c>
      <c r="O28" s="102">
        <v>0</v>
      </c>
      <c r="P28" s="102">
        <v>0</v>
      </c>
      <c r="Q28" s="102">
        <v>0</v>
      </c>
      <c r="R28" s="102">
        <v>0</v>
      </c>
      <c r="S28" s="102">
        <f t="shared" si="0"/>
        <v>196</v>
      </c>
      <c r="T28" s="102">
        <v>515</v>
      </c>
      <c r="U28" s="102"/>
      <c r="V28" s="103">
        <f t="shared" si="1"/>
        <v>711</v>
      </c>
    </row>
    <row r="29" spans="1:22" ht="24" customHeight="1">
      <c r="A29" s="358" t="s">
        <v>632</v>
      </c>
      <c r="B29" s="358" t="s">
        <v>608</v>
      </c>
      <c r="C29" s="102">
        <v>40</v>
      </c>
      <c r="D29" s="102">
        <v>0</v>
      </c>
      <c r="E29" s="102">
        <v>0</v>
      </c>
      <c r="F29" s="102">
        <v>0</v>
      </c>
      <c r="G29" s="102">
        <v>0</v>
      </c>
      <c r="H29" s="102">
        <v>0</v>
      </c>
      <c r="I29" s="102">
        <v>0</v>
      </c>
      <c r="J29" s="102">
        <v>0</v>
      </c>
      <c r="K29" s="102">
        <v>0</v>
      </c>
      <c r="L29" s="102">
        <v>0</v>
      </c>
      <c r="M29" s="102">
        <v>125</v>
      </c>
      <c r="N29" s="102">
        <v>0</v>
      </c>
      <c r="O29" s="102">
        <v>0</v>
      </c>
      <c r="P29" s="102">
        <v>0</v>
      </c>
      <c r="Q29" s="102">
        <v>0</v>
      </c>
      <c r="R29" s="102">
        <v>0</v>
      </c>
      <c r="S29" s="102">
        <f t="shared" si="0"/>
        <v>165</v>
      </c>
      <c r="T29" s="102">
        <v>427.5</v>
      </c>
      <c r="U29" s="102"/>
      <c r="V29" s="103">
        <f>SUM(S29:U29)</f>
        <v>592.5</v>
      </c>
    </row>
    <row r="30" spans="1:22" ht="23.65" customHeight="1">
      <c r="A30" s="532" t="s">
        <v>633</v>
      </c>
      <c r="B30" s="532"/>
      <c r="C30" s="102">
        <f t="shared" ref="C30:S30" si="2">SUM(C4:C29)</f>
        <v>720</v>
      </c>
      <c r="D30" s="102">
        <f t="shared" si="2"/>
        <v>263</v>
      </c>
      <c r="E30" s="102">
        <f t="shared" si="2"/>
        <v>2039</v>
      </c>
      <c r="F30" s="102">
        <f t="shared" si="2"/>
        <v>1800</v>
      </c>
      <c r="G30" s="102">
        <f t="shared" si="2"/>
        <v>0</v>
      </c>
      <c r="H30" s="102">
        <f t="shared" si="2"/>
        <v>40308</v>
      </c>
      <c r="I30" s="102">
        <f t="shared" si="2"/>
        <v>167</v>
      </c>
      <c r="J30" s="102">
        <f t="shared" si="2"/>
        <v>155</v>
      </c>
      <c r="K30" s="102">
        <f t="shared" si="2"/>
        <v>1262</v>
      </c>
      <c r="L30" s="102">
        <f t="shared" si="2"/>
        <v>12</v>
      </c>
      <c r="M30" s="102">
        <f t="shared" si="2"/>
        <v>127</v>
      </c>
      <c r="N30" s="102">
        <f t="shared" si="2"/>
        <v>2878</v>
      </c>
      <c r="O30" s="102">
        <f t="shared" si="2"/>
        <v>63</v>
      </c>
      <c r="P30" s="102">
        <f t="shared" si="2"/>
        <v>75</v>
      </c>
      <c r="Q30" s="102">
        <f t="shared" si="2"/>
        <v>290</v>
      </c>
      <c r="R30" s="102">
        <f t="shared" si="2"/>
        <v>80</v>
      </c>
      <c r="S30" s="102">
        <f t="shared" si="2"/>
        <v>50239</v>
      </c>
      <c r="T30" s="102">
        <f>SUM(T4:T29)</f>
        <v>3866.7</v>
      </c>
      <c r="U30" s="102">
        <f>SUM(U4:U29)</f>
        <v>0</v>
      </c>
      <c r="V30" s="103">
        <f>SUM(V4:V29)</f>
        <v>54105.7</v>
      </c>
    </row>
    <row r="31" spans="1:22" ht="24" customHeight="1">
      <c r="A31" s="358" t="s">
        <v>634</v>
      </c>
      <c r="B31" s="105" t="s">
        <v>657</v>
      </c>
      <c r="C31" s="102">
        <v>1250</v>
      </c>
      <c r="D31" s="102">
        <v>320</v>
      </c>
      <c r="E31" s="102">
        <v>960</v>
      </c>
      <c r="F31" s="102">
        <v>3600</v>
      </c>
      <c r="G31" s="102">
        <v>75</v>
      </c>
      <c r="H31" s="102">
        <v>1980</v>
      </c>
      <c r="I31" s="102">
        <v>0</v>
      </c>
      <c r="J31" s="102">
        <v>420</v>
      </c>
      <c r="K31" s="102">
        <v>400</v>
      </c>
      <c r="L31" s="102">
        <v>0</v>
      </c>
      <c r="M31" s="102">
        <v>1000</v>
      </c>
      <c r="N31" s="102">
        <v>1500</v>
      </c>
      <c r="O31" s="102">
        <v>0</v>
      </c>
      <c r="P31" s="102">
        <v>0</v>
      </c>
      <c r="Q31" s="102">
        <v>300</v>
      </c>
      <c r="R31" s="102">
        <v>2000</v>
      </c>
      <c r="S31" s="102">
        <f t="shared" ref="S31:S41" si="3">SUM(C31:R31)</f>
        <v>13805</v>
      </c>
      <c r="T31" s="102">
        <v>30300</v>
      </c>
      <c r="U31" s="102"/>
      <c r="V31" s="103">
        <f t="shared" ref="V31:V41" si="4">SUM(S31:U31)</f>
        <v>44105</v>
      </c>
    </row>
    <row r="32" spans="1:22" ht="24" customHeight="1">
      <c r="A32" s="358" t="s">
        <v>636</v>
      </c>
      <c r="B32" s="358" t="s">
        <v>637</v>
      </c>
      <c r="C32" s="102">
        <v>510</v>
      </c>
      <c r="D32" s="102">
        <v>0</v>
      </c>
      <c r="E32" s="102">
        <v>238</v>
      </c>
      <c r="F32" s="102">
        <v>238</v>
      </c>
      <c r="G32" s="102">
        <v>0</v>
      </c>
      <c r="H32" s="102">
        <v>2920</v>
      </c>
      <c r="I32" s="102">
        <v>2</v>
      </c>
      <c r="J32" s="102">
        <v>2</v>
      </c>
      <c r="K32" s="102">
        <v>122</v>
      </c>
      <c r="L32" s="102">
        <v>0</v>
      </c>
      <c r="M32" s="102">
        <v>3</v>
      </c>
      <c r="N32" s="102">
        <v>204</v>
      </c>
      <c r="O32" s="102">
        <v>0</v>
      </c>
      <c r="P32" s="102">
        <v>0</v>
      </c>
      <c r="Q32" s="102">
        <v>0</v>
      </c>
      <c r="R32" s="102">
        <v>0</v>
      </c>
      <c r="S32" s="102">
        <f t="shared" si="3"/>
        <v>4239</v>
      </c>
      <c r="T32" s="102">
        <v>928</v>
      </c>
      <c r="U32" s="102"/>
      <c r="V32" s="103">
        <f t="shared" si="4"/>
        <v>5167</v>
      </c>
    </row>
    <row r="33" spans="1:22" ht="23.65" customHeight="1">
      <c r="A33" s="358" t="s">
        <v>638</v>
      </c>
      <c r="B33" s="358" t="s">
        <v>639</v>
      </c>
      <c r="C33" s="102">
        <v>0</v>
      </c>
      <c r="D33" s="102">
        <v>0</v>
      </c>
      <c r="E33" s="102">
        <v>7</v>
      </c>
      <c r="F33" s="102">
        <v>7</v>
      </c>
      <c r="G33" s="102">
        <v>0</v>
      </c>
      <c r="H33" s="102">
        <v>1500</v>
      </c>
      <c r="I33" s="102">
        <v>0</v>
      </c>
      <c r="J33" s="102">
        <v>0</v>
      </c>
      <c r="K33" s="102">
        <v>0</v>
      </c>
      <c r="L33" s="102">
        <v>0</v>
      </c>
      <c r="M33" s="102">
        <v>0</v>
      </c>
      <c r="N33" s="102">
        <v>0</v>
      </c>
      <c r="O33" s="102">
        <v>0</v>
      </c>
      <c r="P33" s="102">
        <v>0</v>
      </c>
      <c r="Q33" s="102">
        <v>0</v>
      </c>
      <c r="R33" s="102">
        <v>0</v>
      </c>
      <c r="S33" s="102">
        <f t="shared" si="3"/>
        <v>1514</v>
      </c>
      <c r="T33" s="102">
        <v>75</v>
      </c>
      <c r="U33" s="102"/>
      <c r="V33" s="103">
        <f t="shared" si="4"/>
        <v>1589</v>
      </c>
    </row>
    <row r="34" spans="1:22" ht="24" customHeight="1">
      <c r="A34" s="532" t="s">
        <v>640</v>
      </c>
      <c r="B34" s="358" t="s">
        <v>641</v>
      </c>
      <c r="C34" s="102">
        <v>26</v>
      </c>
      <c r="D34" s="102">
        <v>0</v>
      </c>
      <c r="E34" s="102">
        <v>50</v>
      </c>
      <c r="F34" s="102">
        <v>224</v>
      </c>
      <c r="G34" s="102">
        <v>0</v>
      </c>
      <c r="H34" s="102">
        <v>520</v>
      </c>
      <c r="I34" s="102">
        <v>0</v>
      </c>
      <c r="J34" s="102">
        <v>0</v>
      </c>
      <c r="K34" s="102">
        <v>0</v>
      </c>
      <c r="L34" s="102">
        <v>0</v>
      </c>
      <c r="M34" s="102">
        <v>0</v>
      </c>
      <c r="N34" s="102">
        <v>1</v>
      </c>
      <c r="O34" s="102">
        <v>2</v>
      </c>
      <c r="P34" s="102">
        <v>0</v>
      </c>
      <c r="Q34" s="102">
        <v>0</v>
      </c>
      <c r="R34" s="102">
        <v>0</v>
      </c>
      <c r="S34" s="102">
        <f t="shared" si="3"/>
        <v>823</v>
      </c>
      <c r="T34" s="102">
        <v>1</v>
      </c>
      <c r="U34" s="102"/>
      <c r="V34" s="103">
        <f t="shared" si="4"/>
        <v>824</v>
      </c>
    </row>
    <row r="35" spans="1:22" ht="24" customHeight="1">
      <c r="A35" s="532"/>
      <c r="B35" s="358" t="s">
        <v>642</v>
      </c>
      <c r="C35" s="102">
        <v>8</v>
      </c>
      <c r="D35" s="102">
        <v>0</v>
      </c>
      <c r="E35" s="102">
        <v>42</v>
      </c>
      <c r="F35" s="102">
        <v>152</v>
      </c>
      <c r="G35" s="102">
        <v>0</v>
      </c>
      <c r="H35" s="102">
        <v>200</v>
      </c>
      <c r="I35" s="102">
        <v>0</v>
      </c>
      <c r="J35" s="102">
        <v>0</v>
      </c>
      <c r="K35" s="102">
        <v>0</v>
      </c>
      <c r="L35" s="102">
        <v>0</v>
      </c>
      <c r="M35" s="102">
        <v>0</v>
      </c>
      <c r="N35" s="102">
        <v>1</v>
      </c>
      <c r="O35" s="102">
        <v>0</v>
      </c>
      <c r="P35" s="102">
        <v>0</v>
      </c>
      <c r="Q35" s="102">
        <v>0</v>
      </c>
      <c r="R35" s="102">
        <v>0</v>
      </c>
      <c r="S35" s="102">
        <f t="shared" si="3"/>
        <v>403</v>
      </c>
      <c r="T35" s="102">
        <v>1</v>
      </c>
      <c r="U35" s="102"/>
      <c r="V35" s="103">
        <f t="shared" si="4"/>
        <v>404</v>
      </c>
    </row>
    <row r="36" spans="1:22" ht="24" customHeight="1">
      <c r="A36" s="532"/>
      <c r="B36" s="358" t="s">
        <v>658</v>
      </c>
      <c r="C36" s="102">
        <v>10</v>
      </c>
      <c r="D36" s="102">
        <v>0</v>
      </c>
      <c r="E36" s="102">
        <v>40</v>
      </c>
      <c r="F36" s="102">
        <v>136</v>
      </c>
      <c r="G36" s="102">
        <v>0</v>
      </c>
      <c r="H36" s="102">
        <v>500</v>
      </c>
      <c r="I36" s="102">
        <v>0</v>
      </c>
      <c r="J36" s="102">
        <v>0</v>
      </c>
      <c r="K36" s="102">
        <v>0</v>
      </c>
      <c r="L36" s="102">
        <v>0</v>
      </c>
      <c r="M36" s="102">
        <v>0</v>
      </c>
      <c r="N36" s="102">
        <v>1</v>
      </c>
      <c r="O36" s="102">
        <v>0</v>
      </c>
      <c r="P36" s="102">
        <v>0</v>
      </c>
      <c r="Q36" s="102">
        <v>0</v>
      </c>
      <c r="R36" s="102">
        <v>0</v>
      </c>
      <c r="S36" s="102">
        <f t="shared" si="3"/>
        <v>687</v>
      </c>
      <c r="T36" s="102">
        <v>2</v>
      </c>
      <c r="U36" s="102"/>
      <c r="V36" s="103">
        <f t="shared" si="4"/>
        <v>689</v>
      </c>
    </row>
    <row r="37" spans="1:22" ht="24" customHeight="1">
      <c r="A37" s="358" t="s">
        <v>644</v>
      </c>
      <c r="B37" s="358" t="s">
        <v>659</v>
      </c>
      <c r="C37" s="102">
        <v>45</v>
      </c>
      <c r="D37" s="102">
        <v>0</v>
      </c>
      <c r="E37" s="102">
        <v>180</v>
      </c>
      <c r="F37" s="102">
        <v>360</v>
      </c>
      <c r="G37" s="102">
        <v>0</v>
      </c>
      <c r="H37" s="102">
        <v>250</v>
      </c>
      <c r="I37" s="102">
        <v>0</v>
      </c>
      <c r="J37" s="102">
        <v>0</v>
      </c>
      <c r="K37" s="102">
        <v>0</v>
      </c>
      <c r="L37" s="102">
        <v>0</v>
      </c>
      <c r="M37" s="102">
        <v>0</v>
      </c>
      <c r="N37" s="102">
        <v>40</v>
      </c>
      <c r="O37" s="102">
        <v>0</v>
      </c>
      <c r="P37" s="102">
        <v>0</v>
      </c>
      <c r="Q37" s="102">
        <v>0</v>
      </c>
      <c r="R37" s="102">
        <v>0</v>
      </c>
      <c r="S37" s="102">
        <f t="shared" si="3"/>
        <v>875</v>
      </c>
      <c r="T37" s="102">
        <v>1800</v>
      </c>
      <c r="U37" s="102"/>
      <c r="V37" s="103">
        <f t="shared" si="4"/>
        <v>2675</v>
      </c>
    </row>
    <row r="38" spans="1:22" ht="24" customHeight="1">
      <c r="A38" s="532" t="s">
        <v>646</v>
      </c>
      <c r="B38" s="358" t="s">
        <v>647</v>
      </c>
      <c r="C38" s="102">
        <v>0</v>
      </c>
      <c r="D38" s="102">
        <v>0</v>
      </c>
      <c r="E38" s="102">
        <v>1800</v>
      </c>
      <c r="F38" s="102">
        <v>360</v>
      </c>
      <c r="G38" s="102">
        <v>0</v>
      </c>
      <c r="H38" s="102">
        <v>19000</v>
      </c>
      <c r="I38" s="102">
        <v>0</v>
      </c>
      <c r="J38" s="102">
        <v>0</v>
      </c>
      <c r="K38" s="102">
        <v>30</v>
      </c>
      <c r="L38" s="102">
        <v>0</v>
      </c>
      <c r="M38" s="102">
        <v>0</v>
      </c>
      <c r="N38" s="102">
        <v>960</v>
      </c>
      <c r="O38" s="102">
        <v>0</v>
      </c>
      <c r="P38" s="102">
        <v>0</v>
      </c>
      <c r="Q38" s="102">
        <v>0</v>
      </c>
      <c r="R38" s="102">
        <v>0</v>
      </c>
      <c r="S38" s="102">
        <f t="shared" si="3"/>
        <v>22150</v>
      </c>
      <c r="T38" s="102">
        <v>0</v>
      </c>
      <c r="U38" s="102"/>
      <c r="V38" s="103">
        <f t="shared" si="4"/>
        <v>22150</v>
      </c>
    </row>
    <row r="39" spans="1:22" ht="24" customHeight="1">
      <c r="A39" s="532"/>
      <c r="B39" s="358" t="s">
        <v>648</v>
      </c>
      <c r="C39" s="102">
        <v>0</v>
      </c>
      <c r="D39" s="102">
        <v>0</v>
      </c>
      <c r="E39" s="102">
        <v>1800</v>
      </c>
      <c r="F39" s="102">
        <v>720</v>
      </c>
      <c r="G39" s="102">
        <v>0</v>
      </c>
      <c r="H39" s="102">
        <v>0</v>
      </c>
      <c r="I39" s="102">
        <v>0</v>
      </c>
      <c r="J39" s="102">
        <v>0</v>
      </c>
      <c r="K39" s="102">
        <v>35</v>
      </c>
      <c r="L39" s="102">
        <v>0</v>
      </c>
      <c r="M39" s="102">
        <v>0</v>
      </c>
      <c r="N39" s="102">
        <v>560</v>
      </c>
      <c r="O39" s="102">
        <v>0</v>
      </c>
      <c r="P39" s="102">
        <v>1500</v>
      </c>
      <c r="Q39" s="102">
        <v>0</v>
      </c>
      <c r="R39" s="102">
        <v>0</v>
      </c>
      <c r="S39" s="102">
        <f t="shared" si="3"/>
        <v>4615</v>
      </c>
      <c r="T39" s="102">
        <v>0</v>
      </c>
      <c r="U39" s="102"/>
      <c r="V39" s="103">
        <f t="shared" si="4"/>
        <v>4615</v>
      </c>
    </row>
    <row r="40" spans="1:22" ht="24" customHeight="1">
      <c r="A40" s="532"/>
      <c r="B40" s="358" t="s">
        <v>649</v>
      </c>
      <c r="C40" s="102">
        <v>0</v>
      </c>
      <c r="D40" s="102">
        <v>0</v>
      </c>
      <c r="E40" s="102">
        <v>1980</v>
      </c>
      <c r="F40" s="102">
        <v>180</v>
      </c>
      <c r="G40" s="102">
        <v>0</v>
      </c>
      <c r="H40" s="102">
        <v>0</v>
      </c>
      <c r="I40" s="102">
        <v>0</v>
      </c>
      <c r="J40" s="102">
        <v>0</v>
      </c>
      <c r="K40" s="102">
        <v>0</v>
      </c>
      <c r="L40" s="102">
        <v>0</v>
      </c>
      <c r="M40" s="102">
        <v>0</v>
      </c>
      <c r="N40" s="102">
        <v>0</v>
      </c>
      <c r="O40" s="102">
        <v>0</v>
      </c>
      <c r="P40" s="102">
        <v>0</v>
      </c>
      <c r="Q40" s="102">
        <v>0</v>
      </c>
      <c r="R40" s="102">
        <v>0</v>
      </c>
      <c r="S40" s="102">
        <f t="shared" si="3"/>
        <v>2160</v>
      </c>
      <c r="T40" s="102">
        <v>0</v>
      </c>
      <c r="U40" s="102"/>
      <c r="V40" s="103">
        <f t="shared" si="4"/>
        <v>2160</v>
      </c>
    </row>
    <row r="41" spans="1:22" ht="23.65" customHeight="1">
      <c r="A41" s="358" t="s">
        <v>650</v>
      </c>
      <c r="B41" s="358" t="s">
        <v>651</v>
      </c>
      <c r="C41" s="102">
        <v>0</v>
      </c>
      <c r="D41" s="102">
        <v>0</v>
      </c>
      <c r="E41" s="102">
        <v>0</v>
      </c>
      <c r="F41" s="102">
        <v>0</v>
      </c>
      <c r="G41" s="102">
        <v>0</v>
      </c>
      <c r="H41" s="102">
        <v>0</v>
      </c>
      <c r="I41" s="102">
        <v>112</v>
      </c>
      <c r="J41" s="102">
        <v>208</v>
      </c>
      <c r="K41" s="102">
        <v>0</v>
      </c>
      <c r="L41" s="102">
        <v>30</v>
      </c>
      <c r="M41" s="102">
        <v>0</v>
      </c>
      <c r="N41" s="102">
        <v>0</v>
      </c>
      <c r="O41" s="102">
        <v>0</v>
      </c>
      <c r="P41" s="102">
        <v>198</v>
      </c>
      <c r="Q41" s="102">
        <v>0</v>
      </c>
      <c r="R41" s="102">
        <v>0</v>
      </c>
      <c r="S41" s="102">
        <f t="shared" si="3"/>
        <v>548</v>
      </c>
      <c r="T41" s="102">
        <v>0</v>
      </c>
      <c r="U41" s="102"/>
      <c r="V41" s="103">
        <f t="shared" si="4"/>
        <v>548</v>
      </c>
    </row>
    <row r="42" spans="1:22" ht="24" customHeight="1">
      <c r="A42" s="532" t="s">
        <v>652</v>
      </c>
      <c r="B42" s="532"/>
      <c r="C42" s="103">
        <f t="shared" ref="C42:V42" si="5">SUM(C30:C41)</f>
        <v>2569</v>
      </c>
      <c r="D42" s="103">
        <f t="shared" si="5"/>
        <v>583</v>
      </c>
      <c r="E42" s="103">
        <f t="shared" si="5"/>
        <v>9136</v>
      </c>
      <c r="F42" s="103">
        <f t="shared" si="5"/>
        <v>7777</v>
      </c>
      <c r="G42" s="103">
        <f t="shared" si="5"/>
        <v>75</v>
      </c>
      <c r="H42" s="103">
        <f t="shared" si="5"/>
        <v>67178</v>
      </c>
      <c r="I42" s="103">
        <f t="shared" si="5"/>
        <v>281</v>
      </c>
      <c r="J42" s="103">
        <f t="shared" si="5"/>
        <v>785</v>
      </c>
      <c r="K42" s="103">
        <f t="shared" si="5"/>
        <v>1849</v>
      </c>
      <c r="L42" s="103">
        <f t="shared" si="5"/>
        <v>42</v>
      </c>
      <c r="M42" s="103">
        <f t="shared" si="5"/>
        <v>1130</v>
      </c>
      <c r="N42" s="103">
        <f t="shared" si="5"/>
        <v>6145</v>
      </c>
      <c r="O42" s="103">
        <f t="shared" si="5"/>
        <v>65</v>
      </c>
      <c r="P42" s="103">
        <f t="shared" si="5"/>
        <v>1773</v>
      </c>
      <c r="Q42" s="103">
        <f t="shared" si="5"/>
        <v>590</v>
      </c>
      <c r="R42" s="103">
        <f t="shared" si="5"/>
        <v>2080</v>
      </c>
      <c r="S42" s="103">
        <f t="shared" si="5"/>
        <v>102058</v>
      </c>
      <c r="T42" s="103">
        <f t="shared" si="5"/>
        <v>36973.699999999997</v>
      </c>
      <c r="U42" s="103">
        <f t="shared" si="5"/>
        <v>0</v>
      </c>
      <c r="V42" s="103">
        <f t="shared" si="5"/>
        <v>139031.70000000001</v>
      </c>
    </row>
    <row r="44" spans="1:22">
      <c r="A44" s="359" t="s">
        <v>660</v>
      </c>
    </row>
    <row r="45" spans="1:22">
      <c r="A45" s="359" t="s">
        <v>661</v>
      </c>
    </row>
  </sheetData>
  <sheetProtection selectLockedCells="1" selectUnlockedCells="1"/>
  <autoFilter ref="A3:V42"/>
  <mergeCells count="15">
    <mergeCell ref="A12:A13"/>
    <mergeCell ref="A2:G2"/>
    <mergeCell ref="S2:U2"/>
    <mergeCell ref="A4:A6"/>
    <mergeCell ref="A7:A8"/>
    <mergeCell ref="A9:A11"/>
    <mergeCell ref="A34:A36"/>
    <mergeCell ref="A38:A40"/>
    <mergeCell ref="A42:B42"/>
    <mergeCell ref="A14:A16"/>
    <mergeCell ref="A17:A18"/>
    <mergeCell ref="A19:A22"/>
    <mergeCell ref="A23:A25"/>
    <mergeCell ref="A26:A28"/>
    <mergeCell ref="A30:B30"/>
  </mergeCells>
  <phoneticPr fontId="3"/>
  <pageMargins left="0.78740157480314965" right="0.39370078740157483" top="0.39370078740157483" bottom="0.39370078740157483" header="0" footer="0"/>
  <pageSetup paperSize="9" scale="52" firstPageNumber="0" orientation="landscape" horizontalDpi="300" verticalDpi="300" r:id="rId1"/>
  <headerFooter scaleWithDoc="0" alignWithMargins="0">
    <oddFooter>&amp;C&amp;"ＭＳ 明朝,標準"&amp;10－１６－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view="pageLayout" zoomScale="87" zoomScaleNormal="100" zoomScalePageLayoutView="87" workbookViewId="0">
      <selection activeCell="S30" sqref="S30:V30"/>
    </sheetView>
  </sheetViews>
  <sheetFormatPr defaultColWidth="9" defaultRowHeight="12.75"/>
  <cols>
    <col min="1" max="1" width="1.875" style="107" customWidth="1"/>
    <col min="2" max="2" width="24.625" style="107" customWidth="1"/>
    <col min="3" max="3" width="1.5" style="107" customWidth="1"/>
    <col min="4" max="4" width="7.75" style="109" customWidth="1"/>
    <col min="5" max="5" width="2.5" style="109" customWidth="1"/>
    <col min="6" max="6" width="8.375" style="109" customWidth="1"/>
    <col min="7" max="7" width="6.75" style="109" customWidth="1"/>
    <col min="8" max="8" width="3.625" style="109" customWidth="1"/>
    <col min="9" max="9" width="9" style="107" customWidth="1"/>
    <col min="10" max="16" width="5.625" style="107" customWidth="1"/>
    <col min="17" max="17" width="6.125" style="107" customWidth="1"/>
    <col min="18" max="18" width="5.625" style="107" customWidth="1"/>
    <col min="19" max="22" width="4.625" style="107" customWidth="1"/>
    <col min="23" max="26" width="9" style="107"/>
    <col min="27" max="28" width="18.125" style="107" customWidth="1"/>
    <col min="29" max="16384" width="9" style="107"/>
  </cols>
  <sheetData>
    <row r="1" spans="1:22" ht="23.65" customHeight="1">
      <c r="B1" s="108" t="s">
        <v>662</v>
      </c>
      <c r="C1" s="108"/>
    </row>
    <row r="2" spans="1:22" ht="15.75" customHeight="1">
      <c r="B2" s="566" t="s">
        <v>663</v>
      </c>
      <c r="C2" s="566"/>
      <c r="D2" s="567"/>
      <c r="E2" s="567"/>
      <c r="F2" s="567"/>
      <c r="G2" s="567"/>
      <c r="H2" s="567"/>
      <c r="I2" s="567"/>
      <c r="J2" s="567"/>
      <c r="K2" s="567"/>
      <c r="L2" s="567"/>
      <c r="M2" s="567"/>
      <c r="N2" s="567"/>
      <c r="O2" s="567"/>
      <c r="P2" s="567"/>
      <c r="Q2" s="567"/>
      <c r="R2" s="567"/>
      <c r="S2" s="567"/>
      <c r="T2" s="567"/>
      <c r="U2" s="567"/>
    </row>
    <row r="3" spans="1:22" ht="36.950000000000003" customHeight="1">
      <c r="B3" s="567"/>
      <c r="C3" s="567"/>
      <c r="D3" s="567"/>
      <c r="E3" s="567"/>
      <c r="F3" s="567"/>
      <c r="G3" s="567"/>
      <c r="H3" s="567"/>
      <c r="I3" s="567"/>
      <c r="J3" s="567"/>
      <c r="K3" s="567"/>
      <c r="L3" s="567"/>
      <c r="M3" s="567"/>
      <c r="N3" s="567"/>
      <c r="O3" s="567"/>
      <c r="P3" s="567"/>
      <c r="Q3" s="567"/>
      <c r="R3" s="567"/>
      <c r="S3" s="567"/>
      <c r="T3" s="567"/>
      <c r="U3" s="567"/>
    </row>
    <row r="4" spans="1:22" ht="15.75" customHeight="1">
      <c r="B4" s="107" t="s">
        <v>664</v>
      </c>
      <c r="T4" s="110"/>
      <c r="V4" s="110" t="s">
        <v>665</v>
      </c>
    </row>
    <row r="5" spans="1:22" ht="15.75" customHeight="1">
      <c r="A5" s="557" t="s">
        <v>666</v>
      </c>
      <c r="B5" s="558"/>
      <c r="C5" s="559"/>
      <c r="D5" s="564" t="s">
        <v>667</v>
      </c>
      <c r="E5" s="564"/>
      <c r="F5" s="564"/>
      <c r="G5" s="564"/>
      <c r="H5" s="564"/>
      <c r="I5" s="564"/>
      <c r="J5" s="564"/>
      <c r="K5" s="564"/>
      <c r="L5" s="564" t="s">
        <v>668</v>
      </c>
      <c r="M5" s="564"/>
      <c r="N5" s="564"/>
      <c r="O5" s="564"/>
      <c r="P5" s="564"/>
      <c r="Q5" s="564"/>
      <c r="R5" s="564"/>
      <c r="S5" s="564"/>
      <c r="T5" s="564"/>
      <c r="U5" s="564"/>
      <c r="V5" s="564"/>
    </row>
    <row r="6" spans="1:22" ht="15.75" customHeight="1">
      <c r="A6" s="542" t="s">
        <v>669</v>
      </c>
      <c r="B6" s="543"/>
      <c r="C6" s="544"/>
      <c r="D6" s="564" t="s">
        <v>670</v>
      </c>
      <c r="E6" s="564"/>
      <c r="F6" s="564"/>
      <c r="G6" s="564"/>
      <c r="H6" s="564"/>
      <c r="I6" s="564"/>
      <c r="J6" s="571" t="s">
        <v>671</v>
      </c>
      <c r="K6" s="571"/>
      <c r="L6" s="571" t="s">
        <v>672</v>
      </c>
      <c r="M6" s="571"/>
      <c r="N6" s="571"/>
      <c r="O6" s="111"/>
      <c r="P6" s="554" t="s">
        <v>673</v>
      </c>
      <c r="Q6" s="554"/>
      <c r="R6" s="554"/>
      <c r="S6" s="554"/>
      <c r="T6" s="554"/>
      <c r="U6" s="554"/>
      <c r="V6" s="112"/>
    </row>
    <row r="7" spans="1:22" ht="15.75" customHeight="1">
      <c r="A7" s="568"/>
      <c r="B7" s="569"/>
      <c r="C7" s="570"/>
      <c r="D7" s="572" t="s">
        <v>674</v>
      </c>
      <c r="E7" s="572"/>
      <c r="F7" s="572"/>
      <c r="G7" s="548" t="s">
        <v>675</v>
      </c>
      <c r="H7" s="549"/>
      <c r="I7" s="550"/>
      <c r="J7" s="571"/>
      <c r="K7" s="571"/>
      <c r="L7" s="571" t="s">
        <v>676</v>
      </c>
      <c r="M7" s="571"/>
      <c r="N7" s="571"/>
      <c r="O7" s="542"/>
      <c r="P7" s="549" t="s">
        <v>677</v>
      </c>
      <c r="Q7" s="549"/>
      <c r="R7" s="549"/>
      <c r="S7" s="549"/>
      <c r="T7" s="549"/>
      <c r="U7" s="549"/>
      <c r="V7" s="544"/>
    </row>
    <row r="8" spans="1:22" ht="15.75" customHeight="1">
      <c r="A8" s="545"/>
      <c r="B8" s="546"/>
      <c r="C8" s="547"/>
      <c r="D8" s="565" t="s">
        <v>678</v>
      </c>
      <c r="E8" s="565"/>
      <c r="F8" s="565"/>
      <c r="G8" s="551"/>
      <c r="H8" s="552"/>
      <c r="I8" s="553"/>
      <c r="J8" s="571"/>
      <c r="K8" s="571"/>
      <c r="L8" s="571"/>
      <c r="M8" s="571"/>
      <c r="N8" s="571"/>
      <c r="O8" s="545"/>
      <c r="P8" s="552"/>
      <c r="Q8" s="552"/>
      <c r="R8" s="552"/>
      <c r="S8" s="552"/>
      <c r="T8" s="552"/>
      <c r="U8" s="552"/>
      <c r="V8" s="547"/>
    </row>
    <row r="9" spans="1:22" ht="15.75" customHeight="1">
      <c r="A9" s="557" t="s">
        <v>679</v>
      </c>
      <c r="B9" s="558"/>
      <c r="C9" s="559"/>
      <c r="D9" s="564" t="s">
        <v>680</v>
      </c>
      <c r="E9" s="564"/>
      <c r="F9" s="564"/>
      <c r="G9" s="557" t="s">
        <v>680</v>
      </c>
      <c r="H9" s="558"/>
      <c r="I9" s="559"/>
      <c r="J9" s="564" t="s">
        <v>681</v>
      </c>
      <c r="K9" s="564"/>
      <c r="L9" s="564" t="s">
        <v>680</v>
      </c>
      <c r="M9" s="564"/>
      <c r="N9" s="564"/>
      <c r="O9" s="557" t="s">
        <v>682</v>
      </c>
      <c r="P9" s="559"/>
      <c r="Q9" s="557" t="s">
        <v>683</v>
      </c>
      <c r="R9" s="558"/>
      <c r="S9" s="559"/>
      <c r="T9" s="557" t="s">
        <v>684</v>
      </c>
      <c r="U9" s="558"/>
      <c r="V9" s="559"/>
    </row>
    <row r="10" spans="1:22" ht="15.75" customHeight="1">
      <c r="A10" s="557" t="s">
        <v>685</v>
      </c>
      <c r="B10" s="558"/>
      <c r="C10" s="559"/>
      <c r="D10" s="560">
        <v>4</v>
      </c>
      <c r="E10" s="560"/>
      <c r="F10" s="560"/>
      <c r="G10" s="561">
        <v>3</v>
      </c>
      <c r="H10" s="562"/>
      <c r="I10" s="563"/>
      <c r="J10" s="560">
        <v>2</v>
      </c>
      <c r="K10" s="560"/>
      <c r="L10" s="560">
        <v>28</v>
      </c>
      <c r="M10" s="560"/>
      <c r="N10" s="560"/>
      <c r="O10" s="561">
        <v>5</v>
      </c>
      <c r="P10" s="563"/>
      <c r="Q10" s="561">
        <v>1</v>
      </c>
      <c r="R10" s="562"/>
      <c r="S10" s="563"/>
      <c r="T10" s="561">
        <v>1</v>
      </c>
      <c r="U10" s="562"/>
      <c r="V10" s="563"/>
    </row>
    <row r="11" spans="1:22" ht="15.75" customHeight="1"/>
    <row r="12" spans="1:22" ht="15.75" customHeight="1">
      <c r="B12" s="107" t="s">
        <v>686</v>
      </c>
      <c r="V12" s="110" t="s">
        <v>665</v>
      </c>
    </row>
    <row r="13" spans="1:22" ht="15.75" customHeight="1">
      <c r="A13" s="542" t="s">
        <v>687</v>
      </c>
      <c r="B13" s="543"/>
      <c r="C13" s="544"/>
      <c r="D13" s="548" t="s">
        <v>688</v>
      </c>
      <c r="E13" s="549"/>
      <c r="F13" s="550"/>
      <c r="G13" s="548" t="s">
        <v>689</v>
      </c>
      <c r="H13" s="549"/>
      <c r="I13" s="550"/>
      <c r="J13" s="111"/>
      <c r="K13" s="554" t="s">
        <v>690</v>
      </c>
      <c r="L13" s="554"/>
      <c r="M13" s="554"/>
      <c r="N13" s="554"/>
      <c r="O13" s="554"/>
      <c r="P13" s="554"/>
      <c r="Q13" s="112"/>
      <c r="R13" s="555" t="s">
        <v>691</v>
      </c>
      <c r="S13" s="542"/>
      <c r="T13" s="549" t="s">
        <v>692</v>
      </c>
      <c r="U13" s="549"/>
      <c r="V13" s="544"/>
    </row>
    <row r="14" spans="1:22" ht="15.75" customHeight="1">
      <c r="A14" s="545"/>
      <c r="B14" s="546"/>
      <c r="C14" s="547"/>
      <c r="D14" s="551"/>
      <c r="E14" s="552"/>
      <c r="F14" s="553"/>
      <c r="G14" s="551"/>
      <c r="H14" s="552"/>
      <c r="I14" s="553"/>
      <c r="J14" s="113" t="s">
        <v>693</v>
      </c>
      <c r="K14" s="113" t="s">
        <v>694</v>
      </c>
      <c r="L14" s="113" t="s">
        <v>695</v>
      </c>
      <c r="M14" s="113" t="s">
        <v>696</v>
      </c>
      <c r="N14" s="113" t="s">
        <v>697</v>
      </c>
      <c r="O14" s="113" t="s">
        <v>698</v>
      </c>
      <c r="P14" s="113" t="s">
        <v>699</v>
      </c>
      <c r="Q14" s="114" t="s">
        <v>700</v>
      </c>
      <c r="R14" s="556"/>
      <c r="S14" s="545"/>
      <c r="T14" s="552"/>
      <c r="U14" s="552"/>
      <c r="V14" s="547"/>
    </row>
    <row r="15" spans="1:22" ht="15.75" customHeight="1">
      <c r="A15" s="111"/>
      <c r="B15" s="115" t="s">
        <v>701</v>
      </c>
      <c r="C15" s="116"/>
      <c r="D15" s="117" t="s">
        <v>702</v>
      </c>
      <c r="E15" s="118" t="s">
        <v>703</v>
      </c>
      <c r="F15" s="119" t="s">
        <v>704</v>
      </c>
      <c r="G15" s="120">
        <v>9.1</v>
      </c>
      <c r="H15" s="118" t="s">
        <v>703</v>
      </c>
      <c r="I15" s="121" t="s">
        <v>705</v>
      </c>
      <c r="J15" s="122"/>
      <c r="K15" s="122">
        <v>2</v>
      </c>
      <c r="L15" s="122">
        <v>5</v>
      </c>
      <c r="M15" s="122">
        <v>1</v>
      </c>
      <c r="N15" s="122">
        <v>7</v>
      </c>
      <c r="O15" s="122">
        <v>5</v>
      </c>
      <c r="P15" s="122"/>
      <c r="Q15" s="122">
        <v>11</v>
      </c>
      <c r="R15" s="123">
        <f>SUM(J15:Q15)</f>
        <v>31</v>
      </c>
      <c r="S15" s="541"/>
      <c r="T15" s="541"/>
      <c r="U15" s="541"/>
      <c r="V15" s="541"/>
    </row>
    <row r="16" spans="1:22" ht="15.75" customHeight="1">
      <c r="A16" s="111"/>
      <c r="B16" s="115" t="s">
        <v>706</v>
      </c>
      <c r="C16" s="116"/>
      <c r="D16" s="117" t="s">
        <v>707</v>
      </c>
      <c r="E16" s="118" t="s">
        <v>703</v>
      </c>
      <c r="F16" s="119" t="s">
        <v>708</v>
      </c>
      <c r="G16" s="120">
        <v>4.0999999999999996</v>
      </c>
      <c r="H16" s="118" t="s">
        <v>703</v>
      </c>
      <c r="I16" s="121">
        <v>12.31</v>
      </c>
      <c r="J16" s="122"/>
      <c r="K16" s="122">
        <v>5</v>
      </c>
      <c r="L16" s="122">
        <v>26</v>
      </c>
      <c r="M16" s="122"/>
      <c r="N16" s="122"/>
      <c r="O16" s="122"/>
      <c r="P16" s="122"/>
      <c r="Q16" s="122"/>
      <c r="R16" s="123">
        <f t="shared" ref="R16:R34" si="0">SUM(J16:Q16)</f>
        <v>31</v>
      </c>
      <c r="S16" s="541" t="s">
        <v>709</v>
      </c>
      <c r="T16" s="541"/>
      <c r="U16" s="541"/>
      <c r="V16" s="541"/>
    </row>
    <row r="17" spans="1:22" ht="15.75" customHeight="1">
      <c r="A17" s="111"/>
      <c r="B17" s="115" t="s">
        <v>710</v>
      </c>
      <c r="C17" s="116"/>
      <c r="D17" s="117" t="s">
        <v>711</v>
      </c>
      <c r="E17" s="118" t="s">
        <v>703</v>
      </c>
      <c r="F17" s="119" t="s">
        <v>712</v>
      </c>
      <c r="G17" s="120">
        <v>2.15</v>
      </c>
      <c r="H17" s="118" t="s">
        <v>703</v>
      </c>
      <c r="I17" s="121" t="s">
        <v>713</v>
      </c>
      <c r="J17" s="122"/>
      <c r="K17" s="122"/>
      <c r="L17" s="122">
        <v>7</v>
      </c>
      <c r="M17" s="122"/>
      <c r="N17" s="122"/>
      <c r="O17" s="122">
        <v>1</v>
      </c>
      <c r="P17" s="122"/>
      <c r="Q17" s="122"/>
      <c r="R17" s="123">
        <f t="shared" si="0"/>
        <v>8</v>
      </c>
      <c r="S17" s="541" t="s">
        <v>714</v>
      </c>
      <c r="T17" s="541"/>
      <c r="U17" s="541"/>
      <c r="V17" s="541"/>
    </row>
    <row r="18" spans="1:22" ht="15.75" customHeight="1">
      <c r="A18" s="111"/>
      <c r="B18" s="115" t="s">
        <v>715</v>
      </c>
      <c r="C18" s="116"/>
      <c r="D18" s="117" t="s">
        <v>716</v>
      </c>
      <c r="E18" s="118" t="s">
        <v>703</v>
      </c>
      <c r="F18" s="119" t="s">
        <v>717</v>
      </c>
      <c r="G18" s="120">
        <v>5.0999999999999996</v>
      </c>
      <c r="H18" s="118" t="s">
        <v>703</v>
      </c>
      <c r="I18" s="121" t="s">
        <v>718</v>
      </c>
      <c r="J18" s="122"/>
      <c r="K18" s="122"/>
      <c r="L18" s="122">
        <v>2</v>
      </c>
      <c r="M18" s="122">
        <v>2</v>
      </c>
      <c r="N18" s="122"/>
      <c r="O18" s="122">
        <v>4</v>
      </c>
      <c r="P18" s="122"/>
      <c r="Q18" s="122">
        <v>1</v>
      </c>
      <c r="R18" s="123">
        <f t="shared" si="0"/>
        <v>9</v>
      </c>
      <c r="S18" s="541" t="s">
        <v>719</v>
      </c>
      <c r="T18" s="541"/>
      <c r="U18" s="541"/>
      <c r="V18" s="541"/>
    </row>
    <row r="19" spans="1:22" ht="15.75" customHeight="1">
      <c r="A19" s="111"/>
      <c r="B19" s="115" t="s">
        <v>720</v>
      </c>
      <c r="C19" s="116"/>
      <c r="D19" s="117" t="s">
        <v>721</v>
      </c>
      <c r="E19" s="118" t="s">
        <v>703</v>
      </c>
      <c r="F19" s="119" t="s">
        <v>722</v>
      </c>
      <c r="G19" s="120">
        <v>5.15</v>
      </c>
      <c r="H19" s="118" t="s">
        <v>703</v>
      </c>
      <c r="I19" s="121" t="s">
        <v>723</v>
      </c>
      <c r="J19" s="122"/>
      <c r="K19" s="122"/>
      <c r="L19" s="122">
        <v>3</v>
      </c>
      <c r="M19" s="122">
        <v>2</v>
      </c>
      <c r="N19" s="122">
        <v>1</v>
      </c>
      <c r="O19" s="122">
        <v>2</v>
      </c>
      <c r="P19" s="122">
        <v>1</v>
      </c>
      <c r="Q19" s="122">
        <v>1</v>
      </c>
      <c r="R19" s="123">
        <f t="shared" si="0"/>
        <v>10</v>
      </c>
      <c r="S19" s="541"/>
      <c r="T19" s="541"/>
      <c r="U19" s="541"/>
      <c r="V19" s="541"/>
    </row>
    <row r="20" spans="1:22" ht="15.75" customHeight="1">
      <c r="A20" s="111"/>
      <c r="B20" s="115" t="s">
        <v>724</v>
      </c>
      <c r="C20" s="116"/>
      <c r="D20" s="117" t="s">
        <v>725</v>
      </c>
      <c r="E20" s="118" t="s">
        <v>703</v>
      </c>
      <c r="F20" s="119" t="s">
        <v>726</v>
      </c>
      <c r="G20" s="120">
        <v>4.0999999999999996</v>
      </c>
      <c r="H20" s="118" t="s">
        <v>703</v>
      </c>
      <c r="I20" s="121">
        <v>12.31</v>
      </c>
      <c r="J20" s="122"/>
      <c r="K20" s="122">
        <v>1</v>
      </c>
      <c r="L20" s="122">
        <v>8</v>
      </c>
      <c r="M20" s="122">
        <v>1</v>
      </c>
      <c r="N20" s="122">
        <v>3</v>
      </c>
      <c r="O20" s="122"/>
      <c r="P20" s="122"/>
      <c r="Q20" s="122"/>
      <c r="R20" s="123">
        <f t="shared" si="0"/>
        <v>13</v>
      </c>
      <c r="S20" s="541"/>
      <c r="T20" s="541"/>
      <c r="U20" s="541"/>
      <c r="V20" s="541"/>
    </row>
    <row r="21" spans="1:22" ht="15.75" customHeight="1">
      <c r="A21" s="111"/>
      <c r="B21" s="115" t="s">
        <v>727</v>
      </c>
      <c r="C21" s="116"/>
      <c r="D21" s="124" t="s">
        <v>728</v>
      </c>
      <c r="E21" s="118" t="s">
        <v>703</v>
      </c>
      <c r="F21" s="119" t="s">
        <v>729</v>
      </c>
      <c r="G21" s="120">
        <v>7.1</v>
      </c>
      <c r="H21" s="118" t="s">
        <v>703</v>
      </c>
      <c r="I21" s="121">
        <v>10.31</v>
      </c>
      <c r="J21" s="122"/>
      <c r="K21" s="122"/>
      <c r="L21" s="122">
        <v>4</v>
      </c>
      <c r="M21" s="122"/>
      <c r="N21" s="122">
        <v>1</v>
      </c>
      <c r="O21" s="122">
        <v>3</v>
      </c>
      <c r="P21" s="122"/>
      <c r="Q21" s="122"/>
      <c r="R21" s="123">
        <f t="shared" si="0"/>
        <v>8</v>
      </c>
      <c r="S21" s="541"/>
      <c r="T21" s="541"/>
      <c r="U21" s="541"/>
      <c r="V21" s="541"/>
    </row>
    <row r="22" spans="1:22" ht="15.75" customHeight="1">
      <c r="A22" s="111"/>
      <c r="B22" s="115" t="s">
        <v>730</v>
      </c>
      <c r="C22" s="116"/>
      <c r="D22" s="117" t="s">
        <v>731</v>
      </c>
      <c r="E22" s="118" t="s">
        <v>703</v>
      </c>
      <c r="F22" s="119" t="s">
        <v>708</v>
      </c>
      <c r="G22" s="120">
        <v>4.0999999999999996</v>
      </c>
      <c r="H22" s="118" t="s">
        <v>703</v>
      </c>
      <c r="I22" s="121" t="s">
        <v>732</v>
      </c>
      <c r="J22" s="122"/>
      <c r="K22" s="122"/>
      <c r="L22" s="122"/>
      <c r="M22" s="122"/>
      <c r="N22" s="122"/>
      <c r="O22" s="122"/>
      <c r="P22" s="122">
        <v>2</v>
      </c>
      <c r="Q22" s="122">
        <v>1</v>
      </c>
      <c r="R22" s="123">
        <f t="shared" si="0"/>
        <v>3</v>
      </c>
      <c r="S22" s="541"/>
      <c r="T22" s="541"/>
      <c r="U22" s="541"/>
      <c r="V22" s="541"/>
    </row>
    <row r="23" spans="1:22" ht="15.75" customHeight="1">
      <c r="A23" s="111"/>
      <c r="B23" s="115" t="s">
        <v>733</v>
      </c>
      <c r="C23" s="116"/>
      <c r="D23" s="117" t="s">
        <v>734</v>
      </c>
      <c r="E23" s="118" t="s">
        <v>703</v>
      </c>
      <c r="F23" s="119" t="s">
        <v>735</v>
      </c>
      <c r="G23" s="120">
        <v>12.1</v>
      </c>
      <c r="H23" s="118" t="s">
        <v>703</v>
      </c>
      <c r="I23" s="121" t="s">
        <v>718</v>
      </c>
      <c r="J23" s="122"/>
      <c r="K23" s="122"/>
      <c r="L23" s="122">
        <v>1</v>
      </c>
      <c r="M23" s="122"/>
      <c r="N23" s="122"/>
      <c r="O23" s="122"/>
      <c r="P23" s="122"/>
      <c r="Q23" s="122"/>
      <c r="R23" s="123">
        <f t="shared" si="0"/>
        <v>1</v>
      </c>
      <c r="S23" s="541"/>
      <c r="T23" s="541"/>
      <c r="U23" s="541"/>
      <c r="V23" s="541"/>
    </row>
    <row r="24" spans="1:22" ht="15.75" customHeight="1">
      <c r="A24" s="111"/>
      <c r="B24" s="115" t="s">
        <v>736</v>
      </c>
      <c r="C24" s="116"/>
      <c r="D24" s="117" t="s">
        <v>737</v>
      </c>
      <c r="E24" s="118" t="s">
        <v>703</v>
      </c>
      <c r="F24" s="119" t="s">
        <v>738</v>
      </c>
      <c r="G24" s="120">
        <v>6.1</v>
      </c>
      <c r="H24" s="118" t="s">
        <v>703</v>
      </c>
      <c r="I24" s="121">
        <v>8.31</v>
      </c>
      <c r="J24" s="122"/>
      <c r="K24" s="122"/>
      <c r="L24" s="122"/>
      <c r="M24" s="122"/>
      <c r="N24" s="122"/>
      <c r="O24" s="122"/>
      <c r="P24" s="122"/>
      <c r="Q24" s="122">
        <v>3</v>
      </c>
      <c r="R24" s="123">
        <f t="shared" si="0"/>
        <v>3</v>
      </c>
      <c r="S24" s="541"/>
      <c r="T24" s="541"/>
      <c r="U24" s="541"/>
      <c r="V24" s="541"/>
    </row>
    <row r="25" spans="1:22" ht="15.75" customHeight="1">
      <c r="A25" s="111"/>
      <c r="B25" s="115" t="s">
        <v>739</v>
      </c>
      <c r="C25" s="116"/>
      <c r="D25" s="117" t="s">
        <v>740</v>
      </c>
      <c r="E25" s="118" t="s">
        <v>703</v>
      </c>
      <c r="F25" s="119" t="s">
        <v>741</v>
      </c>
      <c r="G25" s="120">
        <v>4.0999999999999996</v>
      </c>
      <c r="H25" s="118" t="s">
        <v>703</v>
      </c>
      <c r="I25" s="121" t="s">
        <v>742</v>
      </c>
      <c r="J25" s="122"/>
      <c r="K25" s="122"/>
      <c r="L25" s="122"/>
      <c r="M25" s="122">
        <v>1</v>
      </c>
      <c r="N25" s="122"/>
      <c r="O25" s="122"/>
      <c r="P25" s="122"/>
      <c r="Q25" s="122"/>
      <c r="R25" s="123">
        <f t="shared" si="0"/>
        <v>1</v>
      </c>
      <c r="S25" s="541"/>
      <c r="T25" s="541"/>
      <c r="U25" s="541"/>
      <c r="V25" s="541"/>
    </row>
    <row r="26" spans="1:22" ht="15.75" customHeight="1">
      <c r="A26" s="111"/>
      <c r="B26" s="115" t="s">
        <v>743</v>
      </c>
      <c r="C26" s="116"/>
      <c r="D26" s="117" t="s">
        <v>744</v>
      </c>
      <c r="E26" s="118" t="s">
        <v>703</v>
      </c>
      <c r="F26" s="119" t="s">
        <v>745</v>
      </c>
      <c r="G26" s="120">
        <v>3.1</v>
      </c>
      <c r="H26" s="118" t="s">
        <v>703</v>
      </c>
      <c r="I26" s="121" t="s">
        <v>746</v>
      </c>
      <c r="J26" s="122"/>
      <c r="K26" s="122">
        <v>4</v>
      </c>
      <c r="L26" s="122">
        <v>11</v>
      </c>
      <c r="M26" s="122">
        <v>6</v>
      </c>
      <c r="N26" s="122">
        <v>6</v>
      </c>
      <c r="O26" s="122">
        <v>2</v>
      </c>
      <c r="P26" s="122"/>
      <c r="Q26" s="122">
        <v>2</v>
      </c>
      <c r="R26" s="123">
        <f t="shared" si="0"/>
        <v>31</v>
      </c>
      <c r="S26" s="541"/>
      <c r="T26" s="541"/>
      <c r="U26" s="541"/>
      <c r="V26" s="541"/>
    </row>
    <row r="27" spans="1:22" ht="15.75" customHeight="1">
      <c r="A27" s="111"/>
      <c r="B27" s="115" t="s">
        <v>747</v>
      </c>
      <c r="C27" s="116"/>
      <c r="D27" s="117" t="s">
        <v>748</v>
      </c>
      <c r="E27" s="118" t="s">
        <v>703</v>
      </c>
      <c r="F27" s="119" t="s">
        <v>749</v>
      </c>
      <c r="G27" s="120" t="s">
        <v>750</v>
      </c>
      <c r="H27" s="118" t="s">
        <v>703</v>
      </c>
      <c r="I27" s="121" t="s">
        <v>718</v>
      </c>
      <c r="J27" s="122">
        <v>4</v>
      </c>
      <c r="K27" s="122"/>
      <c r="L27" s="122"/>
      <c r="M27" s="122"/>
      <c r="N27" s="122"/>
      <c r="O27" s="122"/>
      <c r="P27" s="122"/>
      <c r="Q27" s="122"/>
      <c r="R27" s="123">
        <f t="shared" si="0"/>
        <v>4</v>
      </c>
      <c r="S27" s="541"/>
      <c r="T27" s="541"/>
      <c r="U27" s="541"/>
      <c r="V27" s="541"/>
    </row>
    <row r="28" spans="1:22" ht="15.75" customHeight="1">
      <c r="A28" s="111"/>
      <c r="B28" s="115" t="s">
        <v>751</v>
      </c>
      <c r="C28" s="116"/>
      <c r="D28" s="117" t="s">
        <v>752</v>
      </c>
      <c r="E28" s="118" t="s">
        <v>703</v>
      </c>
      <c r="F28" s="119" t="s">
        <v>753</v>
      </c>
      <c r="G28" s="120" t="s">
        <v>754</v>
      </c>
      <c r="H28" s="118" t="s">
        <v>703</v>
      </c>
      <c r="I28" s="121">
        <v>4.1500000000000004</v>
      </c>
      <c r="J28" s="122">
        <v>4</v>
      </c>
      <c r="K28" s="122"/>
      <c r="L28" s="122"/>
      <c r="M28" s="122"/>
      <c r="N28" s="122"/>
      <c r="O28" s="122"/>
      <c r="P28" s="122"/>
      <c r="Q28" s="122"/>
      <c r="R28" s="123">
        <f t="shared" si="0"/>
        <v>4</v>
      </c>
      <c r="S28" s="539"/>
      <c r="T28" s="539"/>
      <c r="U28" s="539"/>
      <c r="V28" s="539"/>
    </row>
    <row r="29" spans="1:22" ht="15.75" customHeight="1">
      <c r="A29" s="111"/>
      <c r="B29" s="115" t="s">
        <v>755</v>
      </c>
      <c r="C29" s="116"/>
      <c r="D29" s="117" t="s">
        <v>725</v>
      </c>
      <c r="E29" s="118" t="s">
        <v>703</v>
      </c>
      <c r="F29" s="119" t="s">
        <v>756</v>
      </c>
      <c r="G29" s="120">
        <v>9.1</v>
      </c>
      <c r="H29" s="118" t="s">
        <v>703</v>
      </c>
      <c r="I29" s="121" t="s">
        <v>757</v>
      </c>
      <c r="J29" s="122">
        <v>12</v>
      </c>
      <c r="K29" s="122"/>
      <c r="L29" s="122"/>
      <c r="M29" s="122"/>
      <c r="N29" s="122"/>
      <c r="O29" s="122"/>
      <c r="P29" s="122"/>
      <c r="Q29" s="122"/>
      <c r="R29" s="123">
        <f t="shared" si="0"/>
        <v>12</v>
      </c>
      <c r="S29" s="539"/>
      <c r="T29" s="539"/>
      <c r="U29" s="539"/>
      <c r="V29" s="539"/>
    </row>
    <row r="30" spans="1:22" ht="15.75" customHeight="1">
      <c r="A30" s="111"/>
      <c r="B30" s="115" t="s">
        <v>758</v>
      </c>
      <c r="C30" s="116"/>
      <c r="D30" s="117" t="s">
        <v>759</v>
      </c>
      <c r="E30" s="118" t="s">
        <v>760</v>
      </c>
      <c r="F30" s="119" t="s">
        <v>761</v>
      </c>
      <c r="G30" s="120" t="s">
        <v>762</v>
      </c>
      <c r="H30" s="118" t="s">
        <v>703</v>
      </c>
      <c r="I30" s="121">
        <v>12.31</v>
      </c>
      <c r="J30" s="122"/>
      <c r="K30" s="122"/>
      <c r="L30" s="122">
        <v>12</v>
      </c>
      <c r="M30" s="122"/>
      <c r="N30" s="122"/>
      <c r="O30" s="122"/>
      <c r="P30" s="122"/>
      <c r="Q30" s="122"/>
      <c r="R30" s="123">
        <f>SUM(J30:Q30)</f>
        <v>12</v>
      </c>
      <c r="S30" s="539" t="s">
        <v>763</v>
      </c>
      <c r="T30" s="539"/>
      <c r="U30" s="539"/>
      <c r="V30" s="539"/>
    </row>
    <row r="31" spans="1:22" ht="15.75" customHeight="1">
      <c r="A31" s="111"/>
      <c r="B31" s="115" t="s">
        <v>764</v>
      </c>
      <c r="C31" s="116"/>
      <c r="D31" s="117" t="s">
        <v>765</v>
      </c>
      <c r="E31" s="118" t="s">
        <v>703</v>
      </c>
      <c r="F31" s="119" t="s">
        <v>766</v>
      </c>
      <c r="G31" s="120">
        <v>5.0999999999999996</v>
      </c>
      <c r="H31" s="118" t="s">
        <v>703</v>
      </c>
      <c r="I31" s="121" t="s">
        <v>767</v>
      </c>
      <c r="J31" s="122"/>
      <c r="K31" s="122"/>
      <c r="L31" s="122">
        <v>3</v>
      </c>
      <c r="M31" s="122"/>
      <c r="N31" s="122">
        <v>1</v>
      </c>
      <c r="O31" s="122"/>
      <c r="P31" s="122"/>
      <c r="Q31" s="122"/>
      <c r="R31" s="123">
        <f t="shared" si="0"/>
        <v>4</v>
      </c>
      <c r="S31" s="539"/>
      <c r="T31" s="539"/>
      <c r="U31" s="539"/>
      <c r="V31" s="539"/>
    </row>
    <row r="32" spans="1:22" ht="15.75" customHeight="1">
      <c r="A32" s="111"/>
      <c r="B32" s="115" t="s">
        <v>768</v>
      </c>
      <c r="C32" s="116"/>
      <c r="D32" s="117" t="s">
        <v>769</v>
      </c>
      <c r="E32" s="118" t="s">
        <v>703</v>
      </c>
      <c r="F32" s="119" t="s">
        <v>770</v>
      </c>
      <c r="G32" s="120">
        <v>12.1</v>
      </c>
      <c r="H32" s="118" t="s">
        <v>703</v>
      </c>
      <c r="I32" s="121" t="s">
        <v>771</v>
      </c>
      <c r="J32" s="122"/>
      <c r="K32" s="122">
        <v>1</v>
      </c>
      <c r="L32" s="122"/>
      <c r="M32" s="122"/>
      <c r="N32" s="122"/>
      <c r="O32" s="122">
        <v>1</v>
      </c>
      <c r="P32" s="122"/>
      <c r="Q32" s="122"/>
      <c r="R32" s="122">
        <f t="shared" si="0"/>
        <v>2</v>
      </c>
      <c r="S32" s="539"/>
      <c r="T32" s="539"/>
      <c r="U32" s="539"/>
      <c r="V32" s="539"/>
    </row>
    <row r="33" spans="1:22" ht="15.75" customHeight="1">
      <c r="A33" s="111"/>
      <c r="B33" s="115" t="s">
        <v>772</v>
      </c>
      <c r="C33" s="116"/>
      <c r="D33" s="117" t="s">
        <v>748</v>
      </c>
      <c r="E33" s="118" t="s">
        <v>703</v>
      </c>
      <c r="F33" s="119" t="s">
        <v>735</v>
      </c>
      <c r="G33" s="120">
        <v>12.1</v>
      </c>
      <c r="H33" s="118" t="s">
        <v>703</v>
      </c>
      <c r="I33" s="121" t="s">
        <v>771</v>
      </c>
      <c r="J33" s="122"/>
      <c r="K33" s="122"/>
      <c r="L33" s="122"/>
      <c r="M33" s="122"/>
      <c r="N33" s="122"/>
      <c r="O33" s="122"/>
      <c r="P33" s="122"/>
      <c r="Q33" s="122">
        <v>8</v>
      </c>
      <c r="R33" s="122">
        <f t="shared" si="0"/>
        <v>8</v>
      </c>
      <c r="S33" s="539"/>
      <c r="T33" s="539"/>
      <c r="U33" s="539"/>
      <c r="V33" s="539"/>
    </row>
    <row r="34" spans="1:22" ht="15.75" customHeight="1">
      <c r="A34" s="125"/>
      <c r="B34" s="126" t="s">
        <v>773</v>
      </c>
      <c r="C34" s="127"/>
      <c r="D34" s="117" t="s">
        <v>774</v>
      </c>
      <c r="E34" s="118" t="s">
        <v>703</v>
      </c>
      <c r="F34" s="119" t="s">
        <v>775</v>
      </c>
      <c r="G34" s="120" t="s">
        <v>776</v>
      </c>
      <c r="H34" s="118" t="s">
        <v>703</v>
      </c>
      <c r="I34" s="121" t="s">
        <v>777</v>
      </c>
      <c r="J34" s="122"/>
      <c r="K34" s="122">
        <v>3</v>
      </c>
      <c r="L34" s="122">
        <v>6</v>
      </c>
      <c r="M34" s="122"/>
      <c r="N34" s="122"/>
      <c r="O34" s="122"/>
      <c r="P34" s="122"/>
      <c r="Q34" s="122"/>
      <c r="R34" s="122">
        <f t="shared" si="0"/>
        <v>9</v>
      </c>
      <c r="S34" s="539"/>
      <c r="T34" s="539"/>
      <c r="U34" s="539"/>
      <c r="V34" s="539"/>
    </row>
    <row r="35" spans="1:22" ht="15.75" customHeight="1">
      <c r="A35" s="111"/>
      <c r="B35" s="128" t="s">
        <v>691</v>
      </c>
      <c r="C35" s="129"/>
      <c r="D35" s="540"/>
      <c r="E35" s="540"/>
      <c r="F35" s="540"/>
      <c r="G35" s="130"/>
      <c r="H35" s="131"/>
      <c r="I35" s="132"/>
      <c r="J35" s="122">
        <f>SUM(J15:J34)</f>
        <v>20</v>
      </c>
      <c r="K35" s="122">
        <f t="shared" ref="K35:R35" si="1">SUM(K15:K34)</f>
        <v>16</v>
      </c>
      <c r="L35" s="122">
        <f t="shared" si="1"/>
        <v>88</v>
      </c>
      <c r="M35" s="122">
        <f t="shared" si="1"/>
        <v>13</v>
      </c>
      <c r="N35" s="122">
        <f t="shared" si="1"/>
        <v>19</v>
      </c>
      <c r="O35" s="122">
        <f t="shared" si="1"/>
        <v>18</v>
      </c>
      <c r="P35" s="122">
        <f t="shared" si="1"/>
        <v>3</v>
      </c>
      <c r="Q35" s="122">
        <f t="shared" si="1"/>
        <v>27</v>
      </c>
      <c r="R35" s="122">
        <f t="shared" si="1"/>
        <v>204</v>
      </c>
      <c r="S35" s="539"/>
      <c r="T35" s="539"/>
      <c r="U35" s="539"/>
      <c r="V35" s="539"/>
    </row>
  </sheetData>
  <mergeCells count="62">
    <mergeCell ref="D8:F8"/>
    <mergeCell ref="B2:U3"/>
    <mergeCell ref="A5:C5"/>
    <mergeCell ref="D5:K5"/>
    <mergeCell ref="L5:V5"/>
    <mergeCell ref="A6:C8"/>
    <mergeCell ref="D6:I6"/>
    <mergeCell ref="J6:K8"/>
    <mergeCell ref="L6:N6"/>
    <mergeCell ref="P6:U6"/>
    <mergeCell ref="D7:F7"/>
    <mergeCell ref="G7:I8"/>
    <mergeCell ref="L7:N8"/>
    <mergeCell ref="O7:O8"/>
    <mergeCell ref="P7:U8"/>
    <mergeCell ref="V7:V8"/>
    <mergeCell ref="Q9:S9"/>
    <mergeCell ref="T9:V9"/>
    <mergeCell ref="A10:C10"/>
    <mergeCell ref="D10:F10"/>
    <mergeCell ref="G10:I10"/>
    <mergeCell ref="J10:K10"/>
    <mergeCell ref="L10:N10"/>
    <mergeCell ref="O10:P10"/>
    <mergeCell ref="Q10:S10"/>
    <mergeCell ref="T10:V10"/>
    <mergeCell ref="A9:C9"/>
    <mergeCell ref="D9:F9"/>
    <mergeCell ref="G9:I9"/>
    <mergeCell ref="J9:K9"/>
    <mergeCell ref="L9:N9"/>
    <mergeCell ref="O9:P9"/>
    <mergeCell ref="S18:V18"/>
    <mergeCell ref="A13:C14"/>
    <mergeCell ref="D13:F14"/>
    <mergeCell ref="G13:I14"/>
    <mergeCell ref="K13:P13"/>
    <mergeCell ref="R13:R14"/>
    <mergeCell ref="S13:S14"/>
    <mergeCell ref="T13:U14"/>
    <mergeCell ref="V13:V14"/>
    <mergeCell ref="S15:V15"/>
    <mergeCell ref="S16:V16"/>
    <mergeCell ref="S17:V17"/>
    <mergeCell ref="S30:V30"/>
    <mergeCell ref="S19:V19"/>
    <mergeCell ref="S20:V20"/>
    <mergeCell ref="S21:V21"/>
    <mergeCell ref="S22:V22"/>
    <mergeCell ref="S23:V23"/>
    <mergeCell ref="S24:V24"/>
    <mergeCell ref="S25:V25"/>
    <mergeCell ref="S26:V26"/>
    <mergeCell ref="S27:V27"/>
    <mergeCell ref="S28:V28"/>
    <mergeCell ref="S29:V29"/>
    <mergeCell ref="S31:V31"/>
    <mergeCell ref="S32:V32"/>
    <mergeCell ref="S33:V33"/>
    <mergeCell ref="S34:V34"/>
    <mergeCell ref="D35:F35"/>
    <mergeCell ref="S35:V35"/>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26"/>
  <sheetViews>
    <sheetView view="pageLayout" zoomScaleNormal="100" workbookViewId="0"/>
  </sheetViews>
  <sheetFormatPr defaultRowHeight="14.25"/>
  <cols>
    <col min="1" max="1" width="11.625" style="146" customWidth="1"/>
    <col min="2" max="3" width="2.5" style="134" customWidth="1"/>
    <col min="4" max="4" width="2.5" style="146" customWidth="1"/>
    <col min="5" max="11" width="2.5" style="134" customWidth="1"/>
    <col min="12" max="12" width="3.125" style="134" customWidth="1"/>
    <col min="13" max="19" width="2.5" style="134" customWidth="1"/>
    <col min="20" max="20" width="2.25" style="134" customWidth="1"/>
    <col min="21" max="21" width="2.125" style="134" customWidth="1"/>
    <col min="22" max="33" width="2.5" style="134" customWidth="1"/>
    <col min="34" max="34" width="2.75" style="134" customWidth="1"/>
    <col min="35" max="36" width="2.5" style="134" customWidth="1"/>
    <col min="37" max="37" width="2.25" style="134" customWidth="1"/>
    <col min="38" max="38" width="4.125" style="134" customWidth="1"/>
    <col min="39" max="40" width="2.875" style="134" customWidth="1"/>
    <col min="41" max="44" width="2.5" style="134" customWidth="1"/>
    <col min="45" max="45" width="2.375" style="134" customWidth="1"/>
    <col min="46" max="142" width="2.5" style="134" customWidth="1"/>
    <col min="143" max="16384" width="9" style="134"/>
  </cols>
  <sheetData>
    <row r="1" spans="1:45" ht="30.75" customHeight="1">
      <c r="A1" s="133" t="s">
        <v>778</v>
      </c>
      <c r="D1" s="135"/>
      <c r="E1" s="135"/>
      <c r="AJ1" s="136"/>
      <c r="AK1" s="136"/>
      <c r="AL1" s="136"/>
      <c r="AM1" s="136"/>
      <c r="AR1" s="137" t="s">
        <v>779</v>
      </c>
    </row>
    <row r="2" spans="1:45" ht="30.75" customHeight="1">
      <c r="A2" s="138" t="s">
        <v>780</v>
      </c>
      <c r="B2" s="577" t="s">
        <v>781</v>
      </c>
      <c r="C2" s="577"/>
      <c r="D2" s="577"/>
      <c r="E2" s="577"/>
      <c r="F2" s="577"/>
      <c r="G2" s="577"/>
      <c r="H2" s="577"/>
      <c r="I2" s="577"/>
      <c r="J2" s="577"/>
      <c r="K2" s="577" t="s">
        <v>782</v>
      </c>
      <c r="L2" s="577"/>
      <c r="M2" s="577"/>
      <c r="N2" s="577"/>
      <c r="O2" s="577"/>
      <c r="P2" s="577"/>
      <c r="Q2" s="577"/>
      <c r="R2" s="577"/>
      <c r="S2" s="577"/>
      <c r="T2" s="577" t="s">
        <v>783</v>
      </c>
      <c r="U2" s="577"/>
      <c r="V2" s="577"/>
      <c r="W2" s="577"/>
      <c r="X2" s="577"/>
      <c r="Y2" s="577"/>
      <c r="Z2" s="577"/>
      <c r="AA2" s="577"/>
      <c r="AB2" s="577"/>
      <c r="AC2" s="577"/>
      <c r="AD2" s="577"/>
      <c r="AE2" s="577"/>
      <c r="AF2" s="577"/>
      <c r="AG2" s="579" t="s">
        <v>784</v>
      </c>
      <c r="AH2" s="582"/>
      <c r="AI2" s="582"/>
      <c r="AJ2" s="582"/>
      <c r="AK2" s="582"/>
      <c r="AL2" s="582"/>
      <c r="AM2" s="582"/>
      <c r="AN2" s="582"/>
      <c r="AO2" s="582"/>
      <c r="AP2" s="582"/>
      <c r="AQ2" s="582"/>
      <c r="AR2" s="582"/>
      <c r="AS2" s="583"/>
    </row>
    <row r="3" spans="1:45" ht="30.75" customHeight="1">
      <c r="A3" s="139" t="s">
        <v>785</v>
      </c>
      <c r="B3" s="591" t="s">
        <v>725</v>
      </c>
      <c r="C3" s="592"/>
      <c r="D3" s="592"/>
      <c r="E3" s="592"/>
      <c r="F3" s="140" t="s">
        <v>786</v>
      </c>
      <c r="G3" s="592" t="s">
        <v>729</v>
      </c>
      <c r="H3" s="592"/>
      <c r="I3" s="592"/>
      <c r="J3" s="593"/>
      <c r="K3" s="579" t="s">
        <v>787</v>
      </c>
      <c r="L3" s="582"/>
      <c r="M3" s="582"/>
      <c r="N3" s="582"/>
      <c r="O3" s="141" t="s">
        <v>786</v>
      </c>
      <c r="P3" s="582" t="s">
        <v>788</v>
      </c>
      <c r="Q3" s="582"/>
      <c r="R3" s="582"/>
      <c r="S3" s="582"/>
      <c r="T3" s="586" t="s">
        <v>789</v>
      </c>
      <c r="U3" s="586"/>
      <c r="V3" s="586"/>
      <c r="W3" s="586"/>
      <c r="X3" s="586"/>
      <c r="Y3" s="586"/>
      <c r="Z3" s="586"/>
      <c r="AA3" s="586"/>
      <c r="AB3" s="586"/>
      <c r="AC3" s="586"/>
      <c r="AD3" s="586"/>
      <c r="AE3" s="586"/>
      <c r="AF3" s="586"/>
      <c r="AG3" s="578" t="s">
        <v>790</v>
      </c>
      <c r="AH3" s="578"/>
      <c r="AI3" s="578"/>
      <c r="AJ3" s="578"/>
      <c r="AK3" s="590"/>
      <c r="AL3" s="142" t="s">
        <v>791</v>
      </c>
      <c r="AM3" s="578" t="s">
        <v>792</v>
      </c>
      <c r="AN3" s="578"/>
      <c r="AO3" s="578"/>
      <c r="AP3" s="578"/>
      <c r="AQ3" s="590"/>
      <c r="AR3" s="580" t="s">
        <v>793</v>
      </c>
      <c r="AS3" s="581"/>
    </row>
    <row r="4" spans="1:45" ht="30.75" customHeight="1">
      <c r="A4" s="143" t="s">
        <v>188</v>
      </c>
      <c r="B4" s="577" t="s">
        <v>794</v>
      </c>
      <c r="C4" s="577"/>
      <c r="D4" s="577"/>
      <c r="E4" s="577"/>
      <c r="F4" s="577"/>
      <c r="G4" s="577"/>
      <c r="H4" s="577"/>
      <c r="I4" s="577"/>
      <c r="J4" s="577"/>
      <c r="K4" s="578" t="s">
        <v>188</v>
      </c>
      <c r="L4" s="578"/>
      <c r="M4" s="578"/>
      <c r="N4" s="578"/>
      <c r="O4" s="578"/>
      <c r="P4" s="578"/>
      <c r="Q4" s="578"/>
      <c r="R4" s="578"/>
      <c r="S4" s="578"/>
      <c r="T4" s="586" t="s">
        <v>795</v>
      </c>
      <c r="U4" s="586"/>
      <c r="V4" s="586"/>
      <c r="W4" s="586"/>
      <c r="X4" s="586"/>
      <c r="Y4" s="586"/>
      <c r="Z4" s="586"/>
      <c r="AA4" s="586"/>
      <c r="AB4" s="586"/>
      <c r="AC4" s="586"/>
      <c r="AD4" s="586"/>
      <c r="AE4" s="586"/>
      <c r="AF4" s="586"/>
      <c r="AG4" s="577" t="s">
        <v>796</v>
      </c>
      <c r="AH4" s="577"/>
      <c r="AI4" s="577"/>
      <c r="AJ4" s="577"/>
      <c r="AK4" s="579"/>
      <c r="AL4" s="142" t="s">
        <v>797</v>
      </c>
      <c r="AM4" s="577" t="s">
        <v>798</v>
      </c>
      <c r="AN4" s="577"/>
      <c r="AO4" s="577"/>
      <c r="AP4" s="577"/>
      <c r="AQ4" s="579"/>
      <c r="AR4" s="580" t="s">
        <v>799</v>
      </c>
      <c r="AS4" s="581"/>
    </row>
    <row r="5" spans="1:45" ht="30.75" customHeight="1">
      <c r="A5" s="139" t="s">
        <v>188</v>
      </c>
      <c r="B5" s="577" t="s">
        <v>794</v>
      </c>
      <c r="C5" s="577"/>
      <c r="D5" s="577"/>
      <c r="E5" s="577"/>
      <c r="F5" s="577"/>
      <c r="G5" s="577"/>
      <c r="H5" s="577"/>
      <c r="I5" s="577"/>
      <c r="J5" s="577"/>
      <c r="K5" s="587" t="s">
        <v>188</v>
      </c>
      <c r="L5" s="588"/>
      <c r="M5" s="588"/>
      <c r="N5" s="588"/>
      <c r="O5" s="588"/>
      <c r="P5" s="588"/>
      <c r="Q5" s="588"/>
      <c r="R5" s="588"/>
      <c r="S5" s="589"/>
      <c r="T5" s="586" t="s">
        <v>800</v>
      </c>
      <c r="U5" s="586"/>
      <c r="V5" s="586"/>
      <c r="W5" s="586"/>
      <c r="X5" s="586"/>
      <c r="Y5" s="586"/>
      <c r="Z5" s="586"/>
      <c r="AA5" s="586"/>
      <c r="AB5" s="586"/>
      <c r="AC5" s="586"/>
      <c r="AD5" s="586"/>
      <c r="AE5" s="586"/>
      <c r="AF5" s="586"/>
      <c r="AG5" s="577" t="s">
        <v>790</v>
      </c>
      <c r="AH5" s="577"/>
      <c r="AI5" s="577"/>
      <c r="AJ5" s="577"/>
      <c r="AK5" s="579"/>
      <c r="AL5" s="142" t="s">
        <v>801</v>
      </c>
      <c r="AM5" s="577" t="s">
        <v>798</v>
      </c>
      <c r="AN5" s="577"/>
      <c r="AO5" s="577"/>
      <c r="AP5" s="577"/>
      <c r="AQ5" s="579"/>
      <c r="AR5" s="580" t="s">
        <v>802</v>
      </c>
      <c r="AS5" s="581"/>
    </row>
    <row r="6" spans="1:45" ht="30.75" customHeight="1">
      <c r="A6" s="139" t="s">
        <v>803</v>
      </c>
      <c r="B6" s="579" t="s">
        <v>804</v>
      </c>
      <c r="C6" s="582"/>
      <c r="D6" s="582"/>
      <c r="E6" s="582"/>
      <c r="F6" s="144" t="s">
        <v>805</v>
      </c>
      <c r="G6" s="582" t="s">
        <v>806</v>
      </c>
      <c r="H6" s="582"/>
      <c r="I6" s="582"/>
      <c r="J6" s="583"/>
      <c r="K6" s="579" t="s">
        <v>807</v>
      </c>
      <c r="L6" s="582"/>
      <c r="M6" s="582"/>
      <c r="N6" s="582"/>
      <c r="O6" s="144" t="s">
        <v>805</v>
      </c>
      <c r="P6" s="582" t="s">
        <v>808</v>
      </c>
      <c r="Q6" s="582"/>
      <c r="R6" s="582"/>
      <c r="S6" s="582"/>
      <c r="T6" s="586" t="s">
        <v>809</v>
      </c>
      <c r="U6" s="586"/>
      <c r="V6" s="586"/>
      <c r="W6" s="586"/>
      <c r="X6" s="586"/>
      <c r="Y6" s="586"/>
      <c r="Z6" s="586"/>
      <c r="AA6" s="586"/>
      <c r="AB6" s="586"/>
      <c r="AC6" s="586"/>
      <c r="AD6" s="586"/>
      <c r="AE6" s="586"/>
      <c r="AF6" s="586"/>
      <c r="AG6" s="577" t="s">
        <v>810</v>
      </c>
      <c r="AH6" s="577"/>
      <c r="AI6" s="577"/>
      <c r="AJ6" s="577"/>
      <c r="AK6" s="579"/>
      <c r="AL6" s="142" t="s">
        <v>802</v>
      </c>
      <c r="AM6" s="577" t="s">
        <v>811</v>
      </c>
      <c r="AN6" s="577"/>
      <c r="AO6" s="577"/>
      <c r="AP6" s="577"/>
      <c r="AQ6" s="579"/>
      <c r="AR6" s="580" t="s">
        <v>812</v>
      </c>
      <c r="AS6" s="581"/>
    </row>
    <row r="7" spans="1:45" ht="30.75" customHeight="1">
      <c r="A7" s="138" t="s">
        <v>224</v>
      </c>
      <c r="B7" s="579"/>
      <c r="C7" s="582"/>
      <c r="D7" s="582"/>
      <c r="E7" s="582"/>
      <c r="F7" s="582"/>
      <c r="G7" s="582"/>
      <c r="H7" s="582"/>
      <c r="I7" s="582"/>
      <c r="J7" s="583"/>
      <c r="K7" s="579"/>
      <c r="L7" s="582"/>
      <c r="M7" s="582"/>
      <c r="N7" s="582"/>
      <c r="O7" s="582"/>
      <c r="P7" s="582"/>
      <c r="Q7" s="582"/>
      <c r="R7" s="582"/>
      <c r="S7" s="583"/>
      <c r="T7" s="584"/>
      <c r="U7" s="584"/>
      <c r="V7" s="584"/>
      <c r="W7" s="584"/>
      <c r="X7" s="584"/>
      <c r="Y7" s="584"/>
      <c r="Z7" s="584"/>
      <c r="AA7" s="584"/>
      <c r="AB7" s="584"/>
      <c r="AC7" s="584"/>
      <c r="AD7" s="584"/>
      <c r="AE7" s="584"/>
      <c r="AF7" s="584"/>
      <c r="AG7" s="585" t="s">
        <v>813</v>
      </c>
      <c r="AH7" s="585"/>
      <c r="AI7" s="585"/>
      <c r="AJ7" s="585"/>
      <c r="AK7" s="585"/>
      <c r="AL7" s="585"/>
      <c r="AM7" s="581" t="s">
        <v>814</v>
      </c>
      <c r="AN7" s="581"/>
      <c r="AO7" s="581"/>
      <c r="AP7" s="581"/>
      <c r="AQ7" s="581"/>
      <c r="AR7" s="581"/>
      <c r="AS7" s="581"/>
    </row>
    <row r="8" spans="1:45" ht="30.75" customHeight="1">
      <c r="A8" s="145" t="s">
        <v>815</v>
      </c>
    </row>
    <row r="9" spans="1:45" ht="21.75" customHeight="1">
      <c r="A9" s="145"/>
      <c r="AN9" s="136"/>
      <c r="AO9" s="136"/>
      <c r="AP9" s="136"/>
      <c r="AQ9" s="136"/>
      <c r="AR9" s="136"/>
      <c r="AS9" s="136"/>
    </row>
    <row r="10" spans="1:45" ht="30.75" customHeight="1">
      <c r="A10" s="133" t="s">
        <v>816</v>
      </c>
      <c r="AJ10" s="147"/>
      <c r="AK10" s="148"/>
      <c r="AL10" s="148"/>
      <c r="AM10" s="148"/>
      <c r="AN10" s="136"/>
      <c r="AO10" s="136"/>
      <c r="AP10" s="136"/>
      <c r="AR10" s="136"/>
      <c r="AS10" s="149" t="s">
        <v>779</v>
      </c>
    </row>
    <row r="11" spans="1:45" ht="30.75" customHeight="1">
      <c r="A11" s="577" t="s">
        <v>817</v>
      </c>
      <c r="B11" s="577"/>
      <c r="C11" s="577"/>
      <c r="D11" s="577" t="s">
        <v>818</v>
      </c>
      <c r="E11" s="577"/>
      <c r="F11" s="577"/>
      <c r="G11" s="577" t="s">
        <v>819</v>
      </c>
      <c r="H11" s="577"/>
      <c r="I11" s="577"/>
      <c r="J11" s="577" t="s">
        <v>820</v>
      </c>
      <c r="K11" s="577"/>
      <c r="L11" s="577"/>
      <c r="M11" s="577" t="s">
        <v>821</v>
      </c>
      <c r="N11" s="577"/>
      <c r="O11" s="577"/>
      <c r="P11" s="577" t="s">
        <v>822</v>
      </c>
      <c r="Q11" s="577"/>
      <c r="R11" s="577"/>
      <c r="S11" s="577" t="s">
        <v>823</v>
      </c>
      <c r="T11" s="577"/>
      <c r="U11" s="577"/>
      <c r="V11" s="577" t="s">
        <v>824</v>
      </c>
      <c r="W11" s="577"/>
      <c r="X11" s="577"/>
      <c r="Y11" s="577" t="s">
        <v>825</v>
      </c>
      <c r="Z11" s="577"/>
      <c r="AA11" s="577"/>
      <c r="AB11" s="578" t="s">
        <v>826</v>
      </c>
      <c r="AC11" s="578"/>
      <c r="AD11" s="578"/>
      <c r="AE11" s="577" t="s">
        <v>827</v>
      </c>
      <c r="AF11" s="577"/>
      <c r="AG11" s="577"/>
      <c r="AH11" s="577" t="s">
        <v>828</v>
      </c>
      <c r="AI11" s="577"/>
      <c r="AJ11" s="577"/>
      <c r="AK11" s="577" t="s">
        <v>829</v>
      </c>
      <c r="AL11" s="577"/>
      <c r="AM11" s="577"/>
      <c r="AN11" s="577" t="s">
        <v>830</v>
      </c>
      <c r="AO11" s="577"/>
      <c r="AP11" s="577"/>
      <c r="AQ11" s="577" t="s">
        <v>831</v>
      </c>
      <c r="AR11" s="577"/>
      <c r="AS11" s="577"/>
    </row>
    <row r="12" spans="1:45" ht="30.75" customHeight="1">
      <c r="A12" s="576" t="s">
        <v>832</v>
      </c>
      <c r="B12" s="576"/>
      <c r="C12" s="576"/>
      <c r="D12" s="573" t="s">
        <v>833</v>
      </c>
      <c r="E12" s="573"/>
      <c r="F12" s="573"/>
      <c r="G12" s="573" t="s">
        <v>834</v>
      </c>
      <c r="H12" s="573"/>
      <c r="I12" s="573"/>
      <c r="J12" s="573" t="s">
        <v>835</v>
      </c>
      <c r="K12" s="573"/>
      <c r="L12" s="573"/>
      <c r="M12" s="573" t="s">
        <v>836</v>
      </c>
      <c r="N12" s="573"/>
      <c r="O12" s="573"/>
      <c r="P12" s="573"/>
      <c r="Q12" s="573"/>
      <c r="R12" s="573"/>
      <c r="S12" s="573" t="s">
        <v>837</v>
      </c>
      <c r="T12" s="573"/>
      <c r="U12" s="573"/>
      <c r="V12" s="573"/>
      <c r="W12" s="573"/>
      <c r="X12" s="573"/>
      <c r="Y12" s="573"/>
      <c r="Z12" s="573"/>
      <c r="AA12" s="573"/>
      <c r="AB12" s="573" t="s">
        <v>838</v>
      </c>
      <c r="AC12" s="573"/>
      <c r="AD12" s="573"/>
      <c r="AE12" s="573"/>
      <c r="AF12" s="573"/>
      <c r="AG12" s="573"/>
      <c r="AH12" s="573"/>
      <c r="AI12" s="573"/>
      <c r="AJ12" s="573"/>
      <c r="AK12" s="573"/>
      <c r="AL12" s="573"/>
      <c r="AM12" s="573"/>
      <c r="AN12" s="573"/>
      <c r="AO12" s="573"/>
      <c r="AP12" s="573"/>
      <c r="AQ12" s="573" t="s">
        <v>839</v>
      </c>
      <c r="AR12" s="573"/>
      <c r="AS12" s="573"/>
    </row>
    <row r="13" spans="1:45" ht="30.75" customHeight="1">
      <c r="A13" s="576" t="s">
        <v>840</v>
      </c>
      <c r="B13" s="576"/>
      <c r="C13" s="576"/>
      <c r="D13" s="573" t="s">
        <v>841</v>
      </c>
      <c r="E13" s="573"/>
      <c r="F13" s="573"/>
      <c r="G13" s="573" t="s">
        <v>842</v>
      </c>
      <c r="H13" s="573"/>
      <c r="I13" s="573"/>
      <c r="J13" s="573"/>
      <c r="K13" s="573"/>
      <c r="L13" s="573"/>
      <c r="M13" s="573" t="s">
        <v>838</v>
      </c>
      <c r="N13" s="573"/>
      <c r="O13" s="573"/>
      <c r="P13" s="573"/>
      <c r="Q13" s="573"/>
      <c r="R13" s="573"/>
      <c r="S13" s="573" t="s">
        <v>843</v>
      </c>
      <c r="T13" s="573"/>
      <c r="U13" s="573"/>
      <c r="V13" s="573"/>
      <c r="W13" s="573"/>
      <c r="X13" s="573"/>
      <c r="Y13" s="573"/>
      <c r="Z13" s="573"/>
      <c r="AA13" s="573"/>
      <c r="AB13" s="573" t="s">
        <v>835</v>
      </c>
      <c r="AC13" s="573"/>
      <c r="AD13" s="573"/>
      <c r="AE13" s="573"/>
      <c r="AF13" s="573"/>
      <c r="AG13" s="573"/>
      <c r="AH13" s="573" t="s">
        <v>835</v>
      </c>
      <c r="AI13" s="573"/>
      <c r="AJ13" s="573"/>
      <c r="AK13" s="573"/>
      <c r="AL13" s="573"/>
      <c r="AM13" s="573"/>
      <c r="AN13" s="573"/>
      <c r="AO13" s="573"/>
      <c r="AP13" s="573"/>
      <c r="AQ13" s="573" t="s">
        <v>844</v>
      </c>
      <c r="AR13" s="573"/>
      <c r="AS13" s="573"/>
    </row>
    <row r="14" spans="1:45" ht="30.75" customHeight="1">
      <c r="A14" s="576" t="s">
        <v>845</v>
      </c>
      <c r="B14" s="576"/>
      <c r="C14" s="576"/>
      <c r="D14" s="573" t="s">
        <v>846</v>
      </c>
      <c r="E14" s="573"/>
      <c r="F14" s="573"/>
      <c r="G14" s="573" t="s">
        <v>847</v>
      </c>
      <c r="H14" s="573"/>
      <c r="I14" s="573"/>
      <c r="J14" s="573"/>
      <c r="K14" s="573"/>
      <c r="L14" s="573"/>
      <c r="M14" s="573" t="s">
        <v>848</v>
      </c>
      <c r="N14" s="573"/>
      <c r="O14" s="573"/>
      <c r="P14" s="573" t="s">
        <v>835</v>
      </c>
      <c r="Q14" s="573"/>
      <c r="R14" s="573"/>
      <c r="S14" s="573" t="s">
        <v>849</v>
      </c>
      <c r="T14" s="573"/>
      <c r="U14" s="573"/>
      <c r="V14" s="573" t="s">
        <v>835</v>
      </c>
      <c r="W14" s="573"/>
      <c r="X14" s="573"/>
      <c r="Y14" s="573" t="s">
        <v>850</v>
      </c>
      <c r="Z14" s="573"/>
      <c r="AA14" s="573"/>
      <c r="AB14" s="573" t="s">
        <v>851</v>
      </c>
      <c r="AC14" s="573"/>
      <c r="AD14" s="573"/>
      <c r="AE14" s="573"/>
      <c r="AF14" s="573"/>
      <c r="AG14" s="573"/>
      <c r="AH14" s="573" t="s">
        <v>848</v>
      </c>
      <c r="AI14" s="573"/>
      <c r="AJ14" s="573"/>
      <c r="AK14" s="573" t="s">
        <v>852</v>
      </c>
      <c r="AL14" s="573"/>
      <c r="AM14" s="573"/>
      <c r="AN14" s="573" t="s">
        <v>850</v>
      </c>
      <c r="AO14" s="573"/>
      <c r="AP14" s="573"/>
      <c r="AQ14" s="573" t="s">
        <v>853</v>
      </c>
      <c r="AR14" s="573"/>
      <c r="AS14" s="573"/>
    </row>
    <row r="15" spans="1:45" ht="30.75" customHeight="1">
      <c r="A15" s="574" t="s">
        <v>854</v>
      </c>
      <c r="B15" s="574"/>
      <c r="C15" s="574"/>
      <c r="D15" s="573"/>
      <c r="E15" s="573"/>
      <c r="F15" s="573"/>
      <c r="G15" s="573" t="s">
        <v>835</v>
      </c>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t="s">
        <v>835</v>
      </c>
      <c r="AR15" s="573"/>
      <c r="AS15" s="573"/>
    </row>
    <row r="16" spans="1:45" ht="30.75" customHeight="1">
      <c r="A16" s="575" t="s">
        <v>855</v>
      </c>
      <c r="B16" s="575"/>
      <c r="C16" s="575"/>
      <c r="D16" s="573" t="s">
        <v>856</v>
      </c>
      <c r="E16" s="573"/>
      <c r="F16" s="573"/>
      <c r="G16" s="573" t="s">
        <v>857</v>
      </c>
      <c r="H16" s="573"/>
      <c r="I16" s="573"/>
      <c r="J16" s="573" t="s">
        <v>835</v>
      </c>
      <c r="K16" s="573"/>
      <c r="L16" s="573"/>
      <c r="M16" s="573" t="s">
        <v>858</v>
      </c>
      <c r="N16" s="573"/>
      <c r="O16" s="573"/>
      <c r="P16" s="573" t="s">
        <v>835</v>
      </c>
      <c r="Q16" s="573"/>
      <c r="R16" s="573"/>
      <c r="S16" s="573" t="s">
        <v>859</v>
      </c>
      <c r="T16" s="573"/>
      <c r="U16" s="573"/>
      <c r="V16" s="573" t="s">
        <v>835</v>
      </c>
      <c r="W16" s="573"/>
      <c r="X16" s="573"/>
      <c r="Y16" s="573" t="s">
        <v>850</v>
      </c>
      <c r="Z16" s="573"/>
      <c r="AA16" s="573"/>
      <c r="AB16" s="573" t="s">
        <v>797</v>
      </c>
      <c r="AC16" s="573"/>
      <c r="AD16" s="573"/>
      <c r="AE16" s="573">
        <v>0</v>
      </c>
      <c r="AF16" s="573"/>
      <c r="AG16" s="573"/>
      <c r="AH16" s="573" t="s">
        <v>851</v>
      </c>
      <c r="AI16" s="573"/>
      <c r="AJ16" s="573"/>
      <c r="AK16" s="573" t="s">
        <v>852</v>
      </c>
      <c r="AL16" s="573"/>
      <c r="AM16" s="573"/>
      <c r="AN16" s="573" t="s">
        <v>850</v>
      </c>
      <c r="AO16" s="573"/>
      <c r="AP16" s="573"/>
      <c r="AQ16" s="573" t="s">
        <v>860</v>
      </c>
      <c r="AR16" s="573"/>
      <c r="AS16" s="573"/>
    </row>
    <row r="17" spans="1:1" ht="30.75" customHeight="1">
      <c r="A17" s="150" t="s">
        <v>861</v>
      </c>
    </row>
    <row r="18" spans="1:1" ht="21" customHeight="1"/>
    <row r="19" spans="1:1" ht="21" customHeight="1"/>
    <row r="20" spans="1:1" ht="21" customHeight="1"/>
    <row r="21" spans="1:1" ht="21" customHeight="1"/>
    <row r="22" spans="1:1" ht="21" customHeight="1"/>
    <row r="23" spans="1:1" ht="21" customHeight="1"/>
    <row r="24" spans="1:1" ht="21" customHeight="1"/>
    <row r="25" spans="1:1" ht="21" customHeight="1"/>
    <row r="26" spans="1:1" ht="21" customHeight="1"/>
  </sheetData>
  <mergeCells count="127">
    <mergeCell ref="B2:J2"/>
    <mergeCell ref="K2:S2"/>
    <mergeCell ref="T2:AF2"/>
    <mergeCell ref="AG2:AS2"/>
    <mergeCell ref="B3:E3"/>
    <mergeCell ref="G3:J3"/>
    <mergeCell ref="K3:N3"/>
    <mergeCell ref="P3:S3"/>
    <mergeCell ref="T3:AF3"/>
    <mergeCell ref="AG3:AK3"/>
    <mergeCell ref="B5:J5"/>
    <mergeCell ref="K5:S5"/>
    <mergeCell ref="T5:AF5"/>
    <mergeCell ref="AG5:AK5"/>
    <mergeCell ref="AM5:AQ5"/>
    <mergeCell ref="AR5:AS5"/>
    <mergeCell ref="AM3:AQ3"/>
    <mergeCell ref="AR3:AS3"/>
    <mergeCell ref="B4:J4"/>
    <mergeCell ref="K4:S4"/>
    <mergeCell ref="T4:AF4"/>
    <mergeCell ref="AG4:AK4"/>
    <mergeCell ref="AM4:AQ4"/>
    <mergeCell ref="AR4:AS4"/>
    <mergeCell ref="P11:R11"/>
    <mergeCell ref="AN12:AP12"/>
    <mergeCell ref="AQ12:AS12"/>
    <mergeCell ref="AM6:AQ6"/>
    <mergeCell ref="AR6:AS6"/>
    <mergeCell ref="B7:J7"/>
    <mergeCell ref="K7:S7"/>
    <mergeCell ref="T7:AF7"/>
    <mergeCell ref="AG7:AL7"/>
    <mergeCell ref="AM7:AS7"/>
    <mergeCell ref="B6:E6"/>
    <mergeCell ref="G6:J6"/>
    <mergeCell ref="K6:N6"/>
    <mergeCell ref="P6:S6"/>
    <mergeCell ref="T6:AF6"/>
    <mergeCell ref="AG6:AK6"/>
    <mergeCell ref="Y12:AA12"/>
    <mergeCell ref="AB12:AD12"/>
    <mergeCell ref="AE12:AG12"/>
    <mergeCell ref="AH12:AJ12"/>
    <mergeCell ref="AK12:AM12"/>
    <mergeCell ref="S13:U13"/>
    <mergeCell ref="V13:X13"/>
    <mergeCell ref="V12:X12"/>
    <mergeCell ref="AK11:AM11"/>
    <mergeCell ref="AN11:AP11"/>
    <mergeCell ref="AQ11:AS11"/>
    <mergeCell ref="A12:C12"/>
    <mergeCell ref="D12:F12"/>
    <mergeCell ref="G12:I12"/>
    <mergeCell ref="J12:L12"/>
    <mergeCell ref="M12:O12"/>
    <mergeCell ref="P12:R12"/>
    <mergeCell ref="S12:U12"/>
    <mergeCell ref="S11:U11"/>
    <mergeCell ref="V11:X11"/>
    <mergeCell ref="Y11:AA11"/>
    <mergeCell ref="AB11:AD11"/>
    <mergeCell ref="AE11:AG11"/>
    <mergeCell ref="AH11:AJ11"/>
    <mergeCell ref="A11:C11"/>
    <mergeCell ref="D11:F11"/>
    <mergeCell ref="G11:I11"/>
    <mergeCell ref="J11:L11"/>
    <mergeCell ref="M11:O11"/>
    <mergeCell ref="AB14:AD14"/>
    <mergeCell ref="AE14:AG14"/>
    <mergeCell ref="AH14:AJ14"/>
    <mergeCell ref="AK14:AM14"/>
    <mergeCell ref="AN14:AP14"/>
    <mergeCell ref="AQ14:AS14"/>
    <mergeCell ref="AQ13:AS13"/>
    <mergeCell ref="A14:C14"/>
    <mergeCell ref="D14:F14"/>
    <mergeCell ref="G14:I14"/>
    <mergeCell ref="J14:L14"/>
    <mergeCell ref="M14:O14"/>
    <mergeCell ref="P14:R14"/>
    <mergeCell ref="S14:U14"/>
    <mergeCell ref="V14:X14"/>
    <mergeCell ref="Y14:AA14"/>
    <mergeCell ref="Y13:AA13"/>
    <mergeCell ref="AB13:AD13"/>
    <mergeCell ref="AE13:AG13"/>
    <mergeCell ref="AH13:AJ13"/>
    <mergeCell ref="AK13:AM13"/>
    <mergeCell ref="AN13:AP13"/>
    <mergeCell ref="A13:C13"/>
    <mergeCell ref="D13:F13"/>
    <mergeCell ref="G13:I13"/>
    <mergeCell ref="J13:L13"/>
    <mergeCell ref="M13:O13"/>
    <mergeCell ref="P13:R13"/>
    <mergeCell ref="A16:C16"/>
    <mergeCell ref="D16:F16"/>
    <mergeCell ref="G16:I16"/>
    <mergeCell ref="J16:L16"/>
    <mergeCell ref="M16:O16"/>
    <mergeCell ref="P16:R16"/>
    <mergeCell ref="S16:U16"/>
    <mergeCell ref="S15:U15"/>
    <mergeCell ref="V15:X15"/>
    <mergeCell ref="A15:C15"/>
    <mergeCell ref="D15:F15"/>
    <mergeCell ref="G15:I15"/>
    <mergeCell ref="J15:L15"/>
    <mergeCell ref="M15:O15"/>
    <mergeCell ref="P15:R15"/>
    <mergeCell ref="AN16:AP16"/>
    <mergeCell ref="AQ16:AS16"/>
    <mergeCell ref="V16:X16"/>
    <mergeCell ref="Y16:AA16"/>
    <mergeCell ref="AB16:AD16"/>
    <mergeCell ref="AE16:AG16"/>
    <mergeCell ref="AH16:AJ16"/>
    <mergeCell ref="AK16:AM16"/>
    <mergeCell ref="AK15:AM15"/>
    <mergeCell ref="AN15:AP15"/>
    <mergeCell ref="AQ15:AS15"/>
    <mergeCell ref="Y15:AA15"/>
    <mergeCell ref="AB15:AD15"/>
    <mergeCell ref="AE15:AG15"/>
    <mergeCell ref="AH15:AJ15"/>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23"/>
  <sheetViews>
    <sheetView view="pageLayout" zoomScaleNormal="100" workbookViewId="0"/>
  </sheetViews>
  <sheetFormatPr defaultRowHeight="14.25"/>
  <cols>
    <col min="1" max="4" width="2.625" style="153" customWidth="1"/>
    <col min="5" max="5" width="2.5" style="153" customWidth="1"/>
    <col min="6" max="8" width="2.375" style="153" customWidth="1"/>
    <col min="9" max="41" width="2.875" style="153" customWidth="1"/>
    <col min="42" max="42" width="2.375" style="153" customWidth="1"/>
    <col min="43" max="352" width="2.625" style="153" customWidth="1"/>
    <col min="353" max="16384" width="9" style="153"/>
  </cols>
  <sheetData>
    <row r="3" spans="1:42" s="151" customFormat="1" ht="23.25" customHeight="1">
      <c r="A3" s="151" t="s">
        <v>862</v>
      </c>
      <c r="AP3" s="152" t="s">
        <v>863</v>
      </c>
    </row>
    <row r="4" spans="1:42" ht="24" customHeight="1">
      <c r="A4" s="621"/>
      <c r="B4" s="622"/>
      <c r="C4" s="622"/>
      <c r="D4" s="622"/>
      <c r="E4" s="622"/>
      <c r="F4" s="622"/>
      <c r="G4" s="622"/>
      <c r="H4" s="623"/>
      <c r="I4" s="609" t="s">
        <v>864</v>
      </c>
      <c r="J4" s="610"/>
      <c r="K4" s="610"/>
      <c r="L4" s="610"/>
      <c r="M4" s="610"/>
      <c r="N4" s="610"/>
      <c r="O4" s="610"/>
      <c r="P4" s="610"/>
      <c r="Q4" s="610"/>
      <c r="R4" s="610"/>
      <c r="S4" s="611"/>
      <c r="T4" s="609" t="s">
        <v>865</v>
      </c>
      <c r="U4" s="610"/>
      <c r="V4" s="609" t="s">
        <v>866</v>
      </c>
      <c r="W4" s="610"/>
      <c r="X4" s="610"/>
      <c r="Y4" s="610"/>
      <c r="Z4" s="610"/>
      <c r="AA4" s="610"/>
      <c r="AB4" s="611"/>
      <c r="AC4" s="609" t="s">
        <v>867</v>
      </c>
      <c r="AD4" s="610"/>
      <c r="AE4" s="610"/>
      <c r="AF4" s="610"/>
      <c r="AG4" s="610"/>
      <c r="AH4" s="610"/>
      <c r="AI4" s="610"/>
      <c r="AJ4" s="610"/>
      <c r="AK4" s="610"/>
      <c r="AL4" s="610"/>
      <c r="AM4" s="610"/>
      <c r="AN4" s="610"/>
      <c r="AO4" s="610"/>
      <c r="AP4" s="611"/>
    </row>
    <row r="5" spans="1:42" ht="24" customHeight="1">
      <c r="A5" s="624" t="s">
        <v>868</v>
      </c>
      <c r="B5" s="625"/>
      <c r="C5" s="625"/>
      <c r="D5" s="625"/>
      <c r="E5" s="625"/>
      <c r="F5" s="625"/>
      <c r="G5" s="625"/>
      <c r="H5" s="626"/>
      <c r="I5" s="154"/>
      <c r="J5" s="633" t="s">
        <v>869</v>
      </c>
      <c r="K5" s="633"/>
      <c r="L5" s="633"/>
      <c r="M5" s="633"/>
      <c r="N5" s="633"/>
      <c r="O5" s="633"/>
      <c r="P5" s="633"/>
      <c r="Q5" s="633"/>
      <c r="R5" s="633"/>
      <c r="S5" s="155"/>
      <c r="T5" s="595">
        <v>1</v>
      </c>
      <c r="U5" s="596"/>
      <c r="V5" s="156"/>
      <c r="W5" s="615" t="s">
        <v>870</v>
      </c>
      <c r="X5" s="615"/>
      <c r="Y5" s="615"/>
      <c r="Z5" s="615"/>
      <c r="AA5" s="615"/>
      <c r="AB5" s="157"/>
      <c r="AC5" s="603" t="s">
        <v>871</v>
      </c>
      <c r="AD5" s="604"/>
      <c r="AE5" s="604"/>
      <c r="AF5" s="604"/>
      <c r="AG5" s="604"/>
      <c r="AH5" s="604"/>
      <c r="AI5" s="604"/>
      <c r="AJ5" s="604"/>
      <c r="AK5" s="604"/>
      <c r="AL5" s="604"/>
      <c r="AM5" s="604"/>
      <c r="AN5" s="604"/>
      <c r="AO5" s="604"/>
      <c r="AP5" s="605"/>
    </row>
    <row r="6" spans="1:42" ht="24" customHeight="1">
      <c r="A6" s="627"/>
      <c r="B6" s="628"/>
      <c r="C6" s="628"/>
      <c r="D6" s="628"/>
      <c r="E6" s="628"/>
      <c r="F6" s="628"/>
      <c r="G6" s="628"/>
      <c r="H6" s="629"/>
      <c r="I6" s="156"/>
      <c r="J6" s="619" t="s">
        <v>872</v>
      </c>
      <c r="K6" s="619"/>
      <c r="L6" s="619"/>
      <c r="M6" s="619"/>
      <c r="N6" s="619"/>
      <c r="O6" s="619"/>
      <c r="P6" s="619"/>
      <c r="Q6" s="619"/>
      <c r="R6" s="619"/>
      <c r="S6" s="158"/>
      <c r="T6" s="595">
        <v>1</v>
      </c>
      <c r="U6" s="596"/>
      <c r="V6" s="159"/>
      <c r="W6" s="615" t="s">
        <v>873</v>
      </c>
      <c r="X6" s="615"/>
      <c r="Y6" s="615"/>
      <c r="Z6" s="615"/>
      <c r="AA6" s="615"/>
      <c r="AB6" s="160"/>
      <c r="AC6" s="603" t="s">
        <v>874</v>
      </c>
      <c r="AD6" s="604"/>
      <c r="AE6" s="604"/>
      <c r="AF6" s="604"/>
      <c r="AG6" s="604"/>
      <c r="AH6" s="604"/>
      <c r="AI6" s="604"/>
      <c r="AJ6" s="604"/>
      <c r="AK6" s="604"/>
      <c r="AL6" s="604"/>
      <c r="AM6" s="604"/>
      <c r="AN6" s="604"/>
      <c r="AO6" s="604"/>
      <c r="AP6" s="605"/>
    </row>
    <row r="7" spans="1:42" ht="24" customHeight="1">
      <c r="A7" s="630"/>
      <c r="B7" s="631"/>
      <c r="C7" s="631"/>
      <c r="D7" s="631"/>
      <c r="E7" s="631"/>
      <c r="F7" s="631"/>
      <c r="G7" s="631"/>
      <c r="H7" s="632"/>
      <c r="I7" s="159"/>
      <c r="J7" s="620" t="s">
        <v>875</v>
      </c>
      <c r="K7" s="620"/>
      <c r="L7" s="620"/>
      <c r="M7" s="620"/>
      <c r="N7" s="620"/>
      <c r="O7" s="620"/>
      <c r="P7" s="620"/>
      <c r="Q7" s="620"/>
      <c r="R7" s="620"/>
      <c r="S7" s="161"/>
      <c r="T7" s="595">
        <v>1</v>
      </c>
      <c r="U7" s="596"/>
      <c r="V7" s="156"/>
      <c r="W7" s="615" t="s">
        <v>876</v>
      </c>
      <c r="X7" s="615"/>
      <c r="Y7" s="615"/>
      <c r="Z7" s="615"/>
      <c r="AA7" s="615"/>
      <c r="AB7" s="157"/>
      <c r="AC7" s="603" t="s">
        <v>877</v>
      </c>
      <c r="AD7" s="604"/>
      <c r="AE7" s="604"/>
      <c r="AF7" s="604"/>
      <c r="AG7" s="604"/>
      <c r="AH7" s="604"/>
      <c r="AI7" s="604"/>
      <c r="AJ7" s="604"/>
      <c r="AK7" s="604"/>
      <c r="AL7" s="604"/>
      <c r="AM7" s="604"/>
      <c r="AN7" s="604"/>
      <c r="AO7" s="604"/>
      <c r="AP7" s="605"/>
    </row>
    <row r="8" spans="1:42" ht="24" customHeight="1">
      <c r="A8" s="598" t="s">
        <v>878</v>
      </c>
      <c r="B8" s="598"/>
      <c r="C8" s="598"/>
      <c r="D8" s="598"/>
      <c r="E8" s="598"/>
      <c r="F8" s="598"/>
      <c r="G8" s="598"/>
      <c r="H8" s="598"/>
      <c r="I8" s="156"/>
      <c r="J8" s="615" t="s">
        <v>879</v>
      </c>
      <c r="K8" s="615"/>
      <c r="L8" s="615"/>
      <c r="M8" s="615"/>
      <c r="N8" s="615"/>
      <c r="O8" s="615"/>
      <c r="P8" s="615"/>
      <c r="Q8" s="615"/>
      <c r="R8" s="615"/>
      <c r="S8" s="158"/>
      <c r="T8" s="595">
        <v>4</v>
      </c>
      <c r="U8" s="596"/>
      <c r="V8" s="162"/>
      <c r="W8" s="615" t="s">
        <v>876</v>
      </c>
      <c r="X8" s="615"/>
      <c r="Y8" s="615"/>
      <c r="Z8" s="615"/>
      <c r="AA8" s="615"/>
      <c r="AB8" s="163"/>
      <c r="AC8" s="603" t="s">
        <v>877</v>
      </c>
      <c r="AD8" s="604"/>
      <c r="AE8" s="604"/>
      <c r="AF8" s="604"/>
      <c r="AG8" s="604"/>
      <c r="AH8" s="604"/>
      <c r="AI8" s="604"/>
      <c r="AJ8" s="604"/>
      <c r="AK8" s="604"/>
      <c r="AL8" s="604"/>
      <c r="AM8" s="604"/>
      <c r="AN8" s="604"/>
      <c r="AO8" s="604"/>
      <c r="AP8" s="605"/>
    </row>
    <row r="9" spans="1:42" ht="24" customHeight="1"/>
    <row r="10" spans="1:42" s="151" customFormat="1" ht="24" customHeight="1">
      <c r="A10" s="151" t="s">
        <v>880</v>
      </c>
      <c r="AI10" s="152" t="s">
        <v>863</v>
      </c>
      <c r="AL10" s="164"/>
    </row>
    <row r="11" spans="1:42" ht="24" customHeight="1">
      <c r="A11" s="616" t="s">
        <v>881</v>
      </c>
      <c r="B11" s="617"/>
      <c r="C11" s="617"/>
      <c r="D11" s="617"/>
      <c r="E11" s="617"/>
      <c r="F11" s="617"/>
      <c r="G11" s="617"/>
      <c r="H11" s="618"/>
      <c r="I11" s="609" t="s">
        <v>882</v>
      </c>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1"/>
    </row>
    <row r="12" spans="1:42" ht="24" customHeight="1">
      <c r="A12" s="606" t="s">
        <v>883</v>
      </c>
      <c r="B12" s="607"/>
      <c r="C12" s="607"/>
      <c r="D12" s="607"/>
      <c r="E12" s="607"/>
      <c r="F12" s="607"/>
      <c r="G12" s="607"/>
      <c r="H12" s="608"/>
      <c r="I12" s="609" t="s">
        <v>884</v>
      </c>
      <c r="J12" s="610"/>
      <c r="K12" s="611"/>
      <c r="L12" s="609" t="s">
        <v>885</v>
      </c>
      <c r="M12" s="610"/>
      <c r="N12" s="611"/>
      <c r="O12" s="609" t="s">
        <v>886</v>
      </c>
      <c r="P12" s="610"/>
      <c r="Q12" s="611"/>
      <c r="R12" s="609" t="s">
        <v>887</v>
      </c>
      <c r="S12" s="610"/>
      <c r="T12" s="611"/>
      <c r="U12" s="609" t="s">
        <v>888</v>
      </c>
      <c r="V12" s="610"/>
      <c r="W12" s="611"/>
      <c r="X12" s="609" t="s">
        <v>889</v>
      </c>
      <c r="Y12" s="610"/>
      <c r="Z12" s="611"/>
      <c r="AA12" s="609" t="s">
        <v>890</v>
      </c>
      <c r="AB12" s="610"/>
      <c r="AC12" s="611"/>
      <c r="AD12" s="609" t="s">
        <v>565</v>
      </c>
      <c r="AE12" s="610"/>
      <c r="AF12" s="611"/>
      <c r="AG12" s="609" t="s">
        <v>891</v>
      </c>
      <c r="AH12" s="610"/>
      <c r="AI12" s="611"/>
    </row>
    <row r="13" spans="1:42" ht="24" customHeight="1">
      <c r="A13" s="598" t="s">
        <v>892</v>
      </c>
      <c r="B13" s="598"/>
      <c r="C13" s="598"/>
      <c r="D13" s="598"/>
      <c r="E13" s="598"/>
      <c r="F13" s="598"/>
      <c r="G13" s="598"/>
      <c r="H13" s="598"/>
      <c r="I13" s="603">
        <v>14</v>
      </c>
      <c r="J13" s="604"/>
      <c r="K13" s="605"/>
      <c r="L13" s="603">
        <v>2</v>
      </c>
      <c r="M13" s="604"/>
      <c r="N13" s="605"/>
      <c r="O13" s="603">
        <v>8</v>
      </c>
      <c r="P13" s="604"/>
      <c r="Q13" s="605"/>
      <c r="R13" s="603">
        <v>2</v>
      </c>
      <c r="S13" s="604"/>
      <c r="T13" s="605"/>
      <c r="U13" s="603">
        <v>5</v>
      </c>
      <c r="V13" s="604"/>
      <c r="W13" s="605"/>
      <c r="X13" s="603">
        <v>7</v>
      </c>
      <c r="Y13" s="604"/>
      <c r="Z13" s="605"/>
      <c r="AA13" s="603">
        <v>11</v>
      </c>
      <c r="AB13" s="604"/>
      <c r="AC13" s="605"/>
      <c r="AD13" s="603">
        <v>12</v>
      </c>
      <c r="AE13" s="604"/>
      <c r="AF13" s="605"/>
      <c r="AG13" s="603">
        <f>SUM(I13:AF13)</f>
        <v>61</v>
      </c>
      <c r="AH13" s="604"/>
      <c r="AI13" s="605"/>
    </row>
    <row r="14" spans="1:42" ht="24" customHeight="1">
      <c r="A14" s="598" t="s">
        <v>893</v>
      </c>
      <c r="B14" s="598"/>
      <c r="C14" s="598"/>
      <c r="D14" s="598"/>
      <c r="E14" s="598"/>
      <c r="F14" s="598"/>
      <c r="G14" s="598"/>
      <c r="H14" s="598"/>
      <c r="I14" s="603">
        <v>12</v>
      </c>
      <c r="J14" s="604"/>
      <c r="K14" s="605"/>
      <c r="L14" s="603"/>
      <c r="M14" s="604"/>
      <c r="N14" s="605"/>
      <c r="O14" s="603">
        <v>2</v>
      </c>
      <c r="P14" s="604"/>
      <c r="Q14" s="605"/>
      <c r="R14" s="603"/>
      <c r="S14" s="604"/>
      <c r="T14" s="605"/>
      <c r="U14" s="603"/>
      <c r="V14" s="604"/>
      <c r="W14" s="605"/>
      <c r="X14" s="603"/>
      <c r="Y14" s="604"/>
      <c r="Z14" s="605"/>
      <c r="AA14" s="603">
        <v>2</v>
      </c>
      <c r="AB14" s="604"/>
      <c r="AC14" s="605"/>
      <c r="AD14" s="603">
        <v>41</v>
      </c>
      <c r="AE14" s="604"/>
      <c r="AF14" s="605"/>
      <c r="AG14" s="603">
        <f>SUM(I14:AF14)</f>
        <v>57</v>
      </c>
      <c r="AH14" s="604"/>
      <c r="AI14" s="605"/>
    </row>
    <row r="15" spans="1:42" ht="24" customHeight="1">
      <c r="A15" s="598" t="s">
        <v>894</v>
      </c>
      <c r="B15" s="598"/>
      <c r="C15" s="598"/>
      <c r="D15" s="598"/>
      <c r="E15" s="598"/>
      <c r="F15" s="598"/>
      <c r="G15" s="598"/>
      <c r="H15" s="598"/>
      <c r="I15" s="603">
        <v>2</v>
      </c>
      <c r="J15" s="604"/>
      <c r="K15" s="605"/>
      <c r="L15" s="603">
        <v>1</v>
      </c>
      <c r="M15" s="604"/>
      <c r="N15" s="605"/>
      <c r="O15" s="603">
        <v>8</v>
      </c>
      <c r="P15" s="604"/>
      <c r="Q15" s="605"/>
      <c r="R15" s="603"/>
      <c r="S15" s="604"/>
      <c r="T15" s="605"/>
      <c r="U15" s="603">
        <v>7</v>
      </c>
      <c r="V15" s="604"/>
      <c r="W15" s="605"/>
      <c r="X15" s="603">
        <v>1</v>
      </c>
      <c r="Y15" s="604"/>
      <c r="Z15" s="605"/>
      <c r="AA15" s="603"/>
      <c r="AB15" s="604"/>
      <c r="AC15" s="605"/>
      <c r="AD15" s="603">
        <v>2</v>
      </c>
      <c r="AE15" s="604"/>
      <c r="AF15" s="605"/>
      <c r="AG15" s="603">
        <f>SUM(I15:AF15)</f>
        <v>21</v>
      </c>
      <c r="AH15" s="604"/>
      <c r="AI15" s="605"/>
    </row>
    <row r="16" spans="1:42" ht="24" customHeight="1">
      <c r="A16" s="598" t="s">
        <v>895</v>
      </c>
      <c r="B16" s="598"/>
      <c r="C16" s="598"/>
      <c r="D16" s="598"/>
      <c r="E16" s="598"/>
      <c r="F16" s="598"/>
      <c r="G16" s="598"/>
      <c r="H16" s="598"/>
      <c r="I16" s="603">
        <f>SUM(I13:K15)</f>
        <v>28</v>
      </c>
      <c r="J16" s="604"/>
      <c r="K16" s="605"/>
      <c r="L16" s="603">
        <f>SUM(L13:N15)</f>
        <v>3</v>
      </c>
      <c r="M16" s="604"/>
      <c r="N16" s="605"/>
      <c r="O16" s="603">
        <f>SUM(O13:Q15)</f>
        <v>18</v>
      </c>
      <c r="P16" s="604"/>
      <c r="Q16" s="605"/>
      <c r="R16" s="603">
        <f>SUM(R13:T15)</f>
        <v>2</v>
      </c>
      <c r="S16" s="604"/>
      <c r="T16" s="605"/>
      <c r="U16" s="603">
        <f>SUM(U13:W15)</f>
        <v>12</v>
      </c>
      <c r="V16" s="604"/>
      <c r="W16" s="605"/>
      <c r="X16" s="603">
        <f>SUM(X13:Z15)</f>
        <v>8</v>
      </c>
      <c r="Y16" s="604"/>
      <c r="Z16" s="605"/>
      <c r="AA16" s="603">
        <f>SUM(AA13:AC15)</f>
        <v>13</v>
      </c>
      <c r="AB16" s="604"/>
      <c r="AC16" s="605"/>
      <c r="AD16" s="603">
        <f>SUM(AD13:AF15)</f>
        <v>55</v>
      </c>
      <c r="AE16" s="604"/>
      <c r="AF16" s="605"/>
      <c r="AG16" s="603">
        <f>SUM(AG13:AI15)</f>
        <v>139</v>
      </c>
      <c r="AH16" s="604"/>
      <c r="AI16" s="605"/>
    </row>
    <row r="17" spans="1:41" ht="24" customHeight="1"/>
    <row r="18" spans="1:41" s="151" customFormat="1" ht="24" customHeight="1">
      <c r="A18" s="151" t="s">
        <v>896</v>
      </c>
      <c r="AF18" s="165"/>
      <c r="AG18" s="165"/>
      <c r="AH18" s="165"/>
      <c r="AI18" s="165"/>
      <c r="AJ18" s="166"/>
      <c r="AK18" s="166"/>
      <c r="AL18" s="166"/>
      <c r="AM18" s="166"/>
      <c r="AN18" s="152" t="s">
        <v>863</v>
      </c>
      <c r="AO18" s="166"/>
    </row>
    <row r="19" spans="1:41" ht="24" customHeight="1">
      <c r="A19" s="612" t="s">
        <v>897</v>
      </c>
      <c r="B19" s="613"/>
      <c r="C19" s="613"/>
      <c r="D19" s="613"/>
      <c r="E19" s="613"/>
      <c r="F19" s="613"/>
      <c r="G19" s="613"/>
      <c r="H19" s="614"/>
      <c r="I19" s="609" t="s">
        <v>898</v>
      </c>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598" t="s">
        <v>899</v>
      </c>
      <c r="AK19" s="598"/>
      <c r="AL19" s="598"/>
      <c r="AM19" s="598" t="s">
        <v>891</v>
      </c>
      <c r="AN19" s="598"/>
      <c r="AO19" s="598"/>
    </row>
    <row r="20" spans="1:41" ht="24" customHeight="1">
      <c r="A20" s="606" t="s">
        <v>900</v>
      </c>
      <c r="B20" s="607"/>
      <c r="C20" s="607"/>
      <c r="D20" s="607"/>
      <c r="E20" s="607"/>
      <c r="F20" s="607"/>
      <c r="G20" s="607"/>
      <c r="H20" s="608"/>
      <c r="I20" s="609" t="s">
        <v>884</v>
      </c>
      <c r="J20" s="610"/>
      <c r="K20" s="611"/>
      <c r="L20" s="609" t="s">
        <v>885</v>
      </c>
      <c r="M20" s="610"/>
      <c r="N20" s="611"/>
      <c r="O20" s="609" t="s">
        <v>886</v>
      </c>
      <c r="P20" s="610"/>
      <c r="Q20" s="611"/>
      <c r="R20" s="609" t="s">
        <v>887</v>
      </c>
      <c r="S20" s="610"/>
      <c r="T20" s="611"/>
      <c r="U20" s="609" t="s">
        <v>888</v>
      </c>
      <c r="V20" s="610"/>
      <c r="W20" s="611"/>
      <c r="X20" s="609" t="s">
        <v>889</v>
      </c>
      <c r="Y20" s="610"/>
      <c r="Z20" s="611"/>
      <c r="AA20" s="609" t="s">
        <v>890</v>
      </c>
      <c r="AB20" s="610"/>
      <c r="AC20" s="611"/>
      <c r="AD20" s="609" t="s">
        <v>565</v>
      </c>
      <c r="AE20" s="610"/>
      <c r="AF20" s="611"/>
      <c r="AG20" s="609" t="s">
        <v>901</v>
      </c>
      <c r="AH20" s="610"/>
      <c r="AI20" s="610"/>
      <c r="AJ20" s="598"/>
      <c r="AK20" s="598"/>
      <c r="AL20" s="598"/>
      <c r="AM20" s="598"/>
      <c r="AN20" s="598"/>
      <c r="AO20" s="598"/>
    </row>
    <row r="21" spans="1:41" ht="24" customHeight="1">
      <c r="A21" s="598" t="s">
        <v>902</v>
      </c>
      <c r="B21" s="598"/>
      <c r="C21" s="598"/>
      <c r="D21" s="598"/>
      <c r="E21" s="598"/>
      <c r="F21" s="598"/>
      <c r="G21" s="598"/>
      <c r="H21" s="598"/>
      <c r="I21" s="595">
        <v>10</v>
      </c>
      <c r="J21" s="596"/>
      <c r="K21" s="597"/>
      <c r="L21" s="595">
        <v>3</v>
      </c>
      <c r="M21" s="596"/>
      <c r="N21" s="597"/>
      <c r="O21" s="595">
        <v>11</v>
      </c>
      <c r="P21" s="596"/>
      <c r="Q21" s="597"/>
      <c r="R21" s="595">
        <v>5</v>
      </c>
      <c r="S21" s="596"/>
      <c r="T21" s="597"/>
      <c r="U21" s="595">
        <v>7</v>
      </c>
      <c r="V21" s="596"/>
      <c r="W21" s="597"/>
      <c r="X21" s="595">
        <v>4</v>
      </c>
      <c r="Y21" s="596"/>
      <c r="Z21" s="597"/>
      <c r="AA21" s="595">
        <v>5</v>
      </c>
      <c r="AB21" s="596"/>
      <c r="AC21" s="597"/>
      <c r="AD21" s="595">
        <v>15</v>
      </c>
      <c r="AE21" s="596"/>
      <c r="AF21" s="597"/>
      <c r="AG21" s="595">
        <f>SUM(I21:AF21)</f>
        <v>60</v>
      </c>
      <c r="AH21" s="596"/>
      <c r="AI21" s="596"/>
      <c r="AJ21" s="594">
        <v>65</v>
      </c>
      <c r="AK21" s="594"/>
      <c r="AL21" s="594"/>
      <c r="AM21" s="594">
        <f>AG21+AJ21</f>
        <v>125</v>
      </c>
      <c r="AN21" s="594"/>
      <c r="AO21" s="594"/>
    </row>
    <row r="22" spans="1:41" ht="24" customHeight="1">
      <c r="A22" s="598" t="s">
        <v>903</v>
      </c>
      <c r="B22" s="598"/>
      <c r="C22" s="598"/>
      <c r="D22" s="598"/>
      <c r="E22" s="598"/>
      <c r="F22" s="598"/>
      <c r="G22" s="598"/>
      <c r="H22" s="598"/>
      <c r="I22" s="599">
        <v>10</v>
      </c>
      <c r="J22" s="600"/>
      <c r="K22" s="601"/>
      <c r="L22" s="599">
        <v>3</v>
      </c>
      <c r="M22" s="600"/>
      <c r="N22" s="601"/>
      <c r="O22" s="599">
        <v>10</v>
      </c>
      <c r="P22" s="600"/>
      <c r="Q22" s="601"/>
      <c r="R22" s="599">
        <v>6</v>
      </c>
      <c r="S22" s="600"/>
      <c r="T22" s="601"/>
      <c r="U22" s="599">
        <v>7</v>
      </c>
      <c r="V22" s="600"/>
      <c r="W22" s="601"/>
      <c r="X22" s="599">
        <v>4</v>
      </c>
      <c r="Y22" s="600"/>
      <c r="Z22" s="601"/>
      <c r="AA22" s="599">
        <v>6</v>
      </c>
      <c r="AB22" s="600"/>
      <c r="AC22" s="601"/>
      <c r="AD22" s="599">
        <v>15</v>
      </c>
      <c r="AE22" s="600"/>
      <c r="AF22" s="601"/>
      <c r="AG22" s="599">
        <f>SUM(I22:AF22)</f>
        <v>61</v>
      </c>
      <c r="AH22" s="600"/>
      <c r="AI22" s="600"/>
      <c r="AJ22" s="602">
        <v>65</v>
      </c>
      <c r="AK22" s="602"/>
      <c r="AL22" s="602"/>
      <c r="AM22" s="594">
        <f>AG22+AJ22</f>
        <v>126</v>
      </c>
      <c r="AN22" s="594"/>
      <c r="AO22" s="594"/>
    </row>
    <row r="23" spans="1:41" ht="16.5" customHeight="1"/>
  </sheetData>
  <mergeCells count="113">
    <mergeCell ref="A4:H4"/>
    <mergeCell ref="I4:S4"/>
    <mergeCell ref="T4:U4"/>
    <mergeCell ref="V4:AB4"/>
    <mergeCell ref="AC4:AP4"/>
    <mergeCell ref="A5:H7"/>
    <mergeCell ref="J5:R5"/>
    <mergeCell ref="T5:U5"/>
    <mergeCell ref="W5:AA5"/>
    <mergeCell ref="AC5:AP5"/>
    <mergeCell ref="A8:H8"/>
    <mergeCell ref="J8:R8"/>
    <mergeCell ref="T8:U8"/>
    <mergeCell ref="W8:AA8"/>
    <mergeCell ref="AC8:AP8"/>
    <mergeCell ref="A11:H11"/>
    <mergeCell ref="I11:AI11"/>
    <mergeCell ref="J6:R6"/>
    <mergeCell ref="T6:U6"/>
    <mergeCell ref="W6:AA6"/>
    <mergeCell ref="AC6:AP6"/>
    <mergeCell ref="J7:R7"/>
    <mergeCell ref="T7:U7"/>
    <mergeCell ref="W7:AA7"/>
    <mergeCell ref="AC7:AP7"/>
    <mergeCell ref="X12:Z12"/>
    <mergeCell ref="AA12:AC12"/>
    <mergeCell ref="AD12:AF12"/>
    <mergeCell ref="AG12:AI12"/>
    <mergeCell ref="A13:H13"/>
    <mergeCell ref="I13:K13"/>
    <mergeCell ref="L13:N13"/>
    <mergeCell ref="O13:Q13"/>
    <mergeCell ref="R13:T13"/>
    <mergeCell ref="U13:W13"/>
    <mergeCell ref="A12:H12"/>
    <mergeCell ref="I12:K12"/>
    <mergeCell ref="L12:N12"/>
    <mergeCell ref="O12:Q12"/>
    <mergeCell ref="R12:T12"/>
    <mergeCell ref="U12:W12"/>
    <mergeCell ref="X13:Z13"/>
    <mergeCell ref="AA13:AC13"/>
    <mergeCell ref="AD13:AF13"/>
    <mergeCell ref="AG13:AI13"/>
    <mergeCell ref="AG14:AI14"/>
    <mergeCell ref="A15:H15"/>
    <mergeCell ref="I15:K15"/>
    <mergeCell ref="L15:N15"/>
    <mergeCell ref="O15:Q15"/>
    <mergeCell ref="R15:T15"/>
    <mergeCell ref="U15:W15"/>
    <mergeCell ref="X16:Z16"/>
    <mergeCell ref="AA16:AC16"/>
    <mergeCell ref="AD16:AF16"/>
    <mergeCell ref="AG16:AI16"/>
    <mergeCell ref="A14:H14"/>
    <mergeCell ref="I14:K14"/>
    <mergeCell ref="L14:N14"/>
    <mergeCell ref="O14:Q14"/>
    <mergeCell ref="R14:T14"/>
    <mergeCell ref="U14:W14"/>
    <mergeCell ref="X14:Z14"/>
    <mergeCell ref="AA14:AC14"/>
    <mergeCell ref="AD14:AF14"/>
    <mergeCell ref="X15:Z15"/>
    <mergeCell ref="AA15:AC15"/>
    <mergeCell ref="AD15:AF15"/>
    <mergeCell ref="AG15:AI15"/>
    <mergeCell ref="A16:H16"/>
    <mergeCell ref="I16:K16"/>
    <mergeCell ref="L16:N16"/>
    <mergeCell ref="O16:Q16"/>
    <mergeCell ref="R16:T16"/>
    <mergeCell ref="U16:W16"/>
    <mergeCell ref="AJ19:AL20"/>
    <mergeCell ref="AM19:AO20"/>
    <mergeCell ref="A20:H20"/>
    <mergeCell ref="I20:K20"/>
    <mergeCell ref="L20:N20"/>
    <mergeCell ref="O20:Q20"/>
    <mergeCell ref="R20:T20"/>
    <mergeCell ref="U20:W20"/>
    <mergeCell ref="X20:Z20"/>
    <mergeCell ref="AA20:AC20"/>
    <mergeCell ref="A19:H19"/>
    <mergeCell ref="I19:AI19"/>
    <mergeCell ref="AD20:AF20"/>
    <mergeCell ref="AG20:AI20"/>
    <mergeCell ref="AM22:AO22"/>
    <mergeCell ref="AD21:AF21"/>
    <mergeCell ref="AG21:AI21"/>
    <mergeCell ref="AJ21:AL21"/>
    <mergeCell ref="AM21:AO21"/>
    <mergeCell ref="A22:H22"/>
    <mergeCell ref="I22:K22"/>
    <mergeCell ref="L22:N22"/>
    <mergeCell ref="O22:Q22"/>
    <mergeCell ref="R22:T22"/>
    <mergeCell ref="U22:W22"/>
    <mergeCell ref="X22:Z22"/>
    <mergeCell ref="AA22:AC22"/>
    <mergeCell ref="AD22:AF22"/>
    <mergeCell ref="AG22:AI22"/>
    <mergeCell ref="A21:H21"/>
    <mergeCell ref="I21:K21"/>
    <mergeCell ref="L21:N21"/>
    <mergeCell ref="O21:Q21"/>
    <mergeCell ref="R21:T21"/>
    <mergeCell ref="U21:W21"/>
    <mergeCell ref="X21:Z21"/>
    <mergeCell ref="AA21:AC21"/>
    <mergeCell ref="AJ22:AL22"/>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Layout" topLeftCell="A13" zoomScale="110" zoomScaleNormal="100" zoomScaleSheetLayoutView="100" zoomScalePageLayoutView="110" workbookViewId="0"/>
  </sheetViews>
  <sheetFormatPr defaultRowHeight="14.25"/>
  <cols>
    <col min="1" max="1" width="10.375" style="72" customWidth="1"/>
    <col min="2" max="2" width="12.375" style="72" customWidth="1"/>
    <col min="3" max="3" width="9" style="72"/>
    <col min="4" max="4" width="13.125" style="72" customWidth="1"/>
    <col min="5" max="5" width="10.25" style="72" customWidth="1"/>
    <col min="6" max="6" width="12.375" style="72" customWidth="1"/>
    <col min="7" max="7" width="21.5" style="72" customWidth="1"/>
    <col min="8" max="8" width="5.5" style="72" customWidth="1"/>
    <col min="9" max="9" width="6.25" style="72" customWidth="1"/>
    <col min="10" max="10" width="6.125" style="72" customWidth="1"/>
    <col min="11" max="11" width="19.5" style="72" customWidth="1"/>
    <col min="12" max="12" width="8" style="72" customWidth="1"/>
    <col min="13" max="16384" width="9" style="72"/>
  </cols>
  <sheetData>
    <row r="2" spans="1:12" ht="20.25">
      <c r="A2" s="167" t="s">
        <v>904</v>
      </c>
      <c r="B2" s="168"/>
    </row>
    <row r="4" spans="1:12">
      <c r="A4" s="72" t="s">
        <v>905</v>
      </c>
    </row>
    <row r="5" spans="1:12">
      <c r="A5" s="72" t="s">
        <v>906</v>
      </c>
    </row>
    <row r="6" spans="1:12">
      <c r="A6" s="72" t="s">
        <v>907</v>
      </c>
    </row>
    <row r="7" spans="1:12">
      <c r="A7" s="72" t="s">
        <v>908</v>
      </c>
    </row>
    <row r="8" spans="1:12">
      <c r="A8" s="72" t="s">
        <v>909</v>
      </c>
    </row>
    <row r="9" spans="1:12" ht="15.75" customHeight="1"/>
    <row r="10" spans="1:12" ht="18" customHeight="1">
      <c r="A10" s="169" t="s">
        <v>910</v>
      </c>
      <c r="B10" s="170"/>
      <c r="C10" s="170" t="s">
        <v>911</v>
      </c>
      <c r="D10" s="171" t="s">
        <v>912</v>
      </c>
      <c r="E10" s="170" t="s">
        <v>913</v>
      </c>
      <c r="F10" s="170"/>
      <c r="G10" s="170"/>
      <c r="H10" s="170"/>
      <c r="I10" s="170"/>
      <c r="J10" s="170"/>
      <c r="K10" s="170"/>
      <c r="L10" s="172"/>
    </row>
    <row r="11" spans="1:12" ht="15" customHeight="1">
      <c r="A11" s="173"/>
      <c r="B11" s="635" t="s">
        <v>914</v>
      </c>
      <c r="C11" s="635"/>
      <c r="D11" s="635"/>
      <c r="E11" s="520"/>
      <c r="F11" s="519" t="s">
        <v>915</v>
      </c>
      <c r="G11" s="635"/>
      <c r="H11" s="635"/>
      <c r="I11" s="82"/>
      <c r="J11" s="635" t="s">
        <v>916</v>
      </c>
      <c r="K11" s="635"/>
      <c r="L11" s="520"/>
    </row>
    <row r="12" spans="1:12" ht="15" customHeight="1">
      <c r="A12" s="173"/>
      <c r="B12" s="174"/>
      <c r="C12" s="170"/>
      <c r="D12" s="175"/>
      <c r="E12" s="176" t="s">
        <v>917</v>
      </c>
      <c r="F12" s="177" t="s">
        <v>918</v>
      </c>
      <c r="G12" s="175" t="s">
        <v>919</v>
      </c>
      <c r="H12" s="178" t="s">
        <v>920</v>
      </c>
      <c r="I12" s="179"/>
      <c r="J12" s="170"/>
      <c r="K12" s="170"/>
      <c r="L12" s="180" t="s">
        <v>921</v>
      </c>
    </row>
    <row r="13" spans="1:12" ht="15" customHeight="1">
      <c r="A13" s="173"/>
      <c r="B13" s="174"/>
      <c r="C13" s="175"/>
      <c r="D13" s="175"/>
      <c r="E13" s="176"/>
      <c r="F13" s="181"/>
      <c r="G13" s="175"/>
      <c r="H13" s="178"/>
      <c r="I13" s="182"/>
      <c r="J13" s="175"/>
      <c r="K13" s="175"/>
      <c r="L13" s="176"/>
    </row>
    <row r="14" spans="1:12" ht="15" customHeight="1">
      <c r="A14" s="173"/>
      <c r="B14" s="175"/>
      <c r="C14" s="175"/>
      <c r="D14" s="175"/>
      <c r="E14" s="176"/>
      <c r="F14" s="181"/>
      <c r="G14" s="175"/>
      <c r="H14" s="178"/>
      <c r="I14" s="182"/>
      <c r="J14" s="175"/>
      <c r="K14" s="175"/>
      <c r="L14" s="176"/>
    </row>
    <row r="15" spans="1:12" ht="15" customHeight="1">
      <c r="A15" s="173"/>
      <c r="B15" s="175"/>
      <c r="C15" s="175"/>
      <c r="D15" s="175"/>
      <c r="E15" s="176"/>
      <c r="F15" s="181"/>
      <c r="G15" s="175"/>
      <c r="H15" s="178"/>
      <c r="I15" s="182"/>
      <c r="J15" s="175"/>
      <c r="K15" s="175"/>
      <c r="L15" s="176"/>
    </row>
    <row r="16" spans="1:12" ht="15" customHeight="1">
      <c r="A16" s="173" t="s">
        <v>922</v>
      </c>
      <c r="B16" s="183"/>
      <c r="C16" s="183"/>
      <c r="D16" s="183"/>
      <c r="E16" s="184"/>
      <c r="F16" s="185"/>
      <c r="G16" s="183"/>
      <c r="H16" s="183"/>
      <c r="I16" s="186"/>
      <c r="J16" s="183"/>
      <c r="K16" s="183"/>
      <c r="L16" s="187"/>
    </row>
    <row r="17" spans="1:12" ht="21" customHeight="1">
      <c r="A17" s="188"/>
      <c r="B17" s="519" t="s">
        <v>923</v>
      </c>
      <c r="C17" s="635"/>
      <c r="D17" s="189" t="s">
        <v>924</v>
      </c>
      <c r="E17" s="189" t="s">
        <v>925</v>
      </c>
      <c r="F17" s="190"/>
      <c r="G17" s="190"/>
      <c r="H17" s="190"/>
      <c r="I17" s="191"/>
      <c r="J17" s="190"/>
      <c r="K17" s="190"/>
      <c r="L17" s="192"/>
    </row>
    <row r="18" spans="1:12" ht="21" customHeight="1">
      <c r="A18" s="82" t="s">
        <v>926</v>
      </c>
      <c r="B18" s="519" t="s">
        <v>923</v>
      </c>
      <c r="C18" s="635"/>
      <c r="D18" s="189" t="s">
        <v>924</v>
      </c>
      <c r="E18" s="189" t="s">
        <v>927</v>
      </c>
      <c r="F18" s="193"/>
      <c r="G18" s="193"/>
      <c r="H18" s="193"/>
      <c r="I18" s="194"/>
      <c r="J18" s="193"/>
      <c r="K18" s="193"/>
      <c r="L18" s="195"/>
    </row>
    <row r="19" spans="1:12" ht="18" customHeight="1">
      <c r="A19" s="188" t="s">
        <v>928</v>
      </c>
      <c r="B19" s="519"/>
      <c r="C19" s="635"/>
      <c r="D19" s="73" t="s">
        <v>929</v>
      </c>
      <c r="E19" s="73" t="s">
        <v>925</v>
      </c>
      <c r="F19" s="183"/>
      <c r="G19" s="183"/>
      <c r="H19" s="183"/>
      <c r="I19" s="186"/>
      <c r="J19" s="183"/>
      <c r="K19" s="183"/>
      <c r="L19" s="184"/>
    </row>
    <row r="20" spans="1:12" ht="15.75" customHeight="1">
      <c r="A20" s="72" t="s">
        <v>930</v>
      </c>
    </row>
    <row r="21" spans="1:12" ht="15.75" customHeight="1"/>
    <row r="22" spans="1:12" ht="16.5" customHeight="1">
      <c r="A22" s="72" t="s">
        <v>931</v>
      </c>
    </row>
    <row r="23" spans="1:12" ht="15.75" customHeight="1">
      <c r="A23" s="72" t="s">
        <v>932</v>
      </c>
    </row>
    <row r="24" spans="1:12">
      <c r="K24" s="72" t="s">
        <v>933</v>
      </c>
    </row>
    <row r="26" spans="1:12" ht="18">
      <c r="A26" s="196" t="s">
        <v>934</v>
      </c>
    </row>
    <row r="27" spans="1:12">
      <c r="A27" s="197" t="s">
        <v>935</v>
      </c>
      <c r="B27" s="72" t="s">
        <v>936</v>
      </c>
      <c r="E27" s="197" t="s">
        <v>937</v>
      </c>
      <c r="F27" s="72" t="s">
        <v>938</v>
      </c>
      <c r="J27" s="72" t="s">
        <v>939</v>
      </c>
    </row>
    <row r="28" spans="1:12">
      <c r="A28" s="197" t="s">
        <v>940</v>
      </c>
      <c r="B28" s="72" t="s">
        <v>941</v>
      </c>
      <c r="E28" s="197"/>
      <c r="F28" s="72" t="s">
        <v>942</v>
      </c>
      <c r="J28" s="72" t="s">
        <v>943</v>
      </c>
    </row>
    <row r="29" spans="1:12">
      <c r="A29" s="197" t="s">
        <v>944</v>
      </c>
      <c r="B29" s="72" t="s">
        <v>945</v>
      </c>
      <c r="E29" s="197" t="s">
        <v>946</v>
      </c>
      <c r="F29" s="72" t="s">
        <v>947</v>
      </c>
      <c r="J29" s="72" t="s">
        <v>948</v>
      </c>
    </row>
    <row r="30" spans="1:12">
      <c r="A30" s="197"/>
      <c r="B30" s="72" t="s">
        <v>949</v>
      </c>
      <c r="E30" s="197"/>
      <c r="F30" s="72" t="s">
        <v>950</v>
      </c>
      <c r="J30" s="72" t="s">
        <v>951</v>
      </c>
      <c r="K30" s="72" t="s">
        <v>952</v>
      </c>
    </row>
    <row r="31" spans="1:12">
      <c r="A31" s="197"/>
      <c r="B31" s="72" t="s">
        <v>953</v>
      </c>
      <c r="E31" s="197"/>
      <c r="F31" s="72" t="s">
        <v>954</v>
      </c>
      <c r="H31" s="634" t="s">
        <v>955</v>
      </c>
      <c r="I31" s="634"/>
      <c r="J31" s="72" t="s">
        <v>956</v>
      </c>
    </row>
    <row r="32" spans="1:12">
      <c r="A32" s="197"/>
      <c r="B32" s="72" t="s">
        <v>957</v>
      </c>
      <c r="E32" s="197"/>
      <c r="F32" s="72" t="s">
        <v>958</v>
      </c>
      <c r="J32" s="72" t="s">
        <v>959</v>
      </c>
    </row>
    <row r="33" spans="1:10">
      <c r="A33" s="197" t="s">
        <v>960</v>
      </c>
      <c r="B33" s="72" t="s">
        <v>961</v>
      </c>
      <c r="E33" s="197"/>
      <c r="F33" s="72" t="s">
        <v>962</v>
      </c>
      <c r="H33" s="72" t="s">
        <v>963</v>
      </c>
      <c r="J33" s="89" t="s">
        <v>964</v>
      </c>
    </row>
    <row r="34" spans="1:10">
      <c r="A34" s="197" t="s">
        <v>965</v>
      </c>
      <c r="B34" s="72" t="s">
        <v>966</v>
      </c>
      <c r="E34" s="197"/>
      <c r="F34" s="72" t="s">
        <v>967</v>
      </c>
    </row>
    <row r="35" spans="1:10">
      <c r="A35" s="197" t="s">
        <v>968</v>
      </c>
      <c r="B35" s="72" t="s">
        <v>969</v>
      </c>
      <c r="E35" s="197"/>
      <c r="F35" s="72" t="s">
        <v>970</v>
      </c>
    </row>
    <row r="36" spans="1:10">
      <c r="A36" s="197"/>
      <c r="E36" s="197"/>
    </row>
    <row r="37" spans="1:10">
      <c r="A37" s="197"/>
      <c r="E37" s="197"/>
    </row>
    <row r="38" spans="1:10">
      <c r="E38" s="197"/>
    </row>
  </sheetData>
  <mergeCells count="7">
    <mergeCell ref="H31:I31"/>
    <mergeCell ref="B11:E11"/>
    <mergeCell ref="F11:H11"/>
    <mergeCell ref="J11:L11"/>
    <mergeCell ref="B17:C17"/>
    <mergeCell ref="B18:C18"/>
    <mergeCell ref="B19:C19"/>
  </mergeCells>
  <phoneticPr fontId="3"/>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Layout" zoomScaleNormal="100" workbookViewId="0">
      <selection activeCell="E13" sqref="E13"/>
    </sheetView>
  </sheetViews>
  <sheetFormatPr defaultRowHeight="15.75"/>
  <cols>
    <col min="1" max="1" width="11.125" style="198" customWidth="1"/>
    <col min="2" max="3" width="6.875" style="198" customWidth="1"/>
    <col min="4" max="11" width="13.875" style="198" customWidth="1"/>
    <col min="12" max="12" width="7.625" style="198" customWidth="1"/>
    <col min="13" max="17" width="21" style="198" customWidth="1"/>
    <col min="18" max="16384" width="9" style="198"/>
  </cols>
  <sheetData>
    <row r="1" spans="1:11" ht="20.25" customHeight="1"/>
    <row r="2" spans="1:11" ht="20.25" customHeight="1">
      <c r="A2" s="199" t="s">
        <v>971</v>
      </c>
      <c r="B2" s="200"/>
    </row>
    <row r="3" spans="1:11" ht="18" customHeight="1">
      <c r="A3" s="201"/>
      <c r="B3" s="200"/>
    </row>
    <row r="4" spans="1:11" ht="20.25" customHeight="1">
      <c r="A4" s="200" t="s">
        <v>972</v>
      </c>
      <c r="B4" s="200"/>
    </row>
    <row r="5" spans="1:11" ht="20.25" customHeight="1">
      <c r="A5" s="200" t="s">
        <v>973</v>
      </c>
      <c r="B5" s="200"/>
      <c r="D5" s="202" t="s">
        <v>974</v>
      </c>
    </row>
    <row r="6" spans="1:11" ht="20.25" customHeight="1">
      <c r="A6" s="200" t="s">
        <v>975</v>
      </c>
      <c r="B6" s="200"/>
      <c r="D6" s="200" t="s">
        <v>976</v>
      </c>
    </row>
    <row r="7" spans="1:11" ht="20.25" customHeight="1">
      <c r="A7" s="200" t="s">
        <v>977</v>
      </c>
      <c r="B7" s="200"/>
      <c r="D7" s="200" t="s">
        <v>978</v>
      </c>
    </row>
    <row r="8" spans="1:11" ht="20.25" customHeight="1">
      <c r="A8" s="203" t="s">
        <v>979</v>
      </c>
      <c r="B8" s="638" t="s">
        <v>980</v>
      </c>
      <c r="C8" s="638"/>
      <c r="D8" s="638"/>
      <c r="E8" s="638"/>
      <c r="F8" s="638"/>
      <c r="G8" s="638"/>
      <c r="H8" s="638"/>
      <c r="I8" s="638"/>
      <c r="J8" s="638"/>
      <c r="K8" s="203" t="s">
        <v>981</v>
      </c>
    </row>
    <row r="9" spans="1:11" ht="20.25" customHeight="1">
      <c r="A9" s="203" t="s">
        <v>982</v>
      </c>
      <c r="B9" s="638" t="s">
        <v>983</v>
      </c>
      <c r="C9" s="638"/>
      <c r="D9" s="203">
        <v>2140</v>
      </c>
      <c r="E9" s="203">
        <v>2182</v>
      </c>
      <c r="F9" s="203" t="s">
        <v>984</v>
      </c>
      <c r="G9" s="203">
        <v>4411</v>
      </c>
      <c r="H9" s="203">
        <v>4420</v>
      </c>
      <c r="I9" s="203">
        <v>8794</v>
      </c>
      <c r="J9" s="203">
        <v>8740</v>
      </c>
      <c r="K9" s="203" t="s">
        <v>985</v>
      </c>
    </row>
    <row r="10" spans="1:11" ht="18" customHeight="1">
      <c r="A10" s="204"/>
      <c r="B10" s="204"/>
      <c r="C10" s="204"/>
      <c r="D10" s="204"/>
      <c r="E10" s="204"/>
      <c r="F10" s="204"/>
      <c r="G10" s="204"/>
      <c r="H10" s="204"/>
      <c r="I10" s="204"/>
      <c r="J10" s="204"/>
      <c r="K10" s="204"/>
    </row>
    <row r="11" spans="1:11" ht="20.25" customHeight="1">
      <c r="A11" s="200" t="s">
        <v>986</v>
      </c>
      <c r="B11" s="200"/>
      <c r="C11" s="639" t="s">
        <v>987</v>
      </c>
      <c r="D11" s="639"/>
      <c r="E11" s="205" t="s">
        <v>988</v>
      </c>
      <c r="H11" s="205" t="s">
        <v>989</v>
      </c>
    </row>
    <row r="12" spans="1:11" ht="20.25" customHeight="1">
      <c r="C12" s="639" t="s">
        <v>990</v>
      </c>
      <c r="D12" s="639"/>
      <c r="E12" s="200" t="s">
        <v>991</v>
      </c>
      <c r="H12" s="205" t="s">
        <v>992</v>
      </c>
    </row>
    <row r="13" spans="1:11" ht="20.25" customHeight="1">
      <c r="C13" s="639" t="s">
        <v>993</v>
      </c>
      <c r="D13" s="639"/>
      <c r="E13" s="200" t="s">
        <v>994</v>
      </c>
    </row>
    <row r="14" spans="1:11" ht="18" customHeight="1">
      <c r="C14" s="200"/>
      <c r="G14" s="200"/>
    </row>
    <row r="15" spans="1:11" ht="20.25" customHeight="1">
      <c r="A15" s="206" t="s">
        <v>995</v>
      </c>
    </row>
    <row r="16" spans="1:11" ht="18" customHeight="1"/>
    <row r="17" spans="1:6" ht="20.25" customHeight="1">
      <c r="A17" s="206" t="s">
        <v>996</v>
      </c>
    </row>
    <row r="18" spans="1:6" ht="20.25" customHeight="1">
      <c r="A18" s="636" t="s">
        <v>997</v>
      </c>
      <c r="B18" s="636"/>
      <c r="C18" s="636"/>
      <c r="D18" s="636"/>
      <c r="E18" s="207" t="s">
        <v>998</v>
      </c>
      <c r="F18" s="207" t="s">
        <v>999</v>
      </c>
    </row>
    <row r="19" spans="1:6" ht="20.25" customHeight="1">
      <c r="A19" s="636" t="s">
        <v>1000</v>
      </c>
      <c r="B19" s="637" t="s">
        <v>1001</v>
      </c>
      <c r="C19" s="637"/>
      <c r="D19" s="637"/>
      <c r="E19" s="208">
        <v>504</v>
      </c>
      <c r="F19" s="209" t="s">
        <v>1002</v>
      </c>
    </row>
    <row r="20" spans="1:6" ht="20.25" customHeight="1">
      <c r="A20" s="636"/>
      <c r="B20" s="637" t="s">
        <v>1003</v>
      </c>
      <c r="C20" s="637"/>
      <c r="D20" s="637"/>
      <c r="E20" s="208">
        <v>1051</v>
      </c>
      <c r="F20" s="209" t="s">
        <v>1004</v>
      </c>
    </row>
    <row r="21" spans="1:6" ht="20.25" customHeight="1">
      <c r="A21" s="636"/>
      <c r="B21" s="637" t="s">
        <v>1005</v>
      </c>
      <c r="C21" s="637"/>
      <c r="D21" s="637"/>
      <c r="E21" s="208">
        <v>1097</v>
      </c>
      <c r="F21" s="209" t="s">
        <v>1006</v>
      </c>
    </row>
    <row r="22" spans="1:6" ht="20.25" customHeight="1">
      <c r="A22" s="636"/>
      <c r="B22" s="637" t="s">
        <v>1007</v>
      </c>
      <c r="C22" s="637"/>
      <c r="D22" s="637"/>
      <c r="E22" s="208">
        <v>2293</v>
      </c>
      <c r="F22" s="209" t="s">
        <v>1008</v>
      </c>
    </row>
    <row r="23" spans="1:6" ht="20.25" customHeight="1">
      <c r="A23" s="636"/>
      <c r="B23" s="637" t="s">
        <v>1009</v>
      </c>
      <c r="C23" s="637"/>
      <c r="D23" s="637"/>
      <c r="E23" s="208">
        <v>2</v>
      </c>
      <c r="F23" s="209" t="s">
        <v>1010</v>
      </c>
    </row>
    <row r="24" spans="1:6" ht="20.25" customHeight="1">
      <c r="A24" s="636"/>
      <c r="B24" s="637" t="s">
        <v>1011</v>
      </c>
      <c r="C24" s="637"/>
      <c r="D24" s="637"/>
      <c r="E24" s="208">
        <v>4947</v>
      </c>
      <c r="F24" s="209" t="s">
        <v>1012</v>
      </c>
    </row>
    <row r="25" spans="1:6" ht="20.25" customHeight="1">
      <c r="A25" s="636" t="s">
        <v>1013</v>
      </c>
      <c r="B25" s="636"/>
      <c r="C25" s="636"/>
      <c r="D25" s="636"/>
      <c r="E25" s="208">
        <v>5028</v>
      </c>
      <c r="F25" s="209" t="s">
        <v>1014</v>
      </c>
    </row>
    <row r="26" spans="1:6" ht="20.25" customHeight="1">
      <c r="A26" s="636" t="s">
        <v>1015</v>
      </c>
      <c r="B26" s="636"/>
      <c r="C26" s="636"/>
      <c r="D26" s="636"/>
      <c r="E26" s="208">
        <v>9975</v>
      </c>
      <c r="F26" s="209" t="s">
        <v>1016</v>
      </c>
    </row>
    <row r="27" spans="1:6" ht="18"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5">
    <mergeCell ref="A18:D18"/>
    <mergeCell ref="B8:J8"/>
    <mergeCell ref="B9:C9"/>
    <mergeCell ref="C11:D11"/>
    <mergeCell ref="C12:D12"/>
    <mergeCell ref="C13:D13"/>
    <mergeCell ref="A25:D25"/>
    <mergeCell ref="A26:D26"/>
    <mergeCell ref="A19:A24"/>
    <mergeCell ref="B19:D19"/>
    <mergeCell ref="B20:D20"/>
    <mergeCell ref="B21:D21"/>
    <mergeCell ref="B22:D22"/>
    <mergeCell ref="B23:D23"/>
    <mergeCell ref="B24:D24"/>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Layout" zoomScaleNormal="100" workbookViewId="0">
      <selection activeCell="G12" sqref="G12:G13"/>
    </sheetView>
  </sheetViews>
  <sheetFormatPr defaultRowHeight="14.25"/>
  <cols>
    <col min="1" max="1" width="2.125" style="210" customWidth="1"/>
    <col min="2" max="2" width="19" style="210" customWidth="1"/>
    <col min="3" max="3" width="2.125" style="210" customWidth="1"/>
    <col min="4" max="4" width="10.5" style="210" customWidth="1"/>
    <col min="5" max="5" width="12.5" style="210" customWidth="1"/>
    <col min="6" max="9" width="20.25" style="210" customWidth="1"/>
    <col min="10" max="16384" width="9" style="210"/>
  </cols>
  <sheetData>
    <row r="1" spans="1:9" ht="19.5" customHeight="1"/>
    <row r="2" spans="1:9" ht="19.5" customHeight="1"/>
    <row r="3" spans="1:9" ht="19.5" customHeight="1"/>
    <row r="4" spans="1:9" ht="19.5" customHeight="1">
      <c r="B4" s="211" t="s">
        <v>1043</v>
      </c>
      <c r="C4" s="211"/>
      <c r="D4" s="211"/>
      <c r="E4" s="211"/>
      <c r="F4" s="211"/>
      <c r="G4" s="211"/>
      <c r="H4" s="211"/>
      <c r="I4" s="211"/>
    </row>
    <row r="5" spans="1:9" ht="19.5" customHeight="1">
      <c r="A5" s="212"/>
      <c r="B5" s="213" t="s">
        <v>1044</v>
      </c>
      <c r="C5" s="214"/>
      <c r="D5" s="642" t="s">
        <v>1017</v>
      </c>
      <c r="E5" s="643"/>
      <c r="F5" s="215" t="s">
        <v>1018</v>
      </c>
      <c r="G5" s="215" t="s">
        <v>1019</v>
      </c>
      <c r="H5" s="215" t="s">
        <v>1020</v>
      </c>
      <c r="I5" s="215" t="s">
        <v>1021</v>
      </c>
    </row>
    <row r="6" spans="1:9" ht="19.5" customHeight="1">
      <c r="A6" s="212"/>
      <c r="B6" s="216" t="s">
        <v>1022</v>
      </c>
      <c r="C6" s="214"/>
      <c r="D6" s="651">
        <v>22370</v>
      </c>
      <c r="E6" s="652"/>
      <c r="F6" s="217">
        <v>24007</v>
      </c>
      <c r="G6" s="217">
        <v>26243</v>
      </c>
      <c r="H6" s="217">
        <v>27310</v>
      </c>
      <c r="I6" s="217">
        <v>28669</v>
      </c>
    </row>
    <row r="7" spans="1:9" ht="19.5" customHeight="1">
      <c r="A7" s="212"/>
      <c r="B7" s="216" t="s">
        <v>1045</v>
      </c>
      <c r="C7" s="214"/>
      <c r="D7" s="642" t="s">
        <v>1023</v>
      </c>
      <c r="E7" s="643"/>
      <c r="F7" s="215" t="s">
        <v>1024</v>
      </c>
      <c r="G7" s="215" t="s">
        <v>1025</v>
      </c>
      <c r="H7" s="215" t="s">
        <v>1026</v>
      </c>
      <c r="I7" s="215" t="s">
        <v>1027</v>
      </c>
    </row>
    <row r="8" spans="1:9" ht="19.5" customHeight="1">
      <c r="A8" s="212"/>
      <c r="B8" s="216" t="s">
        <v>1028</v>
      </c>
      <c r="C8" s="214"/>
      <c r="D8" s="642" t="s">
        <v>1029</v>
      </c>
      <c r="E8" s="643"/>
      <c r="F8" s="215" t="s">
        <v>1029</v>
      </c>
      <c r="G8" s="215" t="s">
        <v>1029</v>
      </c>
      <c r="H8" s="215" t="s">
        <v>1029</v>
      </c>
      <c r="I8" s="215" t="s">
        <v>1029</v>
      </c>
    </row>
    <row r="9" spans="1:9" ht="19.5" customHeight="1">
      <c r="A9" s="212"/>
      <c r="B9" s="216" t="s">
        <v>1046</v>
      </c>
      <c r="C9" s="214"/>
      <c r="D9" s="642" t="s">
        <v>1030</v>
      </c>
      <c r="E9" s="643"/>
      <c r="F9" s="215" t="s">
        <v>1030</v>
      </c>
      <c r="G9" s="215" t="s">
        <v>1031</v>
      </c>
      <c r="H9" s="215" t="s">
        <v>1032</v>
      </c>
      <c r="I9" s="215" t="s">
        <v>1033</v>
      </c>
    </row>
    <row r="10" spans="1:9" ht="19.5" customHeight="1">
      <c r="A10" s="212"/>
      <c r="B10" s="216" t="s">
        <v>1034</v>
      </c>
      <c r="C10" s="214"/>
      <c r="D10" s="642" t="s">
        <v>1035</v>
      </c>
      <c r="E10" s="643"/>
      <c r="F10" s="215" t="s">
        <v>1035</v>
      </c>
      <c r="G10" s="215" t="s">
        <v>1035</v>
      </c>
      <c r="H10" s="215" t="s">
        <v>1035</v>
      </c>
      <c r="I10" s="215" t="s">
        <v>1035</v>
      </c>
    </row>
    <row r="11" spans="1:9" ht="19.5" customHeight="1">
      <c r="A11" s="212"/>
      <c r="B11" s="216" t="s">
        <v>1047</v>
      </c>
      <c r="C11" s="214"/>
      <c r="D11" s="644">
        <v>37</v>
      </c>
      <c r="E11" s="645"/>
      <c r="F11" s="218">
        <v>41</v>
      </c>
      <c r="G11" s="218">
        <v>30</v>
      </c>
      <c r="H11" s="218">
        <v>42</v>
      </c>
      <c r="I11" s="218">
        <v>7</v>
      </c>
    </row>
    <row r="12" spans="1:9" ht="19.5" customHeight="1">
      <c r="A12" s="219"/>
      <c r="B12" s="646" t="s">
        <v>1048</v>
      </c>
      <c r="C12" s="220"/>
      <c r="D12" s="647" t="s">
        <v>1049</v>
      </c>
      <c r="E12" s="648"/>
      <c r="F12" s="640" t="s">
        <v>1050</v>
      </c>
      <c r="G12" s="640" t="s">
        <v>1036</v>
      </c>
      <c r="H12" s="640" t="s">
        <v>1037</v>
      </c>
      <c r="I12" s="640" t="s">
        <v>1051</v>
      </c>
    </row>
    <row r="13" spans="1:9" ht="19.5" customHeight="1">
      <c r="A13" s="221"/>
      <c r="B13" s="646"/>
      <c r="C13" s="222"/>
      <c r="D13" s="649"/>
      <c r="E13" s="650"/>
      <c r="F13" s="641"/>
      <c r="G13" s="641"/>
      <c r="H13" s="641"/>
      <c r="I13" s="641"/>
    </row>
    <row r="14" spans="1:9" ht="19.5" customHeight="1">
      <c r="B14" s="223"/>
      <c r="C14" s="223"/>
      <c r="D14" s="223"/>
    </row>
    <row r="15" spans="1:9" ht="19.5" customHeight="1">
      <c r="B15" s="223"/>
      <c r="C15" s="223"/>
      <c r="D15" s="223"/>
    </row>
    <row r="16" spans="1:9" ht="19.5" customHeight="1">
      <c r="B16" s="227" t="s">
        <v>1052</v>
      </c>
    </row>
    <row r="17" spans="1:6" ht="19.5" customHeight="1">
      <c r="A17" s="212"/>
      <c r="B17" s="213" t="s">
        <v>1038</v>
      </c>
      <c r="C17" s="214"/>
      <c r="D17" s="642" t="s">
        <v>1039</v>
      </c>
      <c r="E17" s="643"/>
      <c r="F17" s="215" t="s">
        <v>1040</v>
      </c>
    </row>
    <row r="18" spans="1:6" ht="19.5" customHeight="1">
      <c r="A18" s="212"/>
      <c r="B18" s="216" t="s">
        <v>1053</v>
      </c>
      <c r="C18" s="214"/>
      <c r="D18" s="224">
        <v>717</v>
      </c>
      <c r="E18" s="225" t="s">
        <v>1054</v>
      </c>
      <c r="F18" s="218"/>
    </row>
    <row r="19" spans="1:6" ht="19.5" customHeight="1">
      <c r="A19" s="212"/>
      <c r="B19" s="216" t="s">
        <v>1041</v>
      </c>
      <c r="C19" s="214"/>
      <c r="D19" s="226">
        <v>956</v>
      </c>
      <c r="E19" s="225" t="s">
        <v>1054</v>
      </c>
      <c r="F19" s="218"/>
    </row>
    <row r="20" spans="1:6" ht="19.5" customHeight="1">
      <c r="A20" s="212"/>
      <c r="B20" s="216" t="s">
        <v>1042</v>
      </c>
      <c r="C20" s="214"/>
      <c r="D20" s="226">
        <v>1673</v>
      </c>
      <c r="E20" s="225" t="s">
        <v>1054</v>
      </c>
      <c r="F20" s="218"/>
    </row>
  </sheetData>
  <mergeCells count="14">
    <mergeCell ref="D10:E10"/>
    <mergeCell ref="D5:E5"/>
    <mergeCell ref="D6:E6"/>
    <mergeCell ref="D7:E7"/>
    <mergeCell ref="D8:E8"/>
    <mergeCell ref="D9:E9"/>
    <mergeCell ref="I12:I13"/>
    <mergeCell ref="D17:E17"/>
    <mergeCell ref="D11:E11"/>
    <mergeCell ref="B12:B13"/>
    <mergeCell ref="D12:E13"/>
    <mergeCell ref="F12:F13"/>
    <mergeCell ref="G12:G13"/>
    <mergeCell ref="H12:H13"/>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明朝,標準"&amp;10－２２－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8"/>
  <sheetViews>
    <sheetView view="pageLayout" zoomScaleNormal="75" workbookViewId="0"/>
  </sheetViews>
  <sheetFormatPr defaultColWidth="9" defaultRowHeight="14.25"/>
  <cols>
    <col min="1" max="1" width="10.5" style="72" customWidth="1"/>
    <col min="2" max="2" width="12.125" style="72" customWidth="1"/>
    <col min="3" max="3" width="1.25" style="72" customWidth="1"/>
    <col min="4" max="4" width="9.75" style="72" customWidth="1"/>
    <col min="5" max="5" width="30" style="72" customWidth="1"/>
    <col min="6" max="6" width="9.75" style="72" customWidth="1"/>
    <col min="7" max="7" width="8.5" style="72" customWidth="1"/>
    <col min="8" max="8" width="10.5" style="72" customWidth="1"/>
    <col min="9" max="9" width="6.75" style="72" customWidth="1"/>
    <col min="10" max="10" width="8.875" style="72" customWidth="1"/>
    <col min="11" max="11" width="6.875" style="72" customWidth="1"/>
    <col min="12" max="12" width="9.75" style="72" customWidth="1"/>
    <col min="13" max="13" width="11.5" style="72" customWidth="1"/>
    <col min="14" max="16384" width="9" style="72"/>
  </cols>
  <sheetData>
    <row r="2" spans="1:13" s="50" customFormat="1" ht="21" customHeight="1">
      <c r="A2" s="228" t="s">
        <v>1055</v>
      </c>
      <c r="B2" s="228"/>
    </row>
    <row r="3" spans="1:13" s="50" customFormat="1" ht="13.5" customHeight="1"/>
    <row r="4" spans="1:13" ht="21" customHeight="1">
      <c r="A4" s="229" t="s">
        <v>1056</v>
      </c>
      <c r="B4" s="229"/>
      <c r="C4" s="229"/>
      <c r="D4" s="229"/>
    </row>
    <row r="5" spans="1:13" ht="67.5" customHeight="1">
      <c r="A5" s="700" t="s">
        <v>1057</v>
      </c>
      <c r="B5" s="700"/>
      <c r="C5" s="700"/>
      <c r="D5" s="700"/>
      <c r="E5" s="700"/>
      <c r="F5" s="700"/>
      <c r="G5" s="700"/>
      <c r="H5" s="700"/>
      <c r="I5" s="700"/>
      <c r="J5" s="700"/>
      <c r="K5" s="700"/>
      <c r="L5" s="700"/>
      <c r="M5" s="700"/>
    </row>
    <row r="6" spans="1:13" ht="15.75" customHeight="1">
      <c r="A6" s="230"/>
      <c r="B6" s="230"/>
      <c r="C6" s="230"/>
      <c r="D6" s="230"/>
      <c r="E6" s="230"/>
      <c r="F6" s="230"/>
      <c r="G6" s="230"/>
      <c r="H6" s="230"/>
      <c r="I6" s="230"/>
      <c r="J6" s="230"/>
      <c r="K6" s="230"/>
      <c r="L6" s="230"/>
      <c r="M6" s="231" t="s">
        <v>1058</v>
      </c>
    </row>
    <row r="7" spans="1:13" ht="18" customHeight="1">
      <c r="A7" s="701" t="s">
        <v>1059</v>
      </c>
      <c r="B7" s="697" t="s">
        <v>1060</v>
      </c>
      <c r="C7" s="678" t="s">
        <v>1061</v>
      </c>
      <c r="D7" s="703"/>
      <c r="E7" s="703"/>
      <c r="F7" s="676"/>
      <c r="G7" s="701" t="s">
        <v>1062</v>
      </c>
      <c r="H7" s="519" t="s">
        <v>1063</v>
      </c>
      <c r="I7" s="635"/>
      <c r="J7" s="635"/>
      <c r="K7" s="520"/>
      <c r="L7" s="678" t="s">
        <v>1064</v>
      </c>
      <c r="M7" s="676"/>
    </row>
    <row r="8" spans="1:13" ht="18" customHeight="1">
      <c r="A8" s="702"/>
      <c r="B8" s="699"/>
      <c r="C8" s="679"/>
      <c r="D8" s="513"/>
      <c r="E8" s="513"/>
      <c r="F8" s="677"/>
      <c r="G8" s="702"/>
      <c r="H8" s="704" t="s">
        <v>1065</v>
      </c>
      <c r="I8" s="705"/>
      <c r="J8" s="519" t="s">
        <v>1066</v>
      </c>
      <c r="K8" s="520"/>
      <c r="L8" s="679"/>
      <c r="M8" s="677"/>
    </row>
    <row r="9" spans="1:13" ht="17.25" customHeight="1">
      <c r="A9" s="662" t="s">
        <v>1067</v>
      </c>
      <c r="B9" s="664" t="s">
        <v>1068</v>
      </c>
      <c r="C9" s="232"/>
      <c r="D9" s="233" t="s">
        <v>1069</v>
      </c>
      <c r="E9" s="694"/>
      <c r="F9" s="695"/>
      <c r="G9" s="691">
        <v>190000</v>
      </c>
      <c r="H9" s="666">
        <f>(G9*8/10)</f>
        <v>152000</v>
      </c>
      <c r="I9" s="668" t="s">
        <v>1070</v>
      </c>
      <c r="J9" s="666">
        <f>(G9*2/10)</f>
        <v>38000</v>
      </c>
      <c r="K9" s="668" t="s">
        <v>1071</v>
      </c>
      <c r="L9" s="670" t="s">
        <v>1072</v>
      </c>
      <c r="M9" s="671"/>
    </row>
    <row r="10" spans="1:13" ht="17.25" customHeight="1">
      <c r="A10" s="663"/>
      <c r="B10" s="665"/>
      <c r="C10" s="234"/>
      <c r="D10" s="235" t="s">
        <v>1073</v>
      </c>
      <c r="E10" s="236" t="s">
        <v>1074</v>
      </c>
      <c r="F10" s="230" t="s">
        <v>1075</v>
      </c>
      <c r="G10" s="692"/>
      <c r="H10" s="667"/>
      <c r="I10" s="669"/>
      <c r="J10" s="667"/>
      <c r="K10" s="669"/>
      <c r="L10" s="672"/>
      <c r="M10" s="673"/>
    </row>
    <row r="11" spans="1:13" ht="17.25" customHeight="1">
      <c r="A11" s="662" t="s">
        <v>1067</v>
      </c>
      <c r="B11" s="664" t="s">
        <v>1076</v>
      </c>
      <c r="C11" s="232"/>
      <c r="D11" s="233" t="s">
        <v>1077</v>
      </c>
      <c r="E11" s="233"/>
      <c r="F11" s="237"/>
      <c r="G11" s="691">
        <v>25000</v>
      </c>
      <c r="H11" s="666">
        <f>(G11*5/10)</f>
        <v>12500</v>
      </c>
      <c r="I11" s="668" t="s">
        <v>1078</v>
      </c>
      <c r="J11" s="666">
        <f>(G11*5/10)</f>
        <v>12500</v>
      </c>
      <c r="K11" s="668" t="s">
        <v>1078</v>
      </c>
      <c r="L11" s="696"/>
      <c r="M11" s="697"/>
    </row>
    <row r="12" spans="1:13" ht="17.25" customHeight="1">
      <c r="A12" s="663"/>
      <c r="B12" s="665"/>
      <c r="C12" s="186"/>
      <c r="D12" s="230" t="s">
        <v>1079</v>
      </c>
      <c r="E12" s="238" t="s">
        <v>1080</v>
      </c>
      <c r="F12" s="230" t="s">
        <v>1075</v>
      </c>
      <c r="G12" s="692"/>
      <c r="H12" s="667"/>
      <c r="I12" s="669"/>
      <c r="J12" s="667"/>
      <c r="K12" s="669"/>
      <c r="L12" s="698"/>
      <c r="M12" s="699"/>
    </row>
    <row r="13" spans="1:13" ht="17.25" customHeight="1">
      <c r="A13" s="662" t="s">
        <v>1081</v>
      </c>
      <c r="B13" s="664" t="s">
        <v>1068</v>
      </c>
      <c r="C13" s="239"/>
      <c r="D13" s="236" t="s">
        <v>1082</v>
      </c>
      <c r="E13" s="690"/>
      <c r="F13" s="671"/>
      <c r="G13" s="691">
        <v>38000</v>
      </c>
      <c r="H13" s="657">
        <f>(G13*8/10)</f>
        <v>30400</v>
      </c>
      <c r="I13" s="676" t="s">
        <v>1070</v>
      </c>
      <c r="J13" s="657">
        <f>(G13*2/10)</f>
        <v>7600</v>
      </c>
      <c r="K13" s="676" t="s">
        <v>1083</v>
      </c>
      <c r="L13" s="678"/>
      <c r="M13" s="676"/>
    </row>
    <row r="14" spans="1:13" ht="17.25" customHeight="1">
      <c r="A14" s="663"/>
      <c r="B14" s="665"/>
      <c r="C14" s="239"/>
      <c r="D14" s="240" t="s">
        <v>1073</v>
      </c>
      <c r="E14" s="72" t="s">
        <v>1084</v>
      </c>
      <c r="F14" s="230" t="s">
        <v>1075</v>
      </c>
      <c r="G14" s="692"/>
      <c r="H14" s="658"/>
      <c r="I14" s="677"/>
      <c r="J14" s="658"/>
      <c r="K14" s="677"/>
      <c r="L14" s="679"/>
      <c r="M14" s="677"/>
    </row>
    <row r="15" spans="1:13" ht="17.25" customHeight="1">
      <c r="A15" s="662" t="s">
        <v>1081</v>
      </c>
      <c r="B15" s="664" t="s">
        <v>1085</v>
      </c>
      <c r="C15" s="232"/>
      <c r="D15" s="241" t="s">
        <v>1086</v>
      </c>
      <c r="E15" s="690"/>
      <c r="F15" s="671"/>
      <c r="G15" s="691">
        <v>55800</v>
      </c>
      <c r="H15" s="666">
        <f>(G15*5/10)</f>
        <v>27900</v>
      </c>
      <c r="I15" s="668" t="s">
        <v>1078</v>
      </c>
      <c r="J15" s="666">
        <f>(G15*5/10)</f>
        <v>27900</v>
      </c>
      <c r="K15" s="668" t="s">
        <v>1078</v>
      </c>
      <c r="L15" s="670" t="s">
        <v>1087</v>
      </c>
      <c r="M15" s="671"/>
    </row>
    <row r="16" spans="1:13" ht="17.25" customHeight="1">
      <c r="A16" s="663"/>
      <c r="B16" s="665"/>
      <c r="C16" s="186"/>
      <c r="D16" s="689" t="s">
        <v>1088</v>
      </c>
      <c r="E16" s="689"/>
      <c r="F16" s="230" t="s">
        <v>1075</v>
      </c>
      <c r="G16" s="692"/>
      <c r="H16" s="667"/>
      <c r="I16" s="669"/>
      <c r="J16" s="667"/>
      <c r="K16" s="669"/>
      <c r="L16" s="672"/>
      <c r="M16" s="673"/>
    </row>
    <row r="17" spans="1:13" ht="17.25" customHeight="1">
      <c r="A17" s="662" t="s">
        <v>1067</v>
      </c>
      <c r="B17" s="664" t="s">
        <v>1089</v>
      </c>
      <c r="C17" s="234"/>
      <c r="D17" s="236" t="s">
        <v>1086</v>
      </c>
      <c r="E17" s="690"/>
      <c r="F17" s="671"/>
      <c r="G17" s="691">
        <v>127300</v>
      </c>
      <c r="H17" s="666">
        <f>(G17*5/10)</f>
        <v>63650</v>
      </c>
      <c r="I17" s="668" t="s">
        <v>1090</v>
      </c>
      <c r="J17" s="666">
        <f>(G17*5/10)</f>
        <v>63650</v>
      </c>
      <c r="K17" s="668" t="s">
        <v>1078</v>
      </c>
      <c r="L17" s="670" t="s">
        <v>1091</v>
      </c>
      <c r="M17" s="671"/>
    </row>
    <row r="18" spans="1:13" ht="17.25" customHeight="1">
      <c r="A18" s="663"/>
      <c r="B18" s="665"/>
      <c r="C18" s="234"/>
      <c r="D18" s="693" t="s">
        <v>1092</v>
      </c>
      <c r="E18" s="693"/>
      <c r="F18" s="242" t="s">
        <v>1075</v>
      </c>
      <c r="G18" s="692"/>
      <c r="H18" s="667"/>
      <c r="I18" s="669"/>
      <c r="J18" s="667"/>
      <c r="K18" s="669"/>
      <c r="L18" s="672"/>
      <c r="M18" s="673"/>
    </row>
    <row r="19" spans="1:13" ht="17.25" customHeight="1">
      <c r="A19" s="662" t="s">
        <v>1067</v>
      </c>
      <c r="B19" s="664" t="s">
        <v>1093</v>
      </c>
      <c r="C19" s="243"/>
      <c r="D19" s="244" t="s">
        <v>1094</v>
      </c>
      <c r="E19" s="244"/>
      <c r="F19" s="244"/>
      <c r="G19" s="653">
        <v>30000</v>
      </c>
      <c r="H19" s="666">
        <f>(G19*5/10)</f>
        <v>15000</v>
      </c>
      <c r="I19" s="668" t="s">
        <v>1078</v>
      </c>
      <c r="J19" s="666">
        <f>(G19*5/10)</f>
        <v>15000</v>
      </c>
      <c r="K19" s="668" t="s">
        <v>1090</v>
      </c>
      <c r="L19" s="670" t="s">
        <v>1095</v>
      </c>
      <c r="M19" s="671"/>
    </row>
    <row r="20" spans="1:13" ht="17.25" customHeight="1">
      <c r="A20" s="663"/>
      <c r="B20" s="665"/>
      <c r="C20" s="245"/>
      <c r="D20" s="688" t="s">
        <v>1096</v>
      </c>
      <c r="E20" s="688"/>
      <c r="F20" s="230" t="s">
        <v>1075</v>
      </c>
      <c r="G20" s="654"/>
      <c r="H20" s="667"/>
      <c r="I20" s="669"/>
      <c r="J20" s="667"/>
      <c r="K20" s="669"/>
      <c r="L20" s="672"/>
      <c r="M20" s="673"/>
    </row>
    <row r="21" spans="1:13" ht="17.25" customHeight="1">
      <c r="A21" s="662" t="s">
        <v>1081</v>
      </c>
      <c r="B21" s="664" t="s">
        <v>1097</v>
      </c>
      <c r="C21" s="243"/>
      <c r="D21" s="244" t="s">
        <v>1094</v>
      </c>
      <c r="E21" s="244"/>
      <c r="F21" s="244"/>
      <c r="G21" s="653">
        <v>20000</v>
      </c>
      <c r="H21" s="666">
        <f>(G21*5/10)</f>
        <v>10000</v>
      </c>
      <c r="I21" s="668" t="s">
        <v>1078</v>
      </c>
      <c r="J21" s="666">
        <f>(G21*5/10)</f>
        <v>10000</v>
      </c>
      <c r="K21" s="668" t="s">
        <v>1090</v>
      </c>
      <c r="L21" s="670" t="s">
        <v>1098</v>
      </c>
      <c r="M21" s="671"/>
    </row>
    <row r="22" spans="1:13" ht="17.25" customHeight="1">
      <c r="A22" s="663"/>
      <c r="B22" s="665"/>
      <c r="C22" s="245"/>
      <c r="D22" s="681" t="s">
        <v>1099</v>
      </c>
      <c r="E22" s="681"/>
      <c r="F22" s="230" t="s">
        <v>1075</v>
      </c>
      <c r="G22" s="654"/>
      <c r="H22" s="667"/>
      <c r="I22" s="669"/>
      <c r="J22" s="667"/>
      <c r="K22" s="669"/>
      <c r="L22" s="672"/>
      <c r="M22" s="673"/>
    </row>
    <row r="23" spans="1:13" ht="17.25" customHeight="1">
      <c r="A23" s="662" t="s">
        <v>1081</v>
      </c>
      <c r="B23" s="664" t="s">
        <v>1089</v>
      </c>
      <c r="C23" s="243"/>
      <c r="D23" s="244" t="s">
        <v>1094</v>
      </c>
      <c r="E23" s="244"/>
      <c r="F23" s="244"/>
      <c r="G23" s="653">
        <v>30000</v>
      </c>
      <c r="H23" s="666">
        <f>(G23*5/10)</f>
        <v>15000</v>
      </c>
      <c r="I23" s="668" t="s">
        <v>1090</v>
      </c>
      <c r="J23" s="666">
        <f>(G23*5/10)</f>
        <v>15000</v>
      </c>
      <c r="K23" s="668" t="s">
        <v>1090</v>
      </c>
      <c r="L23" s="670" t="s">
        <v>1100</v>
      </c>
      <c r="M23" s="671"/>
    </row>
    <row r="24" spans="1:13" ht="17.25" customHeight="1">
      <c r="A24" s="663"/>
      <c r="B24" s="665"/>
      <c r="C24" s="245"/>
      <c r="D24" s="681" t="s">
        <v>1101</v>
      </c>
      <c r="E24" s="681"/>
      <c r="F24" s="230" t="s">
        <v>1075</v>
      </c>
      <c r="G24" s="654"/>
      <c r="H24" s="667"/>
      <c r="I24" s="669"/>
      <c r="J24" s="667"/>
      <c r="K24" s="669"/>
      <c r="L24" s="672"/>
      <c r="M24" s="673"/>
    </row>
    <row r="25" spans="1:13" ht="17.25" customHeight="1">
      <c r="A25" s="662" t="s">
        <v>1081</v>
      </c>
      <c r="B25" s="664" t="s">
        <v>1102</v>
      </c>
      <c r="C25" s="243"/>
      <c r="D25" s="686" t="s">
        <v>1103</v>
      </c>
      <c r="E25" s="686"/>
      <c r="F25" s="687"/>
      <c r="G25" s="653">
        <v>80000</v>
      </c>
      <c r="H25" s="657">
        <f>(G25*5/10)</f>
        <v>40000</v>
      </c>
      <c r="I25" s="655" t="s">
        <v>1090</v>
      </c>
      <c r="J25" s="657">
        <f>(G25*5/10)</f>
        <v>40000</v>
      </c>
      <c r="K25" s="655" t="s">
        <v>1078</v>
      </c>
      <c r="L25" s="659"/>
      <c r="M25" s="655"/>
    </row>
    <row r="26" spans="1:13" ht="17.25" customHeight="1">
      <c r="A26" s="663"/>
      <c r="B26" s="665"/>
      <c r="C26" s="246"/>
      <c r="D26" s="661" t="s">
        <v>1104</v>
      </c>
      <c r="E26" s="661"/>
      <c r="F26" s="247" t="s">
        <v>1105</v>
      </c>
      <c r="G26" s="654"/>
      <c r="H26" s="658"/>
      <c r="I26" s="656"/>
      <c r="J26" s="658"/>
      <c r="K26" s="656"/>
      <c r="L26" s="660"/>
      <c r="M26" s="656"/>
    </row>
    <row r="27" spans="1:13" ht="17.25" customHeight="1">
      <c r="A27" s="662" t="s">
        <v>1081</v>
      </c>
      <c r="B27" s="664" t="s">
        <v>1106</v>
      </c>
      <c r="C27" s="682"/>
      <c r="D27" s="684" t="s">
        <v>1107</v>
      </c>
      <c r="E27" s="684"/>
      <c r="F27" s="685"/>
      <c r="G27" s="653">
        <v>15000</v>
      </c>
      <c r="H27" s="674">
        <f>(G27*0.8)</f>
        <v>12000</v>
      </c>
      <c r="I27" s="676" t="s">
        <v>1108</v>
      </c>
      <c r="J27" s="657">
        <f>(G27*0.2)</f>
        <v>3000</v>
      </c>
      <c r="K27" s="676" t="s">
        <v>1071</v>
      </c>
      <c r="L27" s="678"/>
      <c r="M27" s="676"/>
    </row>
    <row r="28" spans="1:13" ht="17.25" customHeight="1">
      <c r="A28" s="663"/>
      <c r="B28" s="665"/>
      <c r="C28" s="683"/>
      <c r="D28" s="680" t="s">
        <v>1109</v>
      </c>
      <c r="E28" s="680"/>
      <c r="F28" s="248" t="s">
        <v>1105</v>
      </c>
      <c r="G28" s="654"/>
      <c r="H28" s="675"/>
      <c r="I28" s="677"/>
      <c r="J28" s="658"/>
      <c r="K28" s="677"/>
      <c r="L28" s="679"/>
      <c r="M28" s="677"/>
    </row>
  </sheetData>
  <sheetProtection selectLockedCells="1" selectUnlockedCells="1"/>
  <mergeCells count="103">
    <mergeCell ref="A5:M5"/>
    <mergeCell ref="A7:A8"/>
    <mergeCell ref="B7:B8"/>
    <mergeCell ref="C7:F8"/>
    <mergeCell ref="G7:G8"/>
    <mergeCell ref="H7:K7"/>
    <mergeCell ref="L7:M8"/>
    <mergeCell ref="H8:I8"/>
    <mergeCell ref="J8:K8"/>
    <mergeCell ref="J9:J10"/>
    <mergeCell ref="K9:K10"/>
    <mergeCell ref="L9:M10"/>
    <mergeCell ref="A11:A12"/>
    <mergeCell ref="B11:B12"/>
    <mergeCell ref="G11:G12"/>
    <mergeCell ref="H11:H12"/>
    <mergeCell ref="I11:I12"/>
    <mergeCell ref="J11:J12"/>
    <mergeCell ref="K11:K12"/>
    <mergeCell ref="A9:A10"/>
    <mergeCell ref="B9:B10"/>
    <mergeCell ref="E9:F9"/>
    <mergeCell ref="G9:G10"/>
    <mergeCell ref="H9:H10"/>
    <mergeCell ref="I9:I10"/>
    <mergeCell ref="L11:M12"/>
    <mergeCell ref="A13:A14"/>
    <mergeCell ref="B13:B14"/>
    <mergeCell ref="E13:F13"/>
    <mergeCell ref="G13:G14"/>
    <mergeCell ref="H13:H14"/>
    <mergeCell ref="I13:I14"/>
    <mergeCell ref="J13:J14"/>
    <mergeCell ref="K13:K14"/>
    <mergeCell ref="L13:M14"/>
    <mergeCell ref="J15:J16"/>
    <mergeCell ref="K15:K16"/>
    <mergeCell ref="L15:M16"/>
    <mergeCell ref="D16:E16"/>
    <mergeCell ref="A17:A18"/>
    <mergeCell ref="B17:B18"/>
    <mergeCell ref="E17:F17"/>
    <mergeCell ref="G17:G18"/>
    <mergeCell ref="H17:H18"/>
    <mergeCell ref="I17:I18"/>
    <mergeCell ref="A15:A16"/>
    <mergeCell ref="B15:B16"/>
    <mergeCell ref="E15:F15"/>
    <mergeCell ref="G15:G16"/>
    <mergeCell ref="H15:H16"/>
    <mergeCell ref="I15:I16"/>
    <mergeCell ref="J17:J18"/>
    <mergeCell ref="K17:K18"/>
    <mergeCell ref="L17:M18"/>
    <mergeCell ref="D18:E18"/>
    <mergeCell ref="A19:A20"/>
    <mergeCell ref="B19:B20"/>
    <mergeCell ref="G19:G20"/>
    <mergeCell ref="H19:H20"/>
    <mergeCell ref="I19:I20"/>
    <mergeCell ref="J19:J20"/>
    <mergeCell ref="K19:K20"/>
    <mergeCell ref="L19:M20"/>
    <mergeCell ref="D20:E20"/>
    <mergeCell ref="H27:H28"/>
    <mergeCell ref="I27:I28"/>
    <mergeCell ref="J27:J28"/>
    <mergeCell ref="K27:K28"/>
    <mergeCell ref="L27:M28"/>
    <mergeCell ref="D28:E28"/>
    <mergeCell ref="A21:A22"/>
    <mergeCell ref="B21:B22"/>
    <mergeCell ref="G21:G22"/>
    <mergeCell ref="H21:H22"/>
    <mergeCell ref="I21:I22"/>
    <mergeCell ref="J21:J22"/>
    <mergeCell ref="K21:K22"/>
    <mergeCell ref="L21:M22"/>
    <mergeCell ref="D22:E22"/>
    <mergeCell ref="A27:A28"/>
    <mergeCell ref="B27:B28"/>
    <mergeCell ref="C27:C28"/>
    <mergeCell ref="D27:F27"/>
    <mergeCell ref="G27:G28"/>
    <mergeCell ref="D24:E24"/>
    <mergeCell ref="A25:A26"/>
    <mergeCell ref="B25:B26"/>
    <mergeCell ref="D25:F25"/>
    <mergeCell ref="G25:G26"/>
    <mergeCell ref="I25:I26"/>
    <mergeCell ref="J25:J26"/>
    <mergeCell ref="K25:K26"/>
    <mergeCell ref="L25:M26"/>
    <mergeCell ref="D26:E26"/>
    <mergeCell ref="H25:H26"/>
    <mergeCell ref="A23:A24"/>
    <mergeCell ref="B23:B24"/>
    <mergeCell ref="G23:G24"/>
    <mergeCell ref="H23:H24"/>
    <mergeCell ref="I23:I24"/>
    <mergeCell ref="J23:J24"/>
    <mergeCell ref="K23:K24"/>
    <mergeCell ref="L23:M24"/>
  </mergeCells>
  <phoneticPr fontId="3"/>
  <printOptions verticalCentered="1"/>
  <pageMargins left="0.78740157480314965" right="0.39370078740157483" top="0.39370078740157483" bottom="0.39370078740157483" header="0" footer="0"/>
  <pageSetup paperSize="9" firstPageNumber="0" orientation="landscape" r:id="rId1"/>
  <headerFooter scaleWithDoc="0" alignWithMargins="0">
    <oddFooter>&amp;C&amp;"ＭＳ 明朝,標準"&amp;10－２３－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view="pageLayout" topLeftCell="A16" zoomScale="70" zoomScaleNormal="70" zoomScaleSheetLayoutView="80" zoomScalePageLayoutView="70" workbookViewId="0">
      <selection activeCell="C28" sqref="C28:D28"/>
    </sheetView>
  </sheetViews>
  <sheetFormatPr defaultColWidth="11.625" defaultRowHeight="14.25"/>
  <cols>
    <col min="1" max="2" width="11.625" style="249" customWidth="1"/>
    <col min="3" max="4" width="14.125" style="249" customWidth="1"/>
    <col min="5" max="7" width="11.625" style="249" customWidth="1"/>
    <col min="8" max="8" width="10.75" style="249" customWidth="1"/>
    <col min="9" max="15" width="11.625" style="249" customWidth="1"/>
    <col min="16" max="16" width="55.75" style="249" customWidth="1"/>
    <col min="17" max="16384" width="11.625" style="249"/>
  </cols>
  <sheetData>
    <row r="1" spans="1:16" ht="27" customHeight="1">
      <c r="A1" s="712" t="s">
        <v>1110</v>
      </c>
      <c r="B1" s="712"/>
      <c r="C1" s="712"/>
      <c r="D1" s="712"/>
      <c r="E1" s="712"/>
    </row>
    <row r="2" spans="1:16" s="250" customFormat="1" ht="31.5" customHeight="1">
      <c r="A2" s="713" t="s">
        <v>1111</v>
      </c>
      <c r="B2" s="713"/>
      <c r="C2" s="713"/>
      <c r="D2" s="713"/>
    </row>
    <row r="3" spans="1:16" ht="31.5" customHeight="1">
      <c r="A3" s="533" t="s">
        <v>1112</v>
      </c>
      <c r="B3" s="533"/>
      <c r="C3" s="533"/>
      <c r="D3" s="533"/>
      <c r="E3" s="533"/>
      <c r="F3" s="533"/>
      <c r="G3" s="533"/>
      <c r="H3" s="533"/>
      <c r="I3" s="533"/>
      <c r="J3" s="533"/>
      <c r="K3" s="533"/>
      <c r="L3" s="533"/>
      <c r="M3" s="533"/>
      <c r="N3" s="533"/>
      <c r="O3" s="533"/>
      <c r="P3" s="533"/>
    </row>
    <row r="4" spans="1:16" ht="31.5" customHeight="1">
      <c r="A4" s="714" t="s">
        <v>1113</v>
      </c>
      <c r="B4" s="714"/>
      <c r="C4" s="714"/>
      <c r="D4" s="714"/>
      <c r="E4" s="714"/>
      <c r="F4" s="714"/>
      <c r="G4" s="714"/>
      <c r="H4" s="714"/>
      <c r="I4" s="714"/>
      <c r="J4" s="714"/>
      <c r="K4" s="714"/>
      <c r="L4" s="714"/>
      <c r="M4" s="714"/>
      <c r="N4" s="714"/>
      <c r="O4" s="714"/>
      <c r="P4" s="714"/>
    </row>
    <row r="5" spans="1:16" ht="31.5" customHeight="1">
      <c r="A5" s="533" t="s">
        <v>1114</v>
      </c>
      <c r="B5" s="533"/>
      <c r="C5" s="533"/>
      <c r="D5" s="533"/>
      <c r="E5" s="533"/>
      <c r="F5" s="533"/>
      <c r="G5" s="533"/>
      <c r="H5" s="533"/>
      <c r="I5" s="533"/>
      <c r="J5" s="533"/>
      <c r="K5" s="533"/>
      <c r="L5" s="533"/>
      <c r="M5" s="533"/>
      <c r="N5" s="533"/>
      <c r="O5" s="533"/>
      <c r="P5" s="533"/>
    </row>
    <row r="6" spans="1:16" ht="22.5" customHeight="1">
      <c r="A6" s="533"/>
      <c r="B6" s="533"/>
      <c r="C6" s="533"/>
      <c r="D6" s="533"/>
      <c r="E6" s="533"/>
      <c r="F6" s="533"/>
      <c r="G6" s="533"/>
      <c r="H6" s="533"/>
      <c r="I6" s="533"/>
      <c r="J6" s="533"/>
      <c r="K6" s="533"/>
      <c r="L6" s="533"/>
      <c r="M6" s="533"/>
      <c r="N6" s="533"/>
      <c r="O6" s="533"/>
      <c r="P6" s="533"/>
    </row>
    <row r="7" spans="1:16" s="251" customFormat="1" ht="29.25" customHeight="1">
      <c r="A7" s="708" t="s">
        <v>1115</v>
      </c>
      <c r="B7" s="708"/>
      <c r="C7" s="708" t="s">
        <v>1116</v>
      </c>
      <c r="D7" s="708"/>
      <c r="E7" s="708" t="s">
        <v>1117</v>
      </c>
      <c r="F7" s="708"/>
      <c r="G7" s="708"/>
      <c r="H7" s="710" t="s">
        <v>1118</v>
      </c>
      <c r="I7" s="708" t="s">
        <v>1119</v>
      </c>
      <c r="J7" s="708"/>
      <c r="K7" s="708" t="s">
        <v>1120</v>
      </c>
      <c r="L7" s="710" t="s">
        <v>1121</v>
      </c>
      <c r="M7" s="708" t="s">
        <v>1122</v>
      </c>
      <c r="N7" s="708"/>
      <c r="O7" s="710" t="s">
        <v>1123</v>
      </c>
      <c r="P7" s="708" t="s">
        <v>1124</v>
      </c>
    </row>
    <row r="8" spans="1:16" s="251" customFormat="1" ht="29.25" customHeight="1">
      <c r="A8" s="252" t="s">
        <v>1125</v>
      </c>
      <c r="B8" s="252" t="s">
        <v>1126</v>
      </c>
      <c r="C8" s="708"/>
      <c r="D8" s="708"/>
      <c r="E8" s="252" t="s">
        <v>1127</v>
      </c>
      <c r="F8" s="252" t="s">
        <v>1128</v>
      </c>
      <c r="G8" s="252" t="s">
        <v>1129</v>
      </c>
      <c r="H8" s="710"/>
      <c r="I8" s="252" t="s">
        <v>1130</v>
      </c>
      <c r="J8" s="252" t="s">
        <v>1131</v>
      </c>
      <c r="K8" s="708"/>
      <c r="L8" s="708"/>
      <c r="M8" s="252" t="s">
        <v>1130</v>
      </c>
      <c r="N8" s="252" t="s">
        <v>1131</v>
      </c>
      <c r="O8" s="708"/>
      <c r="P8" s="708"/>
    </row>
    <row r="9" spans="1:16" ht="70.5" customHeight="1">
      <c r="A9" s="710" t="s">
        <v>1132</v>
      </c>
      <c r="B9" s="252" t="s">
        <v>1133</v>
      </c>
      <c r="C9" s="709" t="s">
        <v>1134</v>
      </c>
      <c r="D9" s="709"/>
      <c r="E9" s="253">
        <v>10771</v>
      </c>
      <c r="F9" s="253">
        <v>9124</v>
      </c>
      <c r="G9" s="253">
        <f>E9+F9</f>
        <v>19895</v>
      </c>
      <c r="H9" s="253">
        <v>10496</v>
      </c>
      <c r="I9" s="253">
        <v>875</v>
      </c>
      <c r="J9" s="253"/>
      <c r="K9" s="252" t="s">
        <v>1135</v>
      </c>
      <c r="L9" s="253">
        <v>8321</v>
      </c>
      <c r="M9" s="253">
        <v>470</v>
      </c>
      <c r="N9" s="253"/>
      <c r="O9" s="253">
        <v>8216</v>
      </c>
      <c r="P9" s="254" t="s">
        <v>1136</v>
      </c>
    </row>
    <row r="10" spans="1:16" ht="84" customHeight="1">
      <c r="A10" s="710"/>
      <c r="B10" s="252" t="s">
        <v>1137</v>
      </c>
      <c r="C10" s="709" t="s">
        <v>1138</v>
      </c>
      <c r="D10" s="709"/>
      <c r="E10" s="253">
        <v>16555</v>
      </c>
      <c r="F10" s="253">
        <v>15269</v>
      </c>
      <c r="G10" s="253">
        <f>E10+F10</f>
        <v>31824</v>
      </c>
      <c r="H10" s="253">
        <v>13704</v>
      </c>
      <c r="I10" s="253">
        <v>3045</v>
      </c>
      <c r="J10" s="253">
        <v>221</v>
      </c>
      <c r="K10" s="252" t="s">
        <v>1139</v>
      </c>
      <c r="L10" s="253">
        <v>9638</v>
      </c>
      <c r="M10" s="253">
        <v>705</v>
      </c>
      <c r="N10" s="253"/>
      <c r="O10" s="253">
        <v>8993</v>
      </c>
      <c r="P10" s="254" t="s">
        <v>1140</v>
      </c>
    </row>
    <row r="11" spans="1:16" ht="31.5" customHeight="1">
      <c r="A11" s="710"/>
      <c r="B11" s="252" t="s">
        <v>1141</v>
      </c>
      <c r="C11" s="709" t="s">
        <v>1142</v>
      </c>
      <c r="D11" s="709"/>
      <c r="E11" s="253">
        <v>161</v>
      </c>
      <c r="F11" s="253">
        <v>264</v>
      </c>
      <c r="G11" s="253">
        <f>E11+F11</f>
        <v>425</v>
      </c>
      <c r="H11" s="253">
        <v>57</v>
      </c>
      <c r="I11" s="253"/>
      <c r="J11" s="253"/>
      <c r="K11" s="252" t="s">
        <v>1143</v>
      </c>
      <c r="L11" s="253">
        <v>57</v>
      </c>
      <c r="M11" s="253"/>
      <c r="N11" s="253"/>
      <c r="O11" s="253">
        <v>57</v>
      </c>
      <c r="P11" s="254"/>
    </row>
    <row r="12" spans="1:16" ht="35.25" customHeight="1">
      <c r="A12" s="710"/>
      <c r="B12" s="252" t="s">
        <v>1144</v>
      </c>
      <c r="C12" s="709" t="s">
        <v>1145</v>
      </c>
      <c r="D12" s="709"/>
      <c r="E12" s="253">
        <v>4230</v>
      </c>
      <c r="F12" s="253">
        <v>4974</v>
      </c>
      <c r="G12" s="253">
        <f>E12+F12</f>
        <v>9204</v>
      </c>
      <c r="H12" s="253">
        <v>5230</v>
      </c>
      <c r="I12" s="255">
        <v>221</v>
      </c>
      <c r="J12" s="253"/>
      <c r="K12" s="252" t="s">
        <v>1144</v>
      </c>
      <c r="L12" s="253">
        <v>4826</v>
      </c>
      <c r="M12" s="255">
        <v>65</v>
      </c>
      <c r="N12" s="253"/>
      <c r="O12" s="253">
        <v>4771</v>
      </c>
      <c r="P12" s="254" t="s">
        <v>1146</v>
      </c>
    </row>
    <row r="13" spans="1:16" ht="32.25" customHeight="1">
      <c r="A13" s="710"/>
      <c r="B13" s="710" t="s">
        <v>1147</v>
      </c>
      <c r="C13" s="710"/>
      <c r="D13" s="710"/>
      <c r="E13" s="253">
        <f>SUM(E9:E12)</f>
        <v>31717</v>
      </c>
      <c r="F13" s="253">
        <f>SUM(F9:F12)</f>
        <v>29631</v>
      </c>
      <c r="G13" s="253">
        <f>+E13+F13</f>
        <v>61348</v>
      </c>
      <c r="H13" s="253">
        <f>SUM(H9:H12)</f>
        <v>29487</v>
      </c>
      <c r="I13" s="253">
        <f>SUM(I9:I12)</f>
        <v>4141</v>
      </c>
      <c r="J13" s="253">
        <f>SUM(J9:J12)</f>
        <v>221</v>
      </c>
      <c r="K13" s="252" t="s">
        <v>1147</v>
      </c>
      <c r="L13" s="253">
        <f>SUM(L9:L12)</f>
        <v>22842</v>
      </c>
      <c r="M13" s="253"/>
      <c r="N13" s="253"/>
      <c r="O13" s="253">
        <f>SUM(O9:O12)</f>
        <v>22037</v>
      </c>
      <c r="P13" s="254"/>
    </row>
    <row r="14" spans="1:16" ht="32.25" customHeight="1">
      <c r="A14" s="711" t="s">
        <v>1148</v>
      </c>
      <c r="B14" s="711"/>
      <c r="C14" s="709" t="s">
        <v>1149</v>
      </c>
      <c r="D14" s="709"/>
      <c r="E14" s="253">
        <v>814</v>
      </c>
      <c r="F14" s="253">
        <v>1186</v>
      </c>
      <c r="G14" s="253">
        <f>+E14+F14</f>
        <v>2000</v>
      </c>
      <c r="H14" s="253">
        <v>1489</v>
      </c>
      <c r="I14" s="253"/>
      <c r="J14" s="253">
        <v>309</v>
      </c>
      <c r="K14" s="252" t="s">
        <v>1148</v>
      </c>
      <c r="L14" s="253">
        <v>1413</v>
      </c>
      <c r="M14" s="253"/>
      <c r="N14" s="253"/>
      <c r="O14" s="253">
        <v>1390</v>
      </c>
      <c r="P14" s="254" t="s">
        <v>1150</v>
      </c>
    </row>
    <row r="15" spans="1:16" ht="32.25" customHeight="1">
      <c r="A15" s="710" t="s">
        <v>1151</v>
      </c>
      <c r="B15" s="252" t="s">
        <v>1152</v>
      </c>
      <c r="C15" s="709" t="s">
        <v>1153</v>
      </c>
      <c r="D15" s="709"/>
      <c r="E15" s="253">
        <v>6</v>
      </c>
      <c r="F15" s="253">
        <v>30</v>
      </c>
      <c r="G15" s="253">
        <f>+E15+F15</f>
        <v>36</v>
      </c>
      <c r="H15" s="253">
        <v>9</v>
      </c>
      <c r="I15" s="253"/>
      <c r="J15" s="253">
        <v>300</v>
      </c>
      <c r="K15" s="252" t="s">
        <v>1154</v>
      </c>
      <c r="L15" s="253">
        <v>308</v>
      </c>
      <c r="M15" s="253"/>
      <c r="N15" s="253"/>
      <c r="O15" s="253">
        <v>298</v>
      </c>
      <c r="P15" s="254" t="s">
        <v>1155</v>
      </c>
    </row>
    <row r="16" spans="1:16" ht="32.25" customHeight="1">
      <c r="A16" s="710"/>
      <c r="B16" s="252" t="s">
        <v>1156</v>
      </c>
      <c r="C16" s="709" t="s">
        <v>1157</v>
      </c>
      <c r="D16" s="709"/>
      <c r="E16" s="253">
        <v>31</v>
      </c>
      <c r="F16" s="253">
        <v>132</v>
      </c>
      <c r="G16" s="253">
        <f>+E16+F16</f>
        <v>163</v>
      </c>
      <c r="H16" s="253">
        <v>51</v>
      </c>
      <c r="I16" s="253"/>
      <c r="J16" s="253">
        <v>55</v>
      </c>
      <c r="K16" s="252" t="s">
        <v>1158</v>
      </c>
      <c r="L16" s="255">
        <v>106</v>
      </c>
      <c r="M16" s="253"/>
      <c r="N16" s="253"/>
      <c r="O16" s="253">
        <v>106</v>
      </c>
      <c r="P16" s="256" t="s">
        <v>1159</v>
      </c>
    </row>
    <row r="17" spans="1:17" ht="35.25" customHeight="1">
      <c r="A17" s="710"/>
      <c r="B17" s="252" t="s">
        <v>1160</v>
      </c>
      <c r="C17" s="709" t="s">
        <v>1161</v>
      </c>
      <c r="D17" s="709"/>
      <c r="E17" s="253">
        <v>765</v>
      </c>
      <c r="F17" s="253">
        <v>1280</v>
      </c>
      <c r="G17" s="253">
        <f t="shared" ref="G17:G22" si="0">+E17+F17</f>
        <v>2045</v>
      </c>
      <c r="H17" s="253">
        <v>1514</v>
      </c>
      <c r="I17" s="253">
        <v>367</v>
      </c>
      <c r="J17" s="253"/>
      <c r="K17" s="252" t="s">
        <v>1162</v>
      </c>
      <c r="L17" s="253">
        <v>1131</v>
      </c>
      <c r="M17" s="253"/>
      <c r="N17" s="253">
        <v>404</v>
      </c>
      <c r="O17" s="253">
        <v>1415</v>
      </c>
      <c r="P17" s="257" t="s">
        <v>1163</v>
      </c>
    </row>
    <row r="18" spans="1:17" ht="35.25" customHeight="1">
      <c r="A18" s="710"/>
      <c r="B18" s="252" t="s">
        <v>1164</v>
      </c>
      <c r="C18" s="709" t="s">
        <v>1165</v>
      </c>
      <c r="D18" s="709"/>
      <c r="E18" s="253">
        <v>641</v>
      </c>
      <c r="F18" s="253">
        <v>890</v>
      </c>
      <c r="G18" s="253">
        <f t="shared" si="0"/>
        <v>1531</v>
      </c>
      <c r="H18" s="253">
        <v>731</v>
      </c>
      <c r="I18" s="253">
        <v>122</v>
      </c>
      <c r="J18" s="253"/>
      <c r="K18" s="252" t="s">
        <v>1166</v>
      </c>
      <c r="L18" s="253">
        <v>584</v>
      </c>
      <c r="M18" s="253"/>
      <c r="N18" s="253">
        <v>320</v>
      </c>
      <c r="O18" s="253">
        <v>899</v>
      </c>
      <c r="P18" s="257" t="s">
        <v>1167</v>
      </c>
    </row>
    <row r="19" spans="1:17" ht="32.25" customHeight="1">
      <c r="A19" s="710"/>
      <c r="B19" s="252" t="s">
        <v>1168</v>
      </c>
      <c r="C19" s="709" t="s">
        <v>1169</v>
      </c>
      <c r="D19" s="709"/>
      <c r="E19" s="253">
        <v>254</v>
      </c>
      <c r="F19" s="253">
        <v>535</v>
      </c>
      <c r="G19" s="253">
        <f t="shared" si="0"/>
        <v>789</v>
      </c>
      <c r="H19" s="253">
        <v>557</v>
      </c>
      <c r="I19" s="253"/>
      <c r="J19" s="253">
        <v>338</v>
      </c>
      <c r="K19" s="252" t="s">
        <v>1168</v>
      </c>
      <c r="L19" s="253">
        <v>868</v>
      </c>
      <c r="M19" s="253"/>
      <c r="N19" s="253"/>
      <c r="O19" s="253">
        <v>825</v>
      </c>
      <c r="P19" s="256" t="s">
        <v>1170</v>
      </c>
      <c r="Q19" s="258"/>
    </row>
    <row r="20" spans="1:17" ht="32.25" customHeight="1">
      <c r="A20" s="710"/>
      <c r="B20" s="252" t="s">
        <v>1171</v>
      </c>
      <c r="C20" s="709" t="s">
        <v>1172</v>
      </c>
      <c r="D20" s="709"/>
      <c r="E20" s="253">
        <v>60</v>
      </c>
      <c r="F20" s="253">
        <v>102</v>
      </c>
      <c r="G20" s="253">
        <f t="shared" si="0"/>
        <v>162</v>
      </c>
      <c r="H20" s="253">
        <v>151</v>
      </c>
      <c r="I20" s="253"/>
      <c r="J20" s="253">
        <v>96</v>
      </c>
      <c r="K20" s="252" t="s">
        <v>1171</v>
      </c>
      <c r="L20" s="253">
        <v>247</v>
      </c>
      <c r="M20" s="253"/>
      <c r="N20" s="253"/>
      <c r="O20" s="253">
        <v>242</v>
      </c>
      <c r="P20" s="254" t="s">
        <v>1173</v>
      </c>
    </row>
    <row r="21" spans="1:17" ht="32.25" customHeight="1">
      <c r="A21" s="710"/>
      <c r="B21" s="252" t="s">
        <v>1174</v>
      </c>
      <c r="C21" s="709" t="s">
        <v>1175</v>
      </c>
      <c r="D21" s="709"/>
      <c r="E21" s="253"/>
      <c r="F21" s="253"/>
      <c r="G21" s="253">
        <f t="shared" si="0"/>
        <v>0</v>
      </c>
      <c r="H21" s="253">
        <v>0</v>
      </c>
      <c r="I21" s="253"/>
      <c r="J21" s="253"/>
      <c r="K21" s="708" t="s">
        <v>1176</v>
      </c>
      <c r="L21" s="706">
        <v>435</v>
      </c>
      <c r="M21" s="253"/>
      <c r="N21" s="253"/>
      <c r="O21" s="706">
        <v>755</v>
      </c>
      <c r="P21" s="254"/>
    </row>
    <row r="22" spans="1:17" ht="32.25" customHeight="1">
      <c r="A22" s="710"/>
      <c r="B22" s="252" t="s">
        <v>1177</v>
      </c>
      <c r="C22" s="709" t="s">
        <v>1178</v>
      </c>
      <c r="D22" s="709"/>
      <c r="E22" s="253">
        <v>1</v>
      </c>
      <c r="F22" s="253">
        <v>5</v>
      </c>
      <c r="G22" s="253">
        <f t="shared" si="0"/>
        <v>6</v>
      </c>
      <c r="H22" s="253">
        <v>0</v>
      </c>
      <c r="I22" s="253"/>
      <c r="J22" s="253"/>
      <c r="K22" s="708"/>
      <c r="L22" s="706"/>
      <c r="M22" s="253"/>
      <c r="N22" s="253">
        <v>20</v>
      </c>
      <c r="O22" s="706"/>
      <c r="P22" s="254" t="s">
        <v>1179</v>
      </c>
    </row>
    <row r="23" spans="1:17" ht="35.25" customHeight="1">
      <c r="A23" s="710"/>
      <c r="B23" s="252" t="s">
        <v>1176</v>
      </c>
      <c r="C23" s="709" t="s">
        <v>1178</v>
      </c>
      <c r="D23" s="709"/>
      <c r="E23" s="253">
        <v>95</v>
      </c>
      <c r="F23" s="253">
        <v>243</v>
      </c>
      <c r="G23" s="253">
        <f>+E23+F23</f>
        <v>338</v>
      </c>
      <c r="H23" s="253">
        <v>141</v>
      </c>
      <c r="I23" s="253"/>
      <c r="J23" s="253">
        <v>300</v>
      </c>
      <c r="K23" s="708"/>
      <c r="L23" s="706"/>
      <c r="M23" s="253">
        <v>20</v>
      </c>
      <c r="N23" s="253">
        <v>320</v>
      </c>
      <c r="O23" s="706"/>
      <c r="P23" s="254" t="s">
        <v>1180</v>
      </c>
    </row>
    <row r="24" spans="1:17" ht="33" customHeight="1">
      <c r="A24" s="710"/>
      <c r="B24" s="710" t="s">
        <v>1147</v>
      </c>
      <c r="C24" s="710"/>
      <c r="D24" s="710"/>
      <c r="E24" s="253">
        <f>SUM(E15:E23)</f>
        <v>1853</v>
      </c>
      <c r="F24" s="253">
        <f>SUM(F15:F23)</f>
        <v>3217</v>
      </c>
      <c r="G24" s="253">
        <f>SUM(E24:F24)</f>
        <v>5070</v>
      </c>
      <c r="H24" s="253">
        <f>SUM(H15:H23)</f>
        <v>3154</v>
      </c>
      <c r="I24" s="253">
        <f>SUM(I15:I23)</f>
        <v>489</v>
      </c>
      <c r="J24" s="253">
        <f>SUM(J15:J23)</f>
        <v>1089</v>
      </c>
      <c r="K24" s="252" t="s">
        <v>1147</v>
      </c>
      <c r="L24" s="253">
        <f>SUM(L15:L23)</f>
        <v>3679</v>
      </c>
      <c r="M24" s="253"/>
      <c r="N24" s="253"/>
      <c r="O24" s="253">
        <f>SUM(O15:O23)</f>
        <v>4540</v>
      </c>
      <c r="P24" s="254"/>
    </row>
    <row r="25" spans="1:17" ht="33" customHeight="1">
      <c r="A25" s="708" t="s">
        <v>1181</v>
      </c>
      <c r="B25" s="708"/>
      <c r="C25" s="709" t="s">
        <v>1182</v>
      </c>
      <c r="D25" s="709"/>
      <c r="E25" s="253"/>
      <c r="F25" s="253"/>
      <c r="G25" s="253">
        <f>+E25+F25</f>
        <v>0</v>
      </c>
      <c r="H25" s="253">
        <v>0</v>
      </c>
      <c r="I25" s="253"/>
      <c r="J25" s="253"/>
      <c r="K25" s="252" t="s">
        <v>1181</v>
      </c>
      <c r="L25" s="253">
        <v>0</v>
      </c>
      <c r="M25" s="253"/>
      <c r="N25" s="253"/>
      <c r="O25" s="253">
        <v>0</v>
      </c>
      <c r="P25" s="254"/>
    </row>
    <row r="26" spans="1:17" ht="33" customHeight="1">
      <c r="A26" s="708" t="s">
        <v>1183</v>
      </c>
      <c r="B26" s="708"/>
      <c r="C26" s="709" t="s">
        <v>1184</v>
      </c>
      <c r="D26" s="709"/>
      <c r="E26" s="253">
        <v>360</v>
      </c>
      <c r="F26" s="253">
        <v>363</v>
      </c>
      <c r="G26" s="253">
        <f>+E26+F26</f>
        <v>723</v>
      </c>
      <c r="H26" s="253">
        <v>576</v>
      </c>
      <c r="I26" s="253"/>
      <c r="J26" s="253">
        <v>100</v>
      </c>
      <c r="K26" s="252" t="s">
        <v>1185</v>
      </c>
      <c r="L26" s="253">
        <v>661</v>
      </c>
      <c r="M26" s="253"/>
      <c r="N26" s="253"/>
      <c r="O26" s="253">
        <v>654</v>
      </c>
      <c r="P26" s="254" t="s">
        <v>1186</v>
      </c>
    </row>
    <row r="27" spans="1:17" ht="33" customHeight="1">
      <c r="A27" s="708" t="s">
        <v>1187</v>
      </c>
      <c r="B27" s="708"/>
      <c r="C27" s="709" t="s">
        <v>1188</v>
      </c>
      <c r="D27" s="709"/>
      <c r="E27" s="253">
        <v>19</v>
      </c>
      <c r="F27" s="253">
        <v>24</v>
      </c>
      <c r="G27" s="253">
        <f>+E27+F27</f>
        <v>43</v>
      </c>
      <c r="H27" s="706">
        <v>222</v>
      </c>
      <c r="I27" s="706"/>
      <c r="J27" s="706">
        <v>40</v>
      </c>
      <c r="K27" s="708" t="s">
        <v>1189</v>
      </c>
      <c r="L27" s="706">
        <v>231</v>
      </c>
      <c r="M27" s="706"/>
      <c r="N27" s="706"/>
      <c r="O27" s="706">
        <v>228</v>
      </c>
      <c r="P27" s="707" t="s">
        <v>1190</v>
      </c>
    </row>
    <row r="28" spans="1:17" ht="33" customHeight="1">
      <c r="A28" s="708" t="s">
        <v>1191</v>
      </c>
      <c r="B28" s="708"/>
      <c r="C28" s="709" t="s">
        <v>1178</v>
      </c>
      <c r="D28" s="709"/>
      <c r="E28" s="253">
        <v>152</v>
      </c>
      <c r="F28" s="253">
        <v>218</v>
      </c>
      <c r="G28" s="253">
        <f>+E28+F28</f>
        <v>370</v>
      </c>
      <c r="H28" s="706"/>
      <c r="I28" s="706"/>
      <c r="J28" s="706"/>
      <c r="K28" s="708"/>
      <c r="L28" s="706"/>
      <c r="M28" s="706"/>
      <c r="N28" s="706"/>
      <c r="O28" s="706"/>
      <c r="P28" s="707"/>
    </row>
    <row r="29" spans="1:17" ht="33" customHeight="1">
      <c r="A29" s="708" t="s">
        <v>1192</v>
      </c>
      <c r="B29" s="708"/>
      <c r="C29" s="708"/>
      <c r="D29" s="708"/>
      <c r="E29" s="253">
        <f>SUM(E9:E12,E14:E23,E25:E28)</f>
        <v>34915</v>
      </c>
      <c r="F29" s="253">
        <f>SUM(F9:F12,F14:F23,F25:F28)</f>
        <v>34639</v>
      </c>
      <c r="G29" s="253">
        <f>SUM(E29:F29)</f>
        <v>69554</v>
      </c>
      <c r="H29" s="253">
        <f>SUM(H9:H12,H14:H23,H25:H28)</f>
        <v>34928</v>
      </c>
      <c r="I29" s="253">
        <f>SUM(I9:I12,I14:I23,I25:I28)</f>
        <v>4630</v>
      </c>
      <c r="J29" s="253">
        <f>SUM(J9:J12,J14:J23,J25:J28)</f>
        <v>1759</v>
      </c>
      <c r="K29" s="252" t="s">
        <v>1192</v>
      </c>
      <c r="L29" s="253">
        <f>SUM(L9:L12,L14:L23,L25:L28)</f>
        <v>28826</v>
      </c>
      <c r="M29" s="253">
        <f>SUM(M9:M12,M14:M23,M25:M28)</f>
        <v>1260</v>
      </c>
      <c r="N29" s="253">
        <f>SUM(N9:N12,N14:N23,N25:N28)</f>
        <v>1064</v>
      </c>
      <c r="O29" s="253">
        <f>SUM(O9:O12,O14:O23,O25:O28)</f>
        <v>28849</v>
      </c>
      <c r="P29" s="259" t="s">
        <v>1193</v>
      </c>
    </row>
  </sheetData>
  <sheetProtection selectLockedCells="1" selectUnlockedCells="1"/>
  <mergeCells count="56">
    <mergeCell ref="A6:P6"/>
    <mergeCell ref="A1:E1"/>
    <mergeCell ref="A2:D2"/>
    <mergeCell ref="A3:P3"/>
    <mergeCell ref="A4:P4"/>
    <mergeCell ref="A5:P5"/>
    <mergeCell ref="L7:L8"/>
    <mergeCell ref="M7:N7"/>
    <mergeCell ref="O7:O8"/>
    <mergeCell ref="P7:P8"/>
    <mergeCell ref="A9:A13"/>
    <mergeCell ref="C9:D9"/>
    <mergeCell ref="C10:D10"/>
    <mergeCell ref="C11:D11"/>
    <mergeCell ref="C12:D12"/>
    <mergeCell ref="B13:D13"/>
    <mergeCell ref="A7:B7"/>
    <mergeCell ref="C7:D8"/>
    <mergeCell ref="E7:G7"/>
    <mergeCell ref="H7:H8"/>
    <mergeCell ref="I7:J7"/>
    <mergeCell ref="K7:K8"/>
    <mergeCell ref="B24:D24"/>
    <mergeCell ref="A14:B14"/>
    <mergeCell ref="C14:D14"/>
    <mergeCell ref="A15:A24"/>
    <mergeCell ref="C15:D15"/>
    <mergeCell ref="C16:D16"/>
    <mergeCell ref="C17:D17"/>
    <mergeCell ref="C18:D18"/>
    <mergeCell ref="C19:D19"/>
    <mergeCell ref="C20:D20"/>
    <mergeCell ref="C21:D21"/>
    <mergeCell ref="K21:K23"/>
    <mergeCell ref="L21:L23"/>
    <mergeCell ref="O21:O23"/>
    <mergeCell ref="C22:D22"/>
    <mergeCell ref="C23:D23"/>
    <mergeCell ref="A25:B25"/>
    <mergeCell ref="C25:D25"/>
    <mergeCell ref="A26:B26"/>
    <mergeCell ref="C26:D26"/>
    <mergeCell ref="A27:B27"/>
    <mergeCell ref="C27:D27"/>
    <mergeCell ref="A29:D29"/>
    <mergeCell ref="H27:H28"/>
    <mergeCell ref="I27:I28"/>
    <mergeCell ref="J27:J28"/>
    <mergeCell ref="K27:K28"/>
    <mergeCell ref="N27:N28"/>
    <mergeCell ref="O27:O28"/>
    <mergeCell ref="P27:P28"/>
    <mergeCell ref="A28:B28"/>
    <mergeCell ref="C28:D28"/>
    <mergeCell ref="L27:L28"/>
    <mergeCell ref="M27:M28"/>
  </mergeCells>
  <phoneticPr fontId="3"/>
  <pageMargins left="0.78740157480314965" right="0.19685039370078741" top="0.19685039370078741" bottom="0.39370078740157483" header="0" footer="0"/>
  <pageSetup paperSize="9" scale="59" firstPageNumber="0" orientation="landscape" r:id="rId1"/>
  <headerFooter scaleWithDoc="0" alignWithMargins="0">
    <oddFooter>&amp;C&amp;"ＭＳ 明朝,標準"&amp;10－２４－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Layout" zoomScaleNormal="100" workbookViewId="0"/>
  </sheetViews>
  <sheetFormatPr defaultRowHeight="14.25"/>
  <cols>
    <col min="1" max="13" width="9" style="261"/>
    <col min="14" max="14" width="4.125" style="261" customWidth="1"/>
    <col min="15" max="15" width="3.5" style="261" customWidth="1"/>
    <col min="16" max="16384" width="9" style="261"/>
  </cols>
  <sheetData>
    <row r="1" spans="1:16">
      <c r="A1" s="260"/>
      <c r="B1" s="260"/>
      <c r="C1" s="260"/>
      <c r="D1" s="260"/>
      <c r="E1" s="260"/>
      <c r="F1" s="260"/>
      <c r="G1" s="260"/>
      <c r="H1" s="260"/>
      <c r="I1" s="260"/>
      <c r="J1" s="260"/>
      <c r="K1" s="260"/>
      <c r="L1" s="260"/>
      <c r="M1" s="260"/>
      <c r="N1" s="260"/>
      <c r="O1" s="260"/>
      <c r="P1" s="260"/>
    </row>
    <row r="2" spans="1:16">
      <c r="A2" s="260"/>
      <c r="B2" s="260"/>
      <c r="C2" s="260"/>
      <c r="D2" s="260"/>
      <c r="E2" s="260"/>
      <c r="F2" s="260"/>
      <c r="G2" s="260"/>
      <c r="H2" s="260"/>
      <c r="I2" s="260"/>
      <c r="J2" s="260"/>
      <c r="K2" s="260"/>
      <c r="L2" s="260"/>
      <c r="M2" s="260"/>
      <c r="N2" s="260"/>
      <c r="O2" s="260"/>
      <c r="P2" s="260"/>
    </row>
    <row r="3" spans="1:16">
      <c r="A3" s="260"/>
      <c r="B3" s="260"/>
      <c r="C3" s="260"/>
      <c r="D3" s="260"/>
      <c r="E3" s="260"/>
      <c r="F3" s="260"/>
      <c r="G3" s="260"/>
      <c r="H3" s="260"/>
      <c r="I3" s="260"/>
      <c r="J3" s="260"/>
      <c r="K3" s="260"/>
      <c r="L3" s="260"/>
      <c r="M3" s="260"/>
      <c r="N3" s="260"/>
      <c r="O3" s="260"/>
      <c r="P3" s="260"/>
    </row>
    <row r="4" spans="1:16">
      <c r="A4" s="260"/>
      <c r="B4" s="260"/>
      <c r="C4" s="260"/>
      <c r="D4" s="260"/>
      <c r="E4" s="260"/>
      <c r="F4" s="260"/>
      <c r="G4" s="260"/>
      <c r="H4" s="260"/>
      <c r="I4" s="260"/>
      <c r="J4" s="260"/>
      <c r="K4" s="260"/>
      <c r="L4" s="260"/>
      <c r="M4" s="260"/>
      <c r="N4" s="260"/>
      <c r="O4" s="260"/>
      <c r="P4" s="260"/>
    </row>
    <row r="5" spans="1:16">
      <c r="A5" s="260"/>
      <c r="B5" s="260"/>
      <c r="C5" s="260"/>
      <c r="D5" s="260"/>
      <c r="E5" s="260"/>
      <c r="F5" s="260"/>
      <c r="G5" s="260"/>
      <c r="H5" s="260"/>
      <c r="I5" s="260"/>
      <c r="J5" s="260"/>
      <c r="K5" s="260"/>
      <c r="L5" s="260"/>
      <c r="M5" s="260"/>
      <c r="N5" s="260"/>
      <c r="O5" s="260"/>
      <c r="P5" s="260"/>
    </row>
    <row r="6" spans="1:16">
      <c r="A6" s="260"/>
      <c r="B6" s="260"/>
      <c r="C6" s="260"/>
      <c r="D6" s="260"/>
      <c r="E6" s="260"/>
      <c r="F6" s="260"/>
      <c r="G6" s="260"/>
      <c r="H6" s="260"/>
      <c r="I6" s="260"/>
      <c r="J6" s="260"/>
      <c r="K6" s="260"/>
      <c r="L6" s="260"/>
      <c r="M6" s="260"/>
      <c r="N6" s="260"/>
      <c r="O6" s="260"/>
      <c r="P6" s="260"/>
    </row>
    <row r="7" spans="1:16">
      <c r="A7" s="260"/>
      <c r="B7" s="260"/>
      <c r="C7" s="260"/>
      <c r="D7" s="260"/>
      <c r="E7" s="260"/>
      <c r="F7" s="260"/>
      <c r="G7" s="260"/>
      <c r="H7" s="260"/>
      <c r="I7" s="260"/>
      <c r="J7" s="260"/>
      <c r="K7" s="260"/>
      <c r="L7" s="260"/>
      <c r="M7" s="260"/>
      <c r="N7" s="260"/>
      <c r="O7" s="260"/>
      <c r="P7" s="260"/>
    </row>
    <row r="8" spans="1:16">
      <c r="A8" s="260"/>
      <c r="B8" s="260"/>
      <c r="C8" s="260"/>
      <c r="D8" s="260"/>
      <c r="E8" s="260"/>
      <c r="F8" s="260"/>
      <c r="G8" s="260"/>
      <c r="H8" s="260"/>
      <c r="I8" s="260"/>
      <c r="J8" s="260"/>
      <c r="K8" s="260"/>
      <c r="L8" s="260"/>
      <c r="M8" s="260"/>
      <c r="N8" s="260"/>
      <c r="O8" s="260"/>
      <c r="P8" s="260"/>
    </row>
    <row r="9" spans="1:16">
      <c r="A9" s="260"/>
      <c r="B9" s="260"/>
      <c r="C9" s="260"/>
      <c r="D9" s="260"/>
      <c r="E9" s="260"/>
      <c r="F9" s="260"/>
      <c r="G9" s="260"/>
      <c r="H9" s="260"/>
      <c r="I9" s="260"/>
      <c r="J9" s="260"/>
      <c r="K9" s="260"/>
      <c r="L9" s="260"/>
      <c r="M9" s="260"/>
      <c r="N9" s="260"/>
      <c r="O9" s="260"/>
      <c r="P9" s="260"/>
    </row>
    <row r="10" spans="1:16">
      <c r="A10" s="260"/>
      <c r="B10" s="260"/>
      <c r="C10" s="260"/>
      <c r="D10" s="260"/>
      <c r="E10" s="260"/>
      <c r="F10" s="260"/>
      <c r="G10" s="260"/>
      <c r="H10" s="260"/>
      <c r="I10" s="260"/>
      <c r="J10" s="260"/>
      <c r="K10" s="260"/>
      <c r="L10" s="260"/>
      <c r="M10" s="260"/>
      <c r="N10" s="260"/>
      <c r="O10" s="260"/>
      <c r="P10" s="260"/>
    </row>
    <row r="11" spans="1:16">
      <c r="A11" s="260"/>
      <c r="B11" s="260"/>
      <c r="C11" s="260"/>
      <c r="D11" s="260"/>
      <c r="E11" s="260"/>
      <c r="F11" s="260"/>
      <c r="G11" s="260"/>
      <c r="H11" s="260"/>
      <c r="I11" s="260"/>
      <c r="J11" s="260"/>
      <c r="K11" s="260"/>
      <c r="L11" s="260"/>
      <c r="M11" s="260"/>
      <c r="N11" s="260"/>
      <c r="O11" s="260"/>
      <c r="P11" s="260"/>
    </row>
    <row r="12" spans="1:16">
      <c r="A12" s="260"/>
      <c r="B12" s="260"/>
      <c r="C12" s="260"/>
      <c r="D12" s="260"/>
      <c r="E12" s="260"/>
      <c r="F12" s="260"/>
      <c r="G12" s="260"/>
      <c r="H12" s="260"/>
      <c r="I12" s="260"/>
      <c r="J12" s="260"/>
      <c r="K12" s="260"/>
      <c r="L12" s="260"/>
      <c r="M12" s="260"/>
      <c r="N12" s="260"/>
      <c r="O12" s="260"/>
      <c r="P12" s="260"/>
    </row>
    <row r="13" spans="1:16">
      <c r="A13" s="260"/>
      <c r="B13" s="260"/>
      <c r="C13" s="260"/>
      <c r="D13" s="260"/>
      <c r="E13" s="260"/>
      <c r="F13" s="260"/>
      <c r="G13" s="260"/>
      <c r="H13" s="260"/>
      <c r="I13" s="260"/>
      <c r="J13" s="260"/>
      <c r="K13" s="260"/>
      <c r="L13" s="260"/>
      <c r="M13" s="260"/>
      <c r="N13" s="260"/>
      <c r="O13" s="260"/>
      <c r="P13" s="260"/>
    </row>
    <row r="14" spans="1:16">
      <c r="A14" s="260"/>
      <c r="B14" s="260"/>
      <c r="C14" s="260"/>
      <c r="D14" s="260"/>
      <c r="E14" s="260"/>
      <c r="F14" s="260"/>
      <c r="G14" s="260"/>
      <c r="H14" s="260"/>
      <c r="I14" s="260"/>
      <c r="J14" s="260"/>
      <c r="K14" s="260"/>
      <c r="L14" s="260"/>
      <c r="M14" s="260"/>
      <c r="N14" s="260"/>
      <c r="O14" s="260"/>
      <c r="P14" s="260"/>
    </row>
    <row r="15" spans="1:16">
      <c r="A15" s="260"/>
      <c r="B15" s="260"/>
      <c r="C15" s="260"/>
      <c r="D15" s="260"/>
      <c r="E15" s="260"/>
      <c r="F15" s="260"/>
      <c r="G15" s="260"/>
      <c r="H15" s="260"/>
      <c r="I15" s="260"/>
      <c r="J15" s="260"/>
      <c r="K15" s="260"/>
      <c r="L15" s="260"/>
      <c r="M15" s="260"/>
      <c r="N15" s="260"/>
      <c r="O15" s="260"/>
      <c r="P15" s="260"/>
    </row>
    <row r="16" spans="1:16">
      <c r="A16" s="260"/>
      <c r="B16" s="260"/>
      <c r="C16" s="260"/>
      <c r="D16" s="260"/>
      <c r="E16" s="260"/>
      <c r="F16" s="260"/>
      <c r="G16" s="260"/>
      <c r="H16" s="260"/>
      <c r="I16" s="260"/>
      <c r="J16" s="260"/>
      <c r="K16" s="260"/>
      <c r="L16" s="260"/>
      <c r="M16" s="260"/>
      <c r="N16" s="260"/>
      <c r="O16" s="260"/>
      <c r="P16" s="260"/>
    </row>
    <row r="17" spans="1:16">
      <c r="A17" s="260"/>
      <c r="B17" s="260"/>
      <c r="C17" s="260"/>
      <c r="D17" s="260"/>
      <c r="E17" s="260"/>
      <c r="F17" s="260"/>
      <c r="G17" s="260"/>
      <c r="H17" s="260"/>
      <c r="I17" s="260"/>
      <c r="J17" s="260"/>
      <c r="K17" s="260"/>
      <c r="L17" s="260"/>
      <c r="M17" s="260"/>
      <c r="N17" s="260"/>
      <c r="O17" s="260"/>
      <c r="P17" s="260"/>
    </row>
    <row r="18" spans="1:16">
      <c r="A18" s="260"/>
      <c r="B18" s="260"/>
      <c r="C18" s="260"/>
      <c r="D18" s="260"/>
      <c r="E18" s="260"/>
      <c r="F18" s="260"/>
      <c r="G18" s="260"/>
      <c r="H18" s="260"/>
      <c r="I18" s="260"/>
      <c r="J18" s="260"/>
      <c r="K18" s="260"/>
      <c r="L18" s="260"/>
      <c r="M18" s="260"/>
      <c r="N18" s="260"/>
      <c r="O18" s="260"/>
      <c r="P18" s="260"/>
    </row>
    <row r="19" spans="1:16">
      <c r="A19" s="260"/>
      <c r="B19" s="260"/>
      <c r="C19" s="260"/>
      <c r="D19" s="260"/>
      <c r="E19" s="260"/>
      <c r="F19" s="260"/>
      <c r="G19" s="260"/>
      <c r="H19" s="260"/>
      <c r="I19" s="260"/>
      <c r="J19" s="260"/>
      <c r="K19" s="260"/>
      <c r="L19" s="260"/>
      <c r="M19" s="260"/>
      <c r="N19" s="260"/>
      <c r="O19" s="260"/>
      <c r="P19" s="260"/>
    </row>
    <row r="20" spans="1:16">
      <c r="A20" s="260"/>
      <c r="B20" s="260"/>
      <c r="C20" s="260"/>
      <c r="D20" s="260"/>
      <c r="E20" s="260"/>
      <c r="F20" s="260"/>
      <c r="G20" s="260"/>
      <c r="H20" s="260"/>
      <c r="I20" s="260"/>
      <c r="J20" s="260"/>
      <c r="K20" s="260"/>
      <c r="L20" s="260"/>
      <c r="M20" s="260"/>
      <c r="N20" s="260"/>
      <c r="O20" s="260"/>
      <c r="P20" s="260"/>
    </row>
    <row r="21" spans="1:16">
      <c r="A21" s="260"/>
      <c r="B21" s="260"/>
      <c r="C21" s="260"/>
      <c r="D21" s="260"/>
      <c r="E21" s="260"/>
      <c r="F21" s="260"/>
      <c r="G21" s="260"/>
      <c r="H21" s="260"/>
      <c r="I21" s="260"/>
      <c r="J21" s="260"/>
      <c r="K21" s="260"/>
      <c r="L21" s="260"/>
      <c r="M21" s="260"/>
      <c r="N21" s="260"/>
      <c r="O21" s="260"/>
      <c r="P21" s="260"/>
    </row>
    <row r="22" spans="1:16">
      <c r="A22" s="260"/>
      <c r="B22" s="260"/>
      <c r="C22" s="260"/>
      <c r="D22" s="260"/>
      <c r="E22" s="260"/>
      <c r="F22" s="260"/>
      <c r="G22" s="260"/>
      <c r="H22" s="260"/>
      <c r="I22" s="260"/>
      <c r="J22" s="260"/>
      <c r="K22" s="260"/>
      <c r="L22" s="260"/>
      <c r="M22" s="260"/>
      <c r="N22" s="260"/>
      <c r="O22" s="260"/>
      <c r="P22" s="260"/>
    </row>
    <row r="23" spans="1:16">
      <c r="A23" s="260"/>
      <c r="B23" s="260"/>
      <c r="C23" s="260"/>
      <c r="D23" s="260"/>
      <c r="E23" s="260"/>
      <c r="F23" s="260"/>
      <c r="G23" s="260"/>
      <c r="H23" s="260"/>
      <c r="I23" s="260"/>
      <c r="J23" s="260"/>
      <c r="K23" s="260"/>
      <c r="L23" s="260"/>
      <c r="M23" s="260"/>
      <c r="N23" s="260"/>
      <c r="O23" s="260"/>
      <c r="P23" s="260"/>
    </row>
    <row r="24" spans="1:16">
      <c r="A24" s="260"/>
      <c r="B24" s="260"/>
      <c r="C24" s="260"/>
      <c r="D24" s="260"/>
      <c r="E24" s="260"/>
      <c r="F24" s="260"/>
      <c r="G24" s="260"/>
      <c r="H24" s="260"/>
      <c r="I24" s="260"/>
      <c r="J24" s="260"/>
      <c r="K24" s="260"/>
      <c r="L24" s="260"/>
      <c r="M24" s="260"/>
      <c r="N24" s="260"/>
      <c r="O24" s="260"/>
      <c r="P24" s="260"/>
    </row>
    <row r="25" spans="1:16">
      <c r="A25" s="260"/>
      <c r="B25" s="260"/>
      <c r="C25" s="260"/>
      <c r="D25" s="260"/>
      <c r="E25" s="260"/>
      <c r="F25" s="260"/>
      <c r="G25" s="260"/>
      <c r="H25" s="260"/>
      <c r="I25" s="260"/>
      <c r="J25" s="260"/>
      <c r="K25" s="260"/>
      <c r="L25" s="260"/>
      <c r="M25" s="260"/>
      <c r="N25" s="260"/>
      <c r="O25" s="260"/>
      <c r="P25" s="260"/>
    </row>
    <row r="26" spans="1:16">
      <c r="A26" s="260"/>
      <c r="B26" s="260"/>
      <c r="C26" s="260"/>
      <c r="D26" s="260"/>
      <c r="E26" s="260"/>
      <c r="F26" s="260"/>
      <c r="G26" s="260"/>
      <c r="H26" s="260"/>
      <c r="I26" s="260"/>
      <c r="J26" s="260"/>
      <c r="K26" s="260"/>
      <c r="L26" s="260"/>
      <c r="M26" s="260"/>
      <c r="N26" s="260"/>
      <c r="O26" s="260"/>
      <c r="P26" s="260"/>
    </row>
    <row r="27" spans="1:16">
      <c r="A27" s="260"/>
      <c r="B27" s="260"/>
      <c r="C27" s="260"/>
      <c r="D27" s="260"/>
      <c r="E27" s="260"/>
      <c r="F27" s="260"/>
      <c r="G27" s="260"/>
      <c r="H27" s="260"/>
      <c r="I27" s="260"/>
      <c r="J27" s="260"/>
      <c r="K27" s="260"/>
      <c r="L27" s="260"/>
      <c r="M27" s="260"/>
      <c r="N27" s="260"/>
      <c r="O27" s="260"/>
      <c r="P27" s="260"/>
    </row>
    <row r="28" spans="1:16">
      <c r="A28" s="260"/>
      <c r="B28" s="260"/>
      <c r="C28" s="260"/>
      <c r="D28" s="260"/>
      <c r="E28" s="260"/>
      <c r="F28" s="260"/>
      <c r="G28" s="260"/>
      <c r="H28" s="260"/>
      <c r="I28" s="260"/>
      <c r="J28" s="260"/>
      <c r="K28" s="260"/>
      <c r="L28" s="260"/>
      <c r="M28" s="260"/>
      <c r="N28" s="260"/>
      <c r="O28" s="260"/>
      <c r="P28" s="260"/>
    </row>
    <row r="29" spans="1:16">
      <c r="A29" s="260"/>
      <c r="B29" s="260"/>
      <c r="C29" s="260"/>
      <c r="D29" s="260"/>
      <c r="E29" s="260"/>
      <c r="F29" s="260"/>
      <c r="G29" s="260"/>
      <c r="H29" s="260"/>
      <c r="I29" s="260"/>
      <c r="J29" s="260"/>
      <c r="K29" s="260"/>
      <c r="L29" s="260"/>
      <c r="M29" s="260"/>
      <c r="N29" s="260"/>
      <c r="O29" s="260"/>
      <c r="P29" s="260"/>
    </row>
    <row r="30" spans="1:16">
      <c r="A30" s="260"/>
      <c r="B30" s="260"/>
      <c r="C30" s="260"/>
      <c r="D30" s="260"/>
      <c r="E30" s="260"/>
      <c r="F30" s="260"/>
      <c r="G30" s="260"/>
      <c r="H30" s="260"/>
      <c r="I30" s="260"/>
      <c r="J30" s="260"/>
      <c r="K30" s="260"/>
      <c r="L30" s="260"/>
      <c r="M30" s="260"/>
      <c r="N30" s="260"/>
      <c r="O30" s="260"/>
      <c r="P30" s="260"/>
    </row>
    <row r="31" spans="1:16">
      <c r="A31" s="260"/>
      <c r="B31" s="260"/>
      <c r="C31" s="260"/>
      <c r="D31" s="260"/>
      <c r="E31" s="260"/>
      <c r="F31" s="260"/>
      <c r="G31" s="260"/>
      <c r="H31" s="260"/>
      <c r="I31" s="260"/>
      <c r="J31" s="260"/>
      <c r="K31" s="260"/>
      <c r="L31" s="260"/>
      <c r="M31" s="260"/>
      <c r="N31" s="260"/>
      <c r="O31" s="260"/>
      <c r="P31" s="260"/>
    </row>
    <row r="32" spans="1:16">
      <c r="A32" s="260"/>
      <c r="B32" s="260"/>
      <c r="C32" s="260"/>
      <c r="D32" s="260"/>
      <c r="E32" s="260"/>
      <c r="F32" s="260"/>
      <c r="G32" s="260"/>
      <c r="H32" s="260"/>
      <c r="I32" s="260"/>
      <c r="J32" s="260"/>
      <c r="K32" s="260"/>
      <c r="L32" s="260"/>
      <c r="M32" s="260"/>
      <c r="N32" s="260"/>
      <c r="O32" s="260"/>
      <c r="P32" s="260"/>
    </row>
    <row r="33" spans="1:16">
      <c r="A33" s="260"/>
      <c r="B33" s="260"/>
      <c r="C33" s="260"/>
      <c r="D33" s="260"/>
      <c r="E33" s="260"/>
      <c r="F33" s="260"/>
      <c r="G33" s="260"/>
      <c r="H33" s="260"/>
      <c r="I33" s="260"/>
      <c r="J33" s="260"/>
      <c r="K33" s="260"/>
      <c r="L33" s="260"/>
      <c r="M33" s="260"/>
      <c r="N33" s="260"/>
      <c r="O33" s="260"/>
      <c r="P33" s="260"/>
    </row>
    <row r="34" spans="1:16">
      <c r="A34" s="260"/>
      <c r="B34" s="260"/>
      <c r="C34" s="260"/>
      <c r="D34" s="260"/>
      <c r="E34" s="260"/>
      <c r="F34" s="260"/>
      <c r="G34" s="260"/>
      <c r="H34" s="260"/>
      <c r="I34" s="260"/>
      <c r="J34" s="260"/>
      <c r="K34" s="260"/>
      <c r="L34" s="260"/>
      <c r="M34" s="260"/>
      <c r="N34" s="260"/>
      <c r="O34" s="260"/>
      <c r="P34" s="260"/>
    </row>
    <row r="35" spans="1:16">
      <c r="A35" s="260"/>
      <c r="B35" s="260"/>
      <c r="C35" s="260"/>
      <c r="D35" s="260"/>
      <c r="E35" s="260"/>
      <c r="F35" s="260"/>
      <c r="G35" s="260"/>
      <c r="H35" s="260"/>
      <c r="I35" s="260"/>
      <c r="J35" s="260"/>
      <c r="K35" s="260"/>
      <c r="L35" s="260"/>
      <c r="M35" s="260"/>
      <c r="N35" s="260"/>
      <c r="O35" s="260"/>
      <c r="P35" s="260"/>
    </row>
    <row r="36" spans="1:16">
      <c r="A36" s="260"/>
      <c r="B36" s="260"/>
      <c r="C36" s="260"/>
      <c r="D36" s="260"/>
      <c r="E36" s="260"/>
      <c r="F36" s="260"/>
      <c r="G36" s="260"/>
      <c r="H36" s="260"/>
      <c r="I36" s="260"/>
      <c r="J36" s="260"/>
      <c r="K36" s="260"/>
      <c r="L36" s="260"/>
      <c r="M36" s="260"/>
      <c r="N36" s="260"/>
      <c r="O36" s="260"/>
      <c r="P36" s="260"/>
    </row>
    <row r="37" spans="1:16">
      <c r="A37" s="260"/>
      <c r="B37" s="260"/>
      <c r="C37" s="260"/>
      <c r="D37" s="260"/>
      <c r="E37" s="260"/>
      <c r="F37" s="260"/>
      <c r="G37" s="260"/>
      <c r="H37" s="260"/>
      <c r="I37" s="260"/>
      <c r="J37" s="260"/>
      <c r="K37" s="260"/>
      <c r="L37" s="260"/>
      <c r="M37" s="260"/>
      <c r="N37" s="260"/>
      <c r="O37" s="260"/>
      <c r="P37" s="260"/>
    </row>
    <row r="38" spans="1:16">
      <c r="A38" s="260"/>
      <c r="B38" s="260"/>
      <c r="C38" s="260"/>
      <c r="D38" s="260"/>
      <c r="E38" s="260"/>
      <c r="F38" s="260"/>
      <c r="G38" s="260"/>
      <c r="H38" s="260"/>
      <c r="I38" s="260"/>
      <c r="J38" s="260"/>
      <c r="K38" s="260"/>
      <c r="L38" s="260"/>
      <c r="M38" s="260"/>
      <c r="N38" s="260"/>
      <c r="O38" s="260"/>
      <c r="P38" s="260"/>
    </row>
    <row r="39" spans="1:16">
      <c r="A39" s="260"/>
      <c r="B39" s="260"/>
      <c r="C39" s="260"/>
      <c r="D39" s="260"/>
      <c r="E39" s="260"/>
      <c r="F39" s="260"/>
      <c r="G39" s="260"/>
      <c r="H39" s="260"/>
      <c r="I39" s="260"/>
      <c r="J39" s="260"/>
      <c r="K39" s="260"/>
      <c r="L39" s="260"/>
      <c r="M39" s="260"/>
      <c r="N39" s="260"/>
      <c r="O39" s="260"/>
      <c r="P39" s="260"/>
    </row>
    <row r="40" spans="1:16">
      <c r="A40" s="260"/>
      <c r="B40" s="260"/>
      <c r="C40" s="260"/>
      <c r="D40" s="260"/>
      <c r="E40" s="260"/>
      <c r="F40" s="260"/>
      <c r="G40" s="260"/>
      <c r="H40" s="260"/>
      <c r="I40" s="260"/>
      <c r="J40" s="260"/>
      <c r="K40" s="260"/>
      <c r="L40" s="260"/>
      <c r="M40" s="260"/>
      <c r="N40" s="260"/>
      <c r="O40" s="260"/>
      <c r="P40" s="260"/>
    </row>
    <row r="41" spans="1:16">
      <c r="A41" s="260"/>
      <c r="B41" s="260"/>
      <c r="C41" s="260"/>
      <c r="D41" s="260"/>
      <c r="E41" s="260"/>
      <c r="F41" s="260"/>
      <c r="G41" s="260"/>
      <c r="H41" s="260"/>
      <c r="I41" s="260"/>
      <c r="J41" s="260"/>
      <c r="K41" s="260"/>
      <c r="L41" s="260"/>
      <c r="M41" s="260"/>
      <c r="N41" s="260"/>
      <c r="O41" s="260"/>
      <c r="P41" s="260"/>
    </row>
  </sheetData>
  <phoneticPr fontId="3"/>
  <pageMargins left="0.78740157480314965" right="0.39370078740157483" top="0.39370078740157483" bottom="0.39370078740157483" header="0" footer="0"/>
  <pageSetup paperSize="9" orientation="landscape" r:id="rId1"/>
  <headerFooter scaleWithDoc="0" alignWithMargins="0">
    <oddFooter>&amp;C&amp;"ＭＳ 明朝,標準"&amp;10－２５－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Layout" zoomScaleNormal="90" zoomScaleSheetLayoutView="80" workbookViewId="0">
      <selection activeCell="E5" sqref="E5"/>
    </sheetView>
  </sheetViews>
  <sheetFormatPr defaultRowHeight="14.25"/>
  <cols>
    <col min="1" max="2" width="6.125" style="72" customWidth="1"/>
    <col min="3" max="4" width="9" style="72" customWidth="1"/>
    <col min="5" max="11" width="9.25" style="72" customWidth="1"/>
    <col min="12" max="12" width="7.125" style="72" customWidth="1"/>
    <col min="13" max="13" width="15.625" style="72" customWidth="1"/>
    <col min="14" max="14" width="18.875" style="72" customWidth="1"/>
    <col min="15" max="16384" width="9" style="72"/>
  </cols>
  <sheetData>
    <row r="1" spans="1:14" s="50" customFormat="1" ht="21" customHeight="1">
      <c r="N1" s="262"/>
    </row>
    <row r="2" spans="1:14" ht="30" customHeight="1">
      <c r="A2" s="263" t="s">
        <v>1194</v>
      </c>
      <c r="B2" s="728" t="s">
        <v>1195</v>
      </c>
      <c r="C2" s="729"/>
      <c r="D2" s="729"/>
      <c r="E2" s="729"/>
      <c r="N2" s="265" t="s">
        <v>1196</v>
      </c>
    </row>
    <row r="3" spans="1:14" ht="45" customHeight="1">
      <c r="A3" s="530" t="s">
        <v>1197</v>
      </c>
      <c r="B3" s="530"/>
      <c r="C3" s="530" t="s">
        <v>1198</v>
      </c>
      <c r="D3" s="530"/>
      <c r="E3" s="530" t="s">
        <v>1199</v>
      </c>
      <c r="F3" s="530"/>
      <c r="G3" s="530" t="s">
        <v>1200</v>
      </c>
      <c r="H3" s="530"/>
      <c r="I3" s="74" t="s">
        <v>1201</v>
      </c>
      <c r="J3" s="74" t="s">
        <v>652</v>
      </c>
      <c r="K3" s="530" t="s">
        <v>1202</v>
      </c>
      <c r="L3" s="530"/>
      <c r="M3" s="530"/>
      <c r="N3" s="530"/>
    </row>
    <row r="4" spans="1:14" ht="45" customHeight="1">
      <c r="A4" s="530">
        <v>3</v>
      </c>
      <c r="B4" s="530"/>
      <c r="C4" s="724" t="s">
        <v>1203</v>
      </c>
      <c r="D4" s="530"/>
      <c r="E4" s="724" t="s">
        <v>2110</v>
      </c>
      <c r="F4" s="530"/>
      <c r="G4" s="530" t="s">
        <v>1204</v>
      </c>
      <c r="H4" s="530"/>
      <c r="I4" s="266">
        <v>195</v>
      </c>
      <c r="J4" s="266">
        <v>195</v>
      </c>
      <c r="K4" s="725" t="s">
        <v>1205</v>
      </c>
      <c r="L4" s="725"/>
      <c r="M4" s="725"/>
      <c r="N4" s="725"/>
    </row>
    <row r="5" spans="1:14" ht="27.75" customHeight="1">
      <c r="A5" s="84"/>
      <c r="B5" s="84"/>
      <c r="C5" s="84"/>
      <c r="D5" s="84"/>
      <c r="E5" s="84"/>
      <c r="F5" s="84"/>
      <c r="G5" s="84"/>
      <c r="H5" s="84"/>
      <c r="I5" s="84"/>
      <c r="J5" s="84"/>
      <c r="K5" s="71"/>
      <c r="L5" s="71"/>
      <c r="M5" s="71"/>
      <c r="N5" s="71"/>
    </row>
    <row r="6" spans="1:14" ht="20.100000000000001" customHeight="1">
      <c r="A6" s="726" t="s">
        <v>1206</v>
      </c>
      <c r="B6" s="726"/>
      <c r="C6" s="726"/>
      <c r="D6" s="726"/>
      <c r="E6" s="151"/>
      <c r="F6" s="151"/>
      <c r="G6" s="151"/>
      <c r="H6" s="151"/>
      <c r="I6" s="151"/>
      <c r="J6" s="151"/>
      <c r="K6" s="151"/>
      <c r="L6" s="151"/>
      <c r="M6" s="151"/>
      <c r="N6" s="379" t="s">
        <v>1207</v>
      </c>
    </row>
    <row r="7" spans="1:14" ht="21.95" customHeight="1">
      <c r="A7" s="380"/>
      <c r="B7" s="381" t="s">
        <v>1208</v>
      </c>
      <c r="C7" s="727" t="s">
        <v>1209</v>
      </c>
      <c r="D7" s="727" t="s">
        <v>1210</v>
      </c>
      <c r="E7" s="598" t="s">
        <v>1211</v>
      </c>
      <c r="F7" s="598"/>
      <c r="G7" s="598"/>
      <c r="H7" s="598"/>
      <c r="I7" s="598"/>
      <c r="J7" s="598" t="s">
        <v>1212</v>
      </c>
      <c r="K7" s="598" t="s">
        <v>1202</v>
      </c>
      <c r="L7" s="598"/>
      <c r="M7" s="598"/>
      <c r="N7" s="598"/>
    </row>
    <row r="8" spans="1:14" ht="21.95" customHeight="1">
      <c r="A8" s="382" t="s">
        <v>1213</v>
      </c>
      <c r="B8" s="383"/>
      <c r="C8" s="727"/>
      <c r="D8" s="727"/>
      <c r="E8" s="384" t="s">
        <v>1214</v>
      </c>
      <c r="F8" s="384" t="s">
        <v>1215</v>
      </c>
      <c r="G8" s="384" t="s">
        <v>1216</v>
      </c>
      <c r="H8" s="384" t="s">
        <v>1217</v>
      </c>
      <c r="I8" s="384" t="s">
        <v>1218</v>
      </c>
      <c r="J8" s="598"/>
      <c r="K8" s="598"/>
      <c r="L8" s="598"/>
      <c r="M8" s="598"/>
      <c r="N8" s="598"/>
    </row>
    <row r="9" spans="1:14" ht="45" customHeight="1">
      <c r="A9" s="530">
        <v>3</v>
      </c>
      <c r="B9" s="530"/>
      <c r="C9" s="385">
        <v>27.3</v>
      </c>
      <c r="D9" s="385">
        <v>39</v>
      </c>
      <c r="E9" s="385">
        <v>18.399999999999999</v>
      </c>
      <c r="F9" s="385">
        <v>28</v>
      </c>
      <c r="G9" s="385">
        <v>27</v>
      </c>
      <c r="H9" s="385">
        <v>29</v>
      </c>
      <c r="I9" s="385">
        <v>59.6</v>
      </c>
      <c r="J9" s="386">
        <f>SUM(C9:I9)</f>
        <v>228.29999999999998</v>
      </c>
      <c r="K9" s="603" t="s">
        <v>1219</v>
      </c>
      <c r="L9" s="604"/>
      <c r="M9" s="604"/>
      <c r="N9" s="605"/>
    </row>
    <row r="10" spans="1:14" ht="28.5" customHeight="1">
      <c r="A10" s="387"/>
      <c r="B10" s="387"/>
      <c r="C10" s="388"/>
      <c r="D10" s="388"/>
      <c r="E10" s="388"/>
      <c r="F10" s="388"/>
      <c r="G10" s="388"/>
      <c r="H10" s="388"/>
      <c r="I10" s="388"/>
      <c r="J10" s="389"/>
      <c r="K10" s="153"/>
      <c r="L10" s="153"/>
      <c r="M10" s="390"/>
      <c r="N10" s="387"/>
    </row>
    <row r="11" spans="1:14" ht="20.100000000000001" customHeight="1">
      <c r="A11" s="717" t="s">
        <v>1220</v>
      </c>
      <c r="B11" s="717"/>
      <c r="C11" s="717"/>
      <c r="D11" s="717"/>
      <c r="E11" s="151"/>
      <c r="F11" s="151"/>
      <c r="G11" s="151"/>
      <c r="H11" s="151"/>
      <c r="I11" s="151"/>
      <c r="J11" s="151"/>
      <c r="K11" s="151"/>
      <c r="L11" s="151"/>
      <c r="M11" s="151"/>
      <c r="N11" s="379" t="s">
        <v>1221</v>
      </c>
    </row>
    <row r="12" spans="1:14" ht="21.75" customHeight="1">
      <c r="A12" s="391"/>
      <c r="B12" s="392" t="s">
        <v>1222</v>
      </c>
      <c r="C12" s="598" t="s">
        <v>1223</v>
      </c>
      <c r="D12" s="598"/>
      <c r="E12" s="598" t="s">
        <v>1224</v>
      </c>
      <c r="F12" s="598"/>
      <c r="G12" s="598" t="s">
        <v>1225</v>
      </c>
      <c r="H12" s="598"/>
      <c r="I12" s="719" t="s">
        <v>1967</v>
      </c>
      <c r="J12" s="719"/>
      <c r="K12" s="598" t="s">
        <v>1226</v>
      </c>
      <c r="L12" s="598"/>
      <c r="M12" s="598" t="s">
        <v>1227</v>
      </c>
      <c r="N12" s="598"/>
    </row>
    <row r="13" spans="1:14" ht="21.75" customHeight="1">
      <c r="A13" s="393" t="s">
        <v>1228</v>
      </c>
      <c r="B13" s="394"/>
      <c r="C13" s="598"/>
      <c r="D13" s="598"/>
      <c r="E13" s="598"/>
      <c r="F13" s="598"/>
      <c r="G13" s="598"/>
      <c r="H13" s="598"/>
      <c r="I13" s="719"/>
      <c r="J13" s="719"/>
      <c r="K13" s="598"/>
      <c r="L13" s="598"/>
      <c r="M13" s="598"/>
      <c r="N13" s="598"/>
    </row>
    <row r="14" spans="1:14" ht="45" customHeight="1">
      <c r="A14" s="720">
        <v>3</v>
      </c>
      <c r="B14" s="721"/>
      <c r="C14" s="715">
        <v>29.5</v>
      </c>
      <c r="D14" s="715"/>
      <c r="E14" s="716">
        <v>50.5</v>
      </c>
      <c r="F14" s="716"/>
      <c r="G14" s="716">
        <v>29.5</v>
      </c>
      <c r="H14" s="716"/>
      <c r="I14" s="716">
        <v>29.5</v>
      </c>
      <c r="J14" s="716"/>
      <c r="K14" s="715">
        <v>139</v>
      </c>
      <c r="L14" s="715"/>
      <c r="M14" s="722" t="s">
        <v>1229</v>
      </c>
      <c r="N14" s="723"/>
    </row>
    <row r="15" spans="1:14" ht="28.5" customHeight="1">
      <c r="A15" s="387"/>
      <c r="B15" s="387"/>
      <c r="C15" s="395"/>
      <c r="D15" s="395"/>
      <c r="E15" s="396"/>
      <c r="F15" s="396"/>
      <c r="G15" s="396"/>
      <c r="H15" s="396"/>
      <c r="I15" s="396"/>
      <c r="J15" s="396"/>
      <c r="K15" s="395"/>
      <c r="L15" s="395"/>
      <c r="M15" s="397"/>
      <c r="N15" s="398"/>
    </row>
    <row r="16" spans="1:14" ht="20.100000000000001" customHeight="1">
      <c r="A16" s="717" t="s">
        <v>1968</v>
      </c>
      <c r="B16" s="717"/>
      <c r="C16" s="717"/>
      <c r="D16" s="717"/>
      <c r="E16" s="151"/>
      <c r="F16" s="151"/>
      <c r="G16" s="151"/>
      <c r="H16" s="151"/>
      <c r="I16" s="151"/>
      <c r="J16" s="151"/>
      <c r="K16" s="151"/>
      <c r="L16" s="151"/>
      <c r="M16" s="151"/>
      <c r="N16" s="379" t="s">
        <v>1221</v>
      </c>
    </row>
    <row r="17" spans="1:14" ht="21.75" customHeight="1">
      <c r="A17" s="391"/>
      <c r="B17" s="392" t="s">
        <v>1222</v>
      </c>
      <c r="C17" s="718" t="s">
        <v>1969</v>
      </c>
      <c r="D17" s="598"/>
      <c r="E17" s="598" t="s">
        <v>1224</v>
      </c>
      <c r="F17" s="598"/>
      <c r="G17" s="598" t="s">
        <v>1225</v>
      </c>
      <c r="H17" s="598"/>
      <c r="I17" s="719" t="s">
        <v>1967</v>
      </c>
      <c r="J17" s="719"/>
      <c r="K17" s="598" t="s">
        <v>1226</v>
      </c>
      <c r="L17" s="598"/>
      <c r="M17" s="598" t="s">
        <v>1227</v>
      </c>
      <c r="N17" s="598"/>
    </row>
    <row r="18" spans="1:14" ht="21.75" customHeight="1">
      <c r="A18" s="393" t="s">
        <v>1228</v>
      </c>
      <c r="B18" s="394"/>
      <c r="C18" s="598"/>
      <c r="D18" s="598"/>
      <c r="E18" s="598"/>
      <c r="F18" s="598"/>
      <c r="G18" s="598"/>
      <c r="H18" s="598"/>
      <c r="I18" s="719"/>
      <c r="J18" s="719"/>
      <c r="K18" s="598"/>
      <c r="L18" s="598"/>
      <c r="M18" s="598"/>
      <c r="N18" s="598"/>
    </row>
    <row r="19" spans="1:14" ht="45" customHeight="1">
      <c r="A19" s="530">
        <v>3</v>
      </c>
      <c r="B19" s="530"/>
      <c r="C19" s="715">
        <v>3.4</v>
      </c>
      <c r="D19" s="715"/>
      <c r="E19" s="716">
        <v>17</v>
      </c>
      <c r="F19" s="716"/>
      <c r="G19" s="715">
        <v>6.8</v>
      </c>
      <c r="H19" s="715"/>
      <c r="I19" s="716">
        <v>6.8</v>
      </c>
      <c r="J19" s="716"/>
      <c r="K19" s="715">
        <f>SUM(C19+E19+G19+I19)</f>
        <v>34</v>
      </c>
      <c r="L19" s="715"/>
      <c r="M19" s="399" t="s">
        <v>1230</v>
      </c>
      <c r="N19" s="399"/>
    </row>
    <row r="20" spans="1:14" ht="20.100000000000001" customHeight="1"/>
  </sheetData>
  <sheetProtection selectLockedCells="1" selectUnlockedCells="1"/>
  <mergeCells count="46">
    <mergeCell ref="K3:N3"/>
    <mergeCell ref="B2:E2"/>
    <mergeCell ref="A3:B3"/>
    <mergeCell ref="C3:D3"/>
    <mergeCell ref="E3:F3"/>
    <mergeCell ref="G3:H3"/>
    <mergeCell ref="A9:B9"/>
    <mergeCell ref="K9:N9"/>
    <mergeCell ref="A4:B4"/>
    <mergeCell ref="C4:D4"/>
    <mergeCell ref="E4:F4"/>
    <mergeCell ref="G4:H4"/>
    <mergeCell ref="K4:N4"/>
    <mergeCell ref="A6:D6"/>
    <mergeCell ref="C7:C8"/>
    <mergeCell ref="D7:D8"/>
    <mergeCell ref="E7:I7"/>
    <mergeCell ref="J7:J8"/>
    <mergeCell ref="K7:N8"/>
    <mergeCell ref="A11:D11"/>
    <mergeCell ref="C12:D13"/>
    <mergeCell ref="E12:F13"/>
    <mergeCell ref="G12:H13"/>
    <mergeCell ref="I12:J13"/>
    <mergeCell ref="M12:N13"/>
    <mergeCell ref="A14:B14"/>
    <mergeCell ref="C14:D14"/>
    <mergeCell ref="E14:F14"/>
    <mergeCell ref="G14:H14"/>
    <mergeCell ref="I14:J14"/>
    <mergeCell ref="K14:L14"/>
    <mergeCell ref="M14:N14"/>
    <mergeCell ref="K12:L13"/>
    <mergeCell ref="A16:D16"/>
    <mergeCell ref="C17:D18"/>
    <mergeCell ref="E17:F18"/>
    <mergeCell ref="G17:H18"/>
    <mergeCell ref="I17:J18"/>
    <mergeCell ref="M17:N18"/>
    <mergeCell ref="A19:B19"/>
    <mergeCell ref="C19:D19"/>
    <mergeCell ref="E19:F19"/>
    <mergeCell ref="G19:H19"/>
    <mergeCell ref="I19:J19"/>
    <mergeCell ref="K19:L19"/>
    <mergeCell ref="K17:L18"/>
  </mergeCells>
  <phoneticPr fontId="3"/>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明朝,標準"&amp;10－２６－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Layout" topLeftCell="A13" zoomScaleNormal="100" zoomScaleSheetLayoutView="90" workbookViewId="0">
      <selection sqref="A1:E1"/>
    </sheetView>
  </sheetViews>
  <sheetFormatPr defaultColWidth="9" defaultRowHeight="14.25"/>
  <cols>
    <col min="1" max="1" width="6.875" style="85" customWidth="1"/>
    <col min="2" max="2" width="6.25" style="85" customWidth="1"/>
    <col min="3" max="13" width="10.75" style="85" customWidth="1"/>
    <col min="14" max="16384" width="9" style="85"/>
  </cols>
  <sheetData>
    <row r="1" spans="1:13" s="264" customFormat="1" ht="21" customHeight="1">
      <c r="A1" s="731" t="s">
        <v>1765</v>
      </c>
      <c r="B1" s="731"/>
      <c r="C1" s="731"/>
      <c r="D1" s="731"/>
      <c r="E1" s="731"/>
    </row>
    <row r="2" spans="1:13" s="264" customFormat="1" ht="21" customHeight="1">
      <c r="A2" s="732" t="s">
        <v>1766</v>
      </c>
      <c r="B2" s="732"/>
      <c r="C2" s="732"/>
      <c r="G2" s="85"/>
      <c r="M2" s="264" t="s">
        <v>1767</v>
      </c>
    </row>
    <row r="3" spans="1:13" ht="26.25" customHeight="1">
      <c r="A3" s="530" t="s">
        <v>1768</v>
      </c>
      <c r="B3" s="530"/>
      <c r="C3" s="530"/>
      <c r="D3" s="91" t="s">
        <v>1769</v>
      </c>
      <c r="E3" s="91" t="s">
        <v>1770</v>
      </c>
      <c r="F3" s="91" t="s">
        <v>1771</v>
      </c>
      <c r="G3" s="91" t="s">
        <v>1772</v>
      </c>
      <c r="H3" s="91" t="s">
        <v>1773</v>
      </c>
      <c r="I3" s="91" t="s">
        <v>1774</v>
      </c>
      <c r="J3" s="91" t="s">
        <v>1775</v>
      </c>
      <c r="K3" s="91" t="s">
        <v>1776</v>
      </c>
      <c r="L3" s="91" t="s">
        <v>1777</v>
      </c>
      <c r="M3" s="91" t="s">
        <v>224</v>
      </c>
    </row>
    <row r="4" spans="1:13" ht="26.25" customHeight="1">
      <c r="A4" s="530" t="s">
        <v>1778</v>
      </c>
      <c r="B4" s="530"/>
      <c r="C4" s="530"/>
      <c r="D4" s="91"/>
      <c r="E4" s="91"/>
      <c r="F4" s="91"/>
      <c r="G4" s="91"/>
      <c r="H4" s="91"/>
      <c r="I4" s="91"/>
      <c r="J4" s="91"/>
      <c r="K4" s="91"/>
      <c r="L4" s="91"/>
      <c r="M4" s="91">
        <f>SUM(D4:L4)</f>
        <v>0</v>
      </c>
    </row>
    <row r="5" spans="1:13" ht="26.25" customHeight="1">
      <c r="A5" s="530" t="s">
        <v>1779</v>
      </c>
      <c r="B5" s="530"/>
      <c r="C5" s="530"/>
      <c r="D5" s="91"/>
      <c r="E5" s="91"/>
      <c r="F5" s="91"/>
      <c r="G5" s="91"/>
      <c r="H5" s="91"/>
      <c r="I5" s="91">
        <v>1</v>
      </c>
      <c r="J5" s="336"/>
      <c r="K5" s="91">
        <v>7</v>
      </c>
      <c r="L5" s="91"/>
      <c r="M5" s="91">
        <f>SUM(D5:L5)</f>
        <v>8</v>
      </c>
    </row>
    <row r="6" spans="1:13" ht="27" customHeight="1">
      <c r="K6" s="730" t="s">
        <v>1780</v>
      </c>
      <c r="L6" s="730"/>
      <c r="M6" s="730"/>
    </row>
    <row r="7" spans="1:13" s="264" customFormat="1" ht="21" customHeight="1">
      <c r="A7" s="732" t="s">
        <v>1781</v>
      </c>
      <c r="B7" s="732"/>
      <c r="C7" s="732"/>
    </row>
    <row r="8" spans="1:13" s="264" customFormat="1" ht="21" customHeight="1">
      <c r="A8" s="337" t="s">
        <v>1782</v>
      </c>
      <c r="B8" s="337"/>
      <c r="C8" s="337"/>
    </row>
    <row r="9" spans="1:13" s="264" customFormat="1" ht="27" customHeight="1">
      <c r="A9" s="337"/>
      <c r="B9" s="337"/>
      <c r="C9" s="337"/>
    </row>
    <row r="10" spans="1:13" s="264" customFormat="1" ht="21" customHeight="1">
      <c r="A10" s="732" t="s">
        <v>1783</v>
      </c>
      <c r="B10" s="732"/>
      <c r="C10" s="732"/>
      <c r="D10" s="732"/>
      <c r="E10" s="732"/>
    </row>
    <row r="11" spans="1:13" ht="26.25" customHeight="1">
      <c r="A11" s="530" t="s">
        <v>1784</v>
      </c>
      <c r="B11" s="530"/>
      <c r="C11" s="530"/>
      <c r="D11" s="530" t="s">
        <v>1785</v>
      </c>
      <c r="E11" s="530"/>
      <c r="F11" s="530" t="s">
        <v>1786</v>
      </c>
      <c r="G11" s="530"/>
      <c r="H11" s="530" t="s">
        <v>1787</v>
      </c>
      <c r="I11" s="530"/>
      <c r="M11" s="88"/>
    </row>
    <row r="12" spans="1:13" ht="26.25" customHeight="1">
      <c r="A12" s="530"/>
      <c r="B12" s="530"/>
      <c r="C12" s="530"/>
      <c r="D12" s="530"/>
      <c r="E12" s="530"/>
      <c r="F12" s="530"/>
      <c r="G12" s="530"/>
      <c r="H12" s="530"/>
      <c r="I12" s="530"/>
      <c r="M12" s="88"/>
    </row>
    <row r="13" spans="1:13" ht="26.25" customHeight="1">
      <c r="A13" s="530"/>
      <c r="B13" s="530"/>
      <c r="C13" s="530"/>
      <c r="D13" s="530"/>
      <c r="E13" s="530"/>
      <c r="F13" s="530"/>
      <c r="G13" s="530"/>
      <c r="H13" s="530"/>
      <c r="I13" s="530"/>
      <c r="M13" s="88"/>
    </row>
    <row r="14" spans="1:13" ht="26.25" customHeight="1">
      <c r="A14" s="530"/>
      <c r="B14" s="530"/>
      <c r="C14" s="530"/>
      <c r="D14" s="530"/>
      <c r="E14" s="530"/>
      <c r="F14" s="530"/>
      <c r="G14" s="530"/>
      <c r="H14" s="530"/>
      <c r="I14" s="530"/>
      <c r="M14" s="88"/>
    </row>
    <row r="15" spans="1:13" ht="26.25" customHeight="1">
      <c r="A15" s="703"/>
      <c r="B15" s="703"/>
      <c r="C15" s="703"/>
      <c r="D15" s="703"/>
      <c r="E15" s="703"/>
      <c r="F15" s="703"/>
      <c r="G15" s="703"/>
      <c r="H15" s="703"/>
      <c r="I15" s="703"/>
    </row>
    <row r="16" spans="1:13" ht="26.25" customHeight="1">
      <c r="A16" s="516"/>
      <c r="B16" s="516"/>
      <c r="C16" s="516"/>
      <c r="D16" s="516"/>
      <c r="E16" s="516"/>
      <c r="F16" s="516"/>
      <c r="G16" s="516"/>
      <c r="H16" s="516"/>
      <c r="I16" s="516"/>
      <c r="J16" s="516"/>
      <c r="K16" s="516"/>
    </row>
    <row r="17" spans="1:13" ht="15.75" customHeight="1">
      <c r="A17" s="86" t="s">
        <v>1788</v>
      </c>
      <c r="B17" s="86"/>
      <c r="C17" s="86"/>
      <c r="D17" s="86"/>
    </row>
    <row r="18" spans="1:13" ht="25.5" customHeight="1">
      <c r="A18" s="530" t="s">
        <v>1784</v>
      </c>
      <c r="B18" s="530"/>
      <c r="C18" s="530"/>
      <c r="D18" s="530" t="s">
        <v>1785</v>
      </c>
      <c r="E18" s="530"/>
      <c r="F18" s="530" t="s">
        <v>1789</v>
      </c>
      <c r="G18" s="530"/>
      <c r="H18" s="530" t="s">
        <v>1790</v>
      </c>
      <c r="I18" s="530"/>
      <c r="J18" s="530" t="s">
        <v>1791</v>
      </c>
      <c r="K18" s="530"/>
      <c r="L18" s="530" t="s">
        <v>1792</v>
      </c>
      <c r="M18" s="530"/>
    </row>
    <row r="19" spans="1:13" ht="25.5" customHeight="1">
      <c r="A19" s="530">
        <v>51</v>
      </c>
      <c r="B19" s="530"/>
      <c r="C19" s="530"/>
      <c r="D19" s="733" t="s">
        <v>1793</v>
      </c>
      <c r="E19" s="733"/>
      <c r="F19" s="734" t="s">
        <v>1794</v>
      </c>
      <c r="G19" s="734"/>
      <c r="H19" s="735" t="s">
        <v>1795</v>
      </c>
      <c r="I19" s="735"/>
      <c r="J19" s="530" t="s">
        <v>1796</v>
      </c>
      <c r="K19" s="530"/>
      <c r="L19" s="530" t="s">
        <v>1797</v>
      </c>
      <c r="M19" s="530"/>
    </row>
    <row r="20" spans="1:13" ht="25.5" customHeight="1">
      <c r="A20" s="530">
        <v>58</v>
      </c>
      <c r="B20" s="530"/>
      <c r="C20" s="530"/>
      <c r="D20" s="733" t="s">
        <v>1798</v>
      </c>
      <c r="E20" s="733"/>
      <c r="F20" s="734" t="s">
        <v>1794</v>
      </c>
      <c r="G20" s="734"/>
      <c r="H20" s="735" t="s">
        <v>1799</v>
      </c>
      <c r="I20" s="735"/>
      <c r="J20" s="530" t="s">
        <v>1796</v>
      </c>
      <c r="K20" s="530"/>
      <c r="L20" s="530" t="s">
        <v>1797</v>
      </c>
      <c r="M20" s="530"/>
    </row>
    <row r="21" spans="1:13" ht="25.5" customHeight="1">
      <c r="A21" s="530"/>
      <c r="B21" s="530"/>
      <c r="C21" s="530"/>
      <c r="D21" s="733"/>
      <c r="E21" s="733"/>
      <c r="F21" s="530"/>
      <c r="G21" s="530"/>
      <c r="H21" s="735"/>
      <c r="I21" s="735"/>
      <c r="J21" s="530"/>
      <c r="K21" s="530"/>
      <c r="L21" s="530"/>
      <c r="M21" s="530"/>
    </row>
  </sheetData>
  <sheetProtection selectLockedCells="1" selectUnlockedCells="1"/>
  <mergeCells count="56">
    <mergeCell ref="L21:M21"/>
    <mergeCell ref="A20:C20"/>
    <mergeCell ref="D20:E20"/>
    <mergeCell ref="F20:G20"/>
    <mergeCell ref="H20:I20"/>
    <mergeCell ref="J20:K20"/>
    <mergeCell ref="L20:M20"/>
    <mergeCell ref="A21:C21"/>
    <mergeCell ref="D21:E21"/>
    <mergeCell ref="F21:G21"/>
    <mergeCell ref="H21:I21"/>
    <mergeCell ref="J21:K21"/>
    <mergeCell ref="L18:M18"/>
    <mergeCell ref="A19:C19"/>
    <mergeCell ref="D19:E19"/>
    <mergeCell ref="F19:G19"/>
    <mergeCell ref="H19:I19"/>
    <mergeCell ref="J19:K19"/>
    <mergeCell ref="L19:M19"/>
    <mergeCell ref="A16:D16"/>
    <mergeCell ref="E16:G16"/>
    <mergeCell ref="H16:I16"/>
    <mergeCell ref="J16:K16"/>
    <mergeCell ref="A18:C18"/>
    <mergeCell ref="D18:E18"/>
    <mergeCell ref="F18:G18"/>
    <mergeCell ref="H18:I18"/>
    <mergeCell ref="J18:K18"/>
    <mergeCell ref="A14:C14"/>
    <mergeCell ref="D14:E14"/>
    <mergeCell ref="F14:G14"/>
    <mergeCell ref="H14:I14"/>
    <mergeCell ref="A15:C15"/>
    <mergeCell ref="D15:E15"/>
    <mergeCell ref="F15:G15"/>
    <mergeCell ref="H15:I15"/>
    <mergeCell ref="A12:C12"/>
    <mergeCell ref="D12:E12"/>
    <mergeCell ref="F12:G12"/>
    <mergeCell ref="H12:I12"/>
    <mergeCell ref="A13:C13"/>
    <mergeCell ref="D13:E13"/>
    <mergeCell ref="F13:G13"/>
    <mergeCell ref="H13:I13"/>
    <mergeCell ref="K6:M6"/>
    <mergeCell ref="H11:I11"/>
    <mergeCell ref="A1:E1"/>
    <mergeCell ref="A2:C2"/>
    <mergeCell ref="A3:C3"/>
    <mergeCell ref="A4:C4"/>
    <mergeCell ref="A5:C5"/>
    <mergeCell ref="A7:C7"/>
    <mergeCell ref="A10:E10"/>
    <mergeCell ref="A11:C11"/>
    <mergeCell ref="D11:E11"/>
    <mergeCell ref="F11:G11"/>
  </mergeCells>
  <phoneticPr fontId="3"/>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明朝,標準"&amp;10－２７－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view="pageLayout" zoomScaleNormal="100" zoomScaleSheetLayoutView="100" workbookViewId="0"/>
  </sheetViews>
  <sheetFormatPr defaultColWidth="9" defaultRowHeight="14.25"/>
  <cols>
    <col min="1" max="1" width="5.75" style="85" customWidth="1"/>
    <col min="2" max="2" width="17.625" style="86" customWidth="1"/>
    <col min="3" max="3" width="28" style="85" customWidth="1"/>
    <col min="4" max="4" width="12.5" style="85" customWidth="1"/>
    <col min="5" max="5" width="34.625" style="85" customWidth="1"/>
    <col min="6" max="6" width="6" style="85" customWidth="1"/>
    <col min="7" max="7" width="1.25" style="88" customWidth="1"/>
    <col min="8" max="8" width="50.25" style="85" customWidth="1"/>
    <col min="9" max="16384" width="9" style="85"/>
  </cols>
  <sheetData>
    <row r="1" spans="1:9" ht="26.25" customHeight="1">
      <c r="A1" s="338" t="s">
        <v>1800</v>
      </c>
      <c r="B1" s="339"/>
      <c r="C1" s="338"/>
      <c r="D1" s="338"/>
      <c r="E1" s="338"/>
      <c r="F1" s="338"/>
      <c r="G1" s="340"/>
      <c r="H1" s="338"/>
      <c r="I1" s="338"/>
    </row>
    <row r="2" spans="1:9" ht="26.25" customHeight="1">
      <c r="A2" s="338" t="s">
        <v>1801</v>
      </c>
      <c r="B2" s="339"/>
      <c r="C2" s="338"/>
      <c r="D2" s="341"/>
      <c r="E2" s="338"/>
      <c r="F2" s="338"/>
      <c r="G2" s="340"/>
      <c r="H2" s="342"/>
      <c r="I2" s="338"/>
    </row>
    <row r="3" spans="1:9" ht="26.25" customHeight="1">
      <c r="A3" s="343" t="s">
        <v>1802</v>
      </c>
      <c r="B3" s="343" t="s">
        <v>1803</v>
      </c>
      <c r="C3" s="343" t="s">
        <v>1804</v>
      </c>
      <c r="D3" s="343" t="s">
        <v>1805</v>
      </c>
      <c r="E3" s="343" t="s">
        <v>1806</v>
      </c>
      <c r="F3" s="736" t="s">
        <v>1807</v>
      </c>
      <c r="G3" s="737"/>
      <c r="H3" s="343" t="s">
        <v>1808</v>
      </c>
      <c r="I3" s="338"/>
    </row>
    <row r="4" spans="1:9" ht="29.45" customHeight="1">
      <c r="A4" s="343">
        <v>1</v>
      </c>
      <c r="B4" s="344" t="s">
        <v>1809</v>
      </c>
      <c r="C4" s="345" t="s">
        <v>1810</v>
      </c>
      <c r="D4" s="345" t="s">
        <v>1811</v>
      </c>
      <c r="E4" s="345" t="s">
        <v>1812</v>
      </c>
      <c r="F4" s="346">
        <v>96</v>
      </c>
      <c r="G4" s="347"/>
      <c r="H4" s="348" t="s">
        <v>1813</v>
      </c>
      <c r="I4" s="338"/>
    </row>
    <row r="5" spans="1:9" ht="29.45" customHeight="1">
      <c r="A5" s="343">
        <v>2</v>
      </c>
      <c r="B5" s="344" t="s">
        <v>1814</v>
      </c>
      <c r="C5" s="345" t="s">
        <v>1815</v>
      </c>
      <c r="D5" s="345" t="s">
        <v>1816</v>
      </c>
      <c r="E5" s="345" t="s">
        <v>1812</v>
      </c>
      <c r="F5" s="346">
        <v>62</v>
      </c>
      <c r="G5" s="347"/>
      <c r="H5" s="348" t="s">
        <v>1817</v>
      </c>
      <c r="I5" s="338"/>
    </row>
    <row r="6" spans="1:9" ht="29.45" customHeight="1">
      <c r="A6" s="343">
        <v>3</v>
      </c>
      <c r="B6" s="344" t="s">
        <v>1818</v>
      </c>
      <c r="C6" s="349" t="s">
        <v>1819</v>
      </c>
      <c r="D6" s="349" t="s">
        <v>1820</v>
      </c>
      <c r="E6" s="345" t="s">
        <v>1821</v>
      </c>
      <c r="F6" s="346">
        <v>33</v>
      </c>
      <c r="G6" s="347"/>
      <c r="H6" s="348" t="s">
        <v>1822</v>
      </c>
      <c r="I6" s="338"/>
    </row>
    <row r="7" spans="1:9" ht="29.45" customHeight="1">
      <c r="A7" s="343">
        <v>4</v>
      </c>
      <c r="B7" s="344" t="s">
        <v>1823</v>
      </c>
      <c r="C7" s="350" t="s">
        <v>1824</v>
      </c>
      <c r="D7" s="349" t="s">
        <v>1816</v>
      </c>
      <c r="E7" s="350" t="s">
        <v>1825</v>
      </c>
      <c r="F7" s="351">
        <v>62</v>
      </c>
      <c r="G7" s="352"/>
      <c r="H7" s="348" t="s">
        <v>1826</v>
      </c>
      <c r="I7" s="338"/>
    </row>
    <row r="8" spans="1:9" ht="40.700000000000003" customHeight="1">
      <c r="A8" s="343">
        <v>5</v>
      </c>
      <c r="B8" s="344" t="s">
        <v>1827</v>
      </c>
      <c r="C8" s="345" t="s">
        <v>1828</v>
      </c>
      <c r="D8" s="349" t="s">
        <v>1820</v>
      </c>
      <c r="E8" s="345" t="s">
        <v>1829</v>
      </c>
      <c r="F8" s="346">
        <v>12</v>
      </c>
      <c r="G8" s="347"/>
      <c r="H8" s="348" t="s">
        <v>1830</v>
      </c>
      <c r="I8" s="338"/>
    </row>
    <row r="9" spans="1:9" ht="40.700000000000003" customHeight="1">
      <c r="A9" s="343">
        <v>6</v>
      </c>
      <c r="B9" s="344" t="s">
        <v>1831</v>
      </c>
      <c r="C9" s="345" t="s">
        <v>1828</v>
      </c>
      <c r="D9" s="349" t="s">
        <v>1820</v>
      </c>
      <c r="E9" s="345" t="s">
        <v>1832</v>
      </c>
      <c r="F9" s="346">
        <v>7</v>
      </c>
      <c r="G9" s="347"/>
      <c r="H9" s="348" t="s">
        <v>1830</v>
      </c>
      <c r="I9" s="338"/>
    </row>
    <row r="10" spans="1:9" ht="29.45" customHeight="1">
      <c r="A10" s="343">
        <v>7</v>
      </c>
      <c r="B10" s="344" t="s">
        <v>1833</v>
      </c>
      <c r="C10" s="345" t="s">
        <v>1834</v>
      </c>
      <c r="D10" s="349" t="s">
        <v>1820</v>
      </c>
      <c r="E10" s="350" t="s">
        <v>1835</v>
      </c>
      <c r="F10" s="346">
        <v>38</v>
      </c>
      <c r="G10" s="347"/>
      <c r="H10" s="348" t="s">
        <v>1836</v>
      </c>
      <c r="I10" s="338"/>
    </row>
    <row r="11" spans="1:9" ht="29.45" customHeight="1">
      <c r="A11" s="343">
        <v>8</v>
      </c>
      <c r="B11" s="344" t="s">
        <v>1837</v>
      </c>
      <c r="C11" s="345" t="s">
        <v>1838</v>
      </c>
      <c r="D11" s="349" t="s">
        <v>1816</v>
      </c>
      <c r="E11" s="350" t="s">
        <v>1839</v>
      </c>
      <c r="F11" s="346">
        <v>58</v>
      </c>
      <c r="G11" s="347"/>
      <c r="H11" s="348" t="s">
        <v>1840</v>
      </c>
      <c r="I11" s="338"/>
    </row>
    <row r="12" spans="1:9" ht="29.45" customHeight="1">
      <c r="A12" s="343">
        <v>9</v>
      </c>
      <c r="B12" s="344" t="s">
        <v>1841</v>
      </c>
      <c r="C12" s="345" t="s">
        <v>1842</v>
      </c>
      <c r="D12" s="349" t="s">
        <v>1816</v>
      </c>
      <c r="E12" s="345" t="s">
        <v>1843</v>
      </c>
      <c r="F12" s="346">
        <v>174</v>
      </c>
      <c r="G12" s="347"/>
      <c r="H12" s="348" t="s">
        <v>1844</v>
      </c>
      <c r="I12" s="338"/>
    </row>
    <row r="13" spans="1:9" ht="29.45" customHeight="1">
      <c r="A13" s="343">
        <v>10</v>
      </c>
      <c r="B13" s="344" t="s">
        <v>1845</v>
      </c>
      <c r="C13" s="345" t="s">
        <v>1846</v>
      </c>
      <c r="D13" s="349" t="s">
        <v>1816</v>
      </c>
      <c r="E13" s="345" t="s">
        <v>1847</v>
      </c>
      <c r="F13" s="346">
        <v>106</v>
      </c>
      <c r="G13" s="347"/>
      <c r="H13" s="348" t="s">
        <v>1840</v>
      </c>
      <c r="I13" s="338"/>
    </row>
    <row r="14" spans="1:9" ht="29.45" customHeight="1">
      <c r="A14" s="343">
        <v>11</v>
      </c>
      <c r="B14" s="344" t="s">
        <v>1848</v>
      </c>
      <c r="C14" s="345" t="s">
        <v>1849</v>
      </c>
      <c r="D14" s="349" t="s">
        <v>1816</v>
      </c>
      <c r="E14" s="345" t="s">
        <v>1850</v>
      </c>
      <c r="F14" s="346">
        <v>50</v>
      </c>
      <c r="G14" s="347"/>
      <c r="H14" s="348" t="s">
        <v>1851</v>
      </c>
      <c r="I14" s="338"/>
    </row>
    <row r="15" spans="1:9" ht="29.45" customHeight="1">
      <c r="A15" s="343">
        <v>12</v>
      </c>
      <c r="B15" s="344" t="s">
        <v>1852</v>
      </c>
      <c r="C15" s="345" t="s">
        <v>1853</v>
      </c>
      <c r="D15" s="349" t="s">
        <v>1820</v>
      </c>
      <c r="E15" s="345" t="s">
        <v>1854</v>
      </c>
      <c r="F15" s="346">
        <v>10</v>
      </c>
      <c r="G15" s="347"/>
      <c r="H15" s="348" t="s">
        <v>1855</v>
      </c>
      <c r="I15" s="338"/>
    </row>
    <row r="16" spans="1:9" ht="40.700000000000003" customHeight="1">
      <c r="A16" s="343">
        <v>13</v>
      </c>
      <c r="B16" s="344" t="s">
        <v>1856</v>
      </c>
      <c r="C16" s="353" t="s">
        <v>1857</v>
      </c>
      <c r="D16" s="349" t="s">
        <v>1858</v>
      </c>
      <c r="E16" s="345" t="s">
        <v>1854</v>
      </c>
      <c r="F16" s="346">
        <v>26</v>
      </c>
      <c r="G16" s="347"/>
      <c r="H16" s="348" t="s">
        <v>1859</v>
      </c>
      <c r="I16" s="338"/>
    </row>
    <row r="17" spans="1:9" ht="29.45" customHeight="1">
      <c r="A17" s="343">
        <v>14</v>
      </c>
      <c r="B17" s="344" t="s">
        <v>1860</v>
      </c>
      <c r="C17" s="354" t="s">
        <v>1861</v>
      </c>
      <c r="D17" s="349" t="s">
        <v>1816</v>
      </c>
      <c r="E17" s="350" t="s">
        <v>1862</v>
      </c>
      <c r="F17" s="351">
        <v>45</v>
      </c>
      <c r="G17" s="352"/>
      <c r="H17" s="348" t="s">
        <v>1826</v>
      </c>
      <c r="I17" s="338"/>
    </row>
    <row r="18" spans="1:9" ht="29.45" customHeight="1">
      <c r="A18" s="343">
        <v>15</v>
      </c>
      <c r="B18" s="344" t="s">
        <v>1863</v>
      </c>
      <c r="C18" s="350" t="s">
        <v>1834</v>
      </c>
      <c r="D18" s="350" t="s">
        <v>1864</v>
      </c>
      <c r="E18" s="350" t="s">
        <v>1865</v>
      </c>
      <c r="F18" s="351">
        <v>30</v>
      </c>
      <c r="G18" s="352"/>
      <c r="H18" s="348" t="s">
        <v>1836</v>
      </c>
      <c r="I18" s="338"/>
    </row>
    <row r="19" spans="1:9" ht="29.45" customHeight="1">
      <c r="A19" s="343">
        <v>16</v>
      </c>
      <c r="B19" s="344" t="s">
        <v>1866</v>
      </c>
      <c r="C19" s="350" t="s">
        <v>1867</v>
      </c>
      <c r="D19" s="350" t="s">
        <v>1864</v>
      </c>
      <c r="E19" s="350" t="s">
        <v>1868</v>
      </c>
      <c r="F19" s="351">
        <v>39</v>
      </c>
      <c r="G19" s="352"/>
      <c r="H19" s="348" t="s">
        <v>1869</v>
      </c>
      <c r="I19" s="338"/>
    </row>
    <row r="20" spans="1:9" ht="29.45" customHeight="1">
      <c r="A20" s="343">
        <v>17</v>
      </c>
      <c r="B20" s="344" t="s">
        <v>1870</v>
      </c>
      <c r="C20" s="350" t="s">
        <v>1867</v>
      </c>
      <c r="D20" s="350" t="s">
        <v>1864</v>
      </c>
      <c r="E20" s="350" t="s">
        <v>1868</v>
      </c>
      <c r="F20" s="351">
        <v>29</v>
      </c>
      <c r="G20" s="352"/>
      <c r="H20" s="348" t="s">
        <v>1869</v>
      </c>
      <c r="I20" s="338"/>
    </row>
    <row r="21" spans="1:9" ht="29.45" customHeight="1">
      <c r="A21" s="343">
        <v>18</v>
      </c>
      <c r="B21" s="344" t="s">
        <v>1871</v>
      </c>
      <c r="C21" s="350" t="s">
        <v>1867</v>
      </c>
      <c r="D21" s="350" t="s">
        <v>1864</v>
      </c>
      <c r="E21" s="350" t="s">
        <v>1868</v>
      </c>
      <c r="F21" s="351">
        <v>31</v>
      </c>
      <c r="G21" s="352"/>
      <c r="H21" s="348" t="s">
        <v>1869</v>
      </c>
      <c r="I21" s="338"/>
    </row>
    <row r="22" spans="1:9" ht="29.45" customHeight="1">
      <c r="A22" s="343">
        <v>19</v>
      </c>
      <c r="B22" s="344" t="s">
        <v>1872</v>
      </c>
      <c r="C22" s="350" t="s">
        <v>1867</v>
      </c>
      <c r="D22" s="350" t="s">
        <v>1864</v>
      </c>
      <c r="E22" s="350" t="s">
        <v>1873</v>
      </c>
      <c r="F22" s="351">
        <v>31</v>
      </c>
      <c r="G22" s="352"/>
      <c r="H22" s="348" t="s">
        <v>1869</v>
      </c>
      <c r="I22" s="338"/>
    </row>
    <row r="23" spans="1:9" ht="29.45" customHeight="1">
      <c r="A23" s="343">
        <v>20</v>
      </c>
      <c r="B23" s="344" t="s">
        <v>1874</v>
      </c>
      <c r="C23" s="350" t="s">
        <v>1867</v>
      </c>
      <c r="D23" s="350" t="s">
        <v>1864</v>
      </c>
      <c r="E23" s="348" t="s">
        <v>1875</v>
      </c>
      <c r="F23" s="351">
        <v>40</v>
      </c>
      <c r="G23" s="352"/>
      <c r="H23" s="348" t="s">
        <v>1869</v>
      </c>
      <c r="I23" s="338"/>
    </row>
    <row r="24" spans="1:9" ht="22.7" customHeight="1">
      <c r="A24" s="338"/>
      <c r="B24" s="339"/>
      <c r="C24" s="338"/>
      <c r="D24" s="338"/>
      <c r="E24" s="338"/>
      <c r="F24" s="338"/>
      <c r="G24" s="340"/>
      <c r="H24" s="338"/>
      <c r="I24" s="338"/>
    </row>
    <row r="25" spans="1:9" ht="22.7" customHeight="1">
      <c r="A25" s="338"/>
      <c r="B25" s="339"/>
      <c r="C25" s="338"/>
      <c r="D25" s="338"/>
      <c r="E25" s="338"/>
      <c r="F25" s="338"/>
      <c r="G25" s="340"/>
      <c r="H25" s="338"/>
      <c r="I25" s="338"/>
    </row>
    <row r="26" spans="1:9" ht="22.7" customHeight="1"/>
    <row r="27" spans="1:9" ht="22.7" customHeight="1"/>
    <row r="28" spans="1:9" ht="15" customHeight="1"/>
    <row r="31" spans="1:9" ht="13.7" customHeight="1"/>
    <row r="34" ht="13.7" customHeight="1"/>
    <row r="37" ht="13.7" customHeight="1"/>
    <row r="40" ht="13.7" customHeight="1"/>
    <row r="43" ht="13.7" customHeight="1"/>
    <row r="46" ht="13.7" customHeight="1"/>
    <row r="49" ht="13.7" customHeight="1"/>
    <row r="52" ht="13.7" customHeight="1"/>
    <row r="55" ht="13.7" customHeight="1"/>
    <row r="58" ht="13.7" customHeight="1"/>
    <row r="61" ht="13.7" customHeight="1"/>
    <row r="64" ht="13.7" customHeight="1"/>
    <row r="70" ht="13.7" customHeight="1"/>
    <row r="73" ht="13.7" customHeight="1"/>
    <row r="76" ht="13.7" customHeight="1"/>
    <row r="79" ht="13.7" customHeight="1"/>
    <row r="82" ht="13.7" customHeight="1"/>
    <row r="85" ht="13.7" customHeight="1"/>
    <row r="88" ht="13.7" customHeight="1"/>
    <row r="91" ht="13.7" customHeight="1"/>
    <row r="94" ht="13.7" customHeight="1"/>
  </sheetData>
  <sheetProtection selectLockedCells="1" selectUnlockedCells="1"/>
  <mergeCells count="1">
    <mergeCell ref="F3:G3"/>
  </mergeCells>
  <phoneticPr fontId="3"/>
  <pageMargins left="0.78740157480314965" right="0.39370078740157483" top="0.39370078740157483" bottom="0.39370078740157483" header="0" footer="0"/>
  <pageSetup paperSize="9" scale="80" firstPageNumber="0" orientation="landscape" r:id="rId1"/>
  <headerFooter scaleWithDoc="0" alignWithMargins="0">
    <oddFooter>&amp;C&amp;"ＭＳ 明朝,標準"&amp;10－２８－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Layout" topLeftCell="A4" zoomScaleNormal="100" workbookViewId="0">
      <selection activeCell="I11" sqref="I11"/>
    </sheetView>
  </sheetViews>
  <sheetFormatPr defaultColWidth="9" defaultRowHeight="14.25"/>
  <cols>
    <col min="1" max="2" width="14.375" style="410" customWidth="1"/>
    <col min="3" max="4" width="24.5" style="410" customWidth="1"/>
    <col min="5" max="5" width="11.25" style="410" customWidth="1"/>
    <col min="6" max="6" width="17.625" style="410" customWidth="1"/>
    <col min="7" max="7" width="27" style="410" customWidth="1"/>
    <col min="8" max="8" width="28.625" style="410" customWidth="1"/>
    <col min="9" max="9" width="21.875" style="410" customWidth="1"/>
    <col min="10" max="10" width="12" style="410" customWidth="1"/>
    <col min="11" max="16384" width="9" style="410"/>
  </cols>
  <sheetData>
    <row r="1" spans="1:9">
      <c r="A1" s="410" t="s">
        <v>1901</v>
      </c>
    </row>
    <row r="2" spans="1:9">
      <c r="A2" s="410" t="s">
        <v>2111</v>
      </c>
    </row>
    <row r="3" spans="1:9" ht="29.25" customHeight="1">
      <c r="A3" s="755"/>
      <c r="B3" s="756"/>
      <c r="C3" s="411" t="s">
        <v>2112</v>
      </c>
      <c r="D3" s="755" t="s">
        <v>1804</v>
      </c>
      <c r="E3" s="756"/>
      <c r="F3" s="757" t="s">
        <v>2113</v>
      </c>
      <c r="G3" s="757"/>
      <c r="H3" s="757"/>
      <c r="I3" s="757"/>
    </row>
    <row r="4" spans="1:9" ht="17.25" customHeight="1">
      <c r="A4" s="781" t="s">
        <v>2114</v>
      </c>
      <c r="B4" s="782"/>
      <c r="C4" s="412" t="s">
        <v>2115</v>
      </c>
      <c r="D4" s="767" t="s">
        <v>2116</v>
      </c>
      <c r="E4" s="768"/>
      <c r="F4" s="769" t="s">
        <v>2117</v>
      </c>
      <c r="G4" s="769"/>
      <c r="H4" s="769"/>
      <c r="I4" s="769"/>
    </row>
    <row r="5" spans="1:9" ht="17.25" customHeight="1">
      <c r="A5" s="783"/>
      <c r="B5" s="784"/>
      <c r="C5" s="413" t="s">
        <v>2118</v>
      </c>
      <c r="D5" s="771" t="s">
        <v>2119</v>
      </c>
      <c r="E5" s="772"/>
      <c r="F5" s="769"/>
      <c r="G5" s="769"/>
      <c r="H5" s="769"/>
      <c r="I5" s="769"/>
    </row>
    <row r="6" spans="1:9" ht="17.25" customHeight="1">
      <c r="A6" s="761" t="s">
        <v>2120</v>
      </c>
      <c r="B6" s="762"/>
      <c r="C6" s="412" t="s">
        <v>2121</v>
      </c>
      <c r="D6" s="767" t="s">
        <v>2116</v>
      </c>
      <c r="E6" s="768"/>
      <c r="F6" s="769" t="s">
        <v>2122</v>
      </c>
      <c r="G6" s="769"/>
      <c r="H6" s="769"/>
      <c r="I6" s="769"/>
    </row>
    <row r="7" spans="1:9" ht="18" customHeight="1">
      <c r="A7" s="763"/>
      <c r="B7" s="764"/>
      <c r="C7" s="413" t="s">
        <v>2123</v>
      </c>
      <c r="D7" s="771" t="s">
        <v>2119</v>
      </c>
      <c r="E7" s="772"/>
      <c r="F7" s="770"/>
      <c r="G7" s="770"/>
      <c r="H7" s="770"/>
      <c r="I7" s="770"/>
    </row>
    <row r="8" spans="1:9" ht="18" customHeight="1">
      <c r="A8" s="763"/>
      <c r="B8" s="764"/>
      <c r="C8" s="412" t="s">
        <v>2124</v>
      </c>
      <c r="D8" s="767" t="s">
        <v>2125</v>
      </c>
      <c r="E8" s="773"/>
      <c r="F8" s="774" t="s">
        <v>2142</v>
      </c>
      <c r="G8" s="775"/>
      <c r="H8" s="775"/>
      <c r="I8" s="776"/>
    </row>
    <row r="9" spans="1:9" ht="18" customHeight="1">
      <c r="A9" s="765"/>
      <c r="B9" s="766"/>
      <c r="C9" s="413" t="s">
        <v>2123</v>
      </c>
      <c r="D9" s="771" t="s">
        <v>2126</v>
      </c>
      <c r="E9" s="777"/>
      <c r="F9" s="778" t="s">
        <v>2143</v>
      </c>
      <c r="G9" s="779"/>
      <c r="H9" s="779"/>
      <c r="I9" s="780"/>
    </row>
    <row r="10" spans="1:9">
      <c r="A10" s="414"/>
      <c r="B10" s="414"/>
      <c r="C10" s="415"/>
      <c r="D10" s="416"/>
      <c r="E10" s="416"/>
      <c r="F10" s="417"/>
      <c r="G10" s="417"/>
      <c r="H10" s="417"/>
    </row>
    <row r="11" spans="1:9" ht="17.25" customHeight="1">
      <c r="A11" s="410" t="s">
        <v>1902</v>
      </c>
      <c r="H11" s="410" t="s">
        <v>2127</v>
      </c>
    </row>
    <row r="12" spans="1:9" ht="17.25" customHeight="1">
      <c r="A12" s="410" t="s">
        <v>1903</v>
      </c>
    </row>
    <row r="13" spans="1:9" ht="17.25" customHeight="1">
      <c r="A13" s="757" t="s">
        <v>1904</v>
      </c>
      <c r="B13" s="757"/>
      <c r="C13" s="411" t="s">
        <v>1905</v>
      </c>
      <c r="D13" s="411" t="s">
        <v>1906</v>
      </c>
      <c r="E13" s="755" t="s">
        <v>1907</v>
      </c>
      <c r="F13" s="756"/>
      <c r="G13" s="411" t="s">
        <v>1908</v>
      </c>
      <c r="H13" s="411" t="s">
        <v>224</v>
      </c>
    </row>
    <row r="14" spans="1:9" ht="17.25" customHeight="1">
      <c r="A14" s="757">
        <v>73</v>
      </c>
      <c r="B14" s="757"/>
      <c r="C14" s="411">
        <v>7</v>
      </c>
      <c r="D14" s="411">
        <v>8</v>
      </c>
      <c r="E14" s="755">
        <v>9</v>
      </c>
      <c r="F14" s="756"/>
      <c r="G14" s="411">
        <v>21</v>
      </c>
      <c r="H14" s="411">
        <f>SUM(A14:G14)</f>
        <v>118</v>
      </c>
    </row>
    <row r="15" spans="1:9" ht="17.25" customHeight="1">
      <c r="A15" s="410" t="s">
        <v>2128</v>
      </c>
      <c r="B15" s="418"/>
      <c r="C15" s="418"/>
      <c r="D15" s="418"/>
      <c r="E15" s="418"/>
      <c r="F15" s="418"/>
      <c r="G15" s="418"/>
      <c r="H15" s="418"/>
    </row>
    <row r="16" spans="1:9" ht="17.25" customHeight="1">
      <c r="A16" s="757" t="s">
        <v>1909</v>
      </c>
      <c r="B16" s="757"/>
      <c r="C16" s="411" t="s">
        <v>1910</v>
      </c>
      <c r="D16" s="411" t="s">
        <v>1911</v>
      </c>
      <c r="E16" s="755" t="s">
        <v>224</v>
      </c>
      <c r="F16" s="756"/>
      <c r="G16" s="419"/>
      <c r="H16" s="420"/>
    </row>
    <row r="17" spans="1:9" ht="17.25" customHeight="1">
      <c r="A17" s="757">
        <v>92</v>
      </c>
      <c r="B17" s="757"/>
      <c r="C17" s="411">
        <v>24</v>
      </c>
      <c r="D17" s="411">
        <v>2</v>
      </c>
      <c r="E17" s="755">
        <v>118</v>
      </c>
      <c r="F17" s="756"/>
      <c r="G17" s="419"/>
      <c r="H17" s="420"/>
    </row>
    <row r="18" spans="1:9" ht="17.25" customHeight="1">
      <c r="A18" s="410" t="s">
        <v>1912</v>
      </c>
    </row>
    <row r="19" spans="1:9">
      <c r="A19" s="421"/>
      <c r="B19" s="421"/>
      <c r="C19" s="421"/>
      <c r="D19" s="421"/>
      <c r="E19" s="421"/>
      <c r="F19" s="421"/>
      <c r="G19" s="421"/>
      <c r="H19" s="421"/>
    </row>
    <row r="20" spans="1:9">
      <c r="A20" s="759" t="s">
        <v>1913</v>
      </c>
      <c r="B20" s="759"/>
      <c r="C20" s="420"/>
      <c r="D20" s="420"/>
      <c r="E20" s="760"/>
      <c r="F20" s="760"/>
      <c r="G20" s="420"/>
      <c r="H20" s="420"/>
    </row>
    <row r="21" spans="1:9">
      <c r="A21" s="422" t="s">
        <v>2129</v>
      </c>
      <c r="B21" s="420"/>
      <c r="C21" s="420"/>
      <c r="D21" s="420"/>
      <c r="E21" s="753" t="s">
        <v>2130</v>
      </c>
      <c r="F21" s="753"/>
      <c r="G21" s="753"/>
      <c r="H21" s="753"/>
    </row>
    <row r="22" spans="1:9">
      <c r="A22" s="423" t="s">
        <v>2131</v>
      </c>
      <c r="B22" s="422"/>
      <c r="C22" s="420"/>
      <c r="D22" s="420"/>
      <c r="E22" s="753" t="s">
        <v>2132</v>
      </c>
      <c r="F22" s="753"/>
      <c r="G22" s="753"/>
      <c r="H22" s="753"/>
    </row>
    <row r="23" spans="1:9">
      <c r="A23" s="423" t="s">
        <v>2133</v>
      </c>
      <c r="B23" s="422"/>
      <c r="C23" s="420"/>
      <c r="D23" s="420"/>
      <c r="E23" s="753" t="s">
        <v>2134</v>
      </c>
      <c r="F23" s="753"/>
      <c r="G23" s="753"/>
      <c r="H23" s="753"/>
    </row>
    <row r="24" spans="1:9">
      <c r="A24" s="423"/>
      <c r="B24" s="422"/>
      <c r="C24" s="420"/>
      <c r="D24" s="420"/>
      <c r="E24" s="424"/>
      <c r="F24" s="424"/>
      <c r="G24" s="424"/>
      <c r="H24" s="424"/>
    </row>
    <row r="25" spans="1:9" ht="29.25" customHeight="1">
      <c r="A25" s="754" t="s">
        <v>1914</v>
      </c>
      <c r="B25" s="754"/>
      <c r="C25" s="754"/>
      <c r="D25" s="754"/>
      <c r="E25" s="754"/>
      <c r="F25" s="754"/>
      <c r="G25" s="754"/>
      <c r="H25" s="754"/>
    </row>
    <row r="26" spans="1:9" ht="16.5" customHeight="1">
      <c r="A26" s="410" t="s">
        <v>1915</v>
      </c>
    </row>
    <row r="27" spans="1:9">
      <c r="A27" s="411" t="s">
        <v>1916</v>
      </c>
      <c r="B27" s="755" t="s">
        <v>1917</v>
      </c>
      <c r="C27" s="756"/>
      <c r="D27" s="411" t="s">
        <v>1918</v>
      </c>
      <c r="E27" s="757" t="s">
        <v>1919</v>
      </c>
      <c r="F27" s="757"/>
      <c r="G27" s="757" t="s">
        <v>1920</v>
      </c>
      <c r="H27" s="757"/>
      <c r="I27" s="757"/>
    </row>
    <row r="28" spans="1:9" s="426" customFormat="1" ht="28.35" customHeight="1">
      <c r="A28" s="749" t="s">
        <v>1921</v>
      </c>
      <c r="B28" s="742" t="s">
        <v>1922</v>
      </c>
      <c r="C28" s="742"/>
      <c r="D28" s="425" t="s">
        <v>1923</v>
      </c>
      <c r="E28" s="758" t="s">
        <v>2135</v>
      </c>
      <c r="F28" s="752"/>
      <c r="G28" s="740" t="s">
        <v>2136</v>
      </c>
      <c r="H28" s="740"/>
      <c r="I28" s="740"/>
    </row>
    <row r="29" spans="1:9" s="426" customFormat="1" ht="28.35" customHeight="1">
      <c r="A29" s="751"/>
      <c r="B29" s="742" t="s">
        <v>1924</v>
      </c>
      <c r="C29" s="742"/>
      <c r="D29" s="425" t="s">
        <v>1925</v>
      </c>
      <c r="E29" s="741" t="s">
        <v>1926</v>
      </c>
      <c r="F29" s="741"/>
      <c r="G29" s="740" t="s">
        <v>1927</v>
      </c>
      <c r="H29" s="740"/>
      <c r="I29" s="740"/>
    </row>
    <row r="30" spans="1:9" s="426" customFormat="1" ht="28.35" customHeight="1">
      <c r="A30" s="749" t="s">
        <v>2137</v>
      </c>
      <c r="B30" s="742" t="s">
        <v>1928</v>
      </c>
      <c r="C30" s="742"/>
      <c r="D30" s="425" t="s">
        <v>1929</v>
      </c>
      <c r="E30" s="745" t="s">
        <v>1930</v>
      </c>
      <c r="F30" s="752"/>
      <c r="G30" s="740" t="s">
        <v>1931</v>
      </c>
      <c r="H30" s="740"/>
      <c r="I30" s="740"/>
    </row>
    <row r="31" spans="1:9" s="426" customFormat="1" ht="28.35" customHeight="1">
      <c r="A31" s="750"/>
      <c r="B31" s="742" t="s">
        <v>2138</v>
      </c>
      <c r="C31" s="742"/>
      <c r="D31" s="425" t="s">
        <v>1932</v>
      </c>
      <c r="E31" s="745" t="s">
        <v>2139</v>
      </c>
      <c r="F31" s="746"/>
      <c r="G31" s="740" t="s">
        <v>1933</v>
      </c>
      <c r="H31" s="740"/>
      <c r="I31" s="740"/>
    </row>
    <row r="32" spans="1:9" s="426" customFormat="1" ht="28.35" customHeight="1">
      <c r="A32" s="750"/>
      <c r="B32" s="742" t="s">
        <v>1934</v>
      </c>
      <c r="C32" s="742"/>
      <c r="D32" s="425" t="s">
        <v>1935</v>
      </c>
      <c r="E32" s="745" t="s">
        <v>1926</v>
      </c>
      <c r="F32" s="746"/>
      <c r="G32" s="740" t="s">
        <v>2140</v>
      </c>
      <c r="H32" s="740"/>
      <c r="I32" s="740"/>
    </row>
    <row r="33" spans="1:9" s="426" customFormat="1" ht="39" customHeight="1">
      <c r="A33" s="751"/>
      <c r="B33" s="742" t="s">
        <v>1936</v>
      </c>
      <c r="C33" s="742"/>
      <c r="D33" s="425" t="s">
        <v>1937</v>
      </c>
      <c r="E33" s="745" t="s">
        <v>1938</v>
      </c>
      <c r="F33" s="746"/>
      <c r="G33" s="740" t="s">
        <v>1939</v>
      </c>
      <c r="H33" s="740"/>
      <c r="I33" s="740"/>
    </row>
    <row r="34" spans="1:9" s="426" customFormat="1" ht="28.35" customHeight="1">
      <c r="A34" s="747" t="s">
        <v>1940</v>
      </c>
      <c r="B34" s="742" t="s">
        <v>1941</v>
      </c>
      <c r="C34" s="742"/>
      <c r="D34" s="425" t="s">
        <v>1942</v>
      </c>
      <c r="E34" s="745" t="s">
        <v>1943</v>
      </c>
      <c r="F34" s="746"/>
      <c r="G34" s="740" t="s">
        <v>2141</v>
      </c>
      <c r="H34" s="740"/>
      <c r="I34" s="740"/>
    </row>
    <row r="35" spans="1:9" s="426" customFormat="1" ht="28.35" customHeight="1">
      <c r="A35" s="747"/>
      <c r="B35" s="742" t="s">
        <v>1944</v>
      </c>
      <c r="C35" s="742"/>
      <c r="D35" s="425" t="s">
        <v>1945</v>
      </c>
      <c r="E35" s="741" t="s">
        <v>1946</v>
      </c>
      <c r="F35" s="741"/>
      <c r="G35" s="740" t="s">
        <v>1947</v>
      </c>
      <c r="H35" s="740"/>
      <c r="I35" s="740"/>
    </row>
    <row r="36" spans="1:9" s="426" customFormat="1" ht="28.35" customHeight="1">
      <c r="A36" s="748"/>
      <c r="B36" s="742" t="s">
        <v>1948</v>
      </c>
      <c r="C36" s="742"/>
      <c r="D36" s="425" t="s">
        <v>1949</v>
      </c>
      <c r="E36" s="741" t="s">
        <v>1950</v>
      </c>
      <c r="F36" s="741"/>
      <c r="G36" s="740" t="s">
        <v>1951</v>
      </c>
      <c r="H36" s="740"/>
      <c r="I36" s="740"/>
    </row>
    <row r="37" spans="1:9" s="426" customFormat="1" ht="28.35" customHeight="1">
      <c r="A37" s="743" t="s">
        <v>1952</v>
      </c>
      <c r="B37" s="742" t="s">
        <v>1953</v>
      </c>
      <c r="C37" s="742"/>
      <c r="D37" s="425" t="s">
        <v>1954</v>
      </c>
      <c r="E37" s="738" t="s">
        <v>1955</v>
      </c>
      <c r="F37" s="739"/>
      <c r="G37" s="740" t="s">
        <v>1956</v>
      </c>
      <c r="H37" s="740"/>
      <c r="I37" s="740"/>
    </row>
    <row r="38" spans="1:9" s="426" customFormat="1" ht="28.35" customHeight="1">
      <c r="A38" s="744"/>
      <c r="B38" s="742" t="s">
        <v>1957</v>
      </c>
      <c r="C38" s="742"/>
      <c r="D38" s="425" t="s">
        <v>1958</v>
      </c>
      <c r="E38" s="738" t="s">
        <v>1955</v>
      </c>
      <c r="F38" s="739"/>
      <c r="G38" s="740" t="s">
        <v>1959</v>
      </c>
      <c r="H38" s="740"/>
      <c r="I38" s="740"/>
    </row>
    <row r="39" spans="1:9" ht="14.25" customHeight="1"/>
  </sheetData>
  <mergeCells count="69">
    <mergeCell ref="A3:B3"/>
    <mergeCell ref="D3:E3"/>
    <mergeCell ref="F3:I3"/>
    <mergeCell ref="A4:B5"/>
    <mergeCell ref="D4:E4"/>
    <mergeCell ref="F4:I5"/>
    <mergeCell ref="D5:E5"/>
    <mergeCell ref="A6:B9"/>
    <mergeCell ref="D6:E6"/>
    <mergeCell ref="F6:I7"/>
    <mergeCell ref="D7:E7"/>
    <mergeCell ref="D8:E8"/>
    <mergeCell ref="F8:I8"/>
    <mergeCell ref="D9:E9"/>
    <mergeCell ref="F9:I9"/>
    <mergeCell ref="E22:H22"/>
    <mergeCell ref="A13:B13"/>
    <mergeCell ref="E13:F13"/>
    <mergeCell ref="A14:B14"/>
    <mergeCell ref="E14:F14"/>
    <mergeCell ref="A16:B16"/>
    <mergeCell ref="E16:F16"/>
    <mergeCell ref="A17:B17"/>
    <mergeCell ref="E17:F17"/>
    <mergeCell ref="A20:B20"/>
    <mergeCell ref="E20:F20"/>
    <mergeCell ref="E21:H21"/>
    <mergeCell ref="E23:H23"/>
    <mergeCell ref="A25:H25"/>
    <mergeCell ref="B27:C27"/>
    <mergeCell ref="E27:F27"/>
    <mergeCell ref="G27:I27"/>
    <mergeCell ref="E29:F29"/>
    <mergeCell ref="G29:I29"/>
    <mergeCell ref="A30:A33"/>
    <mergeCell ref="B30:C30"/>
    <mergeCell ref="E30:F30"/>
    <mergeCell ref="G30:I30"/>
    <mergeCell ref="B31:C31"/>
    <mergeCell ref="E31:F31"/>
    <mergeCell ref="G31:I31"/>
    <mergeCell ref="B32:C32"/>
    <mergeCell ref="A28:A29"/>
    <mergeCell ref="B28:C28"/>
    <mergeCell ref="E28:F28"/>
    <mergeCell ref="G28:I28"/>
    <mergeCell ref="B29:C29"/>
    <mergeCell ref="A34:A36"/>
    <mergeCell ref="B34:C34"/>
    <mergeCell ref="E34:F34"/>
    <mergeCell ref="G34:I34"/>
    <mergeCell ref="B35:C35"/>
    <mergeCell ref="E32:F32"/>
    <mergeCell ref="G32:I32"/>
    <mergeCell ref="B33:C33"/>
    <mergeCell ref="E33:F33"/>
    <mergeCell ref="G33:I33"/>
    <mergeCell ref="A37:A38"/>
    <mergeCell ref="B37:C37"/>
    <mergeCell ref="E37:F37"/>
    <mergeCell ref="G37:I37"/>
    <mergeCell ref="B38:C38"/>
    <mergeCell ref="E38:F38"/>
    <mergeCell ref="G38:I38"/>
    <mergeCell ref="E35:F35"/>
    <mergeCell ref="G35:I35"/>
    <mergeCell ref="B36:C36"/>
    <mergeCell ref="E36:F36"/>
    <mergeCell ref="G36:I36"/>
  </mergeCells>
  <phoneticPr fontId="3"/>
  <pageMargins left="0.78740157480314965" right="0.39370078740157483" top="0.39370078740157483" bottom="0.39370078740157483" header="0" footer="0"/>
  <pageSetup paperSize="9" scale="74" orientation="landscape" r:id="rId1"/>
  <headerFooter scaleWithDoc="0" alignWithMargins="0">
    <oddFooter>&amp;C&amp;"ＭＳ 明朝,標準"&amp;10－２９－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38"/>
  <sheetViews>
    <sheetView view="pageLayout" zoomScaleNormal="90" workbookViewId="0"/>
  </sheetViews>
  <sheetFormatPr defaultColWidth="9" defaultRowHeight="14.25"/>
  <cols>
    <col min="1" max="49" width="1.875" style="72" customWidth="1"/>
    <col min="50" max="54" width="2.125" style="72" customWidth="1"/>
    <col min="55" max="62" width="1.875" style="72" customWidth="1"/>
    <col min="63" max="63" width="1.625" style="72" customWidth="1"/>
    <col min="64" max="81" width="1.875" style="72" customWidth="1"/>
    <col min="82" max="83" width="2.625" style="72" customWidth="1"/>
    <col min="84" max="84" width="3.75" style="72" customWidth="1"/>
    <col min="85" max="87" width="2.75" style="72" customWidth="1"/>
    <col min="88" max="89" width="1.75" style="72" customWidth="1"/>
    <col min="90" max="94" width="2.25" style="72" customWidth="1"/>
    <col min="95" max="16384" width="9" style="72"/>
  </cols>
  <sheetData>
    <row r="1" spans="2:94" ht="32.25" customHeight="1"/>
    <row r="2" spans="2:94" ht="26.85" customHeight="1">
      <c r="C2" s="228" t="s">
        <v>1231</v>
      </c>
      <c r="D2" s="228"/>
      <c r="E2" s="228"/>
      <c r="F2" s="228"/>
      <c r="G2" s="228"/>
      <c r="H2" s="228"/>
      <c r="I2" s="228"/>
      <c r="J2" s="228"/>
      <c r="K2" s="228"/>
      <c r="L2" s="228"/>
      <c r="M2" s="228"/>
      <c r="N2" s="228"/>
      <c r="O2" s="228"/>
      <c r="P2" s="228"/>
      <c r="Q2" s="228"/>
      <c r="R2" s="228"/>
      <c r="S2" s="228"/>
      <c r="T2" s="228"/>
      <c r="U2" s="228"/>
      <c r="V2" s="228"/>
      <c r="W2" s="228"/>
      <c r="X2" s="228"/>
      <c r="Y2" s="228"/>
      <c r="Z2" s="228"/>
      <c r="AA2" s="228"/>
    </row>
    <row r="4" spans="2:94" ht="24.2" customHeight="1">
      <c r="B4" s="228" t="s">
        <v>1232</v>
      </c>
      <c r="C4" s="228"/>
      <c r="D4" s="228"/>
      <c r="E4" s="228"/>
      <c r="F4" s="228"/>
      <c r="G4" s="228"/>
      <c r="H4" s="228"/>
      <c r="I4" s="228"/>
      <c r="J4" s="228"/>
      <c r="K4" s="228"/>
      <c r="L4" s="228"/>
      <c r="M4" s="228"/>
      <c r="N4" s="228"/>
      <c r="O4" s="228"/>
      <c r="P4" s="228"/>
      <c r="Q4" s="228"/>
      <c r="R4" s="228"/>
      <c r="S4" s="228"/>
      <c r="T4" s="228"/>
      <c r="U4" s="228"/>
      <c r="CC4" s="505" t="s">
        <v>1233</v>
      </c>
      <c r="CD4" s="505"/>
      <c r="CE4" s="505"/>
      <c r="CF4" s="505"/>
      <c r="CG4" s="505"/>
      <c r="CH4" s="505"/>
      <c r="CI4" s="505"/>
      <c r="CJ4" s="505"/>
      <c r="CK4" s="505"/>
      <c r="CL4" s="505"/>
      <c r="CM4" s="505"/>
      <c r="CN4" s="505"/>
      <c r="CO4" s="505"/>
      <c r="CP4" s="505"/>
    </row>
    <row r="5" spans="2:94" ht="28.5" customHeight="1">
      <c r="B5" s="821" t="s">
        <v>1234</v>
      </c>
      <c r="C5" s="821"/>
      <c r="D5" s="821"/>
      <c r="E5" s="821"/>
      <c r="F5" s="821"/>
      <c r="G5" s="821"/>
      <c r="H5" s="821"/>
      <c r="I5" s="821"/>
      <c r="J5" s="821"/>
      <c r="K5" s="821" t="s">
        <v>1235</v>
      </c>
      <c r="L5" s="821"/>
      <c r="M5" s="821"/>
      <c r="N5" s="821"/>
      <c r="O5" s="821"/>
      <c r="P5" s="821"/>
      <c r="Q5" s="821"/>
      <c r="R5" s="821"/>
      <c r="S5" s="821"/>
      <c r="T5" s="530" t="s">
        <v>1236</v>
      </c>
      <c r="U5" s="530"/>
      <c r="V5" s="530"/>
      <c r="W5" s="530"/>
      <c r="X5" s="530"/>
      <c r="Y5" s="530" t="s">
        <v>1237</v>
      </c>
      <c r="Z5" s="530"/>
      <c r="AA5" s="530"/>
      <c r="AB5" s="530"/>
      <c r="AC5" s="530"/>
      <c r="AD5" s="530"/>
      <c r="AE5" s="530"/>
      <c r="AF5" s="530"/>
      <c r="AG5" s="530"/>
      <c r="AH5" s="530"/>
      <c r="AI5" s="530" t="s">
        <v>1238</v>
      </c>
      <c r="AJ5" s="530"/>
      <c r="AK5" s="530"/>
      <c r="AL5" s="530"/>
      <c r="AM5" s="530"/>
      <c r="AN5" s="530"/>
      <c r="AO5" s="530"/>
      <c r="AP5" s="530"/>
      <c r="AQ5" s="530"/>
      <c r="AR5" s="530"/>
      <c r="AS5" s="821" t="s">
        <v>1239</v>
      </c>
      <c r="AT5" s="821"/>
      <c r="AU5" s="821"/>
      <c r="AV5" s="821"/>
      <c r="AW5" s="821"/>
      <c r="AX5" s="530" t="s">
        <v>1240</v>
      </c>
      <c r="AY5" s="530"/>
      <c r="AZ5" s="530"/>
      <c r="BA5" s="530"/>
      <c r="BB5" s="530"/>
      <c r="BC5" s="530" t="s">
        <v>1241</v>
      </c>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c r="CB5" s="530"/>
      <c r="CC5" s="530"/>
      <c r="CD5" s="530"/>
      <c r="CE5" s="530"/>
      <c r="CF5" s="530"/>
      <c r="CG5" s="530"/>
      <c r="CH5" s="530"/>
      <c r="CI5" s="530"/>
      <c r="CJ5" s="530"/>
      <c r="CK5" s="530"/>
      <c r="CL5" s="530"/>
      <c r="CM5" s="530"/>
      <c r="CN5" s="530"/>
      <c r="CO5" s="530"/>
      <c r="CP5" s="530"/>
    </row>
    <row r="6" spans="2:94" ht="28.5" customHeight="1">
      <c r="B6" s="821"/>
      <c r="C6" s="821"/>
      <c r="D6" s="821"/>
      <c r="E6" s="821"/>
      <c r="F6" s="821"/>
      <c r="G6" s="821"/>
      <c r="H6" s="821"/>
      <c r="I6" s="821"/>
      <c r="J6" s="821"/>
      <c r="K6" s="821"/>
      <c r="L6" s="821"/>
      <c r="M6" s="821"/>
      <c r="N6" s="821"/>
      <c r="O6" s="821"/>
      <c r="P6" s="821"/>
      <c r="Q6" s="821"/>
      <c r="R6" s="821"/>
      <c r="S6" s="821"/>
      <c r="T6" s="530"/>
      <c r="U6" s="530"/>
      <c r="V6" s="530"/>
      <c r="W6" s="530"/>
      <c r="X6" s="530"/>
      <c r="Y6" s="530" t="s">
        <v>1242</v>
      </c>
      <c r="Z6" s="530"/>
      <c r="AA6" s="530"/>
      <c r="AB6" s="530" t="s">
        <v>1243</v>
      </c>
      <c r="AC6" s="530"/>
      <c r="AD6" s="530"/>
      <c r="AE6" s="530" t="s">
        <v>224</v>
      </c>
      <c r="AF6" s="530"/>
      <c r="AG6" s="530"/>
      <c r="AH6" s="530"/>
      <c r="AI6" s="530" t="s">
        <v>1244</v>
      </c>
      <c r="AJ6" s="530"/>
      <c r="AK6" s="530"/>
      <c r="AL6" s="530" t="s">
        <v>1245</v>
      </c>
      <c r="AM6" s="530"/>
      <c r="AN6" s="530"/>
      <c r="AO6" s="530" t="s">
        <v>1246</v>
      </c>
      <c r="AP6" s="530"/>
      <c r="AQ6" s="530"/>
      <c r="AR6" s="530"/>
      <c r="AS6" s="821"/>
      <c r="AT6" s="821"/>
      <c r="AU6" s="821"/>
      <c r="AV6" s="821"/>
      <c r="AW6" s="821"/>
      <c r="AX6" s="530"/>
      <c r="AY6" s="530"/>
      <c r="AZ6" s="530"/>
      <c r="BA6" s="530"/>
      <c r="BB6" s="530"/>
      <c r="BC6" s="530" t="s">
        <v>1247</v>
      </c>
      <c r="BD6" s="530"/>
      <c r="BE6" s="530"/>
      <c r="BF6" s="530"/>
      <c r="BG6" s="530"/>
      <c r="BH6" s="530"/>
      <c r="BI6" s="530" t="s">
        <v>1248</v>
      </c>
      <c r="BJ6" s="530"/>
      <c r="BK6" s="530"/>
      <c r="BL6" s="530"/>
      <c r="BM6" s="530"/>
      <c r="BN6" s="530" t="s">
        <v>1249</v>
      </c>
      <c r="BO6" s="530"/>
      <c r="BP6" s="530"/>
      <c r="BQ6" s="530"/>
      <c r="BR6" s="530"/>
      <c r="BS6" s="530" t="s">
        <v>1250</v>
      </c>
      <c r="BT6" s="530"/>
      <c r="BU6" s="530"/>
      <c r="BV6" s="530"/>
      <c r="BW6" s="530"/>
      <c r="BX6" s="530"/>
      <c r="BY6" s="530" t="s">
        <v>1251</v>
      </c>
      <c r="BZ6" s="530"/>
      <c r="CA6" s="530"/>
      <c r="CB6" s="530"/>
      <c r="CC6" s="530"/>
      <c r="CD6" s="821" t="s">
        <v>1252</v>
      </c>
      <c r="CE6" s="821"/>
      <c r="CF6" s="821"/>
      <c r="CG6" s="530" t="s">
        <v>1253</v>
      </c>
      <c r="CH6" s="530"/>
      <c r="CI6" s="530"/>
      <c r="CJ6" s="530" t="s">
        <v>603</v>
      </c>
      <c r="CK6" s="530"/>
      <c r="CL6" s="530"/>
      <c r="CM6" s="530"/>
      <c r="CN6" s="530"/>
      <c r="CO6" s="530"/>
      <c r="CP6" s="530"/>
    </row>
    <row r="7" spans="2:94" ht="25.5" customHeight="1">
      <c r="B7" s="821" t="s">
        <v>1254</v>
      </c>
      <c r="C7" s="821"/>
      <c r="D7" s="821"/>
      <c r="E7" s="821"/>
      <c r="F7" s="821"/>
      <c r="G7" s="821"/>
      <c r="H7" s="821"/>
      <c r="I7" s="821"/>
      <c r="J7" s="821"/>
      <c r="K7" s="821" t="s">
        <v>1255</v>
      </c>
      <c r="L7" s="821"/>
      <c r="M7" s="821"/>
      <c r="N7" s="821"/>
      <c r="O7" s="821"/>
      <c r="P7" s="821"/>
      <c r="Q7" s="821"/>
      <c r="R7" s="821"/>
      <c r="S7" s="821"/>
      <c r="T7" s="821" t="s">
        <v>1256</v>
      </c>
      <c r="U7" s="821"/>
      <c r="V7" s="821"/>
      <c r="W7" s="821"/>
      <c r="X7" s="821"/>
      <c r="Y7" s="822">
        <v>412</v>
      </c>
      <c r="Z7" s="822"/>
      <c r="AA7" s="822"/>
      <c r="AB7" s="822">
        <v>674</v>
      </c>
      <c r="AC7" s="822"/>
      <c r="AD7" s="822"/>
      <c r="AE7" s="822">
        <f>SUM(Y7+AB7)</f>
        <v>1086</v>
      </c>
      <c r="AF7" s="822"/>
      <c r="AG7" s="822"/>
      <c r="AH7" s="822"/>
      <c r="AI7" s="823">
        <v>8</v>
      </c>
      <c r="AJ7" s="823"/>
      <c r="AK7" s="823"/>
      <c r="AL7" s="823">
        <v>3</v>
      </c>
      <c r="AM7" s="823"/>
      <c r="AN7" s="823"/>
      <c r="AO7" s="813">
        <v>61</v>
      </c>
      <c r="AP7" s="813"/>
      <c r="AQ7" s="813"/>
      <c r="AR7" s="813"/>
      <c r="AS7" s="813">
        <v>543313</v>
      </c>
      <c r="AT7" s="813"/>
      <c r="AU7" s="813"/>
      <c r="AV7" s="813"/>
      <c r="AW7" s="813"/>
      <c r="AX7" s="813">
        <v>1466993</v>
      </c>
      <c r="AY7" s="813"/>
      <c r="AZ7" s="813"/>
      <c r="BA7" s="813"/>
      <c r="BB7" s="813"/>
      <c r="BC7" s="819">
        <v>5164207</v>
      </c>
      <c r="BD7" s="819"/>
      <c r="BE7" s="819"/>
      <c r="BF7" s="819"/>
      <c r="BG7" s="819"/>
      <c r="BH7" s="819"/>
      <c r="BI7" s="819">
        <v>544705</v>
      </c>
      <c r="BJ7" s="819"/>
      <c r="BK7" s="819"/>
      <c r="BL7" s="819"/>
      <c r="BM7" s="819"/>
      <c r="BN7" s="819">
        <v>749287</v>
      </c>
      <c r="BO7" s="819"/>
      <c r="BP7" s="819"/>
      <c r="BQ7" s="819"/>
      <c r="BR7" s="819"/>
      <c r="BS7" s="820" t="s">
        <v>1257</v>
      </c>
      <c r="BT7" s="820"/>
      <c r="BU7" s="820"/>
      <c r="BV7" s="820"/>
      <c r="BW7" s="820"/>
      <c r="BX7" s="820"/>
      <c r="BY7" s="813">
        <v>100712</v>
      </c>
      <c r="BZ7" s="813"/>
      <c r="CA7" s="813"/>
      <c r="CB7" s="813"/>
      <c r="CC7" s="813"/>
      <c r="CD7" s="813">
        <v>61807</v>
      </c>
      <c r="CE7" s="813"/>
      <c r="CF7" s="813"/>
      <c r="CG7" s="813">
        <v>5874</v>
      </c>
      <c r="CH7" s="813"/>
      <c r="CI7" s="813"/>
      <c r="CJ7" s="268"/>
      <c r="CK7" s="268"/>
      <c r="CL7" s="814">
        <v>642697</v>
      </c>
      <c r="CM7" s="814"/>
      <c r="CN7" s="814"/>
      <c r="CO7" s="814"/>
      <c r="CP7" s="814"/>
    </row>
    <row r="8" spans="2:94" ht="25.5" customHeight="1">
      <c r="B8" s="821"/>
      <c r="C8" s="821"/>
      <c r="D8" s="821"/>
      <c r="E8" s="821"/>
      <c r="F8" s="821"/>
      <c r="G8" s="821"/>
      <c r="H8" s="821"/>
      <c r="I8" s="821"/>
      <c r="J8" s="821"/>
      <c r="K8" s="821"/>
      <c r="L8" s="821"/>
      <c r="M8" s="821"/>
      <c r="N8" s="821"/>
      <c r="O8" s="821"/>
      <c r="P8" s="821"/>
      <c r="Q8" s="821"/>
      <c r="R8" s="821"/>
      <c r="S8" s="821"/>
      <c r="T8" s="821"/>
      <c r="U8" s="821"/>
      <c r="V8" s="821"/>
      <c r="W8" s="821"/>
      <c r="X8" s="821"/>
      <c r="Y8" s="822"/>
      <c r="Z8" s="822"/>
      <c r="AA8" s="822"/>
      <c r="AB8" s="822"/>
      <c r="AC8" s="822"/>
      <c r="AD8" s="822"/>
      <c r="AE8" s="822"/>
      <c r="AF8" s="822"/>
      <c r="AG8" s="822"/>
      <c r="AH8" s="822"/>
      <c r="AI8" s="823"/>
      <c r="AJ8" s="823"/>
      <c r="AK8" s="823"/>
      <c r="AL8" s="823"/>
      <c r="AM8" s="823"/>
      <c r="AN8" s="823"/>
      <c r="AO8" s="813"/>
      <c r="AP8" s="813"/>
      <c r="AQ8" s="813"/>
      <c r="AR8" s="813"/>
      <c r="AS8" s="813"/>
      <c r="AT8" s="813"/>
      <c r="AU8" s="813"/>
      <c r="AV8" s="813"/>
      <c r="AW8" s="813"/>
      <c r="AX8" s="813"/>
      <c r="AY8" s="813"/>
      <c r="AZ8" s="813"/>
      <c r="BA8" s="813"/>
      <c r="BB8" s="813"/>
      <c r="BC8" s="819"/>
      <c r="BD8" s="819"/>
      <c r="BE8" s="819"/>
      <c r="BF8" s="819"/>
      <c r="BG8" s="819"/>
      <c r="BH8" s="819"/>
      <c r="BI8" s="819"/>
      <c r="BJ8" s="819"/>
      <c r="BK8" s="819"/>
      <c r="BL8" s="819"/>
      <c r="BM8" s="819"/>
      <c r="BN8" s="819"/>
      <c r="BO8" s="819"/>
      <c r="BP8" s="819"/>
      <c r="BQ8" s="819"/>
      <c r="BR8" s="819"/>
      <c r="BS8" s="820"/>
      <c r="BT8" s="820"/>
      <c r="BU8" s="820"/>
      <c r="BV8" s="820"/>
      <c r="BW8" s="820"/>
      <c r="BX8" s="820"/>
      <c r="BY8" s="813"/>
      <c r="BZ8" s="813"/>
      <c r="CA8" s="813"/>
      <c r="CB8" s="813"/>
      <c r="CC8" s="813"/>
      <c r="CD8" s="813"/>
      <c r="CE8" s="813"/>
      <c r="CF8" s="813"/>
      <c r="CG8" s="813"/>
      <c r="CH8" s="813"/>
      <c r="CI8" s="813"/>
      <c r="CJ8" s="268"/>
      <c r="CK8" s="269"/>
      <c r="CL8" s="815" t="s">
        <v>1258</v>
      </c>
      <c r="CM8" s="815"/>
      <c r="CN8" s="815"/>
      <c r="CO8" s="815"/>
      <c r="CP8" s="815"/>
    </row>
    <row r="9" spans="2:94" ht="25.5" customHeight="1">
      <c r="B9" s="821"/>
      <c r="C9" s="821"/>
      <c r="D9" s="821"/>
      <c r="E9" s="821"/>
      <c r="F9" s="821"/>
      <c r="G9" s="821"/>
      <c r="H9" s="821"/>
      <c r="I9" s="821"/>
      <c r="J9" s="821"/>
      <c r="K9" s="821"/>
      <c r="L9" s="821"/>
      <c r="M9" s="821"/>
      <c r="N9" s="821"/>
      <c r="O9" s="821"/>
      <c r="P9" s="821"/>
      <c r="Q9" s="821"/>
      <c r="R9" s="821"/>
      <c r="S9" s="821"/>
      <c r="T9" s="821"/>
      <c r="U9" s="821"/>
      <c r="V9" s="821"/>
      <c r="W9" s="821"/>
      <c r="X9" s="821"/>
      <c r="Y9" s="822"/>
      <c r="Z9" s="822"/>
      <c r="AA9" s="822"/>
      <c r="AB9" s="822"/>
      <c r="AC9" s="822"/>
      <c r="AD9" s="822"/>
      <c r="AE9" s="822"/>
      <c r="AF9" s="822"/>
      <c r="AG9" s="822"/>
      <c r="AH9" s="822"/>
      <c r="AI9" s="823"/>
      <c r="AJ9" s="823"/>
      <c r="AK9" s="823"/>
      <c r="AL9" s="823"/>
      <c r="AM9" s="823"/>
      <c r="AN9" s="823"/>
      <c r="AO9" s="816" t="s">
        <v>1259</v>
      </c>
      <c r="AP9" s="816"/>
      <c r="AQ9" s="816"/>
      <c r="AR9" s="816"/>
      <c r="AS9" s="813"/>
      <c r="AT9" s="813"/>
      <c r="AU9" s="813"/>
      <c r="AV9" s="813"/>
      <c r="AW9" s="813"/>
      <c r="AX9" s="813"/>
      <c r="AY9" s="813"/>
      <c r="AZ9" s="813"/>
      <c r="BA9" s="813"/>
      <c r="BB9" s="813"/>
      <c r="BC9" s="819"/>
      <c r="BD9" s="819"/>
      <c r="BE9" s="819"/>
      <c r="BF9" s="819"/>
      <c r="BG9" s="819"/>
      <c r="BH9" s="819"/>
      <c r="BI9" s="819"/>
      <c r="BJ9" s="819"/>
      <c r="BK9" s="819"/>
      <c r="BL9" s="819"/>
      <c r="BM9" s="819"/>
      <c r="BN9" s="819"/>
      <c r="BO9" s="819"/>
      <c r="BP9" s="819"/>
      <c r="BQ9" s="819"/>
      <c r="BR9" s="819"/>
      <c r="BS9" s="820"/>
      <c r="BT9" s="820"/>
      <c r="BU9" s="820"/>
      <c r="BV9" s="820"/>
      <c r="BW9" s="820"/>
      <c r="BX9" s="820"/>
      <c r="BY9" s="813"/>
      <c r="BZ9" s="813"/>
      <c r="CA9" s="813"/>
      <c r="CB9" s="813"/>
      <c r="CC9" s="813"/>
      <c r="CD9" s="813"/>
      <c r="CE9" s="813"/>
      <c r="CF9" s="813"/>
      <c r="CG9" s="813"/>
      <c r="CH9" s="813"/>
      <c r="CI9" s="813"/>
      <c r="CJ9" s="268"/>
      <c r="CK9" s="269"/>
      <c r="CL9" s="814">
        <v>990</v>
      </c>
      <c r="CM9" s="814"/>
      <c r="CN9" s="814"/>
      <c r="CO9" s="814"/>
      <c r="CP9" s="814"/>
    </row>
    <row r="10" spans="2:94" ht="25.5" customHeight="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2"/>
      <c r="Z10" s="822"/>
      <c r="AA10" s="822"/>
      <c r="AB10" s="822"/>
      <c r="AC10" s="822"/>
      <c r="AD10" s="822"/>
      <c r="AE10" s="822"/>
      <c r="AF10" s="822"/>
      <c r="AG10" s="822"/>
      <c r="AH10" s="822"/>
      <c r="AI10" s="823"/>
      <c r="AJ10" s="823"/>
      <c r="AK10" s="823"/>
      <c r="AL10" s="823"/>
      <c r="AM10" s="823"/>
      <c r="AN10" s="823"/>
      <c r="AO10" s="816"/>
      <c r="AP10" s="816"/>
      <c r="AQ10" s="816"/>
      <c r="AR10" s="816"/>
      <c r="AS10" s="813"/>
      <c r="AT10" s="813"/>
      <c r="AU10" s="813"/>
      <c r="AV10" s="813"/>
      <c r="AW10" s="813"/>
      <c r="AX10" s="813"/>
      <c r="AY10" s="813"/>
      <c r="AZ10" s="813"/>
      <c r="BA10" s="813"/>
      <c r="BB10" s="813"/>
      <c r="BC10" s="819"/>
      <c r="BD10" s="819"/>
      <c r="BE10" s="819"/>
      <c r="BF10" s="819"/>
      <c r="BG10" s="819"/>
      <c r="BH10" s="819"/>
      <c r="BI10" s="819"/>
      <c r="BJ10" s="819"/>
      <c r="BK10" s="819"/>
      <c r="BL10" s="819"/>
      <c r="BM10" s="819"/>
      <c r="BN10" s="819"/>
      <c r="BO10" s="819"/>
      <c r="BP10" s="819"/>
      <c r="BQ10" s="819"/>
      <c r="BR10" s="819"/>
      <c r="BS10" s="813">
        <v>2096962</v>
      </c>
      <c r="BT10" s="813"/>
      <c r="BU10" s="813"/>
      <c r="BV10" s="813"/>
      <c r="BW10" s="813"/>
      <c r="BX10" s="813"/>
      <c r="BY10" s="813"/>
      <c r="BZ10" s="813"/>
      <c r="CA10" s="813"/>
      <c r="CB10" s="813"/>
      <c r="CC10" s="813"/>
      <c r="CD10" s="813"/>
      <c r="CE10" s="813"/>
      <c r="CF10" s="813"/>
      <c r="CG10" s="813"/>
      <c r="CH10" s="813"/>
      <c r="CI10" s="813"/>
      <c r="CJ10" s="268"/>
      <c r="CK10" s="269"/>
      <c r="CL10" s="817" t="s">
        <v>1260</v>
      </c>
      <c r="CM10" s="817"/>
      <c r="CN10" s="817"/>
      <c r="CO10" s="817"/>
      <c r="CP10" s="817"/>
    </row>
    <row r="11" spans="2:94" ht="25.5" customHeight="1">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2"/>
      <c r="Z11" s="822"/>
      <c r="AA11" s="822"/>
      <c r="AB11" s="822"/>
      <c r="AC11" s="822"/>
      <c r="AD11" s="822"/>
      <c r="AE11" s="822"/>
      <c r="AF11" s="822"/>
      <c r="AG11" s="822"/>
      <c r="AH11" s="822"/>
      <c r="AI11" s="823"/>
      <c r="AJ11" s="823"/>
      <c r="AK11" s="823"/>
      <c r="AL11" s="823"/>
      <c r="AM11" s="823"/>
      <c r="AN11" s="823"/>
      <c r="AO11" s="816"/>
      <c r="AP11" s="816"/>
      <c r="AQ11" s="816"/>
      <c r="AR11" s="816"/>
      <c r="AS11" s="813"/>
      <c r="AT11" s="813"/>
      <c r="AU11" s="813"/>
      <c r="AV11" s="813"/>
      <c r="AW11" s="813"/>
      <c r="AX11" s="813"/>
      <c r="AY11" s="813"/>
      <c r="AZ11" s="813"/>
      <c r="BA11" s="813"/>
      <c r="BB11" s="813"/>
      <c r="BC11" s="819"/>
      <c r="BD11" s="819"/>
      <c r="BE11" s="819"/>
      <c r="BF11" s="819"/>
      <c r="BG11" s="819"/>
      <c r="BH11" s="819"/>
      <c r="BI11" s="819"/>
      <c r="BJ11" s="819"/>
      <c r="BK11" s="819"/>
      <c r="BL11" s="819"/>
      <c r="BM11" s="819"/>
      <c r="BN11" s="819"/>
      <c r="BO11" s="819"/>
      <c r="BP11" s="819"/>
      <c r="BQ11" s="819"/>
      <c r="BR11" s="819"/>
      <c r="BS11" s="813"/>
      <c r="BT11" s="813"/>
      <c r="BU11" s="813"/>
      <c r="BV11" s="813"/>
      <c r="BW11" s="813"/>
      <c r="BX11" s="813"/>
      <c r="BY11" s="813"/>
      <c r="BZ11" s="813"/>
      <c r="CA11" s="813"/>
      <c r="CB11" s="813"/>
      <c r="CC11" s="813"/>
      <c r="CD11" s="813"/>
      <c r="CE11" s="813"/>
      <c r="CF11" s="813"/>
      <c r="CG11" s="813"/>
      <c r="CH11" s="813"/>
      <c r="CI11" s="813"/>
      <c r="CJ11" s="270"/>
      <c r="CK11" s="270"/>
      <c r="CL11" s="818">
        <v>447534</v>
      </c>
      <c r="CM11" s="818"/>
      <c r="CN11" s="818"/>
      <c r="CO11" s="818"/>
      <c r="CP11" s="818"/>
    </row>
    <row r="12" spans="2:94" ht="24" customHeight="1">
      <c r="CM12" s="72" t="s">
        <v>1261</v>
      </c>
    </row>
    <row r="13" spans="2:94" ht="24" customHeight="1"/>
    <row r="14" spans="2:94" ht="24" customHeight="1"/>
    <row r="16" spans="2:94" ht="24.2" customHeight="1">
      <c r="C16" s="731" t="s">
        <v>1262</v>
      </c>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BC16" s="84"/>
      <c r="BD16" s="84"/>
      <c r="BE16" s="84"/>
      <c r="BF16" s="84"/>
      <c r="BG16" s="804" t="s">
        <v>1263</v>
      </c>
      <c r="BH16" s="805"/>
      <c r="BI16" s="805"/>
      <c r="BJ16" s="805"/>
      <c r="BK16" s="805"/>
      <c r="BL16" s="805"/>
      <c r="BM16" s="805"/>
      <c r="BN16" s="805"/>
      <c r="BO16" s="805"/>
      <c r="BP16" s="805"/>
      <c r="BQ16" s="805"/>
      <c r="BR16" s="805"/>
      <c r="BS16" s="805"/>
      <c r="BT16" s="805"/>
      <c r="BU16" s="806"/>
      <c r="BV16" s="807" t="s">
        <v>1264</v>
      </c>
      <c r="BW16" s="808"/>
      <c r="BX16" s="808"/>
      <c r="BY16" s="808"/>
      <c r="BZ16" s="808"/>
      <c r="CA16" s="808"/>
      <c r="CB16" s="808"/>
      <c r="CC16" s="808"/>
      <c r="CD16" s="808"/>
      <c r="CE16" s="809"/>
    </row>
    <row r="17" spans="2:83" ht="21" customHeight="1">
      <c r="B17" s="530"/>
      <c r="C17" s="530"/>
      <c r="D17" s="530"/>
      <c r="E17" s="530"/>
      <c r="F17" s="530"/>
      <c r="G17" s="530"/>
      <c r="H17" s="530"/>
      <c r="I17" s="530"/>
      <c r="J17" s="530"/>
      <c r="K17" s="530" t="s">
        <v>1265</v>
      </c>
      <c r="L17" s="530"/>
      <c r="M17" s="530"/>
      <c r="N17" s="530"/>
      <c r="O17" s="530"/>
      <c r="P17" s="530"/>
      <c r="Q17" s="530"/>
      <c r="R17" s="530"/>
      <c r="S17" s="530"/>
      <c r="T17" s="530"/>
      <c r="U17" s="530"/>
      <c r="V17" s="530"/>
      <c r="W17" s="530"/>
      <c r="X17" s="530"/>
      <c r="Y17" s="530"/>
      <c r="Z17" s="530"/>
      <c r="AA17" s="530"/>
      <c r="AB17" s="530"/>
      <c r="AC17" s="530"/>
      <c r="AD17" s="530"/>
      <c r="AE17" s="530" t="s">
        <v>1266</v>
      </c>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t="s">
        <v>1267</v>
      </c>
      <c r="BH17" s="530"/>
      <c r="BI17" s="530"/>
      <c r="BJ17" s="530"/>
      <c r="BK17" s="530"/>
      <c r="BL17" s="530"/>
      <c r="BM17" s="530"/>
      <c r="BN17" s="530"/>
      <c r="BO17" s="530"/>
      <c r="BP17" s="530"/>
      <c r="BQ17" s="530"/>
      <c r="BR17" s="530"/>
      <c r="BS17" s="530"/>
      <c r="BT17" s="530"/>
      <c r="BU17" s="530"/>
      <c r="BV17" s="703" t="s">
        <v>1268</v>
      </c>
      <c r="BW17" s="703"/>
      <c r="BX17" s="703"/>
      <c r="BY17" s="703"/>
      <c r="BZ17" s="703"/>
      <c r="CA17" s="703"/>
      <c r="CB17" s="703"/>
      <c r="CC17" s="703"/>
      <c r="CD17" s="703"/>
      <c r="CE17" s="810"/>
    </row>
    <row r="18" spans="2:83" ht="21" customHeight="1">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t="s">
        <v>1242</v>
      </c>
      <c r="BH18" s="530"/>
      <c r="BI18" s="530"/>
      <c r="BJ18" s="530"/>
      <c r="BK18" s="530"/>
      <c r="BL18" s="530" t="s">
        <v>1243</v>
      </c>
      <c r="BM18" s="530"/>
      <c r="BN18" s="530"/>
      <c r="BO18" s="530"/>
      <c r="BP18" s="530"/>
      <c r="BQ18" s="530" t="s">
        <v>224</v>
      </c>
      <c r="BR18" s="530"/>
      <c r="BS18" s="530"/>
      <c r="BT18" s="530"/>
      <c r="BU18" s="530"/>
      <c r="BV18" s="811"/>
      <c r="BW18" s="811"/>
      <c r="BX18" s="811"/>
      <c r="BY18" s="811"/>
      <c r="BZ18" s="811"/>
      <c r="CA18" s="811"/>
      <c r="CB18" s="811"/>
      <c r="CC18" s="811"/>
      <c r="CD18" s="811"/>
      <c r="CE18" s="812"/>
    </row>
    <row r="19" spans="2:83" ht="25.5" customHeight="1">
      <c r="B19" s="530" t="s">
        <v>1269</v>
      </c>
      <c r="C19" s="530"/>
      <c r="D19" s="530"/>
      <c r="E19" s="530"/>
      <c r="F19" s="530"/>
      <c r="G19" s="530"/>
      <c r="H19" s="530"/>
      <c r="I19" s="530"/>
      <c r="J19" s="530"/>
      <c r="K19" s="792" t="s">
        <v>1270</v>
      </c>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2"/>
      <c r="BA19" s="792"/>
      <c r="BB19" s="792"/>
      <c r="BC19" s="792"/>
      <c r="BD19" s="792"/>
      <c r="BE19" s="792"/>
      <c r="BF19" s="792"/>
      <c r="BG19" s="798" t="s">
        <v>680</v>
      </c>
      <c r="BH19" s="799"/>
      <c r="BI19" s="800"/>
      <c r="BJ19" s="801" t="s">
        <v>1271</v>
      </c>
      <c r="BK19" s="802"/>
      <c r="BL19" s="798" t="s">
        <v>680</v>
      </c>
      <c r="BM19" s="799"/>
      <c r="BN19" s="800"/>
      <c r="BO19" s="801" t="s">
        <v>1271</v>
      </c>
      <c r="BP19" s="802"/>
      <c r="BQ19" s="803" t="s">
        <v>680</v>
      </c>
      <c r="BR19" s="799"/>
      <c r="BS19" s="800"/>
      <c r="BT19" s="801" t="s">
        <v>1271</v>
      </c>
      <c r="BU19" s="802"/>
      <c r="BV19" s="796">
        <v>30</v>
      </c>
      <c r="BW19" s="787"/>
      <c r="BX19" s="787"/>
      <c r="BY19" s="787"/>
      <c r="BZ19" s="787"/>
      <c r="CA19" s="787"/>
      <c r="CB19" s="787"/>
      <c r="CC19" s="787"/>
      <c r="CD19" s="787"/>
      <c r="CE19" s="271" t="s">
        <v>1271</v>
      </c>
    </row>
    <row r="20" spans="2:83" ht="25.5" customHeight="1">
      <c r="B20" s="791" t="s">
        <v>1272</v>
      </c>
      <c r="C20" s="791"/>
      <c r="D20" s="791"/>
      <c r="E20" s="791"/>
      <c r="F20" s="791"/>
      <c r="G20" s="791"/>
      <c r="H20" s="791"/>
      <c r="I20" s="791"/>
      <c r="J20" s="791"/>
      <c r="K20" s="792" t="s">
        <v>1273</v>
      </c>
      <c r="L20" s="792"/>
      <c r="M20" s="792"/>
      <c r="N20" s="792"/>
      <c r="O20" s="792"/>
      <c r="P20" s="792"/>
      <c r="Q20" s="792"/>
      <c r="R20" s="792"/>
      <c r="S20" s="792"/>
      <c r="T20" s="792"/>
      <c r="U20" s="792"/>
      <c r="V20" s="792"/>
      <c r="W20" s="792"/>
      <c r="X20" s="792"/>
      <c r="Y20" s="792"/>
      <c r="Z20" s="792"/>
      <c r="AA20" s="792"/>
      <c r="AB20" s="792"/>
      <c r="AC20" s="792"/>
      <c r="AD20" s="792"/>
      <c r="AE20" s="792" t="s">
        <v>1274</v>
      </c>
      <c r="AF20" s="792"/>
      <c r="AG20" s="792"/>
      <c r="AH20" s="792"/>
      <c r="AI20" s="792"/>
      <c r="AJ20" s="792"/>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7">
        <v>55</v>
      </c>
      <c r="BH20" s="797"/>
      <c r="BI20" s="797"/>
      <c r="BJ20" s="797"/>
      <c r="BK20" s="797"/>
      <c r="BL20" s="797">
        <v>62</v>
      </c>
      <c r="BM20" s="797"/>
      <c r="BN20" s="797"/>
      <c r="BO20" s="797"/>
      <c r="BP20" s="797"/>
      <c r="BQ20" s="797">
        <f t="shared" ref="BQ20:BQ27" si="0">SUM(BG20+BL20)</f>
        <v>117</v>
      </c>
      <c r="BR20" s="797"/>
      <c r="BS20" s="797"/>
      <c r="BT20" s="797"/>
      <c r="BU20" s="797"/>
      <c r="BV20" s="794">
        <v>8</v>
      </c>
      <c r="BW20" s="795"/>
      <c r="BX20" s="795"/>
      <c r="BY20" s="795"/>
      <c r="BZ20" s="795"/>
      <c r="CA20" s="795"/>
      <c r="CB20" s="795"/>
      <c r="CC20" s="795"/>
      <c r="CD20" s="795"/>
      <c r="CE20" s="272"/>
    </row>
    <row r="21" spans="2:83" ht="25.5" customHeight="1">
      <c r="B21" s="530" t="s">
        <v>1275</v>
      </c>
      <c r="C21" s="530"/>
      <c r="D21" s="530"/>
      <c r="E21" s="530"/>
      <c r="F21" s="530"/>
      <c r="G21" s="530"/>
      <c r="H21" s="530"/>
      <c r="I21" s="530"/>
      <c r="J21" s="530"/>
      <c r="K21" s="792" t="s">
        <v>1276</v>
      </c>
      <c r="L21" s="792"/>
      <c r="M21" s="792"/>
      <c r="N21" s="792"/>
      <c r="O21" s="792"/>
      <c r="P21" s="792"/>
      <c r="Q21" s="792"/>
      <c r="R21" s="792"/>
      <c r="S21" s="792"/>
      <c r="T21" s="792"/>
      <c r="U21" s="792"/>
      <c r="V21" s="792"/>
      <c r="W21" s="792"/>
      <c r="X21" s="792"/>
      <c r="Y21" s="792"/>
      <c r="Z21" s="792"/>
      <c r="AA21" s="792"/>
      <c r="AB21" s="792"/>
      <c r="AC21" s="792"/>
      <c r="AD21" s="792"/>
      <c r="AE21" s="792" t="s">
        <v>1277</v>
      </c>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3">
        <v>26</v>
      </c>
      <c r="BH21" s="793"/>
      <c r="BI21" s="793"/>
      <c r="BJ21" s="793"/>
      <c r="BK21" s="793"/>
      <c r="BL21" s="793">
        <v>120</v>
      </c>
      <c r="BM21" s="793"/>
      <c r="BN21" s="793"/>
      <c r="BO21" s="793"/>
      <c r="BP21" s="793"/>
      <c r="BQ21" s="793">
        <f t="shared" si="0"/>
        <v>146</v>
      </c>
      <c r="BR21" s="793"/>
      <c r="BS21" s="793"/>
      <c r="BT21" s="793"/>
      <c r="BU21" s="793"/>
      <c r="BV21" s="786">
        <v>2</v>
      </c>
      <c r="BW21" s="787"/>
      <c r="BX21" s="787"/>
      <c r="BY21" s="787"/>
      <c r="BZ21" s="787"/>
      <c r="CA21" s="787"/>
      <c r="CB21" s="787"/>
      <c r="CC21" s="787"/>
      <c r="CD21" s="787"/>
      <c r="CE21" s="273"/>
    </row>
    <row r="22" spans="2:83" ht="25.5" customHeight="1">
      <c r="B22" s="530" t="s">
        <v>1278</v>
      </c>
      <c r="C22" s="530"/>
      <c r="D22" s="530"/>
      <c r="E22" s="530"/>
      <c r="F22" s="530"/>
      <c r="G22" s="530"/>
      <c r="H22" s="530"/>
      <c r="I22" s="530"/>
      <c r="J22" s="530"/>
      <c r="K22" s="792" t="s">
        <v>1279</v>
      </c>
      <c r="L22" s="792"/>
      <c r="M22" s="792"/>
      <c r="N22" s="792"/>
      <c r="O22" s="792"/>
      <c r="P22" s="792"/>
      <c r="Q22" s="792"/>
      <c r="R22" s="792"/>
      <c r="S22" s="792"/>
      <c r="T22" s="792"/>
      <c r="U22" s="792"/>
      <c r="V22" s="792"/>
      <c r="W22" s="792"/>
      <c r="X22" s="792"/>
      <c r="Y22" s="792"/>
      <c r="Z22" s="792"/>
      <c r="AA22" s="792"/>
      <c r="AB22" s="792"/>
      <c r="AC22" s="792"/>
      <c r="AD22" s="792"/>
      <c r="AE22" s="792" t="s">
        <v>1280</v>
      </c>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792"/>
      <c r="BE22" s="792"/>
      <c r="BF22" s="792"/>
      <c r="BG22" s="793">
        <v>59</v>
      </c>
      <c r="BH22" s="793"/>
      <c r="BI22" s="793"/>
      <c r="BJ22" s="793"/>
      <c r="BK22" s="793"/>
      <c r="BL22" s="793">
        <v>34</v>
      </c>
      <c r="BM22" s="793"/>
      <c r="BN22" s="793"/>
      <c r="BO22" s="793"/>
      <c r="BP22" s="793"/>
      <c r="BQ22" s="793">
        <f t="shared" si="0"/>
        <v>93</v>
      </c>
      <c r="BR22" s="793"/>
      <c r="BS22" s="793"/>
      <c r="BT22" s="793"/>
      <c r="BU22" s="793"/>
      <c r="BV22" s="794">
        <v>0</v>
      </c>
      <c r="BW22" s="795"/>
      <c r="BX22" s="795"/>
      <c r="BY22" s="795"/>
      <c r="BZ22" s="795"/>
      <c r="CA22" s="795"/>
      <c r="CB22" s="795"/>
      <c r="CC22" s="795"/>
      <c r="CD22" s="795"/>
      <c r="CE22" s="272"/>
    </row>
    <row r="23" spans="2:83" ht="25.5" customHeight="1">
      <c r="B23" s="530" t="s">
        <v>1281</v>
      </c>
      <c r="C23" s="530"/>
      <c r="D23" s="530"/>
      <c r="E23" s="530"/>
      <c r="F23" s="530"/>
      <c r="G23" s="530"/>
      <c r="H23" s="530"/>
      <c r="I23" s="530"/>
      <c r="J23" s="530"/>
      <c r="K23" s="792" t="s">
        <v>1282</v>
      </c>
      <c r="L23" s="792"/>
      <c r="M23" s="792"/>
      <c r="N23" s="792"/>
      <c r="O23" s="792"/>
      <c r="P23" s="792"/>
      <c r="Q23" s="792"/>
      <c r="R23" s="792"/>
      <c r="S23" s="792"/>
      <c r="T23" s="792"/>
      <c r="U23" s="792"/>
      <c r="V23" s="792"/>
      <c r="W23" s="792"/>
      <c r="X23" s="792"/>
      <c r="Y23" s="792"/>
      <c r="Z23" s="792"/>
      <c r="AA23" s="792"/>
      <c r="AB23" s="792"/>
      <c r="AC23" s="792"/>
      <c r="AD23" s="792"/>
      <c r="AE23" s="792" t="s">
        <v>1283</v>
      </c>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3">
        <v>36</v>
      </c>
      <c r="BH23" s="793"/>
      <c r="BI23" s="793"/>
      <c r="BJ23" s="793"/>
      <c r="BK23" s="793"/>
      <c r="BL23" s="793">
        <v>85</v>
      </c>
      <c r="BM23" s="793"/>
      <c r="BN23" s="793"/>
      <c r="BO23" s="793"/>
      <c r="BP23" s="793"/>
      <c r="BQ23" s="793">
        <f t="shared" si="0"/>
        <v>121</v>
      </c>
      <c r="BR23" s="793"/>
      <c r="BS23" s="793"/>
      <c r="BT23" s="793"/>
      <c r="BU23" s="793"/>
      <c r="BV23" s="786">
        <v>1</v>
      </c>
      <c r="BW23" s="787"/>
      <c r="BX23" s="787"/>
      <c r="BY23" s="787"/>
      <c r="BZ23" s="787"/>
      <c r="CA23" s="787"/>
      <c r="CB23" s="787"/>
      <c r="CC23" s="787"/>
      <c r="CD23" s="787"/>
      <c r="CE23" s="273"/>
    </row>
    <row r="24" spans="2:83" ht="25.5" customHeight="1">
      <c r="B24" s="530" t="s">
        <v>1284</v>
      </c>
      <c r="C24" s="530"/>
      <c r="D24" s="530"/>
      <c r="E24" s="530"/>
      <c r="F24" s="530"/>
      <c r="G24" s="530"/>
      <c r="H24" s="530"/>
      <c r="I24" s="530"/>
      <c r="J24" s="530"/>
      <c r="K24" s="792" t="s">
        <v>1285</v>
      </c>
      <c r="L24" s="792"/>
      <c r="M24" s="792"/>
      <c r="N24" s="792"/>
      <c r="O24" s="792"/>
      <c r="P24" s="792"/>
      <c r="Q24" s="792"/>
      <c r="R24" s="792"/>
      <c r="S24" s="792"/>
      <c r="T24" s="792"/>
      <c r="U24" s="792"/>
      <c r="V24" s="792"/>
      <c r="W24" s="792"/>
      <c r="X24" s="792"/>
      <c r="Y24" s="792"/>
      <c r="Z24" s="792"/>
      <c r="AA24" s="792"/>
      <c r="AB24" s="792"/>
      <c r="AC24" s="792"/>
      <c r="AD24" s="792"/>
      <c r="AE24" s="792" t="s">
        <v>1286</v>
      </c>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3">
        <v>65</v>
      </c>
      <c r="BH24" s="793"/>
      <c r="BI24" s="793"/>
      <c r="BJ24" s="793"/>
      <c r="BK24" s="793"/>
      <c r="BL24" s="793">
        <v>78</v>
      </c>
      <c r="BM24" s="793"/>
      <c r="BN24" s="793"/>
      <c r="BO24" s="793"/>
      <c r="BP24" s="793"/>
      <c r="BQ24" s="793">
        <f t="shared" si="0"/>
        <v>143</v>
      </c>
      <c r="BR24" s="793"/>
      <c r="BS24" s="793"/>
      <c r="BT24" s="793"/>
      <c r="BU24" s="793"/>
      <c r="BV24" s="794">
        <v>7</v>
      </c>
      <c r="BW24" s="795"/>
      <c r="BX24" s="795"/>
      <c r="BY24" s="795"/>
      <c r="BZ24" s="795"/>
      <c r="CA24" s="795"/>
      <c r="CB24" s="795"/>
      <c r="CC24" s="795"/>
      <c r="CD24" s="795"/>
      <c r="CE24" s="272"/>
    </row>
    <row r="25" spans="2:83" ht="25.5" customHeight="1">
      <c r="B25" s="530" t="s">
        <v>1287</v>
      </c>
      <c r="C25" s="530"/>
      <c r="D25" s="530"/>
      <c r="E25" s="530"/>
      <c r="F25" s="530"/>
      <c r="G25" s="530"/>
      <c r="H25" s="530"/>
      <c r="I25" s="530"/>
      <c r="J25" s="530"/>
      <c r="K25" s="792" t="s">
        <v>1288</v>
      </c>
      <c r="L25" s="792"/>
      <c r="M25" s="792"/>
      <c r="N25" s="792"/>
      <c r="O25" s="792"/>
      <c r="P25" s="792"/>
      <c r="Q25" s="792"/>
      <c r="R25" s="792"/>
      <c r="S25" s="792"/>
      <c r="T25" s="792"/>
      <c r="U25" s="792"/>
      <c r="V25" s="792"/>
      <c r="W25" s="792"/>
      <c r="X25" s="792"/>
      <c r="Y25" s="792"/>
      <c r="Z25" s="792"/>
      <c r="AA25" s="792"/>
      <c r="AB25" s="792"/>
      <c r="AC25" s="792"/>
      <c r="AD25" s="792"/>
      <c r="AE25" s="792" t="s">
        <v>1289</v>
      </c>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3">
        <v>49</v>
      </c>
      <c r="BH25" s="793"/>
      <c r="BI25" s="793"/>
      <c r="BJ25" s="793"/>
      <c r="BK25" s="793"/>
      <c r="BL25" s="793">
        <v>61</v>
      </c>
      <c r="BM25" s="793"/>
      <c r="BN25" s="793"/>
      <c r="BO25" s="793"/>
      <c r="BP25" s="793"/>
      <c r="BQ25" s="793">
        <f t="shared" si="0"/>
        <v>110</v>
      </c>
      <c r="BR25" s="793"/>
      <c r="BS25" s="793"/>
      <c r="BT25" s="793"/>
      <c r="BU25" s="793"/>
      <c r="BV25" s="786">
        <v>2</v>
      </c>
      <c r="BW25" s="787"/>
      <c r="BX25" s="787"/>
      <c r="BY25" s="787"/>
      <c r="BZ25" s="787"/>
      <c r="CA25" s="787"/>
      <c r="CB25" s="787"/>
      <c r="CC25" s="787"/>
      <c r="CD25" s="787"/>
      <c r="CE25" s="273"/>
    </row>
    <row r="26" spans="2:83" ht="25.5" customHeight="1">
      <c r="B26" s="530" t="s">
        <v>1290</v>
      </c>
      <c r="C26" s="530"/>
      <c r="D26" s="530"/>
      <c r="E26" s="530"/>
      <c r="F26" s="530"/>
      <c r="G26" s="530"/>
      <c r="H26" s="530"/>
      <c r="I26" s="530"/>
      <c r="J26" s="530"/>
      <c r="K26" s="792" t="s">
        <v>1291</v>
      </c>
      <c r="L26" s="792"/>
      <c r="M26" s="792"/>
      <c r="N26" s="792"/>
      <c r="O26" s="792"/>
      <c r="P26" s="792"/>
      <c r="Q26" s="792"/>
      <c r="R26" s="792"/>
      <c r="S26" s="792"/>
      <c r="T26" s="792"/>
      <c r="U26" s="792"/>
      <c r="V26" s="792"/>
      <c r="W26" s="792"/>
      <c r="X26" s="792"/>
      <c r="Y26" s="792"/>
      <c r="Z26" s="792"/>
      <c r="AA26" s="792"/>
      <c r="AB26" s="792"/>
      <c r="AC26" s="792"/>
      <c r="AD26" s="792"/>
      <c r="AE26" s="792" t="s">
        <v>1292</v>
      </c>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3">
        <v>32</v>
      </c>
      <c r="BH26" s="793"/>
      <c r="BI26" s="793"/>
      <c r="BJ26" s="793"/>
      <c r="BK26" s="793"/>
      <c r="BL26" s="793">
        <v>85</v>
      </c>
      <c r="BM26" s="793"/>
      <c r="BN26" s="793"/>
      <c r="BO26" s="793"/>
      <c r="BP26" s="793"/>
      <c r="BQ26" s="793">
        <f t="shared" si="0"/>
        <v>117</v>
      </c>
      <c r="BR26" s="793"/>
      <c r="BS26" s="793"/>
      <c r="BT26" s="793"/>
      <c r="BU26" s="793"/>
      <c r="BV26" s="794">
        <v>0</v>
      </c>
      <c r="BW26" s="795"/>
      <c r="BX26" s="795"/>
      <c r="BY26" s="795"/>
      <c r="BZ26" s="795"/>
      <c r="CA26" s="795"/>
      <c r="CB26" s="795"/>
      <c r="CC26" s="795"/>
      <c r="CD26" s="795"/>
      <c r="CE26" s="272"/>
    </row>
    <row r="27" spans="2:83" ht="25.5" customHeight="1">
      <c r="B27" s="791" t="s">
        <v>1293</v>
      </c>
      <c r="C27" s="791"/>
      <c r="D27" s="791"/>
      <c r="E27" s="791"/>
      <c r="F27" s="791"/>
      <c r="G27" s="791"/>
      <c r="H27" s="791"/>
      <c r="I27" s="791"/>
      <c r="J27" s="791"/>
      <c r="K27" s="792" t="s">
        <v>1294</v>
      </c>
      <c r="L27" s="792"/>
      <c r="M27" s="792"/>
      <c r="N27" s="792"/>
      <c r="O27" s="792"/>
      <c r="P27" s="792"/>
      <c r="Q27" s="792"/>
      <c r="R27" s="792"/>
      <c r="S27" s="792"/>
      <c r="T27" s="792"/>
      <c r="U27" s="792"/>
      <c r="V27" s="792"/>
      <c r="W27" s="792"/>
      <c r="X27" s="792"/>
      <c r="Y27" s="792"/>
      <c r="Z27" s="792"/>
      <c r="AA27" s="792"/>
      <c r="AB27" s="792"/>
      <c r="AC27" s="792"/>
      <c r="AD27" s="792"/>
      <c r="AE27" s="792" t="s">
        <v>1295</v>
      </c>
      <c r="AF27" s="792"/>
      <c r="AG27" s="792"/>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3">
        <v>90</v>
      </c>
      <c r="BH27" s="793"/>
      <c r="BI27" s="793"/>
      <c r="BJ27" s="793"/>
      <c r="BK27" s="793"/>
      <c r="BL27" s="793">
        <v>149</v>
      </c>
      <c r="BM27" s="793"/>
      <c r="BN27" s="793"/>
      <c r="BO27" s="793"/>
      <c r="BP27" s="793"/>
      <c r="BQ27" s="793">
        <f t="shared" si="0"/>
        <v>239</v>
      </c>
      <c r="BR27" s="793"/>
      <c r="BS27" s="793"/>
      <c r="BT27" s="793"/>
      <c r="BU27" s="793"/>
      <c r="BV27" s="786">
        <v>8</v>
      </c>
      <c r="BW27" s="787"/>
      <c r="BX27" s="787"/>
      <c r="BY27" s="787"/>
      <c r="BZ27" s="787"/>
      <c r="CA27" s="787"/>
      <c r="CB27" s="787"/>
      <c r="CC27" s="787"/>
      <c r="CD27" s="787"/>
      <c r="CE27" s="273"/>
    </row>
    <row r="28" spans="2:83" ht="25.5" customHeight="1">
      <c r="B28" s="519" t="s">
        <v>1296</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520"/>
      <c r="BG28" s="788">
        <f>SUM(BG20:BK27)</f>
        <v>412</v>
      </c>
      <c r="BH28" s="788"/>
      <c r="BI28" s="788"/>
      <c r="BJ28" s="788"/>
      <c r="BK28" s="788"/>
      <c r="BL28" s="788">
        <f>SUM(BL20:BP27)</f>
        <v>674</v>
      </c>
      <c r="BM28" s="788"/>
      <c r="BN28" s="788"/>
      <c r="BO28" s="788"/>
      <c r="BP28" s="788"/>
      <c r="BQ28" s="788">
        <f>SUM(BQ20:BU27)</f>
        <v>1086</v>
      </c>
      <c r="BR28" s="788"/>
      <c r="BS28" s="788"/>
      <c r="BT28" s="788"/>
      <c r="BU28" s="788"/>
      <c r="BV28" s="789">
        <f>SUM(BV19:CD27)</f>
        <v>58</v>
      </c>
      <c r="BW28" s="790"/>
      <c r="BX28" s="790"/>
      <c r="BY28" s="790"/>
      <c r="BZ28" s="790"/>
      <c r="CA28" s="790"/>
      <c r="CB28" s="790"/>
      <c r="CC28" s="790"/>
      <c r="CD28" s="790"/>
      <c r="CE28" s="274"/>
    </row>
    <row r="29" spans="2:83" ht="24" customHeight="1"/>
    <row r="30" spans="2:83" ht="24" customHeight="1">
      <c r="C30" s="785" t="s">
        <v>1297</v>
      </c>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row>
    <row r="31" spans="2:83" ht="20.100000000000001" customHeight="1"/>
    <row r="38" spans="1:111" ht="14.25" customHeight="1">
      <c r="A38" s="229"/>
      <c r="B38" s="229"/>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29"/>
      <c r="CR38" s="229"/>
      <c r="CS38" s="229"/>
      <c r="CT38" s="229"/>
      <c r="CU38" s="229"/>
      <c r="CV38" s="229"/>
      <c r="CW38" s="229"/>
      <c r="CX38" s="229"/>
      <c r="CY38" s="229"/>
      <c r="CZ38" s="229"/>
      <c r="DA38" s="229"/>
      <c r="DB38" s="229"/>
      <c r="DC38" s="229"/>
      <c r="DD38" s="229"/>
      <c r="DE38" s="229"/>
      <c r="DF38" s="229"/>
      <c r="DG38" s="229"/>
    </row>
  </sheetData>
  <sheetProtection selectLockedCells="1" selectUnlockedCells="1"/>
  <mergeCells count="131">
    <mergeCell ref="CC4:CP4"/>
    <mergeCell ref="B5:J6"/>
    <mergeCell ref="K5:S6"/>
    <mergeCell ref="T5:X6"/>
    <mergeCell ref="Y5:AH5"/>
    <mergeCell ref="AI5:AR5"/>
    <mergeCell ref="AS5:AW6"/>
    <mergeCell ref="AX5:BB6"/>
    <mergeCell ref="BC5:CP5"/>
    <mergeCell ref="Y6:AA6"/>
    <mergeCell ref="CJ6:CP6"/>
    <mergeCell ref="BI6:BM6"/>
    <mergeCell ref="BN6:BR6"/>
    <mergeCell ref="BS6:BX6"/>
    <mergeCell ref="BY6:CC6"/>
    <mergeCell ref="CD6:CF6"/>
    <mergeCell ref="CG6:CI6"/>
    <mergeCell ref="AB6:AD6"/>
    <mergeCell ref="AE6:AH6"/>
    <mergeCell ref="AI6:AK6"/>
    <mergeCell ref="AL6:AN6"/>
    <mergeCell ref="AO6:AR6"/>
    <mergeCell ref="BC6:BH6"/>
    <mergeCell ref="B7:J11"/>
    <mergeCell ref="K7:S11"/>
    <mergeCell ref="T7:X11"/>
    <mergeCell ref="Y7:AA11"/>
    <mergeCell ref="AB7:AD11"/>
    <mergeCell ref="AE7:AH11"/>
    <mergeCell ref="AI7:AK11"/>
    <mergeCell ref="AL7:AN11"/>
    <mergeCell ref="AO7:AR8"/>
    <mergeCell ref="BY7:CC11"/>
    <mergeCell ref="CD7:CF11"/>
    <mergeCell ref="CG7:CI11"/>
    <mergeCell ref="CL7:CP7"/>
    <mergeCell ref="CL8:CP8"/>
    <mergeCell ref="AO9:AR11"/>
    <mergeCell ref="CL9:CP9"/>
    <mergeCell ref="BS10:BX11"/>
    <mergeCell ref="CL10:CP10"/>
    <mergeCell ref="CL11:CP11"/>
    <mergeCell ref="AS7:AW11"/>
    <mergeCell ref="AX7:BB11"/>
    <mergeCell ref="BC7:BH11"/>
    <mergeCell ref="BI7:BM11"/>
    <mergeCell ref="BN7:BR11"/>
    <mergeCell ref="BS7:BX9"/>
    <mergeCell ref="C16:AJ16"/>
    <mergeCell ref="BG16:BU16"/>
    <mergeCell ref="BV16:CE16"/>
    <mergeCell ref="B17:J18"/>
    <mergeCell ref="K17:AD18"/>
    <mergeCell ref="AE17:BF18"/>
    <mergeCell ref="BG17:BU17"/>
    <mergeCell ref="BV17:CE18"/>
    <mergeCell ref="BG18:BK18"/>
    <mergeCell ref="BL18:BP18"/>
    <mergeCell ref="BV19:CD19"/>
    <mergeCell ref="B20:J20"/>
    <mergeCell ref="K20:AD20"/>
    <mergeCell ref="AE20:BF20"/>
    <mergeCell ref="BG20:BK20"/>
    <mergeCell ref="BL20:BP20"/>
    <mergeCell ref="BQ20:BU20"/>
    <mergeCell ref="BV20:CD20"/>
    <mergeCell ref="BQ18:BU18"/>
    <mergeCell ref="B19:J19"/>
    <mergeCell ref="K19:AD19"/>
    <mergeCell ref="AE19:BF19"/>
    <mergeCell ref="BG19:BI19"/>
    <mergeCell ref="BJ19:BK19"/>
    <mergeCell ref="BL19:BN19"/>
    <mergeCell ref="BO19:BP19"/>
    <mergeCell ref="BQ19:BS19"/>
    <mergeCell ref="BT19:BU19"/>
    <mergeCell ref="BV21:CD21"/>
    <mergeCell ref="B22:J22"/>
    <mergeCell ref="K22:AD22"/>
    <mergeCell ref="AE22:BF22"/>
    <mergeCell ref="BG22:BK22"/>
    <mergeCell ref="BL22:BP22"/>
    <mergeCell ref="BQ22:BU22"/>
    <mergeCell ref="BV22:CD22"/>
    <mergeCell ref="B21:J21"/>
    <mergeCell ref="K21:AD21"/>
    <mergeCell ref="AE21:BF21"/>
    <mergeCell ref="BG21:BK21"/>
    <mergeCell ref="BL21:BP21"/>
    <mergeCell ref="BQ21:BU21"/>
    <mergeCell ref="BV23:CD23"/>
    <mergeCell ref="B24:J24"/>
    <mergeCell ref="K24:AD24"/>
    <mergeCell ref="AE24:BF24"/>
    <mergeCell ref="BG24:BK24"/>
    <mergeCell ref="BL24:BP24"/>
    <mergeCell ref="BQ24:BU24"/>
    <mergeCell ref="BV24:CD24"/>
    <mergeCell ref="B23:J23"/>
    <mergeCell ref="K23:AD23"/>
    <mergeCell ref="AE23:BF23"/>
    <mergeCell ref="BG23:BK23"/>
    <mergeCell ref="BL23:BP23"/>
    <mergeCell ref="BQ23:BU23"/>
    <mergeCell ref="BV25:CD25"/>
    <mergeCell ref="B26:J26"/>
    <mergeCell ref="K26:AD26"/>
    <mergeCell ref="AE26:BF26"/>
    <mergeCell ref="BG26:BK26"/>
    <mergeCell ref="BL26:BP26"/>
    <mergeCell ref="BQ26:BU26"/>
    <mergeCell ref="BV26:CD26"/>
    <mergeCell ref="B25:J25"/>
    <mergeCell ref="K25:AD25"/>
    <mergeCell ref="AE25:BF25"/>
    <mergeCell ref="BG25:BK25"/>
    <mergeCell ref="BL25:BP25"/>
    <mergeCell ref="BQ25:BU25"/>
    <mergeCell ref="C30:AW30"/>
    <mergeCell ref="BV27:CD27"/>
    <mergeCell ref="B28:BF28"/>
    <mergeCell ref="BG28:BK28"/>
    <mergeCell ref="BL28:BP28"/>
    <mergeCell ref="BQ28:BU28"/>
    <mergeCell ref="BV28:CD28"/>
    <mergeCell ref="B27:J27"/>
    <mergeCell ref="K27:AD27"/>
    <mergeCell ref="AE27:BF27"/>
    <mergeCell ref="BG27:BK27"/>
    <mergeCell ref="BL27:BP27"/>
    <mergeCell ref="BQ27:BU27"/>
  </mergeCells>
  <phoneticPr fontId="3"/>
  <pageMargins left="0.78740157480314965" right="0.39370078740157483" top="0.39370078740157483" bottom="0.39370078740157483" header="0" footer="0"/>
  <pageSetup paperSize="9" scale="71" firstPageNumber="0" orientation="landscape" horizontalDpi="300" verticalDpi="300" r:id="rId1"/>
  <headerFooter scaleWithDoc="0" alignWithMargins="0">
    <oddFooter>&amp;C&amp;"ＭＳ 明朝,標準"&amp;10－３０－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Layout" zoomScale="70" zoomScaleNormal="70" zoomScalePageLayoutView="70" workbookViewId="0">
      <selection sqref="A1:B1"/>
    </sheetView>
  </sheetViews>
  <sheetFormatPr defaultColWidth="9" defaultRowHeight="14.25"/>
  <cols>
    <col min="1" max="1" width="15.625" style="249" customWidth="1"/>
    <col min="2" max="2" width="41" style="249" customWidth="1"/>
    <col min="3" max="3" width="37.375" style="249" customWidth="1"/>
    <col min="4" max="4" width="6.5" style="249" customWidth="1"/>
    <col min="5" max="5" width="6.25" style="249" customWidth="1"/>
    <col min="6" max="6" width="6.5" style="249" customWidth="1"/>
    <col min="7" max="9" width="6.375" style="249" customWidth="1"/>
    <col min="10" max="10" width="9" style="249" customWidth="1"/>
    <col min="11" max="13" width="6.75" style="249" customWidth="1"/>
    <col min="14" max="14" width="9" style="249" customWidth="1"/>
    <col min="15" max="15" width="7.375" style="249" customWidth="1"/>
    <col min="16" max="16" width="9.5" style="249" customWidth="1"/>
    <col min="17" max="17" width="9.125" style="249" customWidth="1"/>
    <col min="18" max="19" width="8.25" style="249" customWidth="1"/>
    <col min="20" max="20" width="2.125" style="249" customWidth="1"/>
    <col min="21" max="16384" width="9" style="249"/>
  </cols>
  <sheetData>
    <row r="1" spans="1:19" ht="23.25" customHeight="1">
      <c r="A1" s="533" t="s">
        <v>1298</v>
      </c>
      <c r="B1" s="533"/>
      <c r="O1" s="838" t="s">
        <v>1263</v>
      </c>
      <c r="P1" s="838"/>
      <c r="Q1" s="838"/>
      <c r="R1" s="838"/>
      <c r="S1" s="838"/>
    </row>
    <row r="2" spans="1:19" ht="23.25" customHeight="1">
      <c r="A2" s="820" t="s">
        <v>1299</v>
      </c>
      <c r="B2" s="834" t="s">
        <v>1300</v>
      </c>
      <c r="C2" s="834" t="s">
        <v>1236</v>
      </c>
      <c r="D2" s="834" t="s">
        <v>1301</v>
      </c>
      <c r="E2" s="834"/>
      <c r="F2" s="834"/>
      <c r="G2" s="834" t="s">
        <v>1302</v>
      </c>
      <c r="H2" s="834"/>
      <c r="I2" s="834"/>
      <c r="J2" s="833" t="s">
        <v>1303</v>
      </c>
      <c r="K2" s="834" t="s">
        <v>1304</v>
      </c>
      <c r="L2" s="834"/>
      <c r="M2" s="834"/>
      <c r="N2" s="839"/>
      <c r="O2" s="834"/>
      <c r="P2" s="839"/>
      <c r="Q2" s="834"/>
      <c r="R2" s="834"/>
      <c r="S2" s="834"/>
    </row>
    <row r="3" spans="1:19" ht="20.25" customHeight="1">
      <c r="A3" s="820"/>
      <c r="B3" s="834"/>
      <c r="C3" s="834"/>
      <c r="D3" s="834" t="s">
        <v>1242</v>
      </c>
      <c r="E3" s="834" t="s">
        <v>1243</v>
      </c>
      <c r="F3" s="834" t="s">
        <v>224</v>
      </c>
      <c r="G3" s="834" t="s">
        <v>1244</v>
      </c>
      <c r="H3" s="834" t="s">
        <v>1245</v>
      </c>
      <c r="I3" s="834" t="s">
        <v>1246</v>
      </c>
      <c r="J3" s="833"/>
      <c r="K3" s="833" t="s">
        <v>1305</v>
      </c>
      <c r="L3" s="833" t="s">
        <v>1306</v>
      </c>
      <c r="M3" s="835" t="s">
        <v>1307</v>
      </c>
      <c r="N3" s="276" t="s">
        <v>589</v>
      </c>
      <c r="O3" s="837" t="s">
        <v>1308</v>
      </c>
      <c r="P3" s="276" t="s">
        <v>591</v>
      </c>
      <c r="Q3" s="840" t="s">
        <v>1309</v>
      </c>
      <c r="R3" s="833" t="s">
        <v>1310</v>
      </c>
      <c r="S3" s="833" t="s">
        <v>1311</v>
      </c>
    </row>
    <row r="4" spans="1:19" ht="20.25" customHeight="1">
      <c r="A4" s="820"/>
      <c r="B4" s="834"/>
      <c r="C4" s="834"/>
      <c r="D4" s="834"/>
      <c r="E4" s="834"/>
      <c r="F4" s="834"/>
      <c r="G4" s="834"/>
      <c r="H4" s="834"/>
      <c r="I4" s="834"/>
      <c r="J4" s="834"/>
      <c r="K4" s="834"/>
      <c r="L4" s="834"/>
      <c r="M4" s="836"/>
      <c r="N4" s="277" t="s">
        <v>592</v>
      </c>
      <c r="O4" s="837"/>
      <c r="P4" s="277" t="s">
        <v>1312</v>
      </c>
      <c r="Q4" s="840"/>
      <c r="R4" s="833"/>
      <c r="S4" s="833"/>
    </row>
    <row r="5" spans="1:19" ht="20.25" customHeight="1">
      <c r="A5" s="820"/>
      <c r="B5" s="834"/>
      <c r="C5" s="834"/>
      <c r="D5" s="834"/>
      <c r="E5" s="834"/>
      <c r="F5" s="834"/>
      <c r="G5" s="834"/>
      <c r="H5" s="834"/>
      <c r="I5" s="834"/>
      <c r="J5" s="834"/>
      <c r="K5" s="834"/>
      <c r="L5" s="834"/>
      <c r="M5" s="836"/>
      <c r="N5" s="278" t="s">
        <v>1313</v>
      </c>
      <c r="O5" s="837"/>
      <c r="P5" s="278" t="s">
        <v>1314</v>
      </c>
      <c r="Q5" s="840"/>
      <c r="R5" s="833"/>
      <c r="S5" s="833"/>
    </row>
    <row r="6" spans="1:19" ht="21" customHeight="1">
      <c r="A6" s="279" t="s">
        <v>650</v>
      </c>
      <c r="B6" s="826" t="s">
        <v>1315</v>
      </c>
      <c r="C6" s="826" t="s">
        <v>1316</v>
      </c>
      <c r="D6" s="825">
        <v>32</v>
      </c>
      <c r="E6" s="825" t="s">
        <v>680</v>
      </c>
      <c r="F6" s="827">
        <v>32</v>
      </c>
      <c r="G6" s="825">
        <v>5</v>
      </c>
      <c r="H6" s="825">
        <v>2</v>
      </c>
      <c r="I6" s="825" t="s">
        <v>680</v>
      </c>
      <c r="J6" s="825" t="s">
        <v>680</v>
      </c>
      <c r="K6" s="825" t="s">
        <v>680</v>
      </c>
      <c r="L6" s="825">
        <v>200</v>
      </c>
      <c r="M6" s="825">
        <v>250</v>
      </c>
      <c r="N6" s="832" t="s">
        <v>680</v>
      </c>
      <c r="O6" s="825">
        <v>5</v>
      </c>
      <c r="P6" s="832" t="s">
        <v>680</v>
      </c>
      <c r="Q6" s="825" t="s">
        <v>680</v>
      </c>
      <c r="R6" s="825" t="s">
        <v>680</v>
      </c>
      <c r="S6" s="825" t="s">
        <v>680</v>
      </c>
    </row>
    <row r="7" spans="1:19" ht="21" customHeight="1">
      <c r="A7" s="279" t="s">
        <v>1317</v>
      </c>
      <c r="B7" s="826"/>
      <c r="C7" s="826"/>
      <c r="D7" s="825"/>
      <c r="E7" s="825"/>
      <c r="F7" s="827"/>
      <c r="G7" s="825"/>
      <c r="H7" s="825"/>
      <c r="I7" s="825"/>
      <c r="J7" s="825"/>
      <c r="K7" s="825"/>
      <c r="L7" s="825"/>
      <c r="M7" s="825"/>
      <c r="N7" s="825"/>
      <c r="O7" s="825"/>
      <c r="P7" s="825"/>
      <c r="Q7" s="825"/>
      <c r="R7" s="825"/>
      <c r="S7" s="825"/>
    </row>
    <row r="8" spans="1:19" ht="21" customHeight="1">
      <c r="A8" s="280" t="s">
        <v>618</v>
      </c>
      <c r="B8" s="826" t="s">
        <v>1318</v>
      </c>
      <c r="C8" s="826" t="s">
        <v>1319</v>
      </c>
      <c r="D8" s="825">
        <v>405</v>
      </c>
      <c r="E8" s="825">
        <v>27</v>
      </c>
      <c r="F8" s="827">
        <v>432</v>
      </c>
      <c r="G8" s="825">
        <v>11</v>
      </c>
      <c r="H8" s="825">
        <v>2</v>
      </c>
      <c r="I8" s="825">
        <v>1</v>
      </c>
      <c r="J8" s="825">
        <v>432</v>
      </c>
      <c r="K8" s="825">
        <v>835</v>
      </c>
      <c r="L8" s="825" t="s">
        <v>680</v>
      </c>
      <c r="M8" s="825">
        <v>20</v>
      </c>
      <c r="N8" s="824" t="s">
        <v>1320</v>
      </c>
      <c r="O8" s="825" t="s">
        <v>680</v>
      </c>
      <c r="P8" s="824" t="s">
        <v>1321</v>
      </c>
      <c r="Q8" s="824" t="s">
        <v>1322</v>
      </c>
      <c r="R8" s="825">
        <v>300</v>
      </c>
      <c r="S8" s="825" t="s">
        <v>680</v>
      </c>
    </row>
    <row r="9" spans="1:19" ht="21" customHeight="1">
      <c r="A9" s="281" t="s">
        <v>1323</v>
      </c>
      <c r="B9" s="826"/>
      <c r="C9" s="826"/>
      <c r="D9" s="825"/>
      <c r="E9" s="825"/>
      <c r="F9" s="827"/>
      <c r="G9" s="825"/>
      <c r="H9" s="825"/>
      <c r="I9" s="825"/>
      <c r="J9" s="825"/>
      <c r="K9" s="825"/>
      <c r="L9" s="825"/>
      <c r="M9" s="825"/>
      <c r="N9" s="825"/>
      <c r="O9" s="825"/>
      <c r="P9" s="825"/>
      <c r="Q9" s="825"/>
      <c r="R9" s="825"/>
      <c r="S9" s="825"/>
    </row>
    <row r="10" spans="1:19" ht="21" customHeight="1">
      <c r="A10" s="279" t="s">
        <v>613</v>
      </c>
      <c r="B10" s="826" t="s">
        <v>1324</v>
      </c>
      <c r="C10" s="826" t="s">
        <v>1325</v>
      </c>
      <c r="D10" s="825">
        <v>309</v>
      </c>
      <c r="E10" s="825">
        <v>26</v>
      </c>
      <c r="F10" s="827">
        <v>335</v>
      </c>
      <c r="G10" s="825">
        <v>8</v>
      </c>
      <c r="H10" s="825">
        <v>2</v>
      </c>
      <c r="I10" s="825">
        <v>1</v>
      </c>
      <c r="J10" s="825">
        <v>4824</v>
      </c>
      <c r="K10" s="825">
        <v>900</v>
      </c>
      <c r="L10" s="825">
        <v>10</v>
      </c>
      <c r="M10" s="825">
        <v>30</v>
      </c>
      <c r="N10" s="824" t="s">
        <v>1326</v>
      </c>
      <c r="O10" s="825">
        <v>8</v>
      </c>
      <c r="P10" s="824" t="s">
        <v>1327</v>
      </c>
      <c r="Q10" s="824" t="s">
        <v>1328</v>
      </c>
      <c r="R10" s="825">
        <v>200</v>
      </c>
      <c r="S10" s="825">
        <v>1</v>
      </c>
    </row>
    <row r="11" spans="1:19" ht="21" customHeight="1">
      <c r="A11" s="279" t="s">
        <v>1329</v>
      </c>
      <c r="B11" s="826"/>
      <c r="C11" s="826"/>
      <c r="D11" s="825"/>
      <c r="E11" s="825"/>
      <c r="F11" s="827"/>
      <c r="G11" s="825"/>
      <c r="H11" s="825"/>
      <c r="I11" s="825"/>
      <c r="J11" s="825"/>
      <c r="K11" s="825"/>
      <c r="L11" s="825"/>
      <c r="M11" s="825"/>
      <c r="N11" s="825"/>
      <c r="O11" s="825"/>
      <c r="P11" s="825"/>
      <c r="Q11" s="825"/>
      <c r="R11" s="825"/>
      <c r="S11" s="825"/>
    </row>
    <row r="12" spans="1:19" ht="35.1" customHeight="1">
      <c r="A12" s="282" t="s">
        <v>616</v>
      </c>
      <c r="B12" s="826" t="s">
        <v>1330</v>
      </c>
      <c r="C12" s="830" t="s">
        <v>1331</v>
      </c>
      <c r="D12" s="825">
        <v>1417</v>
      </c>
      <c r="E12" s="825" t="s">
        <v>680</v>
      </c>
      <c r="F12" s="827">
        <v>1417</v>
      </c>
      <c r="G12" s="825">
        <v>13</v>
      </c>
      <c r="H12" s="825">
        <v>3</v>
      </c>
      <c r="I12" s="831">
        <v>1</v>
      </c>
      <c r="J12" s="825">
        <v>8059</v>
      </c>
      <c r="K12" s="825">
        <v>3337</v>
      </c>
      <c r="L12" s="825">
        <v>100</v>
      </c>
      <c r="M12" s="825">
        <v>550</v>
      </c>
      <c r="N12" s="824" t="s">
        <v>1332</v>
      </c>
      <c r="O12" s="825" t="s">
        <v>680</v>
      </c>
      <c r="P12" s="824" t="s">
        <v>1333</v>
      </c>
      <c r="Q12" s="824" t="s">
        <v>1334</v>
      </c>
      <c r="R12" s="825">
        <v>100</v>
      </c>
      <c r="S12" s="825" t="s">
        <v>680</v>
      </c>
    </row>
    <row r="13" spans="1:19" ht="35.1" customHeight="1">
      <c r="A13" s="283" t="s">
        <v>1335</v>
      </c>
      <c r="B13" s="826"/>
      <c r="C13" s="826"/>
      <c r="D13" s="825"/>
      <c r="E13" s="825"/>
      <c r="F13" s="827"/>
      <c r="G13" s="825"/>
      <c r="H13" s="825"/>
      <c r="I13" s="825"/>
      <c r="J13" s="825"/>
      <c r="K13" s="825"/>
      <c r="L13" s="825"/>
      <c r="M13" s="825"/>
      <c r="N13" s="825"/>
      <c r="O13" s="825"/>
      <c r="P13" s="825"/>
      <c r="Q13" s="825"/>
      <c r="R13" s="825"/>
      <c r="S13" s="825"/>
    </row>
    <row r="14" spans="1:19" ht="21" customHeight="1">
      <c r="A14" s="280" t="s">
        <v>625</v>
      </c>
      <c r="B14" s="826" t="s">
        <v>1336</v>
      </c>
      <c r="C14" s="826" t="s">
        <v>1337</v>
      </c>
      <c r="D14" s="825">
        <v>558</v>
      </c>
      <c r="E14" s="825">
        <v>37</v>
      </c>
      <c r="F14" s="827">
        <v>595</v>
      </c>
      <c r="G14" s="825">
        <v>10</v>
      </c>
      <c r="H14" s="825">
        <v>3</v>
      </c>
      <c r="I14" s="825">
        <v>1</v>
      </c>
      <c r="J14" s="825">
        <v>7140</v>
      </c>
      <c r="K14" s="825">
        <v>1200</v>
      </c>
      <c r="L14" s="825" t="s">
        <v>680</v>
      </c>
      <c r="M14" s="825">
        <v>10</v>
      </c>
      <c r="N14" s="825" t="s">
        <v>680</v>
      </c>
      <c r="O14" s="825">
        <v>3</v>
      </c>
      <c r="P14" s="824" t="s">
        <v>1338</v>
      </c>
      <c r="Q14" s="824" t="s">
        <v>1339</v>
      </c>
      <c r="R14" s="825">
        <v>3000</v>
      </c>
      <c r="S14" s="825" t="s">
        <v>680</v>
      </c>
    </row>
    <row r="15" spans="1:19" ht="21" customHeight="1">
      <c r="A15" s="281" t="s">
        <v>1340</v>
      </c>
      <c r="B15" s="826"/>
      <c r="C15" s="826"/>
      <c r="D15" s="825"/>
      <c r="E15" s="825"/>
      <c r="F15" s="827"/>
      <c r="G15" s="825"/>
      <c r="H15" s="825"/>
      <c r="I15" s="825"/>
      <c r="J15" s="825"/>
      <c r="K15" s="825"/>
      <c r="L15" s="825"/>
      <c r="M15" s="825"/>
      <c r="N15" s="825"/>
      <c r="O15" s="825"/>
      <c r="P15" s="825"/>
      <c r="Q15" s="825"/>
      <c r="R15" s="825"/>
      <c r="S15" s="825"/>
    </row>
    <row r="16" spans="1:19" ht="21" customHeight="1">
      <c r="A16" s="279" t="s">
        <v>621</v>
      </c>
      <c r="B16" s="826" t="s">
        <v>1341</v>
      </c>
      <c r="C16" s="826" t="s">
        <v>1342</v>
      </c>
      <c r="D16" s="825">
        <v>254</v>
      </c>
      <c r="E16" s="825">
        <v>29</v>
      </c>
      <c r="F16" s="827">
        <v>283</v>
      </c>
      <c r="G16" s="825">
        <v>12</v>
      </c>
      <c r="H16" s="825">
        <v>2</v>
      </c>
      <c r="I16" s="825">
        <v>1</v>
      </c>
      <c r="J16" s="825">
        <v>536</v>
      </c>
      <c r="K16" s="825">
        <v>450</v>
      </c>
      <c r="L16" s="825" t="s">
        <v>680</v>
      </c>
      <c r="M16" s="825">
        <v>15</v>
      </c>
      <c r="N16" s="824" t="s">
        <v>1343</v>
      </c>
      <c r="O16" s="825" t="s">
        <v>680</v>
      </c>
      <c r="P16" s="824" t="s">
        <v>1344</v>
      </c>
      <c r="Q16" s="824" t="s">
        <v>1344</v>
      </c>
      <c r="R16" s="825">
        <v>1000</v>
      </c>
      <c r="S16" s="825" t="s">
        <v>680</v>
      </c>
    </row>
    <row r="17" spans="1:19" ht="21" customHeight="1">
      <c r="A17" s="279" t="s">
        <v>1345</v>
      </c>
      <c r="B17" s="826"/>
      <c r="C17" s="826"/>
      <c r="D17" s="825"/>
      <c r="E17" s="825"/>
      <c r="F17" s="827"/>
      <c r="G17" s="825"/>
      <c r="H17" s="825"/>
      <c r="I17" s="825"/>
      <c r="J17" s="825"/>
      <c r="K17" s="825"/>
      <c r="L17" s="825"/>
      <c r="M17" s="825"/>
      <c r="N17" s="825"/>
      <c r="O17" s="825"/>
      <c r="P17" s="825"/>
      <c r="Q17" s="825"/>
      <c r="R17" s="825"/>
      <c r="S17" s="825"/>
    </row>
    <row r="18" spans="1:19" ht="21" customHeight="1">
      <c r="A18" s="280" t="s">
        <v>620</v>
      </c>
      <c r="B18" s="826" t="s">
        <v>1346</v>
      </c>
      <c r="C18" s="826" t="s">
        <v>1347</v>
      </c>
      <c r="D18" s="825">
        <v>699</v>
      </c>
      <c r="E18" s="825">
        <v>55</v>
      </c>
      <c r="F18" s="827">
        <v>754</v>
      </c>
      <c r="G18" s="825">
        <v>9</v>
      </c>
      <c r="H18" s="825">
        <v>2</v>
      </c>
      <c r="I18" s="825">
        <v>2</v>
      </c>
      <c r="J18" s="825">
        <v>2876</v>
      </c>
      <c r="K18" s="825">
        <v>4000</v>
      </c>
      <c r="L18" s="825" t="s">
        <v>680</v>
      </c>
      <c r="M18" s="825">
        <v>80</v>
      </c>
      <c r="N18" s="824" t="s">
        <v>1348</v>
      </c>
      <c r="O18" s="825">
        <v>5</v>
      </c>
      <c r="P18" s="824" t="s">
        <v>1349</v>
      </c>
      <c r="Q18" s="824" t="s">
        <v>1339</v>
      </c>
      <c r="R18" s="825">
        <v>1000</v>
      </c>
      <c r="S18" s="825" t="s">
        <v>680</v>
      </c>
    </row>
    <row r="19" spans="1:19" ht="21" customHeight="1">
      <c r="A19" s="281" t="s">
        <v>1350</v>
      </c>
      <c r="B19" s="826"/>
      <c r="C19" s="826"/>
      <c r="D19" s="825"/>
      <c r="E19" s="825"/>
      <c r="F19" s="827"/>
      <c r="G19" s="825"/>
      <c r="H19" s="825"/>
      <c r="I19" s="825"/>
      <c r="J19" s="825"/>
      <c r="K19" s="825"/>
      <c r="L19" s="825"/>
      <c r="M19" s="825"/>
      <c r="N19" s="825"/>
      <c r="O19" s="825"/>
      <c r="P19" s="825"/>
      <c r="Q19" s="825"/>
      <c r="R19" s="825"/>
      <c r="S19" s="825"/>
    </row>
    <row r="20" spans="1:19" ht="35.1" customHeight="1">
      <c r="A20" s="284" t="s">
        <v>611</v>
      </c>
      <c r="B20" s="826" t="s">
        <v>1351</v>
      </c>
      <c r="C20" s="826" t="s">
        <v>1352</v>
      </c>
      <c r="D20" s="825">
        <v>444</v>
      </c>
      <c r="E20" s="825">
        <v>4</v>
      </c>
      <c r="F20" s="827">
        <v>448</v>
      </c>
      <c r="G20" s="825">
        <v>15</v>
      </c>
      <c r="H20" s="825">
        <v>3</v>
      </c>
      <c r="I20" s="825">
        <v>1</v>
      </c>
      <c r="J20" s="825">
        <v>1887</v>
      </c>
      <c r="K20" s="825">
        <v>540</v>
      </c>
      <c r="L20" s="825" t="s">
        <v>680</v>
      </c>
      <c r="M20" s="825">
        <v>30</v>
      </c>
      <c r="N20" s="824" t="s">
        <v>1353</v>
      </c>
      <c r="O20" s="825" t="s">
        <v>680</v>
      </c>
      <c r="P20" s="824" t="s">
        <v>1321</v>
      </c>
      <c r="Q20" s="824" t="s">
        <v>1354</v>
      </c>
      <c r="R20" s="825" t="s">
        <v>680</v>
      </c>
      <c r="S20" s="825" t="s">
        <v>680</v>
      </c>
    </row>
    <row r="21" spans="1:19" ht="35.1" customHeight="1">
      <c r="A21" s="285" t="s">
        <v>1355</v>
      </c>
      <c r="B21" s="826"/>
      <c r="C21" s="826"/>
      <c r="D21" s="825"/>
      <c r="E21" s="825"/>
      <c r="F21" s="827"/>
      <c r="G21" s="825"/>
      <c r="H21" s="825"/>
      <c r="I21" s="825"/>
      <c r="J21" s="825"/>
      <c r="K21" s="825"/>
      <c r="L21" s="825"/>
      <c r="M21" s="825"/>
      <c r="N21" s="825"/>
      <c r="O21" s="825"/>
      <c r="P21" s="825"/>
      <c r="Q21" s="825"/>
      <c r="R21" s="825"/>
      <c r="S21" s="825"/>
    </row>
    <row r="22" spans="1:19" ht="21" customHeight="1">
      <c r="A22" s="280" t="s">
        <v>646</v>
      </c>
      <c r="B22" s="826" t="s">
        <v>1356</v>
      </c>
      <c r="C22" s="826" t="s">
        <v>646</v>
      </c>
      <c r="D22" s="825">
        <v>167</v>
      </c>
      <c r="E22" s="825" t="s">
        <v>680</v>
      </c>
      <c r="F22" s="827">
        <v>167</v>
      </c>
      <c r="G22" s="825">
        <v>10</v>
      </c>
      <c r="H22" s="825">
        <v>2</v>
      </c>
      <c r="I22" s="825" t="s">
        <v>680</v>
      </c>
      <c r="J22" s="825" t="s">
        <v>680</v>
      </c>
      <c r="K22" s="825">
        <v>500</v>
      </c>
      <c r="L22" s="825" t="s">
        <v>680</v>
      </c>
      <c r="M22" s="825" t="s">
        <v>680</v>
      </c>
      <c r="N22" s="825" t="s">
        <v>680</v>
      </c>
      <c r="O22" s="825" t="s">
        <v>680</v>
      </c>
      <c r="P22" s="824" t="s">
        <v>1357</v>
      </c>
      <c r="Q22" s="824" t="s">
        <v>1358</v>
      </c>
      <c r="R22" s="825" t="s">
        <v>680</v>
      </c>
      <c r="S22" s="825" t="s">
        <v>680</v>
      </c>
    </row>
    <row r="23" spans="1:19" ht="21" customHeight="1">
      <c r="A23" s="281" t="s">
        <v>1359</v>
      </c>
      <c r="B23" s="826"/>
      <c r="C23" s="826"/>
      <c r="D23" s="825"/>
      <c r="E23" s="825" t="s">
        <v>680</v>
      </c>
      <c r="F23" s="827"/>
      <c r="G23" s="825"/>
      <c r="H23" s="825"/>
      <c r="I23" s="825"/>
      <c r="J23" s="825"/>
      <c r="K23" s="825"/>
      <c r="L23" s="825"/>
      <c r="M23" s="825"/>
      <c r="N23" s="825"/>
      <c r="O23" s="825"/>
      <c r="P23" s="825"/>
      <c r="Q23" s="825"/>
      <c r="R23" s="825"/>
      <c r="S23" s="825"/>
    </row>
    <row r="24" spans="1:19" ht="31.5" customHeight="1">
      <c r="A24" s="284" t="s">
        <v>607</v>
      </c>
      <c r="B24" s="826" t="s">
        <v>1360</v>
      </c>
      <c r="C24" s="826" t="s">
        <v>1361</v>
      </c>
      <c r="D24" s="825">
        <v>600</v>
      </c>
      <c r="E24" s="825" t="s">
        <v>680</v>
      </c>
      <c r="F24" s="827">
        <v>600</v>
      </c>
      <c r="G24" s="825">
        <v>13</v>
      </c>
      <c r="H24" s="825">
        <v>3</v>
      </c>
      <c r="I24" s="825">
        <v>1</v>
      </c>
      <c r="J24" s="825">
        <v>75</v>
      </c>
      <c r="K24" s="825">
        <v>200</v>
      </c>
      <c r="L24" s="825">
        <v>100</v>
      </c>
      <c r="M24" s="825">
        <v>100</v>
      </c>
      <c r="N24" s="824" t="s">
        <v>1362</v>
      </c>
      <c r="O24" s="825" t="s">
        <v>680</v>
      </c>
      <c r="P24" s="824" t="s">
        <v>1363</v>
      </c>
      <c r="Q24" s="824" t="s">
        <v>1364</v>
      </c>
      <c r="R24" s="825" t="s">
        <v>680</v>
      </c>
      <c r="S24" s="825">
        <v>30</v>
      </c>
    </row>
    <row r="25" spans="1:19" ht="31.5" customHeight="1">
      <c r="A25" s="285" t="s">
        <v>1365</v>
      </c>
      <c r="B25" s="826"/>
      <c r="C25" s="826"/>
      <c r="D25" s="825"/>
      <c r="E25" s="825"/>
      <c r="F25" s="827"/>
      <c r="G25" s="825"/>
      <c r="H25" s="825"/>
      <c r="I25" s="825"/>
      <c r="J25" s="825"/>
      <c r="K25" s="825"/>
      <c r="L25" s="825"/>
      <c r="M25" s="825"/>
      <c r="N25" s="825"/>
      <c r="O25" s="825"/>
      <c r="P25" s="825"/>
      <c r="Q25" s="825"/>
      <c r="R25" s="825"/>
      <c r="S25" s="825"/>
    </row>
    <row r="26" spans="1:19" ht="31.5" customHeight="1">
      <c r="A26" s="282" t="s">
        <v>634</v>
      </c>
      <c r="B26" s="826" t="s">
        <v>1366</v>
      </c>
      <c r="C26" s="830" t="s">
        <v>1367</v>
      </c>
      <c r="D26" s="825">
        <v>599</v>
      </c>
      <c r="E26" s="825">
        <v>13</v>
      </c>
      <c r="F26" s="827">
        <v>612</v>
      </c>
      <c r="G26" s="825">
        <v>13</v>
      </c>
      <c r="H26" s="825">
        <v>3</v>
      </c>
      <c r="I26" s="825">
        <v>1</v>
      </c>
      <c r="J26" s="825">
        <v>1049</v>
      </c>
      <c r="K26" s="825">
        <v>330</v>
      </c>
      <c r="L26" s="825" t="s">
        <v>680</v>
      </c>
      <c r="M26" s="825">
        <v>5</v>
      </c>
      <c r="N26" s="824" t="s">
        <v>1368</v>
      </c>
      <c r="O26" s="825" t="s">
        <v>680</v>
      </c>
      <c r="P26" s="824" t="s">
        <v>1339</v>
      </c>
      <c r="Q26" s="824" t="s">
        <v>1369</v>
      </c>
      <c r="R26" s="825">
        <v>3000</v>
      </c>
      <c r="S26" s="825" t="s">
        <v>680</v>
      </c>
    </row>
    <row r="27" spans="1:19" ht="31.5" customHeight="1">
      <c r="A27" s="283" t="s">
        <v>1370</v>
      </c>
      <c r="B27" s="826"/>
      <c r="C27" s="826"/>
      <c r="D27" s="825"/>
      <c r="E27" s="825"/>
      <c r="F27" s="827"/>
      <c r="G27" s="825"/>
      <c r="H27" s="825"/>
      <c r="I27" s="825"/>
      <c r="J27" s="825"/>
      <c r="K27" s="825"/>
      <c r="L27" s="825"/>
      <c r="M27" s="825"/>
      <c r="N27" s="825"/>
      <c r="O27" s="825"/>
      <c r="P27" s="825"/>
      <c r="Q27" s="825"/>
      <c r="R27" s="825"/>
      <c r="S27" s="825"/>
    </row>
    <row r="28" spans="1:19" ht="22.35" customHeight="1">
      <c r="A28" s="279" t="s">
        <v>638</v>
      </c>
      <c r="B28" s="826" t="s">
        <v>1371</v>
      </c>
      <c r="C28" s="826" t="s">
        <v>1372</v>
      </c>
      <c r="D28" s="825">
        <v>70</v>
      </c>
      <c r="E28" s="825" t="s">
        <v>680</v>
      </c>
      <c r="F28" s="827">
        <v>70</v>
      </c>
      <c r="G28" s="825">
        <v>9</v>
      </c>
      <c r="H28" s="825">
        <v>3</v>
      </c>
      <c r="I28" s="825">
        <v>2</v>
      </c>
      <c r="J28" s="825">
        <v>440</v>
      </c>
      <c r="K28" s="825">
        <v>170</v>
      </c>
      <c r="L28" s="825" t="s">
        <v>680</v>
      </c>
      <c r="M28" s="825" t="s">
        <v>680</v>
      </c>
      <c r="N28" s="825" t="s">
        <v>680</v>
      </c>
      <c r="O28" s="825" t="s">
        <v>680</v>
      </c>
      <c r="P28" s="824" t="s">
        <v>1373</v>
      </c>
      <c r="Q28" s="825" t="s">
        <v>680</v>
      </c>
      <c r="R28" s="825">
        <v>500</v>
      </c>
      <c r="S28" s="825" t="s">
        <v>680</v>
      </c>
    </row>
    <row r="29" spans="1:19" ht="22.35" customHeight="1">
      <c r="A29" s="279" t="s">
        <v>1374</v>
      </c>
      <c r="B29" s="826"/>
      <c r="C29" s="826"/>
      <c r="D29" s="825"/>
      <c r="E29" s="825"/>
      <c r="F29" s="827"/>
      <c r="G29" s="825"/>
      <c r="H29" s="825"/>
      <c r="I29" s="825"/>
      <c r="J29" s="825"/>
      <c r="K29" s="825"/>
      <c r="L29" s="825"/>
      <c r="M29" s="825"/>
      <c r="N29" s="825"/>
      <c r="O29" s="825"/>
      <c r="P29" s="825"/>
      <c r="Q29" s="825"/>
      <c r="R29" s="825"/>
      <c r="S29" s="825"/>
    </row>
    <row r="30" spans="1:19" ht="22.35" customHeight="1">
      <c r="A30" s="280" t="s">
        <v>632</v>
      </c>
      <c r="B30" s="826" t="s">
        <v>1375</v>
      </c>
      <c r="C30" s="826" t="s">
        <v>1376</v>
      </c>
      <c r="D30" s="825">
        <v>25</v>
      </c>
      <c r="E30" s="825">
        <v>5</v>
      </c>
      <c r="F30" s="827">
        <v>30</v>
      </c>
      <c r="G30" s="825">
        <v>5</v>
      </c>
      <c r="H30" s="825">
        <v>2</v>
      </c>
      <c r="I30" s="825" t="s">
        <v>680</v>
      </c>
      <c r="J30" s="825" t="s">
        <v>680</v>
      </c>
      <c r="K30" s="825" t="s">
        <v>680</v>
      </c>
      <c r="L30" s="825" t="s">
        <v>680</v>
      </c>
      <c r="M30" s="825" t="s">
        <v>680</v>
      </c>
      <c r="N30" s="825" t="s">
        <v>680</v>
      </c>
      <c r="O30" s="825" t="s">
        <v>680</v>
      </c>
      <c r="P30" s="824" t="s">
        <v>1377</v>
      </c>
      <c r="Q30" s="825" t="s">
        <v>680</v>
      </c>
      <c r="R30" s="825">
        <v>1000</v>
      </c>
      <c r="S30" s="825" t="s">
        <v>680</v>
      </c>
    </row>
    <row r="31" spans="1:19" ht="22.35" customHeight="1">
      <c r="A31" s="281" t="s">
        <v>1378</v>
      </c>
      <c r="B31" s="826"/>
      <c r="C31" s="826"/>
      <c r="D31" s="825"/>
      <c r="E31" s="825"/>
      <c r="F31" s="827"/>
      <c r="G31" s="825"/>
      <c r="H31" s="825"/>
      <c r="I31" s="825"/>
      <c r="J31" s="825"/>
      <c r="K31" s="825"/>
      <c r="L31" s="825"/>
      <c r="M31" s="825"/>
      <c r="N31" s="825"/>
      <c r="O31" s="825"/>
      <c r="P31" s="825"/>
      <c r="Q31" s="825"/>
      <c r="R31" s="825"/>
      <c r="S31" s="825"/>
    </row>
    <row r="32" spans="1:19" ht="22.35" customHeight="1">
      <c r="A32" s="279" t="s">
        <v>636</v>
      </c>
      <c r="B32" s="826" t="s">
        <v>1379</v>
      </c>
      <c r="C32" s="826" t="s">
        <v>1380</v>
      </c>
      <c r="D32" s="825">
        <v>291</v>
      </c>
      <c r="E32" s="825">
        <v>50</v>
      </c>
      <c r="F32" s="827">
        <v>341</v>
      </c>
      <c r="G32" s="825">
        <v>11</v>
      </c>
      <c r="H32" s="825">
        <v>3</v>
      </c>
      <c r="I32" s="825">
        <v>1</v>
      </c>
      <c r="J32" s="825" t="s">
        <v>680</v>
      </c>
      <c r="K32" s="825">
        <v>240</v>
      </c>
      <c r="L32" s="825" t="s">
        <v>680</v>
      </c>
      <c r="M32" s="825">
        <v>5</v>
      </c>
      <c r="N32" s="825" t="s">
        <v>680</v>
      </c>
      <c r="O32" s="825" t="s">
        <v>680</v>
      </c>
      <c r="P32" s="824" t="s">
        <v>1381</v>
      </c>
      <c r="Q32" s="824" t="s">
        <v>1322</v>
      </c>
      <c r="R32" s="825">
        <v>1500</v>
      </c>
      <c r="S32" s="825" t="s">
        <v>680</v>
      </c>
    </row>
    <row r="33" spans="1:19" ht="22.35" customHeight="1">
      <c r="A33" s="279" t="s">
        <v>1382</v>
      </c>
      <c r="B33" s="826"/>
      <c r="C33" s="826"/>
      <c r="D33" s="825"/>
      <c r="E33" s="825"/>
      <c r="F33" s="827"/>
      <c r="G33" s="825"/>
      <c r="H33" s="825"/>
      <c r="I33" s="825"/>
      <c r="J33" s="825"/>
      <c r="K33" s="825"/>
      <c r="L33" s="825"/>
      <c r="M33" s="825"/>
      <c r="N33" s="825"/>
      <c r="O33" s="825"/>
      <c r="P33" s="825"/>
      <c r="Q33" s="825"/>
      <c r="R33" s="825"/>
      <c r="S33" s="825"/>
    </row>
    <row r="34" spans="1:19" ht="22.35" customHeight="1">
      <c r="A34" s="280" t="s">
        <v>629</v>
      </c>
      <c r="B34" s="826" t="s">
        <v>1383</v>
      </c>
      <c r="C34" s="826" t="s">
        <v>1384</v>
      </c>
      <c r="D34" s="825">
        <v>173</v>
      </c>
      <c r="E34" s="825">
        <v>30</v>
      </c>
      <c r="F34" s="827">
        <v>203</v>
      </c>
      <c r="G34" s="825">
        <v>6</v>
      </c>
      <c r="H34" s="825">
        <v>3</v>
      </c>
      <c r="I34" s="825">
        <v>1</v>
      </c>
      <c r="J34" s="825">
        <v>425</v>
      </c>
      <c r="K34" s="825">
        <v>200</v>
      </c>
      <c r="L34" s="825" t="s">
        <v>680</v>
      </c>
      <c r="M34" s="825">
        <v>5</v>
      </c>
      <c r="N34" s="825" t="s">
        <v>680</v>
      </c>
      <c r="O34" s="825" t="s">
        <v>680</v>
      </c>
      <c r="P34" s="824" t="s">
        <v>1339</v>
      </c>
      <c r="Q34" s="824" t="s">
        <v>1369</v>
      </c>
      <c r="R34" s="825">
        <v>1000</v>
      </c>
      <c r="S34" s="825" t="s">
        <v>680</v>
      </c>
    </row>
    <row r="35" spans="1:19" ht="22.35" customHeight="1">
      <c r="A35" s="281" t="s">
        <v>1385</v>
      </c>
      <c r="B35" s="826"/>
      <c r="C35" s="826"/>
      <c r="D35" s="825"/>
      <c r="E35" s="825"/>
      <c r="F35" s="827"/>
      <c r="G35" s="825"/>
      <c r="H35" s="825"/>
      <c r="I35" s="825"/>
      <c r="J35" s="825"/>
      <c r="K35" s="825"/>
      <c r="L35" s="825"/>
      <c r="M35" s="825"/>
      <c r="N35" s="825"/>
      <c r="O35" s="825"/>
      <c r="P35" s="825"/>
      <c r="Q35" s="825"/>
      <c r="R35" s="825"/>
      <c r="S35" s="825"/>
    </row>
    <row r="36" spans="1:19" ht="22.35" customHeight="1">
      <c r="A36" s="279" t="s">
        <v>644</v>
      </c>
      <c r="B36" s="826" t="s">
        <v>1386</v>
      </c>
      <c r="C36" s="826" t="s">
        <v>1223</v>
      </c>
      <c r="D36" s="825">
        <v>84</v>
      </c>
      <c r="E36" s="825">
        <v>57</v>
      </c>
      <c r="F36" s="827">
        <v>141</v>
      </c>
      <c r="G36" s="825">
        <v>5</v>
      </c>
      <c r="H36" s="825">
        <v>3</v>
      </c>
      <c r="I36" s="825" t="s">
        <v>680</v>
      </c>
      <c r="J36" s="825">
        <v>25</v>
      </c>
      <c r="K36" s="825">
        <v>15</v>
      </c>
      <c r="L36" s="825" t="s">
        <v>680</v>
      </c>
      <c r="M36" s="825" t="s">
        <v>680</v>
      </c>
      <c r="N36" s="825" t="s">
        <v>680</v>
      </c>
      <c r="O36" s="825" t="s">
        <v>680</v>
      </c>
      <c r="P36" s="824" t="s">
        <v>1387</v>
      </c>
      <c r="Q36" s="824" t="s">
        <v>1388</v>
      </c>
      <c r="R36" s="825">
        <v>3800</v>
      </c>
      <c r="S36" s="825" t="s">
        <v>1389</v>
      </c>
    </row>
    <row r="37" spans="1:19" ht="22.35" customHeight="1">
      <c r="A37" s="279" t="s">
        <v>1390</v>
      </c>
      <c r="B37" s="826"/>
      <c r="C37" s="826"/>
      <c r="D37" s="825"/>
      <c r="E37" s="825"/>
      <c r="F37" s="827"/>
      <c r="G37" s="825"/>
      <c r="H37" s="825"/>
      <c r="I37" s="825"/>
      <c r="J37" s="825"/>
      <c r="K37" s="825"/>
      <c r="L37" s="825"/>
      <c r="M37" s="825"/>
      <c r="N37" s="825"/>
      <c r="O37" s="825"/>
      <c r="P37" s="825"/>
      <c r="Q37" s="825"/>
      <c r="R37" s="825"/>
      <c r="S37" s="825"/>
    </row>
    <row r="38" spans="1:19" ht="22.35" customHeight="1">
      <c r="A38" s="280" t="s">
        <v>1391</v>
      </c>
      <c r="B38" s="826" t="s">
        <v>1392</v>
      </c>
      <c r="C38" s="826" t="s">
        <v>1372</v>
      </c>
      <c r="D38" s="825">
        <v>121</v>
      </c>
      <c r="E38" s="825" t="s">
        <v>680</v>
      </c>
      <c r="F38" s="827">
        <v>121</v>
      </c>
      <c r="G38" s="825">
        <v>7</v>
      </c>
      <c r="H38" s="825">
        <v>2</v>
      </c>
      <c r="I38" s="825">
        <v>1</v>
      </c>
      <c r="J38" s="825">
        <v>613</v>
      </c>
      <c r="K38" s="825">
        <v>270</v>
      </c>
      <c r="L38" s="825" t="s">
        <v>680</v>
      </c>
      <c r="M38" s="825" t="s">
        <v>680</v>
      </c>
      <c r="N38" s="825" t="s">
        <v>680</v>
      </c>
      <c r="O38" s="825" t="s">
        <v>680</v>
      </c>
      <c r="P38" s="828" t="s">
        <v>1369</v>
      </c>
      <c r="Q38" s="824" t="s">
        <v>1393</v>
      </c>
      <c r="R38" s="825">
        <v>300</v>
      </c>
      <c r="S38" s="825" t="s">
        <v>680</v>
      </c>
    </row>
    <row r="39" spans="1:19" ht="22.35" customHeight="1">
      <c r="A39" s="281" t="s">
        <v>1394</v>
      </c>
      <c r="B39" s="826"/>
      <c r="C39" s="826"/>
      <c r="D39" s="825"/>
      <c r="E39" s="825"/>
      <c r="F39" s="827"/>
      <c r="G39" s="825"/>
      <c r="H39" s="825"/>
      <c r="I39" s="825"/>
      <c r="J39" s="825"/>
      <c r="K39" s="825"/>
      <c r="L39" s="825"/>
      <c r="M39" s="825"/>
      <c r="N39" s="825"/>
      <c r="O39" s="825"/>
      <c r="P39" s="829"/>
      <c r="Q39" s="825"/>
      <c r="R39" s="825"/>
      <c r="S39" s="825"/>
    </row>
    <row r="40" spans="1:19" ht="21.95" customHeight="1"/>
  </sheetData>
  <sheetProtection selectLockedCells="1" selectUnlockedCells="1"/>
  <mergeCells count="328">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 ref="B6:B7"/>
    <mergeCell ref="C6:C7"/>
    <mergeCell ref="D6:D7"/>
    <mergeCell ref="E6:E7"/>
    <mergeCell ref="F6:F7"/>
    <mergeCell ref="G6:G7"/>
    <mergeCell ref="L3:L5"/>
    <mergeCell ref="M3:M5"/>
    <mergeCell ref="O3:O5"/>
    <mergeCell ref="N6:N7"/>
    <mergeCell ref="O6:O7"/>
    <mergeCell ref="P6:P7"/>
    <mergeCell ref="Q6:Q7"/>
    <mergeCell ref="R6:R7"/>
    <mergeCell ref="S6:S7"/>
    <mergeCell ref="H6:H7"/>
    <mergeCell ref="I6:I7"/>
    <mergeCell ref="J6:J7"/>
    <mergeCell ref="K6:K7"/>
    <mergeCell ref="L6:L7"/>
    <mergeCell ref="M6:M7"/>
    <mergeCell ref="Q8:Q9"/>
    <mergeCell ref="R8:R9"/>
    <mergeCell ref="S8:S9"/>
    <mergeCell ref="H8:H9"/>
    <mergeCell ref="I8:I9"/>
    <mergeCell ref="J8:J9"/>
    <mergeCell ref="K8:K9"/>
    <mergeCell ref="L8:L9"/>
    <mergeCell ref="M8:M9"/>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10:Q11"/>
    <mergeCell ref="R10:R11"/>
    <mergeCell ref="S10:S11"/>
    <mergeCell ref="H10:H11"/>
    <mergeCell ref="I10:I11"/>
    <mergeCell ref="J10:J11"/>
    <mergeCell ref="K10:K11"/>
    <mergeCell ref="L10:L11"/>
    <mergeCell ref="M10:M11"/>
    <mergeCell ref="Q12:Q13"/>
    <mergeCell ref="R12:R13"/>
    <mergeCell ref="S12:S13"/>
    <mergeCell ref="H12:H13"/>
    <mergeCell ref="I12:I13"/>
    <mergeCell ref="J12:J13"/>
    <mergeCell ref="K12:K13"/>
    <mergeCell ref="L12:L13"/>
    <mergeCell ref="M12:M13"/>
    <mergeCell ref="B14:B15"/>
    <mergeCell ref="C14:C15"/>
    <mergeCell ref="D14:D15"/>
    <mergeCell ref="E14:E15"/>
    <mergeCell ref="F14:F15"/>
    <mergeCell ref="G14:G15"/>
    <mergeCell ref="N12:N13"/>
    <mergeCell ref="O12:O13"/>
    <mergeCell ref="P12:P13"/>
    <mergeCell ref="B12:B13"/>
    <mergeCell ref="C12:C13"/>
    <mergeCell ref="D12:D13"/>
    <mergeCell ref="E12:E13"/>
    <mergeCell ref="F12:F13"/>
    <mergeCell ref="G12:G13"/>
    <mergeCell ref="N14:N15"/>
    <mergeCell ref="O14:O15"/>
    <mergeCell ref="P14:P15"/>
    <mergeCell ref="Q14:Q15"/>
    <mergeCell ref="R14:R15"/>
    <mergeCell ref="S14:S15"/>
    <mergeCell ref="H14:H15"/>
    <mergeCell ref="I14:I15"/>
    <mergeCell ref="J14:J15"/>
    <mergeCell ref="K14:K15"/>
    <mergeCell ref="L14:L15"/>
    <mergeCell ref="M14:M15"/>
    <mergeCell ref="Q16:Q17"/>
    <mergeCell ref="R16:R17"/>
    <mergeCell ref="S16:S17"/>
    <mergeCell ref="H16:H17"/>
    <mergeCell ref="I16:I17"/>
    <mergeCell ref="J16:J17"/>
    <mergeCell ref="K16:K17"/>
    <mergeCell ref="L16:L17"/>
    <mergeCell ref="M16:M17"/>
    <mergeCell ref="B18:B19"/>
    <mergeCell ref="C18:C19"/>
    <mergeCell ref="D18:D19"/>
    <mergeCell ref="E18:E19"/>
    <mergeCell ref="F18:F19"/>
    <mergeCell ref="G18:G19"/>
    <mergeCell ref="N16:N17"/>
    <mergeCell ref="O16:O17"/>
    <mergeCell ref="P16:P17"/>
    <mergeCell ref="B16:B17"/>
    <mergeCell ref="C16:C17"/>
    <mergeCell ref="D16:D17"/>
    <mergeCell ref="E16:E17"/>
    <mergeCell ref="F16:F17"/>
    <mergeCell ref="G16:G17"/>
    <mergeCell ref="N18:N19"/>
    <mergeCell ref="O18:O19"/>
    <mergeCell ref="P18:P19"/>
    <mergeCell ref="Q18:Q19"/>
    <mergeCell ref="R18:R19"/>
    <mergeCell ref="S18:S19"/>
    <mergeCell ref="H18:H19"/>
    <mergeCell ref="I18:I19"/>
    <mergeCell ref="J18:J19"/>
    <mergeCell ref="K18:K19"/>
    <mergeCell ref="L18:L19"/>
    <mergeCell ref="M18:M19"/>
    <mergeCell ref="Q20:Q21"/>
    <mergeCell ref="R20:R21"/>
    <mergeCell ref="S20:S21"/>
    <mergeCell ref="H20:H21"/>
    <mergeCell ref="I20:I21"/>
    <mergeCell ref="J20:J21"/>
    <mergeCell ref="K20:K21"/>
    <mergeCell ref="L20:L21"/>
    <mergeCell ref="M20:M21"/>
    <mergeCell ref="B22:B23"/>
    <mergeCell ref="C22:C23"/>
    <mergeCell ref="D22:D23"/>
    <mergeCell ref="E22:E23"/>
    <mergeCell ref="F22:F23"/>
    <mergeCell ref="G22:G23"/>
    <mergeCell ref="N20:N21"/>
    <mergeCell ref="O20:O21"/>
    <mergeCell ref="P20:P21"/>
    <mergeCell ref="B20:B21"/>
    <mergeCell ref="C20:C21"/>
    <mergeCell ref="D20:D21"/>
    <mergeCell ref="E20:E21"/>
    <mergeCell ref="F20:F21"/>
    <mergeCell ref="G20:G21"/>
    <mergeCell ref="N22:N23"/>
    <mergeCell ref="O22:O23"/>
    <mergeCell ref="P22:P23"/>
    <mergeCell ref="Q22:Q23"/>
    <mergeCell ref="R22:R23"/>
    <mergeCell ref="S22:S23"/>
    <mergeCell ref="H22:H23"/>
    <mergeCell ref="I22:I23"/>
    <mergeCell ref="J22:J23"/>
    <mergeCell ref="K22:K23"/>
    <mergeCell ref="L22:L23"/>
    <mergeCell ref="M22:M23"/>
    <mergeCell ref="Q24:Q25"/>
    <mergeCell ref="R24:R25"/>
    <mergeCell ref="S24:S25"/>
    <mergeCell ref="H24:H25"/>
    <mergeCell ref="I24:I25"/>
    <mergeCell ref="J24:J25"/>
    <mergeCell ref="K24:K25"/>
    <mergeCell ref="L24:L25"/>
    <mergeCell ref="M24:M25"/>
    <mergeCell ref="B26:B27"/>
    <mergeCell ref="C26:C27"/>
    <mergeCell ref="D26:D27"/>
    <mergeCell ref="E26:E27"/>
    <mergeCell ref="F26:F27"/>
    <mergeCell ref="G26:G27"/>
    <mergeCell ref="N24:N25"/>
    <mergeCell ref="O24:O25"/>
    <mergeCell ref="P24:P25"/>
    <mergeCell ref="B24:B25"/>
    <mergeCell ref="C24:C25"/>
    <mergeCell ref="D24:D25"/>
    <mergeCell ref="E24:E25"/>
    <mergeCell ref="F24:F25"/>
    <mergeCell ref="G24:G25"/>
    <mergeCell ref="N26:N27"/>
    <mergeCell ref="O26:O27"/>
    <mergeCell ref="P26:P27"/>
    <mergeCell ref="Q26:Q27"/>
    <mergeCell ref="R26:R27"/>
    <mergeCell ref="S26:S27"/>
    <mergeCell ref="H26:H27"/>
    <mergeCell ref="I26:I27"/>
    <mergeCell ref="J26:J27"/>
    <mergeCell ref="K26:K27"/>
    <mergeCell ref="L26:L27"/>
    <mergeCell ref="M26:M27"/>
    <mergeCell ref="Q28:Q29"/>
    <mergeCell ref="R28:R29"/>
    <mergeCell ref="S28:S29"/>
    <mergeCell ref="H28:H29"/>
    <mergeCell ref="I28:I29"/>
    <mergeCell ref="J28:J29"/>
    <mergeCell ref="K28:K29"/>
    <mergeCell ref="L28:L29"/>
    <mergeCell ref="M28:M29"/>
    <mergeCell ref="B30:B31"/>
    <mergeCell ref="C30:C31"/>
    <mergeCell ref="D30:D31"/>
    <mergeCell ref="E30:E31"/>
    <mergeCell ref="F30:F31"/>
    <mergeCell ref="G30:G31"/>
    <mergeCell ref="N28:N29"/>
    <mergeCell ref="O28:O29"/>
    <mergeCell ref="P28:P29"/>
    <mergeCell ref="B28:B29"/>
    <mergeCell ref="C28:C29"/>
    <mergeCell ref="D28:D29"/>
    <mergeCell ref="E28:E29"/>
    <mergeCell ref="F28:F29"/>
    <mergeCell ref="G28:G29"/>
    <mergeCell ref="N30:N31"/>
    <mergeCell ref="O30:O31"/>
    <mergeCell ref="P30:P31"/>
    <mergeCell ref="Q30:Q31"/>
    <mergeCell ref="R30:R31"/>
    <mergeCell ref="S30:S31"/>
    <mergeCell ref="H30:H31"/>
    <mergeCell ref="I30:I31"/>
    <mergeCell ref="J30:J31"/>
    <mergeCell ref="K30:K31"/>
    <mergeCell ref="L30:L31"/>
    <mergeCell ref="M30:M31"/>
    <mergeCell ref="Q32:Q33"/>
    <mergeCell ref="R32:R33"/>
    <mergeCell ref="S32:S33"/>
    <mergeCell ref="H32:H33"/>
    <mergeCell ref="I32:I33"/>
    <mergeCell ref="J32:J33"/>
    <mergeCell ref="K32:K33"/>
    <mergeCell ref="L32:L33"/>
    <mergeCell ref="M32:M33"/>
    <mergeCell ref="B34:B35"/>
    <mergeCell ref="C34:C35"/>
    <mergeCell ref="D34:D35"/>
    <mergeCell ref="E34:E35"/>
    <mergeCell ref="F34:F35"/>
    <mergeCell ref="G34:G35"/>
    <mergeCell ref="N32:N33"/>
    <mergeCell ref="O32:O33"/>
    <mergeCell ref="P32:P33"/>
    <mergeCell ref="B32:B33"/>
    <mergeCell ref="C32:C33"/>
    <mergeCell ref="D32:D33"/>
    <mergeCell ref="E32:E33"/>
    <mergeCell ref="F32:F33"/>
    <mergeCell ref="G32:G33"/>
    <mergeCell ref="N34:N35"/>
    <mergeCell ref="O34:O35"/>
    <mergeCell ref="P34:P35"/>
    <mergeCell ref="Q34:Q35"/>
    <mergeCell ref="R34:R35"/>
    <mergeCell ref="S34:S35"/>
    <mergeCell ref="H34:H35"/>
    <mergeCell ref="I34:I35"/>
    <mergeCell ref="J34:J35"/>
    <mergeCell ref="K34:K35"/>
    <mergeCell ref="L34:L35"/>
    <mergeCell ref="M34:M35"/>
    <mergeCell ref="Q36:Q37"/>
    <mergeCell ref="R36:R37"/>
    <mergeCell ref="S36:S37"/>
    <mergeCell ref="H36:H37"/>
    <mergeCell ref="I36:I37"/>
    <mergeCell ref="J36:J37"/>
    <mergeCell ref="K36:K37"/>
    <mergeCell ref="L36:L37"/>
    <mergeCell ref="M36:M37"/>
    <mergeCell ref="B38:B39"/>
    <mergeCell ref="C38:C39"/>
    <mergeCell ref="D38:D39"/>
    <mergeCell ref="E38:E39"/>
    <mergeCell ref="F38:F39"/>
    <mergeCell ref="G38:G39"/>
    <mergeCell ref="N36:N37"/>
    <mergeCell ref="O36:O37"/>
    <mergeCell ref="P36:P37"/>
    <mergeCell ref="B36:B37"/>
    <mergeCell ref="C36:C37"/>
    <mergeCell ref="D36:D37"/>
    <mergeCell ref="E36:E37"/>
    <mergeCell ref="F36:F37"/>
    <mergeCell ref="G36:G37"/>
    <mergeCell ref="N38:N39"/>
    <mergeCell ref="O38:O39"/>
    <mergeCell ref="P38:P39"/>
    <mergeCell ref="Q38:Q39"/>
    <mergeCell ref="R38:R39"/>
    <mergeCell ref="S38:S39"/>
    <mergeCell ref="H38:H39"/>
    <mergeCell ref="I38:I39"/>
    <mergeCell ref="J38:J39"/>
    <mergeCell ref="K38:K39"/>
    <mergeCell ref="L38:L39"/>
    <mergeCell ref="M38:M39"/>
  </mergeCells>
  <phoneticPr fontId="3"/>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明朝,標準"&amp;10－３１－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8"/>
  <sheetViews>
    <sheetView topLeftCell="A7" zoomScaleNormal="100" workbookViewId="0">
      <selection sqref="A1:L1"/>
    </sheetView>
  </sheetViews>
  <sheetFormatPr defaultColWidth="9" defaultRowHeight="14.25"/>
  <cols>
    <col min="1" max="1" width="17.75" style="249" customWidth="1"/>
    <col min="2" max="2" width="30.375" style="249" customWidth="1"/>
    <col min="3" max="22" width="2.625" style="249" customWidth="1"/>
    <col min="23" max="26" width="2.125" style="249" customWidth="1"/>
    <col min="27" max="41" width="2.375" style="249" customWidth="1"/>
    <col min="42" max="42" width="2.125" style="249" customWidth="1"/>
    <col min="43" max="231" width="2.625" style="249" customWidth="1"/>
    <col min="232" max="16384" width="9" style="249"/>
  </cols>
  <sheetData>
    <row r="1" spans="1:41" ht="23.25" customHeight="1">
      <c r="A1" s="533" t="s">
        <v>1395</v>
      </c>
      <c r="B1" s="533"/>
      <c r="C1" s="533"/>
      <c r="D1" s="533"/>
      <c r="E1" s="533"/>
      <c r="F1" s="533"/>
      <c r="G1" s="533"/>
      <c r="H1" s="533"/>
      <c r="I1" s="533"/>
      <c r="J1" s="533"/>
      <c r="K1" s="533"/>
      <c r="L1" s="533"/>
      <c r="Z1" s="838" t="s">
        <v>1396</v>
      </c>
      <c r="AA1" s="838"/>
      <c r="AB1" s="838"/>
      <c r="AC1" s="838"/>
      <c r="AD1" s="838"/>
      <c r="AE1" s="838"/>
      <c r="AF1" s="838"/>
      <c r="AG1" s="838"/>
      <c r="AH1" s="838"/>
      <c r="AI1" s="838"/>
      <c r="AJ1" s="838"/>
      <c r="AK1" s="838"/>
      <c r="AL1" s="838"/>
      <c r="AM1" s="838"/>
      <c r="AN1" s="838"/>
      <c r="AO1" s="838"/>
    </row>
    <row r="2" spans="1:41" ht="24.2" customHeight="1">
      <c r="A2" s="820" t="s">
        <v>1397</v>
      </c>
      <c r="B2" s="734" t="s">
        <v>1300</v>
      </c>
      <c r="C2" s="734" t="s">
        <v>1236</v>
      </c>
      <c r="D2" s="734"/>
      <c r="E2" s="734"/>
      <c r="F2" s="734"/>
      <c r="G2" s="734"/>
      <c r="H2" s="734"/>
      <c r="I2" s="734"/>
      <c r="J2" s="734"/>
      <c r="K2" s="734" t="s">
        <v>1398</v>
      </c>
      <c r="L2" s="734"/>
      <c r="M2" s="734"/>
      <c r="N2" s="734"/>
      <c r="O2" s="734"/>
      <c r="P2" s="734"/>
      <c r="Q2" s="734" t="s">
        <v>1302</v>
      </c>
      <c r="R2" s="734"/>
      <c r="S2" s="734"/>
      <c r="T2" s="734"/>
      <c r="U2" s="734"/>
      <c r="V2" s="734"/>
      <c r="W2" s="820" t="s">
        <v>1399</v>
      </c>
      <c r="X2" s="820"/>
      <c r="Y2" s="820"/>
      <c r="Z2" s="820"/>
      <c r="AA2" s="734" t="s">
        <v>1241</v>
      </c>
      <c r="AB2" s="734"/>
      <c r="AC2" s="734"/>
      <c r="AD2" s="734"/>
      <c r="AE2" s="734"/>
      <c r="AF2" s="734"/>
      <c r="AG2" s="734"/>
      <c r="AH2" s="734"/>
      <c r="AI2" s="734"/>
      <c r="AJ2" s="734"/>
      <c r="AK2" s="734"/>
      <c r="AL2" s="734"/>
      <c r="AM2" s="734"/>
      <c r="AN2" s="734"/>
      <c r="AO2" s="734"/>
    </row>
    <row r="3" spans="1:41" ht="24.2" customHeight="1">
      <c r="A3" s="820"/>
      <c r="B3" s="734"/>
      <c r="C3" s="734"/>
      <c r="D3" s="734"/>
      <c r="E3" s="734"/>
      <c r="F3" s="734"/>
      <c r="G3" s="734"/>
      <c r="H3" s="734"/>
      <c r="I3" s="734"/>
      <c r="J3" s="734"/>
      <c r="K3" s="734" t="s">
        <v>1242</v>
      </c>
      <c r="L3" s="734"/>
      <c r="M3" s="734" t="s">
        <v>1243</v>
      </c>
      <c r="N3" s="734"/>
      <c r="O3" s="849" t="s">
        <v>224</v>
      </c>
      <c r="P3" s="851"/>
      <c r="Q3" s="734" t="s">
        <v>1244</v>
      </c>
      <c r="R3" s="734"/>
      <c r="S3" s="849" t="s">
        <v>1245</v>
      </c>
      <c r="T3" s="851"/>
      <c r="U3" s="849" t="s">
        <v>1246</v>
      </c>
      <c r="V3" s="851"/>
      <c r="W3" s="820"/>
      <c r="X3" s="820"/>
      <c r="Y3" s="820"/>
      <c r="Z3" s="820"/>
      <c r="AA3" s="734" t="s">
        <v>1249</v>
      </c>
      <c r="AB3" s="734"/>
      <c r="AC3" s="734"/>
      <c r="AD3" s="734" t="s">
        <v>1250</v>
      </c>
      <c r="AE3" s="734"/>
      <c r="AF3" s="734"/>
      <c r="AG3" s="734" t="s">
        <v>1251</v>
      </c>
      <c r="AH3" s="734"/>
      <c r="AI3" s="734"/>
      <c r="AJ3" s="734" t="s">
        <v>1253</v>
      </c>
      <c r="AK3" s="734"/>
      <c r="AL3" s="734"/>
      <c r="AM3" s="734" t="s">
        <v>603</v>
      </c>
      <c r="AN3" s="734"/>
      <c r="AO3" s="734"/>
    </row>
    <row r="4" spans="1:41" ht="24.2" customHeight="1">
      <c r="A4" s="280" t="s">
        <v>1400</v>
      </c>
      <c r="B4" s="286" t="s">
        <v>1401</v>
      </c>
      <c r="C4" s="855" t="s">
        <v>1402</v>
      </c>
      <c r="D4" s="855"/>
      <c r="E4" s="855"/>
      <c r="F4" s="855"/>
      <c r="G4" s="855"/>
      <c r="H4" s="855"/>
      <c r="I4" s="855"/>
      <c r="J4" s="855"/>
      <c r="K4" s="788">
        <v>21</v>
      </c>
      <c r="L4" s="788"/>
      <c r="M4" s="788">
        <v>1</v>
      </c>
      <c r="N4" s="788"/>
      <c r="O4" s="788">
        <f>K4+M4</f>
        <v>22</v>
      </c>
      <c r="P4" s="788"/>
      <c r="Q4" s="788">
        <v>6</v>
      </c>
      <c r="R4" s="788"/>
      <c r="S4" s="788">
        <v>2</v>
      </c>
      <c r="T4" s="788"/>
      <c r="U4" s="788">
        <v>1</v>
      </c>
      <c r="V4" s="788"/>
      <c r="W4" s="788">
        <v>36180</v>
      </c>
      <c r="X4" s="788"/>
      <c r="Y4" s="788"/>
      <c r="Z4" s="788"/>
      <c r="AA4" s="852">
        <v>76</v>
      </c>
      <c r="AB4" s="852"/>
      <c r="AC4" s="852"/>
      <c r="AD4" s="852">
        <v>50</v>
      </c>
      <c r="AE4" s="852"/>
      <c r="AF4" s="852"/>
      <c r="AG4" s="788">
        <v>7693</v>
      </c>
      <c r="AH4" s="788"/>
      <c r="AI4" s="788"/>
      <c r="AJ4" s="788" t="s">
        <v>1403</v>
      </c>
      <c r="AK4" s="788"/>
      <c r="AL4" s="788"/>
      <c r="AM4" s="788">
        <v>1599</v>
      </c>
      <c r="AN4" s="788"/>
      <c r="AO4" s="788"/>
    </row>
    <row r="5" spans="1:41" ht="24.2" customHeight="1">
      <c r="A5" s="281" t="s">
        <v>1404</v>
      </c>
      <c r="B5" s="287" t="s">
        <v>1405</v>
      </c>
      <c r="C5" s="856"/>
      <c r="D5" s="855"/>
      <c r="E5" s="855"/>
      <c r="F5" s="855"/>
      <c r="G5" s="855"/>
      <c r="H5" s="855"/>
      <c r="I5" s="855"/>
      <c r="J5" s="855"/>
      <c r="K5" s="788"/>
      <c r="L5" s="788"/>
      <c r="M5" s="788"/>
      <c r="N5" s="788"/>
      <c r="O5" s="788"/>
      <c r="P5" s="788"/>
      <c r="Q5" s="788"/>
      <c r="R5" s="788"/>
      <c r="S5" s="788"/>
      <c r="T5" s="788"/>
      <c r="U5" s="788"/>
      <c r="V5" s="788"/>
      <c r="W5" s="788"/>
      <c r="X5" s="788"/>
      <c r="Y5" s="788"/>
      <c r="Z5" s="788"/>
      <c r="AA5" s="852"/>
      <c r="AB5" s="852"/>
      <c r="AC5" s="852"/>
      <c r="AD5" s="852"/>
      <c r="AE5" s="852"/>
      <c r="AF5" s="852"/>
      <c r="AG5" s="788"/>
      <c r="AH5" s="788"/>
      <c r="AI5" s="788"/>
      <c r="AJ5" s="788"/>
      <c r="AK5" s="788"/>
      <c r="AL5" s="788"/>
      <c r="AM5" s="788"/>
      <c r="AN5" s="788"/>
      <c r="AO5" s="788"/>
    </row>
    <row r="6" spans="1:41" ht="18.75" customHeight="1"/>
    <row r="7" spans="1:41" ht="20.25" customHeight="1">
      <c r="A7" s="533" t="s">
        <v>1406</v>
      </c>
      <c r="B7" s="533"/>
      <c r="C7" s="533"/>
      <c r="D7" s="533"/>
      <c r="E7" s="533"/>
      <c r="F7" s="533"/>
      <c r="G7" s="533"/>
      <c r="H7" s="533"/>
      <c r="I7" s="533"/>
      <c r="J7" s="533"/>
      <c r="K7" s="533"/>
      <c r="L7" s="533"/>
      <c r="Z7" s="848" t="s">
        <v>1407</v>
      </c>
      <c r="AA7" s="848"/>
      <c r="AB7" s="848"/>
      <c r="AC7" s="848"/>
      <c r="AD7" s="848"/>
      <c r="AE7" s="848"/>
      <c r="AF7" s="848"/>
      <c r="AG7" s="848"/>
      <c r="AH7" s="848"/>
      <c r="AI7" s="848"/>
      <c r="AJ7" s="848"/>
      <c r="AK7" s="848"/>
      <c r="AL7" s="848"/>
      <c r="AM7" s="848"/>
      <c r="AN7" s="848"/>
      <c r="AO7" s="848"/>
    </row>
    <row r="8" spans="1:41" ht="24.2" customHeight="1">
      <c r="A8" s="820" t="s">
        <v>1397</v>
      </c>
      <c r="B8" s="734" t="s">
        <v>1300</v>
      </c>
      <c r="C8" s="734" t="s">
        <v>1408</v>
      </c>
      <c r="D8" s="734"/>
      <c r="E8" s="734"/>
      <c r="F8" s="734"/>
      <c r="G8" s="734"/>
      <c r="H8" s="734"/>
      <c r="I8" s="734" t="s">
        <v>1302</v>
      </c>
      <c r="J8" s="734"/>
      <c r="K8" s="734"/>
      <c r="L8" s="734"/>
      <c r="M8" s="734"/>
      <c r="N8" s="734"/>
      <c r="O8" s="820" t="s">
        <v>1399</v>
      </c>
      <c r="P8" s="820"/>
      <c r="Q8" s="820"/>
      <c r="R8" s="820"/>
      <c r="S8" s="820" t="s">
        <v>1240</v>
      </c>
      <c r="T8" s="820"/>
      <c r="U8" s="820"/>
      <c r="V8" s="820"/>
      <c r="W8" s="849" t="s">
        <v>1241</v>
      </c>
      <c r="X8" s="850"/>
      <c r="Y8" s="850"/>
      <c r="Z8" s="850"/>
      <c r="AA8" s="850"/>
      <c r="AB8" s="850"/>
      <c r="AC8" s="850"/>
      <c r="AD8" s="850"/>
      <c r="AE8" s="850"/>
      <c r="AF8" s="850"/>
      <c r="AG8" s="850"/>
      <c r="AH8" s="850"/>
      <c r="AI8" s="850"/>
      <c r="AJ8" s="850"/>
      <c r="AK8" s="850"/>
      <c r="AL8" s="850"/>
      <c r="AM8" s="850"/>
      <c r="AN8" s="850"/>
      <c r="AO8" s="851"/>
    </row>
    <row r="9" spans="1:41" ht="24.2" customHeight="1">
      <c r="A9" s="820"/>
      <c r="B9" s="734"/>
      <c r="C9" s="734" t="s">
        <v>1409</v>
      </c>
      <c r="D9" s="734"/>
      <c r="E9" s="734" t="s">
        <v>1243</v>
      </c>
      <c r="F9" s="734"/>
      <c r="G9" s="734" t="s">
        <v>224</v>
      </c>
      <c r="H9" s="734"/>
      <c r="I9" s="734" t="s">
        <v>1244</v>
      </c>
      <c r="J9" s="734"/>
      <c r="K9" s="734" t="s">
        <v>1245</v>
      </c>
      <c r="L9" s="734"/>
      <c r="M9" s="734" t="s">
        <v>1246</v>
      </c>
      <c r="N9" s="734"/>
      <c r="O9" s="820"/>
      <c r="P9" s="820"/>
      <c r="Q9" s="820"/>
      <c r="R9" s="820"/>
      <c r="S9" s="820"/>
      <c r="T9" s="820"/>
      <c r="U9" s="820"/>
      <c r="V9" s="820"/>
      <c r="W9" s="734" t="s">
        <v>1410</v>
      </c>
      <c r="X9" s="734"/>
      <c r="Y9" s="734"/>
      <c r="Z9" s="734"/>
      <c r="AA9" s="734" t="s">
        <v>1411</v>
      </c>
      <c r="AB9" s="734"/>
      <c r="AC9" s="734"/>
      <c r="AD9" s="734"/>
      <c r="AE9" s="734"/>
      <c r="AF9" s="682" t="s">
        <v>1412</v>
      </c>
      <c r="AG9" s="853"/>
      <c r="AH9" s="853"/>
      <c r="AI9" s="853"/>
      <c r="AJ9" s="854"/>
      <c r="AK9" s="734" t="s">
        <v>603</v>
      </c>
      <c r="AL9" s="734"/>
      <c r="AM9" s="734"/>
      <c r="AN9" s="734"/>
      <c r="AO9" s="734"/>
    </row>
    <row r="10" spans="1:41" ht="24.2" customHeight="1">
      <c r="A10" s="279" t="s">
        <v>1413</v>
      </c>
      <c r="B10" s="847" t="s">
        <v>1414</v>
      </c>
      <c r="C10" s="788">
        <v>10</v>
      </c>
      <c r="D10" s="788"/>
      <c r="E10" s="788" t="s">
        <v>680</v>
      </c>
      <c r="F10" s="788"/>
      <c r="G10" s="788">
        <f>SUM(C10:E10)</f>
        <v>10</v>
      </c>
      <c r="H10" s="788"/>
      <c r="I10" s="788">
        <v>3</v>
      </c>
      <c r="J10" s="788"/>
      <c r="K10" s="788">
        <v>2</v>
      </c>
      <c r="L10" s="788"/>
      <c r="M10" s="788" t="s">
        <v>680</v>
      </c>
      <c r="N10" s="788"/>
      <c r="O10" s="788">
        <v>4416</v>
      </c>
      <c r="P10" s="788"/>
      <c r="Q10" s="788"/>
      <c r="R10" s="788"/>
      <c r="S10" s="788">
        <v>5812</v>
      </c>
      <c r="T10" s="788"/>
      <c r="U10" s="788"/>
      <c r="V10" s="788"/>
      <c r="W10" s="788">
        <v>9204</v>
      </c>
      <c r="X10" s="788"/>
      <c r="Y10" s="788"/>
      <c r="Z10" s="788"/>
      <c r="AA10" s="788" t="s">
        <v>680</v>
      </c>
      <c r="AB10" s="788"/>
      <c r="AC10" s="788"/>
      <c r="AD10" s="788"/>
      <c r="AE10" s="788"/>
      <c r="AF10" s="841" t="s">
        <v>680</v>
      </c>
      <c r="AG10" s="842"/>
      <c r="AH10" s="842"/>
      <c r="AI10" s="842"/>
      <c r="AJ10" s="843"/>
      <c r="AK10" s="788" t="s">
        <v>680</v>
      </c>
      <c r="AL10" s="788"/>
      <c r="AM10" s="788"/>
      <c r="AN10" s="788"/>
      <c r="AO10" s="788"/>
    </row>
    <row r="11" spans="1:41" ht="24.2" customHeight="1">
      <c r="A11" s="279" t="s">
        <v>1415</v>
      </c>
      <c r="B11" s="847"/>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844"/>
      <c r="AG11" s="845"/>
      <c r="AH11" s="845"/>
      <c r="AI11" s="845"/>
      <c r="AJ11" s="846"/>
      <c r="AK11" s="788"/>
      <c r="AL11" s="788"/>
      <c r="AM11" s="788"/>
      <c r="AN11" s="788"/>
      <c r="AO11" s="788"/>
    </row>
    <row r="12" spans="1:41" ht="24.2" customHeight="1">
      <c r="A12" s="280" t="s">
        <v>1416</v>
      </c>
      <c r="B12" s="847" t="s">
        <v>1417</v>
      </c>
      <c r="C12" s="788">
        <v>7</v>
      </c>
      <c r="D12" s="788"/>
      <c r="E12" s="788">
        <v>0</v>
      </c>
      <c r="F12" s="788"/>
      <c r="G12" s="788">
        <f>SUM(C12:E12)</f>
        <v>7</v>
      </c>
      <c r="H12" s="788"/>
      <c r="I12" s="788">
        <v>3</v>
      </c>
      <c r="J12" s="788"/>
      <c r="K12" s="788">
        <v>2</v>
      </c>
      <c r="L12" s="788"/>
      <c r="M12" s="788">
        <v>2</v>
      </c>
      <c r="N12" s="788"/>
      <c r="O12" s="788">
        <v>20</v>
      </c>
      <c r="P12" s="788"/>
      <c r="Q12" s="788"/>
      <c r="R12" s="788"/>
      <c r="S12" s="788">
        <v>100</v>
      </c>
      <c r="T12" s="788"/>
      <c r="U12" s="788"/>
      <c r="V12" s="788"/>
      <c r="W12" s="788">
        <v>425</v>
      </c>
      <c r="X12" s="788"/>
      <c r="Y12" s="788"/>
      <c r="Z12" s="788"/>
      <c r="AA12" s="788" t="s">
        <v>680</v>
      </c>
      <c r="AB12" s="788"/>
      <c r="AC12" s="788"/>
      <c r="AD12" s="788"/>
      <c r="AE12" s="788"/>
      <c r="AF12" s="841" t="s">
        <v>680</v>
      </c>
      <c r="AG12" s="842"/>
      <c r="AH12" s="842"/>
      <c r="AI12" s="842"/>
      <c r="AJ12" s="843"/>
      <c r="AK12" s="788" t="s">
        <v>680</v>
      </c>
      <c r="AL12" s="788"/>
      <c r="AM12" s="788"/>
      <c r="AN12" s="788"/>
      <c r="AO12" s="788"/>
    </row>
    <row r="13" spans="1:41" ht="24.2" customHeight="1">
      <c r="A13" s="281" t="s">
        <v>1415</v>
      </c>
      <c r="B13" s="847"/>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844"/>
      <c r="AG13" s="845"/>
      <c r="AH13" s="845"/>
      <c r="AI13" s="845"/>
      <c r="AJ13" s="846"/>
      <c r="AK13" s="788"/>
      <c r="AL13" s="788"/>
      <c r="AM13" s="788"/>
      <c r="AN13" s="788"/>
      <c r="AO13" s="788"/>
    </row>
    <row r="14" spans="1:41" ht="24.2" customHeight="1">
      <c r="A14" s="279" t="s">
        <v>1418</v>
      </c>
      <c r="B14" s="847" t="s">
        <v>1419</v>
      </c>
      <c r="C14" s="788">
        <v>10</v>
      </c>
      <c r="D14" s="788"/>
      <c r="E14" s="788" t="s">
        <v>680</v>
      </c>
      <c r="F14" s="788"/>
      <c r="G14" s="788">
        <v>10</v>
      </c>
      <c r="H14" s="788"/>
      <c r="I14" s="788">
        <v>3</v>
      </c>
      <c r="J14" s="788"/>
      <c r="K14" s="788">
        <v>2</v>
      </c>
      <c r="L14" s="788"/>
      <c r="M14" s="788">
        <v>1</v>
      </c>
      <c r="N14" s="788"/>
      <c r="O14" s="788">
        <v>4800</v>
      </c>
      <c r="P14" s="788"/>
      <c r="Q14" s="788"/>
      <c r="R14" s="788"/>
      <c r="S14" s="788">
        <v>125836</v>
      </c>
      <c r="T14" s="788"/>
      <c r="U14" s="788"/>
      <c r="V14" s="788"/>
      <c r="W14" s="788">
        <v>31824</v>
      </c>
      <c r="X14" s="788"/>
      <c r="Y14" s="788"/>
      <c r="Z14" s="788"/>
      <c r="AA14" s="788" t="s">
        <v>680</v>
      </c>
      <c r="AB14" s="788"/>
      <c r="AC14" s="788"/>
      <c r="AD14" s="788"/>
      <c r="AE14" s="788"/>
      <c r="AF14" s="841" t="s">
        <v>680</v>
      </c>
      <c r="AG14" s="842"/>
      <c r="AH14" s="842"/>
      <c r="AI14" s="842"/>
      <c r="AJ14" s="843"/>
      <c r="AK14" s="788" t="s">
        <v>680</v>
      </c>
      <c r="AL14" s="788"/>
      <c r="AM14" s="788"/>
      <c r="AN14" s="788"/>
      <c r="AO14" s="788"/>
    </row>
    <row r="15" spans="1:41" ht="24.2" customHeight="1">
      <c r="A15" s="279" t="s">
        <v>1415</v>
      </c>
      <c r="B15" s="847"/>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844"/>
      <c r="AG15" s="845"/>
      <c r="AH15" s="845"/>
      <c r="AI15" s="845"/>
      <c r="AJ15" s="846"/>
      <c r="AK15" s="788"/>
      <c r="AL15" s="788"/>
      <c r="AM15" s="788"/>
      <c r="AN15" s="788"/>
      <c r="AO15" s="788"/>
    </row>
    <row r="16" spans="1:41" ht="24.2" customHeight="1">
      <c r="A16" s="280" t="s">
        <v>1420</v>
      </c>
      <c r="B16" s="847" t="s">
        <v>1421</v>
      </c>
      <c r="C16" s="788">
        <v>9</v>
      </c>
      <c r="D16" s="788"/>
      <c r="E16" s="788" t="s">
        <v>680</v>
      </c>
      <c r="F16" s="788"/>
      <c r="G16" s="788">
        <f>SUM(C16:E16)</f>
        <v>9</v>
      </c>
      <c r="H16" s="788"/>
      <c r="I16" s="788">
        <v>3</v>
      </c>
      <c r="J16" s="788"/>
      <c r="K16" s="788">
        <v>2</v>
      </c>
      <c r="L16" s="788"/>
      <c r="M16" s="788" t="s">
        <v>680</v>
      </c>
      <c r="N16" s="788"/>
      <c r="O16" s="788">
        <v>2572</v>
      </c>
      <c r="P16" s="788"/>
      <c r="Q16" s="788"/>
      <c r="R16" s="788"/>
      <c r="S16" s="788">
        <v>9109</v>
      </c>
      <c r="T16" s="788"/>
      <c r="U16" s="788"/>
      <c r="V16" s="788"/>
      <c r="W16" s="788">
        <v>19895</v>
      </c>
      <c r="X16" s="788"/>
      <c r="Y16" s="788"/>
      <c r="Z16" s="788"/>
      <c r="AA16" s="788" t="s">
        <v>680</v>
      </c>
      <c r="AB16" s="788"/>
      <c r="AC16" s="788"/>
      <c r="AD16" s="788"/>
      <c r="AE16" s="788"/>
      <c r="AF16" s="841" t="s">
        <v>680</v>
      </c>
      <c r="AG16" s="842"/>
      <c r="AH16" s="842"/>
      <c r="AI16" s="842"/>
      <c r="AJ16" s="843"/>
      <c r="AK16" s="788" t="s">
        <v>680</v>
      </c>
      <c r="AL16" s="788"/>
      <c r="AM16" s="788"/>
      <c r="AN16" s="788"/>
      <c r="AO16" s="788"/>
    </row>
    <row r="17" spans="1:41" ht="24.2" customHeight="1">
      <c r="A17" s="281" t="s">
        <v>1415</v>
      </c>
      <c r="B17" s="847"/>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844"/>
      <c r="AG17" s="845"/>
      <c r="AH17" s="845"/>
      <c r="AI17" s="845"/>
      <c r="AJ17" s="846"/>
      <c r="AK17" s="788"/>
      <c r="AL17" s="788"/>
      <c r="AM17" s="788"/>
      <c r="AN17" s="788"/>
      <c r="AO17" s="788"/>
    </row>
    <row r="18" spans="1:41" ht="24.2" customHeight="1">
      <c r="A18" s="279" t="s">
        <v>1422</v>
      </c>
      <c r="B18" s="847" t="s">
        <v>1423</v>
      </c>
      <c r="C18" s="788">
        <v>85</v>
      </c>
      <c r="D18" s="788"/>
      <c r="E18" s="788" t="s">
        <v>680</v>
      </c>
      <c r="F18" s="788"/>
      <c r="G18" s="788">
        <f>SUM(C18:E18)</f>
        <v>85</v>
      </c>
      <c r="H18" s="788"/>
      <c r="I18" s="788">
        <v>5</v>
      </c>
      <c r="J18" s="788"/>
      <c r="K18" s="788">
        <v>3</v>
      </c>
      <c r="L18" s="788"/>
      <c r="M18" s="788" t="s">
        <v>680</v>
      </c>
      <c r="N18" s="788"/>
      <c r="O18" s="788">
        <v>480</v>
      </c>
      <c r="P18" s="788"/>
      <c r="Q18" s="788"/>
      <c r="R18" s="788"/>
      <c r="S18" s="788">
        <v>5696</v>
      </c>
      <c r="T18" s="788"/>
      <c r="U18" s="788"/>
      <c r="V18" s="788"/>
      <c r="W18" s="788">
        <v>2000</v>
      </c>
      <c r="X18" s="788"/>
      <c r="Y18" s="788"/>
      <c r="Z18" s="788"/>
      <c r="AA18" s="788" t="s">
        <v>680</v>
      </c>
      <c r="AB18" s="788"/>
      <c r="AC18" s="788"/>
      <c r="AD18" s="788"/>
      <c r="AE18" s="788"/>
      <c r="AF18" s="841" t="s">
        <v>680</v>
      </c>
      <c r="AG18" s="842"/>
      <c r="AH18" s="842"/>
      <c r="AI18" s="842"/>
      <c r="AJ18" s="843"/>
      <c r="AK18" s="788" t="s">
        <v>680</v>
      </c>
      <c r="AL18" s="788"/>
      <c r="AM18" s="788"/>
      <c r="AN18" s="788"/>
      <c r="AO18" s="788"/>
    </row>
    <row r="19" spans="1:41" ht="24.2" customHeight="1">
      <c r="A19" s="279" t="s">
        <v>1424</v>
      </c>
      <c r="B19" s="847"/>
      <c r="C19" s="788"/>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844"/>
      <c r="AG19" s="845"/>
      <c r="AH19" s="845"/>
      <c r="AI19" s="845"/>
      <c r="AJ19" s="846"/>
      <c r="AK19" s="788"/>
      <c r="AL19" s="788"/>
      <c r="AM19" s="788"/>
      <c r="AN19" s="788"/>
      <c r="AO19" s="788"/>
    </row>
    <row r="20" spans="1:41" ht="24.2" customHeight="1">
      <c r="A20" s="280" t="s">
        <v>1425</v>
      </c>
      <c r="B20" s="847" t="s">
        <v>1426</v>
      </c>
      <c r="C20" s="788">
        <v>8</v>
      </c>
      <c r="D20" s="788"/>
      <c r="E20" s="788" t="s">
        <v>680</v>
      </c>
      <c r="F20" s="788"/>
      <c r="G20" s="788">
        <v>8</v>
      </c>
      <c r="H20" s="788"/>
      <c r="I20" s="788">
        <v>3</v>
      </c>
      <c r="J20" s="788"/>
      <c r="K20" s="788">
        <v>2</v>
      </c>
      <c r="L20" s="788"/>
      <c r="M20" s="788" t="s">
        <v>680</v>
      </c>
      <c r="N20" s="788"/>
      <c r="O20" s="788" t="s">
        <v>1427</v>
      </c>
      <c r="P20" s="788"/>
      <c r="Q20" s="788"/>
      <c r="R20" s="788"/>
      <c r="S20" s="788" t="s">
        <v>1389</v>
      </c>
      <c r="T20" s="788"/>
      <c r="U20" s="788"/>
      <c r="V20" s="788"/>
      <c r="W20" s="788">
        <v>36</v>
      </c>
      <c r="X20" s="788"/>
      <c r="Y20" s="788"/>
      <c r="Z20" s="788"/>
      <c r="AA20" s="788" t="s">
        <v>680</v>
      </c>
      <c r="AB20" s="788"/>
      <c r="AC20" s="788"/>
      <c r="AD20" s="788"/>
      <c r="AE20" s="788"/>
      <c r="AF20" s="841" t="s">
        <v>680</v>
      </c>
      <c r="AG20" s="842"/>
      <c r="AH20" s="842"/>
      <c r="AI20" s="842"/>
      <c r="AJ20" s="843"/>
      <c r="AK20" s="788" t="s">
        <v>680</v>
      </c>
      <c r="AL20" s="788"/>
      <c r="AM20" s="788"/>
      <c r="AN20" s="788"/>
      <c r="AO20" s="788"/>
    </row>
    <row r="21" spans="1:41" ht="24.2" customHeight="1">
      <c r="A21" s="281" t="s">
        <v>1428</v>
      </c>
      <c r="B21" s="847"/>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844"/>
      <c r="AG21" s="845"/>
      <c r="AH21" s="845"/>
      <c r="AI21" s="845"/>
      <c r="AJ21" s="846"/>
      <c r="AK21" s="788"/>
      <c r="AL21" s="788"/>
      <c r="AM21" s="788"/>
      <c r="AN21" s="788"/>
      <c r="AO21" s="788"/>
    </row>
    <row r="22" spans="1:41" ht="24.2" customHeight="1">
      <c r="A22" s="279" t="s">
        <v>1429</v>
      </c>
      <c r="B22" s="847" t="s">
        <v>1430</v>
      </c>
      <c r="C22" s="788">
        <v>23</v>
      </c>
      <c r="D22" s="788"/>
      <c r="E22" s="788" t="s">
        <v>680</v>
      </c>
      <c r="F22" s="788"/>
      <c r="G22" s="788">
        <v>23</v>
      </c>
      <c r="H22" s="788"/>
      <c r="I22" s="788">
        <v>4</v>
      </c>
      <c r="J22" s="788"/>
      <c r="K22" s="788">
        <v>2</v>
      </c>
      <c r="L22" s="788"/>
      <c r="M22" s="788" t="s">
        <v>680</v>
      </c>
      <c r="N22" s="788"/>
      <c r="O22" s="788">
        <v>3420</v>
      </c>
      <c r="P22" s="788"/>
      <c r="Q22" s="788"/>
      <c r="R22" s="788"/>
      <c r="S22" s="788">
        <v>11643</v>
      </c>
      <c r="T22" s="788"/>
      <c r="U22" s="788"/>
      <c r="V22" s="788"/>
      <c r="W22" s="788" t="s">
        <v>680</v>
      </c>
      <c r="X22" s="788"/>
      <c r="Y22" s="788"/>
      <c r="Z22" s="788"/>
      <c r="AA22" s="788" t="s">
        <v>680</v>
      </c>
      <c r="AB22" s="788"/>
      <c r="AC22" s="788"/>
      <c r="AD22" s="788"/>
      <c r="AE22" s="788"/>
      <c r="AF22" s="841" t="s">
        <v>680</v>
      </c>
      <c r="AG22" s="842"/>
      <c r="AH22" s="842"/>
      <c r="AI22" s="842"/>
      <c r="AJ22" s="843"/>
      <c r="AK22" s="788" t="s">
        <v>680</v>
      </c>
      <c r="AL22" s="788"/>
      <c r="AM22" s="788"/>
      <c r="AN22" s="788"/>
      <c r="AO22" s="788"/>
    </row>
    <row r="23" spans="1:41" ht="24.2" customHeight="1">
      <c r="A23" s="279" t="s">
        <v>1431</v>
      </c>
      <c r="B23" s="847"/>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844"/>
      <c r="AG23" s="845"/>
      <c r="AH23" s="845"/>
      <c r="AI23" s="845"/>
      <c r="AJ23" s="846"/>
      <c r="AK23" s="788"/>
      <c r="AL23" s="788"/>
      <c r="AM23" s="788"/>
      <c r="AN23" s="788"/>
      <c r="AO23" s="788"/>
    </row>
    <row r="24" spans="1:41" ht="24.2" customHeight="1">
      <c r="A24" s="280" t="s">
        <v>642</v>
      </c>
      <c r="B24" s="847" t="s">
        <v>1432</v>
      </c>
      <c r="C24" s="788">
        <v>8</v>
      </c>
      <c r="D24" s="788"/>
      <c r="E24" s="788" t="s">
        <v>680</v>
      </c>
      <c r="F24" s="788"/>
      <c r="G24" s="788">
        <f>SUM(C24:E24)</f>
        <v>8</v>
      </c>
      <c r="H24" s="788"/>
      <c r="I24" s="788">
        <v>7</v>
      </c>
      <c r="J24" s="788"/>
      <c r="K24" s="788">
        <v>1</v>
      </c>
      <c r="L24" s="788"/>
      <c r="M24" s="788" t="s">
        <v>680</v>
      </c>
      <c r="N24" s="788"/>
      <c r="O24" s="788">
        <v>1740</v>
      </c>
      <c r="P24" s="788"/>
      <c r="Q24" s="788"/>
      <c r="R24" s="788"/>
      <c r="S24" s="788">
        <v>6780</v>
      </c>
      <c r="T24" s="788"/>
      <c r="U24" s="788"/>
      <c r="V24" s="788"/>
      <c r="W24" s="788">
        <v>370</v>
      </c>
      <c r="X24" s="788"/>
      <c r="Y24" s="788"/>
      <c r="Z24" s="788"/>
      <c r="AA24" s="788" t="s">
        <v>680</v>
      </c>
      <c r="AB24" s="788"/>
      <c r="AC24" s="788"/>
      <c r="AD24" s="788"/>
      <c r="AE24" s="788"/>
      <c r="AF24" s="841" t="s">
        <v>680</v>
      </c>
      <c r="AG24" s="842"/>
      <c r="AH24" s="842"/>
      <c r="AI24" s="842"/>
      <c r="AJ24" s="843"/>
      <c r="AK24" s="788" t="s">
        <v>680</v>
      </c>
      <c r="AL24" s="788"/>
      <c r="AM24" s="788"/>
      <c r="AN24" s="788"/>
      <c r="AO24" s="788"/>
    </row>
    <row r="25" spans="1:41" ht="24.2" customHeight="1">
      <c r="A25" s="281" t="s">
        <v>1433</v>
      </c>
      <c r="B25" s="847"/>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844"/>
      <c r="AG25" s="845"/>
      <c r="AH25" s="845"/>
      <c r="AI25" s="845"/>
      <c r="AJ25" s="846"/>
      <c r="AK25" s="788"/>
      <c r="AL25" s="788"/>
      <c r="AM25" s="788"/>
      <c r="AN25" s="788"/>
      <c r="AO25" s="788"/>
    </row>
    <row r="26" spans="1:41" ht="18" customHeight="1">
      <c r="G26" s="533"/>
      <c r="H26" s="533"/>
      <c r="AC26" s="533" t="s">
        <v>1434</v>
      </c>
      <c r="AD26" s="533"/>
      <c r="AE26" s="533"/>
      <c r="AF26" s="533"/>
      <c r="AG26" s="533"/>
      <c r="AH26" s="533"/>
      <c r="AI26" s="533"/>
      <c r="AJ26" s="533"/>
      <c r="AK26" s="533"/>
      <c r="AL26" s="533"/>
      <c r="AM26" s="533"/>
      <c r="AN26" s="533"/>
    </row>
    <row r="27" spans="1:41" ht="21" customHeight="1"/>
    <row r="28" spans="1:41" ht="21" customHeight="1"/>
  </sheetData>
  <sheetProtection selectLockedCells="1" selectUnlockedCells="1"/>
  <mergeCells count="158">
    <mergeCell ref="M3:N3"/>
    <mergeCell ref="O3:P3"/>
    <mergeCell ref="Q3:R3"/>
    <mergeCell ref="S3:T3"/>
    <mergeCell ref="A1:L1"/>
    <mergeCell ref="Z1:AO1"/>
    <mergeCell ref="A2:A3"/>
    <mergeCell ref="B2:B3"/>
    <mergeCell ref="C2:J3"/>
    <mergeCell ref="K2:P2"/>
    <mergeCell ref="Q2:V2"/>
    <mergeCell ref="W2:Z3"/>
    <mergeCell ref="AA2:AO2"/>
    <mergeCell ref="K3:L3"/>
    <mergeCell ref="AD3:AF3"/>
    <mergeCell ref="AG3:AI3"/>
    <mergeCell ref="AJ3:AL3"/>
    <mergeCell ref="AM3:AO3"/>
    <mergeCell ref="U3:V3"/>
    <mergeCell ref="AA3:AC3"/>
    <mergeCell ref="AA9:AE9"/>
    <mergeCell ref="AF9:AJ9"/>
    <mergeCell ref="AK9:AO9"/>
    <mergeCell ref="M9:N9"/>
    <mergeCell ref="C4:J5"/>
    <mergeCell ref="K4:L5"/>
    <mergeCell ref="M4:N5"/>
    <mergeCell ref="O4:P5"/>
    <mergeCell ref="Q4:R5"/>
    <mergeCell ref="S4:T5"/>
    <mergeCell ref="I10:J11"/>
    <mergeCell ref="K10:L11"/>
    <mergeCell ref="C9:D9"/>
    <mergeCell ref="E9:F9"/>
    <mergeCell ref="G9:H9"/>
    <mergeCell ref="I9:J9"/>
    <mergeCell ref="K9:L9"/>
    <mergeCell ref="AM4:AO5"/>
    <mergeCell ref="A7:L7"/>
    <mergeCell ref="Z7:AO7"/>
    <mergeCell ref="A8:A9"/>
    <mergeCell ref="B8:B9"/>
    <mergeCell ref="C8:H8"/>
    <mergeCell ref="I8:N8"/>
    <mergeCell ref="O8:R9"/>
    <mergeCell ref="S8:V9"/>
    <mergeCell ref="W8:AO8"/>
    <mergeCell ref="U4:V5"/>
    <mergeCell ref="W4:Z5"/>
    <mergeCell ref="AA4:AC5"/>
    <mergeCell ref="AD4:AF5"/>
    <mergeCell ref="AG4:AI5"/>
    <mergeCell ref="AJ4:AL5"/>
    <mergeCell ref="W9:Z9"/>
    <mergeCell ref="AK10:AO11"/>
    <mergeCell ref="B12:B13"/>
    <mergeCell ref="C12:D13"/>
    <mergeCell ref="E12:F13"/>
    <mergeCell ref="G12:H13"/>
    <mergeCell ref="I12:J13"/>
    <mergeCell ref="K12:L13"/>
    <mergeCell ref="M12:N13"/>
    <mergeCell ref="O12:R13"/>
    <mergeCell ref="S12:V13"/>
    <mergeCell ref="M10:N11"/>
    <mergeCell ref="O10:R11"/>
    <mergeCell ref="S10:V11"/>
    <mergeCell ref="W10:Z11"/>
    <mergeCell ref="AA10:AE11"/>
    <mergeCell ref="AF10:AJ11"/>
    <mergeCell ref="W12:Z13"/>
    <mergeCell ref="AA12:AE13"/>
    <mergeCell ref="AF12:AJ13"/>
    <mergeCell ref="AK12:AO13"/>
    <mergeCell ref="B10:B11"/>
    <mergeCell ref="C10:D11"/>
    <mergeCell ref="E10:F11"/>
    <mergeCell ref="G10:H11"/>
    <mergeCell ref="B14:B15"/>
    <mergeCell ref="C14:D15"/>
    <mergeCell ref="E14:F15"/>
    <mergeCell ref="G14:H15"/>
    <mergeCell ref="I14:J15"/>
    <mergeCell ref="K14:L15"/>
    <mergeCell ref="AK14:AO15"/>
    <mergeCell ref="B16:B17"/>
    <mergeCell ref="C16:D17"/>
    <mergeCell ref="E16:F17"/>
    <mergeCell ref="G16:H17"/>
    <mergeCell ref="I16:J17"/>
    <mergeCell ref="K16:L17"/>
    <mergeCell ref="M16:N17"/>
    <mergeCell ref="O16:R17"/>
    <mergeCell ref="S16:V17"/>
    <mergeCell ref="M14:N15"/>
    <mergeCell ref="O14:R15"/>
    <mergeCell ref="S14:V15"/>
    <mergeCell ref="W14:Z15"/>
    <mergeCell ref="AA14:AE15"/>
    <mergeCell ref="AF14:AJ15"/>
    <mergeCell ref="W16:Z17"/>
    <mergeCell ref="AA16:AE17"/>
    <mergeCell ref="AF16:AJ17"/>
    <mergeCell ref="AK16:AO17"/>
    <mergeCell ref="B18:B19"/>
    <mergeCell ref="C18:D19"/>
    <mergeCell ref="E18:F19"/>
    <mergeCell ref="G18:H19"/>
    <mergeCell ref="I18:J19"/>
    <mergeCell ref="K18:L19"/>
    <mergeCell ref="AK18:AO19"/>
    <mergeCell ref="M18:N19"/>
    <mergeCell ref="O18:R19"/>
    <mergeCell ref="S18:V19"/>
    <mergeCell ref="W18:Z19"/>
    <mergeCell ref="AA18:AE19"/>
    <mergeCell ref="AF18:AJ19"/>
    <mergeCell ref="W20:Z21"/>
    <mergeCell ref="AA20:AE21"/>
    <mergeCell ref="AF20:AJ21"/>
    <mergeCell ref="AK20:AO21"/>
    <mergeCell ref="B22:B23"/>
    <mergeCell ref="C22:D23"/>
    <mergeCell ref="E22:F23"/>
    <mergeCell ref="G22:H23"/>
    <mergeCell ref="I22:J23"/>
    <mergeCell ref="K22:L23"/>
    <mergeCell ref="B20:B21"/>
    <mergeCell ref="C20:D21"/>
    <mergeCell ref="E20:F21"/>
    <mergeCell ref="G20:H21"/>
    <mergeCell ref="I20:J21"/>
    <mergeCell ref="K20:L21"/>
    <mergeCell ref="M20:N21"/>
    <mergeCell ref="O20:R21"/>
    <mergeCell ref="S20:V21"/>
    <mergeCell ref="W24:Z25"/>
    <mergeCell ref="AA24:AE25"/>
    <mergeCell ref="AF24:AJ25"/>
    <mergeCell ref="AK24:AO25"/>
    <mergeCell ref="G26:H26"/>
    <mergeCell ref="AC26:AN26"/>
    <mergeCell ref="AK22:AO23"/>
    <mergeCell ref="B24:B25"/>
    <mergeCell ref="C24:D25"/>
    <mergeCell ref="E24:F25"/>
    <mergeCell ref="G24:H25"/>
    <mergeCell ref="I24:J25"/>
    <mergeCell ref="K24:L25"/>
    <mergeCell ref="M24:N25"/>
    <mergeCell ref="O24:R25"/>
    <mergeCell ref="S24:V25"/>
    <mergeCell ref="M22:N23"/>
    <mergeCell ref="O22:R23"/>
    <mergeCell ref="S22:V23"/>
    <mergeCell ref="W22:Z23"/>
    <mergeCell ref="AA22:AE23"/>
    <mergeCell ref="AF22:AJ23"/>
  </mergeCells>
  <phoneticPr fontId="3"/>
  <pageMargins left="0.78740157480314965" right="0.39370078740157483" top="0.39370078740157483" bottom="0.39370078740157483" header="0" footer="0"/>
  <pageSetup paperSize="9" scale="94" firstPageNumber="0" orientation="landscape" horizontalDpi="300" verticalDpi="300" r:id="rId1"/>
  <headerFooter scaleWithDoc="0" alignWithMargins="0">
    <oddFooter>&amp;C&amp;"ＭＳ 明朝,標準"&amp;10－３２－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0"/>
  <sheetViews>
    <sheetView view="pageLayout" zoomScaleNormal="100" workbookViewId="0">
      <selection activeCell="D1" sqref="D1"/>
    </sheetView>
  </sheetViews>
  <sheetFormatPr defaultColWidth="9" defaultRowHeight="14.25"/>
  <cols>
    <col min="1" max="1" width="1.625" style="249" customWidth="1"/>
    <col min="2" max="3" width="2.625" style="249" customWidth="1"/>
    <col min="4" max="4" width="1.625" style="249" customWidth="1"/>
    <col min="5" max="22" width="2.625" style="249" customWidth="1"/>
    <col min="23" max="27" width="3.375" style="249" customWidth="1"/>
    <col min="28" max="30" width="3.125" style="249" customWidth="1"/>
    <col min="31" max="31" width="2.75" style="249" customWidth="1"/>
    <col min="32" max="33" width="3.125" style="249" customWidth="1"/>
    <col min="34" max="42" width="2.625" style="249" customWidth="1"/>
    <col min="43" max="43" width="2.5" style="249" customWidth="1"/>
    <col min="44" max="56" width="2.625" style="249" customWidth="1"/>
    <col min="57" max="57" width="2.375" style="249" customWidth="1"/>
    <col min="58" max="172" width="2.625" style="249" customWidth="1"/>
    <col min="173" max="16384" width="9" style="249"/>
  </cols>
  <sheetData>
    <row r="1" spans="1:57" ht="21" customHeight="1">
      <c r="A1" s="288" t="s">
        <v>1435</v>
      </c>
      <c r="B1" s="288"/>
      <c r="C1" s="288"/>
      <c r="D1" s="288"/>
      <c r="E1" s="288"/>
      <c r="F1" s="288"/>
      <c r="G1" s="288"/>
      <c r="H1" s="288"/>
      <c r="I1" s="288"/>
      <c r="J1" s="288"/>
      <c r="K1" s="288"/>
      <c r="L1" s="288"/>
      <c r="M1" s="288"/>
      <c r="N1" s="288"/>
      <c r="O1" s="288"/>
      <c r="P1" s="288"/>
      <c r="Q1" s="288"/>
      <c r="AQ1" s="838" t="s">
        <v>1407</v>
      </c>
      <c r="AR1" s="838"/>
      <c r="AS1" s="838"/>
      <c r="AT1" s="838"/>
      <c r="AU1" s="838"/>
      <c r="AV1" s="838"/>
      <c r="AW1" s="838"/>
      <c r="AX1" s="838"/>
      <c r="AY1" s="838"/>
      <c r="AZ1" s="838"/>
      <c r="BA1" s="838"/>
      <c r="BB1" s="838"/>
      <c r="BC1" s="838"/>
      <c r="BD1" s="838"/>
      <c r="BE1" s="838"/>
    </row>
    <row r="2" spans="1:57" ht="15.95" customHeight="1">
      <c r="A2" s="884" t="s">
        <v>1436</v>
      </c>
      <c r="B2" s="885"/>
      <c r="C2" s="885"/>
      <c r="D2" s="885"/>
      <c r="E2" s="885"/>
      <c r="F2" s="885"/>
      <c r="G2" s="885"/>
      <c r="H2" s="885"/>
      <c r="I2" s="886"/>
      <c r="J2" s="884" t="s">
        <v>1437</v>
      </c>
      <c r="K2" s="887"/>
      <c r="L2" s="887"/>
      <c r="M2" s="887"/>
      <c r="N2" s="887"/>
      <c r="O2" s="887"/>
      <c r="P2" s="887"/>
      <c r="Q2" s="887"/>
      <c r="R2" s="887"/>
      <c r="S2" s="887"/>
      <c r="T2" s="887"/>
      <c r="U2" s="887"/>
      <c r="V2" s="887"/>
      <c r="W2" s="734" t="s">
        <v>1236</v>
      </c>
      <c r="X2" s="734"/>
      <c r="Y2" s="734"/>
      <c r="Z2" s="734"/>
      <c r="AA2" s="734"/>
      <c r="AB2" s="734"/>
      <c r="AC2" s="734"/>
      <c r="AD2" s="734"/>
      <c r="AE2" s="734"/>
      <c r="AF2" s="734"/>
      <c r="AG2" s="734"/>
      <c r="AH2" s="734" t="s">
        <v>1438</v>
      </c>
      <c r="AI2" s="734"/>
      <c r="AJ2" s="734"/>
      <c r="AK2" s="734"/>
      <c r="AL2" s="734"/>
      <c r="AM2" s="734"/>
      <c r="AN2" s="734"/>
      <c r="AO2" s="734"/>
      <c r="AP2" s="734"/>
      <c r="AQ2" s="734" t="s">
        <v>1302</v>
      </c>
      <c r="AR2" s="734"/>
      <c r="AS2" s="734"/>
      <c r="AT2" s="734"/>
      <c r="AU2" s="734"/>
      <c r="AV2" s="734"/>
      <c r="AW2" s="734"/>
      <c r="AX2" s="734"/>
      <c r="AY2" s="734"/>
      <c r="AZ2" s="734" t="s">
        <v>1439</v>
      </c>
      <c r="BA2" s="734"/>
      <c r="BB2" s="734"/>
      <c r="BC2" s="734"/>
      <c r="BD2" s="734"/>
      <c r="BE2" s="734"/>
    </row>
    <row r="3" spans="1:57" ht="15.95" customHeight="1">
      <c r="A3" s="873" t="s">
        <v>1440</v>
      </c>
      <c r="B3" s="874"/>
      <c r="C3" s="874"/>
      <c r="D3" s="874"/>
      <c r="E3" s="874"/>
      <c r="F3" s="874"/>
      <c r="G3" s="874"/>
      <c r="H3" s="874"/>
      <c r="I3" s="875"/>
      <c r="J3" s="873" t="s">
        <v>1441</v>
      </c>
      <c r="K3" s="888"/>
      <c r="L3" s="888"/>
      <c r="M3" s="888"/>
      <c r="N3" s="888"/>
      <c r="O3" s="888"/>
      <c r="P3" s="888"/>
      <c r="Q3" s="888"/>
      <c r="R3" s="888"/>
      <c r="S3" s="888"/>
      <c r="T3" s="888"/>
      <c r="U3" s="888"/>
      <c r="V3" s="888"/>
      <c r="W3" s="734"/>
      <c r="X3" s="734"/>
      <c r="Y3" s="734"/>
      <c r="Z3" s="734"/>
      <c r="AA3" s="734"/>
      <c r="AB3" s="734"/>
      <c r="AC3" s="734"/>
      <c r="AD3" s="734"/>
      <c r="AE3" s="734"/>
      <c r="AF3" s="734"/>
      <c r="AG3" s="734"/>
      <c r="AH3" s="734" t="s">
        <v>1242</v>
      </c>
      <c r="AI3" s="734"/>
      <c r="AJ3" s="734"/>
      <c r="AK3" s="734" t="s">
        <v>1243</v>
      </c>
      <c r="AL3" s="734"/>
      <c r="AM3" s="734"/>
      <c r="AN3" s="734" t="s">
        <v>224</v>
      </c>
      <c r="AO3" s="734"/>
      <c r="AP3" s="734"/>
      <c r="AQ3" s="734" t="s">
        <v>1244</v>
      </c>
      <c r="AR3" s="734"/>
      <c r="AS3" s="734"/>
      <c r="AT3" s="734" t="s">
        <v>1245</v>
      </c>
      <c r="AU3" s="734"/>
      <c r="AV3" s="734"/>
      <c r="AW3" s="734" t="s">
        <v>1246</v>
      </c>
      <c r="AX3" s="734"/>
      <c r="AY3" s="734"/>
      <c r="AZ3" s="734"/>
      <c r="BA3" s="734"/>
      <c r="BB3" s="734"/>
      <c r="BC3" s="734"/>
      <c r="BD3" s="734"/>
      <c r="BE3" s="734"/>
    </row>
    <row r="4" spans="1:57" ht="15.95" customHeight="1">
      <c r="A4" s="878" t="s">
        <v>1442</v>
      </c>
      <c r="B4" s="879"/>
      <c r="C4" s="879"/>
      <c r="D4" s="879"/>
      <c r="E4" s="879"/>
      <c r="F4" s="879"/>
      <c r="G4" s="879"/>
      <c r="H4" s="879"/>
      <c r="I4" s="880"/>
      <c r="J4" s="881" t="s">
        <v>1443</v>
      </c>
      <c r="K4" s="882"/>
      <c r="L4" s="882"/>
      <c r="M4" s="882"/>
      <c r="N4" s="882"/>
      <c r="O4" s="882"/>
      <c r="P4" s="882"/>
      <c r="Q4" s="882"/>
      <c r="R4" s="882"/>
      <c r="S4" s="882"/>
      <c r="T4" s="882"/>
      <c r="U4" s="882"/>
      <c r="V4" s="882"/>
      <c r="W4" s="883" t="s">
        <v>1402</v>
      </c>
      <c r="X4" s="883"/>
      <c r="Y4" s="883"/>
      <c r="Z4" s="883"/>
      <c r="AA4" s="883"/>
      <c r="AB4" s="883"/>
      <c r="AC4" s="883"/>
      <c r="AD4" s="883"/>
      <c r="AE4" s="883"/>
      <c r="AF4" s="883"/>
      <c r="AG4" s="883"/>
      <c r="AH4" s="863">
        <v>17</v>
      </c>
      <c r="AI4" s="863"/>
      <c r="AJ4" s="863"/>
      <c r="AK4" s="863" t="s">
        <v>680</v>
      </c>
      <c r="AL4" s="863"/>
      <c r="AM4" s="863"/>
      <c r="AN4" s="863">
        <v>17</v>
      </c>
      <c r="AO4" s="863"/>
      <c r="AP4" s="863"/>
      <c r="AQ4" s="863">
        <v>6</v>
      </c>
      <c r="AR4" s="863"/>
      <c r="AS4" s="863"/>
      <c r="AT4" s="841">
        <v>2</v>
      </c>
      <c r="AU4" s="842"/>
      <c r="AV4" s="843"/>
      <c r="AW4" s="863">
        <v>2</v>
      </c>
      <c r="AX4" s="863"/>
      <c r="AY4" s="863"/>
      <c r="AZ4" s="788">
        <v>2190</v>
      </c>
      <c r="BA4" s="788"/>
      <c r="BB4" s="788"/>
      <c r="BC4" s="788"/>
      <c r="BD4" s="788"/>
      <c r="BE4" s="788"/>
    </row>
    <row r="5" spans="1:57" ht="15.95" customHeight="1">
      <c r="A5" s="873" t="s">
        <v>1444</v>
      </c>
      <c r="B5" s="874"/>
      <c r="C5" s="874"/>
      <c r="D5" s="874"/>
      <c r="E5" s="874"/>
      <c r="F5" s="874"/>
      <c r="G5" s="874"/>
      <c r="H5" s="874"/>
      <c r="I5" s="875"/>
      <c r="J5" s="876" t="s">
        <v>1445</v>
      </c>
      <c r="K5" s="877"/>
      <c r="L5" s="877"/>
      <c r="M5" s="877"/>
      <c r="N5" s="877"/>
      <c r="O5" s="877"/>
      <c r="P5" s="877"/>
      <c r="Q5" s="877"/>
      <c r="R5" s="877"/>
      <c r="S5" s="877"/>
      <c r="T5" s="877"/>
      <c r="U5" s="877"/>
      <c r="V5" s="877"/>
      <c r="W5" s="883"/>
      <c r="X5" s="883"/>
      <c r="Y5" s="883"/>
      <c r="Z5" s="883"/>
      <c r="AA5" s="883"/>
      <c r="AB5" s="883"/>
      <c r="AC5" s="883"/>
      <c r="AD5" s="883"/>
      <c r="AE5" s="883"/>
      <c r="AF5" s="883"/>
      <c r="AG5" s="883"/>
      <c r="AH5" s="863"/>
      <c r="AI5" s="863"/>
      <c r="AJ5" s="863"/>
      <c r="AK5" s="863"/>
      <c r="AL5" s="863"/>
      <c r="AM5" s="863"/>
      <c r="AN5" s="863"/>
      <c r="AO5" s="863"/>
      <c r="AP5" s="863"/>
      <c r="AQ5" s="863"/>
      <c r="AR5" s="863"/>
      <c r="AS5" s="863"/>
      <c r="AT5" s="844"/>
      <c r="AU5" s="845"/>
      <c r="AV5" s="846"/>
      <c r="AW5" s="863"/>
      <c r="AX5" s="863"/>
      <c r="AY5" s="863"/>
      <c r="AZ5" s="788"/>
      <c r="BA5" s="788"/>
      <c r="BB5" s="788"/>
      <c r="BC5" s="788"/>
      <c r="BD5" s="788"/>
      <c r="BE5" s="788"/>
    </row>
    <row r="6" spans="1:57" ht="11.25" customHeight="1">
      <c r="A6" s="289"/>
      <c r="B6" s="289"/>
      <c r="C6" s="289"/>
      <c r="D6" s="289"/>
      <c r="E6" s="289"/>
      <c r="F6" s="289"/>
      <c r="G6" s="289"/>
      <c r="H6" s="289"/>
      <c r="I6" s="289"/>
      <c r="J6" s="289"/>
      <c r="K6" s="289"/>
      <c r="L6" s="289"/>
      <c r="M6" s="289"/>
      <c r="N6" s="289"/>
      <c r="O6" s="289"/>
      <c r="P6" s="289"/>
      <c r="Q6" s="289"/>
      <c r="R6" s="289"/>
      <c r="S6" s="289"/>
      <c r="T6" s="289"/>
      <c r="U6" s="289"/>
      <c r="V6" s="289"/>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row>
    <row r="7" spans="1:57" ht="21" customHeight="1">
      <c r="A7" s="288" t="s">
        <v>1446</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row>
    <row r="8" spans="1:57" ht="15.95" customHeight="1">
      <c r="E8" s="288" t="s">
        <v>1447</v>
      </c>
      <c r="F8" s="288"/>
      <c r="G8" s="288"/>
      <c r="H8" s="288"/>
      <c r="I8" s="288"/>
      <c r="J8" s="288"/>
      <c r="L8" s="290" t="s">
        <v>1448</v>
      </c>
      <c r="M8" s="290"/>
      <c r="N8" s="290"/>
      <c r="O8" s="290"/>
      <c r="P8" s="290"/>
      <c r="Q8" s="290"/>
      <c r="R8" s="290"/>
      <c r="S8" s="290"/>
      <c r="T8" s="290"/>
      <c r="U8" s="290"/>
      <c r="V8" s="290"/>
      <c r="W8" s="290"/>
      <c r="X8" s="290"/>
      <c r="Y8" s="290"/>
      <c r="Z8" s="290"/>
    </row>
    <row r="9" spans="1:57" ht="15.95" customHeight="1">
      <c r="E9" s="288" t="s">
        <v>1437</v>
      </c>
      <c r="F9" s="288"/>
      <c r="G9" s="288"/>
      <c r="H9" s="288"/>
      <c r="I9" s="288"/>
      <c r="J9" s="288"/>
      <c r="L9" s="288" t="s">
        <v>1449</v>
      </c>
      <c r="M9" s="288"/>
      <c r="N9" s="288"/>
      <c r="O9" s="288"/>
      <c r="P9" s="288"/>
      <c r="Q9" s="288"/>
      <c r="R9" s="288"/>
      <c r="S9" s="288"/>
      <c r="T9" s="288"/>
    </row>
    <row r="10" spans="1:57" ht="15.95" customHeight="1">
      <c r="E10" s="288" t="s">
        <v>1450</v>
      </c>
      <c r="F10" s="288"/>
      <c r="G10" s="288"/>
      <c r="H10" s="288"/>
      <c r="I10" s="288"/>
      <c r="J10" s="288"/>
      <c r="L10" s="288" t="s">
        <v>1451</v>
      </c>
      <c r="M10" s="288"/>
      <c r="N10" s="288"/>
      <c r="O10" s="288"/>
      <c r="P10" s="288"/>
      <c r="Q10" s="288"/>
      <c r="R10" s="288"/>
      <c r="S10" s="288"/>
      <c r="T10" s="288"/>
    </row>
    <row r="11" spans="1:57" ht="15.75" customHeight="1">
      <c r="A11" s="533" t="s">
        <v>1452</v>
      </c>
      <c r="B11" s="533"/>
      <c r="C11" s="533"/>
      <c r="D11" s="533"/>
      <c r="E11" s="533"/>
      <c r="F11" s="533"/>
      <c r="AQ11" s="848" t="s">
        <v>1407</v>
      </c>
      <c r="AR11" s="848"/>
      <c r="AS11" s="848"/>
      <c r="AT11" s="848"/>
      <c r="AU11" s="848"/>
      <c r="AV11" s="848"/>
      <c r="AW11" s="848"/>
      <c r="AX11" s="848"/>
      <c r="AY11" s="848"/>
      <c r="AZ11" s="848"/>
      <c r="BA11" s="848"/>
      <c r="BB11" s="848"/>
      <c r="BC11" s="848"/>
      <c r="BD11" s="848"/>
      <c r="BE11" s="848"/>
    </row>
    <row r="12" spans="1:57" ht="15.95" customHeight="1">
      <c r="A12" s="734" t="s">
        <v>1453</v>
      </c>
      <c r="B12" s="734"/>
      <c r="C12" s="734"/>
      <c r="D12" s="734"/>
      <c r="E12" s="734"/>
      <c r="F12" s="734"/>
      <c r="G12" s="734"/>
      <c r="H12" s="734"/>
      <c r="I12" s="734"/>
      <c r="J12" s="734" t="s">
        <v>1454</v>
      </c>
      <c r="K12" s="734"/>
      <c r="L12" s="734"/>
      <c r="M12" s="734"/>
      <c r="N12" s="734"/>
      <c r="O12" s="734"/>
      <c r="P12" s="734"/>
      <c r="Q12" s="734"/>
      <c r="R12" s="734"/>
      <c r="S12" s="734"/>
      <c r="T12" s="734"/>
      <c r="U12" s="734"/>
      <c r="V12" s="734"/>
      <c r="W12" s="734"/>
      <c r="X12" s="734"/>
      <c r="Y12" s="734"/>
      <c r="Z12" s="734"/>
      <c r="AA12" s="734"/>
      <c r="AB12" s="734" t="s">
        <v>1455</v>
      </c>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row>
    <row r="13" spans="1:57" ht="15.95" customHeight="1">
      <c r="A13" s="734"/>
      <c r="B13" s="734"/>
      <c r="C13" s="734"/>
      <c r="D13" s="734"/>
      <c r="E13" s="734"/>
      <c r="F13" s="734"/>
      <c r="G13" s="734"/>
      <c r="H13" s="734"/>
      <c r="I13" s="734"/>
      <c r="J13" s="734" t="s">
        <v>1456</v>
      </c>
      <c r="K13" s="734"/>
      <c r="L13" s="734"/>
      <c r="M13" s="734"/>
      <c r="N13" s="734" t="s">
        <v>1457</v>
      </c>
      <c r="O13" s="734"/>
      <c r="P13" s="734"/>
      <c r="Q13" s="734"/>
      <c r="R13" s="734"/>
      <c r="S13" s="682" t="s">
        <v>1458</v>
      </c>
      <c r="T13" s="853"/>
      <c r="U13" s="853"/>
      <c r="V13" s="853"/>
      <c r="W13" s="849" t="s">
        <v>1459</v>
      </c>
      <c r="X13" s="850"/>
      <c r="Y13" s="850"/>
      <c r="Z13" s="850"/>
      <c r="AA13" s="851"/>
      <c r="AB13" s="734" t="s">
        <v>1460</v>
      </c>
      <c r="AC13" s="734"/>
      <c r="AD13" s="734"/>
      <c r="AE13" s="734"/>
      <c r="AF13" s="734"/>
      <c r="AG13" s="734"/>
      <c r="AH13" s="734" t="s">
        <v>1461</v>
      </c>
      <c r="AI13" s="734"/>
      <c r="AJ13" s="734"/>
      <c r="AK13" s="734"/>
      <c r="AL13" s="734"/>
      <c r="AM13" s="734"/>
      <c r="AN13" s="734" t="s">
        <v>1462</v>
      </c>
      <c r="AO13" s="734"/>
      <c r="AP13" s="734"/>
      <c r="AQ13" s="734"/>
      <c r="AR13" s="734"/>
      <c r="AS13" s="734"/>
      <c r="AT13" s="734" t="s">
        <v>1463</v>
      </c>
      <c r="AU13" s="734"/>
      <c r="AV13" s="734"/>
      <c r="AW13" s="734"/>
      <c r="AX13" s="734"/>
      <c r="AY13" s="734"/>
      <c r="AZ13" s="734" t="s">
        <v>224</v>
      </c>
      <c r="BA13" s="734"/>
      <c r="BB13" s="734"/>
      <c r="BC13" s="734"/>
      <c r="BD13" s="734"/>
      <c r="BE13" s="734"/>
    </row>
    <row r="14" spans="1:57" ht="15.95" customHeight="1">
      <c r="A14" s="734"/>
      <c r="B14" s="734"/>
      <c r="C14" s="734"/>
      <c r="D14" s="734"/>
      <c r="E14" s="734"/>
      <c r="F14" s="734"/>
      <c r="G14" s="734"/>
      <c r="H14" s="734"/>
      <c r="I14" s="734"/>
      <c r="J14" s="734"/>
      <c r="K14" s="734"/>
      <c r="L14" s="734"/>
      <c r="M14" s="734"/>
      <c r="N14" s="734"/>
      <c r="O14" s="734"/>
      <c r="P14" s="734"/>
      <c r="Q14" s="734"/>
      <c r="R14" s="734"/>
      <c r="S14" s="872"/>
      <c r="T14" s="860"/>
      <c r="U14" s="860"/>
      <c r="V14" s="860"/>
      <c r="W14" s="868"/>
      <c r="X14" s="869"/>
      <c r="Y14" s="869"/>
      <c r="Z14" s="869"/>
      <c r="AA14" s="870"/>
      <c r="AB14" s="734" t="s">
        <v>1464</v>
      </c>
      <c r="AC14" s="734"/>
      <c r="AD14" s="734" t="s">
        <v>1465</v>
      </c>
      <c r="AE14" s="734"/>
      <c r="AF14" s="734"/>
      <c r="AG14" s="734"/>
      <c r="AH14" s="734" t="s">
        <v>1464</v>
      </c>
      <c r="AI14" s="734"/>
      <c r="AJ14" s="734" t="s">
        <v>1465</v>
      </c>
      <c r="AK14" s="734"/>
      <c r="AL14" s="734"/>
      <c r="AM14" s="734"/>
      <c r="AN14" s="734" t="s">
        <v>1464</v>
      </c>
      <c r="AO14" s="734"/>
      <c r="AP14" s="734" t="s">
        <v>1465</v>
      </c>
      <c r="AQ14" s="734"/>
      <c r="AR14" s="734"/>
      <c r="AS14" s="734"/>
      <c r="AT14" s="734" t="s">
        <v>1464</v>
      </c>
      <c r="AU14" s="734"/>
      <c r="AV14" s="734" t="s">
        <v>1465</v>
      </c>
      <c r="AW14" s="734"/>
      <c r="AX14" s="734"/>
      <c r="AY14" s="734"/>
      <c r="AZ14" s="734" t="s">
        <v>1464</v>
      </c>
      <c r="BA14" s="734"/>
      <c r="BB14" s="734" t="s">
        <v>1465</v>
      </c>
      <c r="BC14" s="734"/>
      <c r="BD14" s="734"/>
      <c r="BE14" s="734"/>
    </row>
    <row r="15" spans="1:57" ht="15.95" customHeight="1">
      <c r="A15" s="871" t="s">
        <v>1466</v>
      </c>
      <c r="B15" s="871"/>
      <c r="C15" s="871"/>
      <c r="D15" s="734" t="s">
        <v>1467</v>
      </c>
      <c r="E15" s="734"/>
      <c r="F15" s="734"/>
      <c r="G15" s="734"/>
      <c r="H15" s="734"/>
      <c r="I15" s="734"/>
      <c r="J15" s="863">
        <v>519</v>
      </c>
      <c r="K15" s="863"/>
      <c r="L15" s="864"/>
      <c r="M15" s="291" t="s">
        <v>1468</v>
      </c>
      <c r="N15" s="865">
        <v>1962.75</v>
      </c>
      <c r="O15" s="865"/>
      <c r="P15" s="865"/>
      <c r="Q15" s="866"/>
      <c r="R15" s="291" t="s">
        <v>1469</v>
      </c>
      <c r="S15" s="867">
        <v>5602030</v>
      </c>
      <c r="T15" s="867"/>
      <c r="U15" s="867"/>
      <c r="V15" s="867"/>
      <c r="W15" s="868">
        <v>5565860</v>
      </c>
      <c r="X15" s="869"/>
      <c r="Y15" s="869"/>
      <c r="Z15" s="869"/>
      <c r="AA15" s="870"/>
      <c r="AB15" s="861"/>
      <c r="AC15" s="861"/>
      <c r="AD15" s="861"/>
      <c r="AE15" s="861"/>
      <c r="AF15" s="861"/>
      <c r="AG15" s="861"/>
      <c r="AH15" s="861">
        <v>81</v>
      </c>
      <c r="AI15" s="861"/>
      <c r="AJ15" s="861">
        <v>34493</v>
      </c>
      <c r="AK15" s="861"/>
      <c r="AL15" s="861"/>
      <c r="AM15" s="861"/>
      <c r="AN15" s="861">
        <v>8</v>
      </c>
      <c r="AO15" s="861"/>
      <c r="AP15" s="861">
        <v>849</v>
      </c>
      <c r="AQ15" s="861"/>
      <c r="AR15" s="861"/>
      <c r="AS15" s="861"/>
      <c r="AT15" s="861"/>
      <c r="AU15" s="861"/>
      <c r="AV15" s="861"/>
      <c r="AW15" s="861"/>
      <c r="AX15" s="861"/>
      <c r="AY15" s="861"/>
      <c r="AZ15" s="861">
        <v>87</v>
      </c>
      <c r="BA15" s="861"/>
      <c r="BB15" s="861">
        <v>35342</v>
      </c>
      <c r="BC15" s="861"/>
      <c r="BD15" s="861"/>
      <c r="BE15" s="861"/>
    </row>
    <row r="16" spans="1:57" ht="15.95" customHeight="1">
      <c r="A16" s="871"/>
      <c r="B16" s="871"/>
      <c r="C16" s="871"/>
      <c r="D16" s="734" t="s">
        <v>1470</v>
      </c>
      <c r="E16" s="734"/>
      <c r="F16" s="734"/>
      <c r="G16" s="734"/>
      <c r="H16" s="734"/>
      <c r="I16" s="734"/>
      <c r="J16" s="863">
        <v>2</v>
      </c>
      <c r="K16" s="863"/>
      <c r="L16" s="864"/>
      <c r="M16" s="292"/>
      <c r="N16" s="865">
        <v>1.2</v>
      </c>
      <c r="O16" s="865"/>
      <c r="P16" s="865"/>
      <c r="Q16" s="866"/>
      <c r="R16" s="292"/>
      <c r="S16" s="867">
        <v>2500</v>
      </c>
      <c r="T16" s="867"/>
      <c r="U16" s="867"/>
      <c r="V16" s="867"/>
      <c r="W16" s="868">
        <v>1100</v>
      </c>
      <c r="X16" s="869"/>
      <c r="Y16" s="869"/>
      <c r="Z16" s="869"/>
      <c r="AA16" s="870"/>
      <c r="AB16" s="861" t="s">
        <v>661</v>
      </c>
      <c r="AC16" s="861"/>
      <c r="AD16" s="861" t="s">
        <v>1471</v>
      </c>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row>
    <row r="17" spans="1:57" ht="15.95" customHeight="1">
      <c r="A17" s="833" t="s">
        <v>1472</v>
      </c>
      <c r="B17" s="833"/>
      <c r="C17" s="833"/>
      <c r="D17" s="734" t="s">
        <v>1473</v>
      </c>
      <c r="E17" s="734"/>
      <c r="F17" s="734"/>
      <c r="G17" s="734"/>
      <c r="H17" s="734"/>
      <c r="I17" s="734"/>
      <c r="J17" s="863">
        <v>510</v>
      </c>
      <c r="K17" s="863"/>
      <c r="L17" s="864"/>
      <c r="M17" s="292"/>
      <c r="N17" s="865">
        <v>1953.41</v>
      </c>
      <c r="O17" s="865"/>
      <c r="P17" s="865"/>
      <c r="Q17" s="866"/>
      <c r="R17" s="292"/>
      <c r="S17" s="867"/>
      <c r="T17" s="867"/>
      <c r="U17" s="867"/>
      <c r="V17" s="867"/>
      <c r="W17" s="868">
        <v>376800000</v>
      </c>
      <c r="X17" s="869"/>
      <c r="Y17" s="869"/>
      <c r="Z17" s="869"/>
      <c r="AA17" s="870"/>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v>5</v>
      </c>
      <c r="BA17" s="861"/>
      <c r="BB17" s="861">
        <v>7050</v>
      </c>
      <c r="BC17" s="861"/>
      <c r="BD17" s="861"/>
      <c r="BE17" s="861"/>
    </row>
    <row r="18" spans="1:57" ht="15.95" customHeight="1">
      <c r="A18" s="833"/>
      <c r="B18" s="833"/>
      <c r="C18" s="833"/>
      <c r="D18" s="734" t="s">
        <v>1474</v>
      </c>
      <c r="E18" s="734"/>
      <c r="F18" s="734"/>
      <c r="G18" s="734"/>
      <c r="H18" s="734"/>
      <c r="I18" s="734"/>
      <c r="J18" s="863">
        <v>59</v>
      </c>
      <c r="K18" s="863"/>
      <c r="L18" s="864"/>
      <c r="M18" s="292"/>
      <c r="N18" s="865">
        <v>567.07000000000005</v>
      </c>
      <c r="O18" s="865"/>
      <c r="P18" s="865"/>
      <c r="Q18" s="866"/>
      <c r="R18" s="292"/>
      <c r="S18" s="867"/>
      <c r="T18" s="867"/>
      <c r="U18" s="867"/>
      <c r="V18" s="867"/>
      <c r="W18" s="868">
        <v>187500</v>
      </c>
      <c r="X18" s="869"/>
      <c r="Y18" s="869"/>
      <c r="Z18" s="869"/>
      <c r="AA18" s="870"/>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row>
    <row r="19" spans="1:57" ht="15.95" customHeight="1">
      <c r="A19" s="833"/>
      <c r="B19" s="833"/>
      <c r="C19" s="833"/>
      <c r="D19" s="734" t="s">
        <v>1475</v>
      </c>
      <c r="E19" s="734"/>
      <c r="F19" s="734"/>
      <c r="G19" s="734"/>
      <c r="H19" s="734"/>
      <c r="I19" s="734"/>
      <c r="J19" s="863">
        <v>85</v>
      </c>
      <c r="K19" s="863"/>
      <c r="L19" s="864"/>
      <c r="M19" s="292"/>
      <c r="N19" s="865">
        <v>484.66</v>
      </c>
      <c r="O19" s="865"/>
      <c r="P19" s="865"/>
      <c r="Q19" s="866"/>
      <c r="R19" s="292"/>
      <c r="S19" s="867"/>
      <c r="T19" s="867"/>
      <c r="U19" s="867"/>
      <c r="V19" s="867"/>
      <c r="W19" s="868">
        <v>33830000</v>
      </c>
      <c r="X19" s="869"/>
      <c r="Y19" s="869"/>
      <c r="Z19" s="869"/>
      <c r="AA19" s="870"/>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v>1</v>
      </c>
      <c r="BA19" s="861"/>
      <c r="BB19" s="861">
        <v>265</v>
      </c>
      <c r="BC19" s="861"/>
      <c r="BD19" s="861"/>
      <c r="BE19" s="861"/>
    </row>
    <row r="20" spans="1:57" ht="15.95" customHeight="1">
      <c r="A20" s="734" t="s">
        <v>1476</v>
      </c>
      <c r="B20" s="734"/>
      <c r="C20" s="734"/>
      <c r="D20" s="734"/>
      <c r="E20" s="734"/>
      <c r="F20" s="734"/>
      <c r="G20" s="734"/>
      <c r="H20" s="734"/>
      <c r="I20" s="734"/>
      <c r="J20" s="863">
        <v>173</v>
      </c>
      <c r="K20" s="863"/>
      <c r="L20" s="864"/>
      <c r="M20" s="292"/>
      <c r="N20" s="865"/>
      <c r="O20" s="865"/>
      <c r="P20" s="865"/>
      <c r="Q20" s="866"/>
      <c r="R20" s="292"/>
      <c r="S20" s="867"/>
      <c r="T20" s="867"/>
      <c r="U20" s="867"/>
      <c r="V20" s="867"/>
      <c r="W20" s="868">
        <v>22280000</v>
      </c>
      <c r="X20" s="869"/>
      <c r="Y20" s="869"/>
      <c r="Z20" s="869"/>
      <c r="AA20" s="870"/>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v>6</v>
      </c>
      <c r="BA20" s="861"/>
      <c r="BB20" s="861">
        <v>326</v>
      </c>
      <c r="BC20" s="861"/>
      <c r="BD20" s="861"/>
      <c r="BE20" s="861"/>
    </row>
    <row r="21" spans="1:57" ht="15.95" customHeight="1">
      <c r="A21" s="734" t="s">
        <v>1477</v>
      </c>
      <c r="B21" s="734"/>
      <c r="C21" s="734"/>
      <c r="D21" s="734"/>
      <c r="E21" s="734"/>
      <c r="F21" s="734"/>
      <c r="G21" s="734"/>
      <c r="H21" s="734"/>
      <c r="I21" s="734"/>
      <c r="J21" s="863">
        <v>376</v>
      </c>
      <c r="K21" s="863"/>
      <c r="L21" s="864"/>
      <c r="M21" s="292"/>
      <c r="N21" s="865">
        <v>900.53</v>
      </c>
      <c r="O21" s="865"/>
      <c r="P21" s="865"/>
      <c r="Q21" s="866"/>
      <c r="R21" s="292"/>
      <c r="S21" s="867"/>
      <c r="T21" s="867"/>
      <c r="U21" s="867"/>
      <c r="V21" s="867"/>
      <c r="W21" s="868">
        <v>319500</v>
      </c>
      <c r="X21" s="869"/>
      <c r="Y21" s="869"/>
      <c r="Z21" s="869"/>
      <c r="AA21" s="870"/>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row>
    <row r="22" spans="1:57" ht="15.95" customHeight="1">
      <c r="A22" s="734" t="s">
        <v>1478</v>
      </c>
      <c r="B22" s="734"/>
      <c r="C22" s="734"/>
      <c r="D22" s="734"/>
      <c r="E22" s="734"/>
      <c r="F22" s="734"/>
      <c r="G22" s="734"/>
      <c r="H22" s="734"/>
      <c r="I22" s="734"/>
      <c r="J22" s="863"/>
      <c r="K22" s="863"/>
      <c r="L22" s="864"/>
      <c r="M22" s="292"/>
      <c r="N22" s="865"/>
      <c r="O22" s="865"/>
      <c r="P22" s="865"/>
      <c r="Q22" s="866"/>
      <c r="R22" s="292"/>
      <c r="S22" s="867"/>
      <c r="T22" s="867"/>
      <c r="U22" s="867"/>
      <c r="V22" s="867"/>
      <c r="W22" s="868"/>
      <c r="X22" s="869"/>
      <c r="Y22" s="869"/>
      <c r="Z22" s="869"/>
      <c r="AA22" s="870"/>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t="s">
        <v>1471</v>
      </c>
      <c r="BA22" s="861"/>
      <c r="BB22" s="861" t="s">
        <v>1471</v>
      </c>
      <c r="BC22" s="861"/>
      <c r="BD22" s="861"/>
      <c r="BE22" s="861"/>
    </row>
    <row r="23" spans="1:57" ht="15.95" customHeight="1">
      <c r="A23" s="862" t="s">
        <v>1479</v>
      </c>
      <c r="B23" s="862"/>
      <c r="C23" s="862"/>
      <c r="D23" s="862"/>
      <c r="E23" s="862"/>
      <c r="F23" s="862"/>
      <c r="G23" s="862"/>
      <c r="H23" s="862"/>
      <c r="I23" s="862"/>
      <c r="J23" s="863">
        <v>1</v>
      </c>
      <c r="K23" s="863"/>
      <c r="L23" s="864"/>
      <c r="M23" s="292"/>
      <c r="N23" s="865">
        <v>164</v>
      </c>
      <c r="O23" s="865"/>
      <c r="P23" s="865"/>
      <c r="Q23" s="866"/>
      <c r="R23" s="292"/>
      <c r="S23" s="867"/>
      <c r="T23" s="867"/>
      <c r="U23" s="867"/>
      <c r="V23" s="867"/>
      <c r="W23" s="868">
        <v>60000</v>
      </c>
      <c r="X23" s="869"/>
      <c r="Y23" s="869"/>
      <c r="Z23" s="869"/>
      <c r="AA23" s="870"/>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row>
    <row r="24" spans="1:57" ht="12.75" customHeight="1"/>
    <row r="25" spans="1:57" ht="21" customHeight="1">
      <c r="A25" s="533" t="s">
        <v>1480</v>
      </c>
      <c r="B25" s="533"/>
      <c r="C25" s="533"/>
      <c r="D25" s="533"/>
      <c r="E25" s="533"/>
      <c r="F25" s="533"/>
      <c r="G25" s="533"/>
      <c r="H25" s="533"/>
      <c r="I25" s="533"/>
      <c r="J25" s="533"/>
      <c r="K25" s="533"/>
      <c r="L25" s="533"/>
      <c r="M25" s="533"/>
      <c r="N25" s="533"/>
      <c r="O25" s="533"/>
      <c r="P25" s="533"/>
    </row>
    <row r="26" spans="1:57" ht="17.25" customHeight="1">
      <c r="E26" s="288" t="s">
        <v>1481</v>
      </c>
      <c r="F26" s="288"/>
      <c r="G26" s="288"/>
      <c r="H26" s="288"/>
      <c r="I26" s="288"/>
      <c r="J26" s="288"/>
      <c r="L26" s="290" t="s">
        <v>1482</v>
      </c>
      <c r="M26" s="290"/>
      <c r="N26" s="290"/>
      <c r="O26" s="290"/>
      <c r="P26" s="290"/>
      <c r="Q26" s="290"/>
      <c r="R26" s="290"/>
    </row>
    <row r="27" spans="1:57" ht="15.95" customHeight="1">
      <c r="E27" s="288" t="s">
        <v>1437</v>
      </c>
      <c r="F27" s="288"/>
      <c r="G27" s="288"/>
      <c r="H27" s="288"/>
      <c r="I27" s="288"/>
      <c r="J27" s="288"/>
      <c r="L27" s="288" t="s">
        <v>1483</v>
      </c>
      <c r="M27" s="288"/>
      <c r="N27" s="288"/>
      <c r="O27" s="288"/>
      <c r="P27" s="288"/>
      <c r="Q27" s="288"/>
      <c r="R27" s="288"/>
      <c r="S27" s="288"/>
      <c r="T27" s="288"/>
    </row>
    <row r="28" spans="1:57" ht="15.95" customHeight="1">
      <c r="E28" s="288" t="s">
        <v>1484</v>
      </c>
      <c r="F28" s="288"/>
      <c r="G28" s="288"/>
      <c r="H28" s="288"/>
      <c r="I28" s="288"/>
      <c r="J28" s="288"/>
      <c r="L28" s="288" t="s">
        <v>1485</v>
      </c>
      <c r="M28" s="288"/>
      <c r="N28" s="288"/>
      <c r="O28" s="288"/>
      <c r="P28" s="288"/>
      <c r="Q28" s="288"/>
      <c r="R28" s="288"/>
      <c r="S28" s="288"/>
      <c r="T28" s="288"/>
    </row>
    <row r="29" spans="1:57" ht="15.75" customHeight="1">
      <c r="A29" s="533" t="s">
        <v>1452</v>
      </c>
      <c r="B29" s="533"/>
      <c r="C29" s="533"/>
      <c r="D29" s="533"/>
      <c r="E29" s="533" t="s">
        <v>1452</v>
      </c>
      <c r="F29" s="533"/>
      <c r="AR29" s="860" t="s">
        <v>1407</v>
      </c>
      <c r="AS29" s="860"/>
      <c r="AT29" s="860"/>
      <c r="AU29" s="860"/>
      <c r="AV29" s="860"/>
      <c r="AW29" s="860"/>
      <c r="AX29" s="860"/>
      <c r="AY29" s="860"/>
      <c r="AZ29" s="860"/>
      <c r="BA29" s="860"/>
      <c r="BB29" s="860"/>
      <c r="BC29" s="860"/>
      <c r="BD29" s="860"/>
      <c r="BE29" s="860"/>
    </row>
    <row r="30" spans="1:57" ht="15.95" customHeight="1">
      <c r="A30" s="734" t="s">
        <v>1486</v>
      </c>
      <c r="B30" s="734"/>
      <c r="C30" s="734"/>
      <c r="D30" s="734"/>
      <c r="E30" s="734"/>
      <c r="F30" s="734"/>
      <c r="G30" s="734"/>
      <c r="H30" s="734"/>
      <c r="I30" s="734"/>
      <c r="J30" s="734"/>
      <c r="K30" s="734"/>
      <c r="L30" s="734"/>
      <c r="M30" s="734"/>
      <c r="N30" s="734"/>
      <c r="O30" s="734"/>
      <c r="P30" s="734"/>
      <c r="Q30" s="734"/>
      <c r="R30" s="734"/>
      <c r="S30" s="734"/>
      <c r="T30" s="734"/>
      <c r="U30" s="734" t="s">
        <v>1487</v>
      </c>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4"/>
      <c r="AY30" s="734"/>
      <c r="AZ30" s="734"/>
      <c r="BA30" s="734"/>
      <c r="BB30" s="734"/>
      <c r="BC30" s="734"/>
      <c r="BD30" s="734"/>
      <c r="BE30" s="734"/>
    </row>
    <row r="31" spans="1:57" ht="15.95" customHeight="1">
      <c r="A31" s="734" t="s">
        <v>1488</v>
      </c>
      <c r="B31" s="734"/>
      <c r="C31" s="734"/>
      <c r="D31" s="734"/>
      <c r="E31" s="734"/>
      <c r="F31" s="734"/>
      <c r="G31" s="734"/>
      <c r="H31" s="734"/>
      <c r="I31" s="734" t="s">
        <v>1489</v>
      </c>
      <c r="J31" s="734"/>
      <c r="K31" s="734"/>
      <c r="L31" s="734" t="s">
        <v>1490</v>
      </c>
      <c r="M31" s="734"/>
      <c r="N31" s="734"/>
      <c r="O31" s="734"/>
      <c r="P31" s="734" t="s">
        <v>1465</v>
      </c>
      <c r="Q31" s="734"/>
      <c r="R31" s="734"/>
      <c r="S31" s="734"/>
      <c r="T31" s="734"/>
      <c r="U31" s="734" t="s">
        <v>1488</v>
      </c>
      <c r="V31" s="734"/>
      <c r="W31" s="734"/>
      <c r="X31" s="734"/>
      <c r="Y31" s="734"/>
      <c r="Z31" s="734"/>
      <c r="AA31" s="734"/>
      <c r="AB31" s="734" t="s">
        <v>1491</v>
      </c>
      <c r="AC31" s="734"/>
      <c r="AD31" s="734"/>
      <c r="AE31" s="734"/>
      <c r="AF31" s="734"/>
      <c r="AG31" s="734"/>
      <c r="AH31" s="734" t="s">
        <v>1492</v>
      </c>
      <c r="AI31" s="734"/>
      <c r="AJ31" s="734"/>
      <c r="AK31" s="734"/>
      <c r="AL31" s="734"/>
      <c r="AM31" s="734"/>
      <c r="AN31" s="734" t="s">
        <v>1493</v>
      </c>
      <c r="AO31" s="734"/>
      <c r="AP31" s="734"/>
      <c r="AQ31" s="734"/>
      <c r="AR31" s="734"/>
      <c r="AS31" s="734"/>
      <c r="AT31" s="734" t="s">
        <v>1494</v>
      </c>
      <c r="AU31" s="734"/>
      <c r="AV31" s="734"/>
      <c r="AW31" s="734"/>
      <c r="AX31" s="734"/>
      <c r="AY31" s="734"/>
      <c r="AZ31" s="734" t="s">
        <v>1495</v>
      </c>
      <c r="BA31" s="734"/>
      <c r="BB31" s="734"/>
      <c r="BC31" s="734"/>
      <c r="BD31" s="734"/>
      <c r="BE31" s="734"/>
    </row>
    <row r="32" spans="1:57" ht="15.95" customHeight="1">
      <c r="A32" s="734" t="s">
        <v>1496</v>
      </c>
      <c r="B32" s="734"/>
      <c r="C32" s="734"/>
      <c r="D32" s="734"/>
      <c r="E32" s="734"/>
      <c r="F32" s="734"/>
      <c r="G32" s="734"/>
      <c r="H32" s="734"/>
      <c r="I32" s="858">
        <v>1</v>
      </c>
      <c r="J32" s="858"/>
      <c r="K32" s="858"/>
      <c r="L32" s="858">
        <v>7956</v>
      </c>
      <c r="M32" s="858"/>
      <c r="N32" s="858"/>
      <c r="O32" s="858"/>
      <c r="P32" s="858">
        <v>397800</v>
      </c>
      <c r="Q32" s="858"/>
      <c r="R32" s="858"/>
      <c r="S32" s="858"/>
      <c r="T32" s="858"/>
      <c r="U32" s="734"/>
      <c r="V32" s="734"/>
      <c r="W32" s="734"/>
      <c r="X32" s="734"/>
      <c r="Y32" s="734"/>
      <c r="Z32" s="734"/>
      <c r="AA32" s="734"/>
      <c r="AB32" s="734" t="s">
        <v>1497</v>
      </c>
      <c r="AC32" s="734"/>
      <c r="AD32" s="734" t="s">
        <v>1465</v>
      </c>
      <c r="AE32" s="734"/>
      <c r="AF32" s="734"/>
      <c r="AG32" s="734"/>
      <c r="AH32" s="734" t="s">
        <v>1497</v>
      </c>
      <c r="AI32" s="734"/>
      <c r="AJ32" s="734" t="s">
        <v>1465</v>
      </c>
      <c r="AK32" s="734"/>
      <c r="AL32" s="734"/>
      <c r="AM32" s="734"/>
      <c r="AN32" s="734" t="s">
        <v>1497</v>
      </c>
      <c r="AO32" s="734"/>
      <c r="AP32" s="734" t="s">
        <v>1465</v>
      </c>
      <c r="AQ32" s="734"/>
      <c r="AR32" s="734"/>
      <c r="AS32" s="734"/>
      <c r="AT32" s="734" t="s">
        <v>1497</v>
      </c>
      <c r="AU32" s="734"/>
      <c r="AV32" s="734" t="s">
        <v>1465</v>
      </c>
      <c r="AW32" s="734"/>
      <c r="AX32" s="734"/>
      <c r="AY32" s="734"/>
      <c r="AZ32" s="734" t="s">
        <v>1497</v>
      </c>
      <c r="BA32" s="734"/>
      <c r="BB32" s="734" t="s">
        <v>1465</v>
      </c>
      <c r="BC32" s="734"/>
      <c r="BD32" s="734"/>
      <c r="BE32" s="734"/>
    </row>
    <row r="33" spans="1:57" ht="15.95" customHeight="1">
      <c r="A33" s="734" t="s">
        <v>1498</v>
      </c>
      <c r="B33" s="734"/>
      <c r="C33" s="734"/>
      <c r="D33" s="734"/>
      <c r="E33" s="734"/>
      <c r="F33" s="734"/>
      <c r="G33" s="734"/>
      <c r="H33" s="734"/>
      <c r="I33" s="858">
        <v>12</v>
      </c>
      <c r="J33" s="858"/>
      <c r="K33" s="858"/>
      <c r="L33" s="858">
        <v>1241</v>
      </c>
      <c r="M33" s="858"/>
      <c r="N33" s="858"/>
      <c r="O33" s="858"/>
      <c r="P33" s="858">
        <v>62050</v>
      </c>
      <c r="Q33" s="858"/>
      <c r="R33" s="858"/>
      <c r="S33" s="858"/>
      <c r="T33" s="858"/>
      <c r="U33" s="734" t="s">
        <v>1499</v>
      </c>
      <c r="V33" s="734"/>
      <c r="W33" s="734"/>
      <c r="X33" s="734"/>
      <c r="Y33" s="734"/>
      <c r="Z33" s="734"/>
      <c r="AA33" s="734"/>
      <c r="AB33" s="858">
        <v>60</v>
      </c>
      <c r="AC33" s="858"/>
      <c r="AD33" s="858">
        <v>464995</v>
      </c>
      <c r="AE33" s="858"/>
      <c r="AF33" s="858"/>
      <c r="AG33" s="858"/>
      <c r="AH33" s="857">
        <v>5</v>
      </c>
      <c r="AI33" s="857"/>
      <c r="AJ33" s="857">
        <v>16870</v>
      </c>
      <c r="AK33" s="857"/>
      <c r="AL33" s="857"/>
      <c r="AM33" s="857"/>
      <c r="AN33" s="857">
        <v>4</v>
      </c>
      <c r="AO33" s="857"/>
      <c r="AP33" s="857">
        <v>65522</v>
      </c>
      <c r="AQ33" s="857"/>
      <c r="AR33" s="857"/>
      <c r="AS33" s="857"/>
      <c r="AT33" s="857"/>
      <c r="AU33" s="857"/>
      <c r="AV33" s="857"/>
      <c r="AW33" s="857"/>
      <c r="AX33" s="857"/>
      <c r="AY33" s="857"/>
      <c r="AZ33" s="857">
        <v>61</v>
      </c>
      <c r="BA33" s="857"/>
      <c r="BB33" s="857">
        <v>416343</v>
      </c>
      <c r="BC33" s="857"/>
      <c r="BD33" s="857"/>
      <c r="BE33" s="857"/>
    </row>
    <row r="34" spans="1:57" ht="15.95" customHeight="1">
      <c r="A34" s="734" t="s">
        <v>1500</v>
      </c>
      <c r="B34" s="734"/>
      <c r="C34" s="734"/>
      <c r="D34" s="734"/>
      <c r="E34" s="734"/>
      <c r="F34" s="734"/>
      <c r="G34" s="734"/>
      <c r="H34" s="734"/>
      <c r="I34" s="858">
        <v>7</v>
      </c>
      <c r="J34" s="858"/>
      <c r="K34" s="858"/>
      <c r="L34" s="858">
        <v>3241</v>
      </c>
      <c r="M34" s="858"/>
      <c r="N34" s="858"/>
      <c r="O34" s="858"/>
      <c r="P34" s="858">
        <v>162050</v>
      </c>
      <c r="Q34" s="858"/>
      <c r="R34" s="858"/>
      <c r="S34" s="858"/>
      <c r="T34" s="858"/>
      <c r="U34" s="859" t="s">
        <v>1501</v>
      </c>
      <c r="V34" s="734" t="s">
        <v>1502</v>
      </c>
      <c r="W34" s="734"/>
      <c r="X34" s="734"/>
      <c r="Y34" s="734"/>
      <c r="Z34" s="734"/>
      <c r="AA34" s="734"/>
      <c r="AB34" s="858"/>
      <c r="AC34" s="858"/>
      <c r="AD34" s="858"/>
      <c r="AE34" s="858"/>
      <c r="AF34" s="858"/>
      <c r="AG34" s="858"/>
      <c r="AH34" s="857"/>
      <c r="AI34" s="857"/>
      <c r="AJ34" s="857"/>
      <c r="AK34" s="857"/>
      <c r="AL34" s="857"/>
      <c r="AM34" s="857"/>
      <c r="AN34" s="857"/>
      <c r="AO34" s="857"/>
      <c r="AP34" s="857"/>
      <c r="AQ34" s="857"/>
      <c r="AR34" s="857"/>
      <c r="AS34" s="857"/>
      <c r="AT34" s="857"/>
      <c r="AU34" s="857"/>
      <c r="AV34" s="857"/>
      <c r="AW34" s="857"/>
      <c r="AX34" s="857"/>
      <c r="AY34" s="857"/>
      <c r="AZ34" s="857" t="s">
        <v>1503</v>
      </c>
      <c r="BA34" s="857"/>
      <c r="BB34" s="857" t="s">
        <v>661</v>
      </c>
      <c r="BC34" s="857"/>
      <c r="BD34" s="857"/>
      <c r="BE34" s="857"/>
    </row>
    <row r="35" spans="1:57" ht="15.95" customHeight="1">
      <c r="A35" s="734" t="s">
        <v>1504</v>
      </c>
      <c r="B35" s="734"/>
      <c r="C35" s="734"/>
      <c r="D35" s="734"/>
      <c r="E35" s="734"/>
      <c r="F35" s="734"/>
      <c r="G35" s="734"/>
      <c r="H35" s="734"/>
      <c r="I35" s="858">
        <v>2</v>
      </c>
      <c r="J35" s="858"/>
      <c r="K35" s="858"/>
      <c r="L35" s="858">
        <v>27</v>
      </c>
      <c r="M35" s="858"/>
      <c r="N35" s="858"/>
      <c r="O35" s="858"/>
      <c r="P35" s="858">
        <v>1350</v>
      </c>
      <c r="Q35" s="858"/>
      <c r="R35" s="858"/>
      <c r="S35" s="858"/>
      <c r="T35" s="858"/>
      <c r="U35" s="859"/>
      <c r="V35" s="734" t="s">
        <v>1505</v>
      </c>
      <c r="W35" s="734"/>
      <c r="X35" s="734"/>
      <c r="Y35" s="734"/>
      <c r="Z35" s="734"/>
      <c r="AA35" s="734"/>
      <c r="AB35" s="858"/>
      <c r="AC35" s="858"/>
      <c r="AD35" s="858"/>
      <c r="AE35" s="858"/>
      <c r="AF35" s="858"/>
      <c r="AG35" s="858"/>
      <c r="AH35" s="857"/>
      <c r="AI35" s="857"/>
      <c r="AJ35" s="857"/>
      <c r="AK35" s="857"/>
      <c r="AL35" s="857"/>
      <c r="AM35" s="857"/>
      <c r="AN35" s="857"/>
      <c r="AO35" s="857"/>
      <c r="AP35" s="857"/>
      <c r="AQ35" s="857"/>
      <c r="AR35" s="857"/>
      <c r="AS35" s="857"/>
      <c r="AT35" s="857"/>
      <c r="AU35" s="857"/>
      <c r="AV35" s="857"/>
      <c r="AW35" s="857"/>
      <c r="AX35" s="857"/>
      <c r="AY35" s="857"/>
      <c r="AZ35" s="857" t="s">
        <v>1471</v>
      </c>
      <c r="BA35" s="857"/>
      <c r="BB35" s="857" t="s">
        <v>661</v>
      </c>
      <c r="BC35" s="857"/>
      <c r="BD35" s="857"/>
      <c r="BE35" s="857"/>
    </row>
    <row r="36" spans="1:57" ht="15.95" customHeight="1">
      <c r="A36" s="734" t="s">
        <v>1506</v>
      </c>
      <c r="B36" s="734"/>
      <c r="C36" s="734"/>
      <c r="D36" s="734"/>
      <c r="E36" s="734"/>
      <c r="F36" s="734"/>
      <c r="G36" s="734"/>
      <c r="H36" s="734"/>
      <c r="I36" s="858">
        <v>28</v>
      </c>
      <c r="J36" s="858"/>
      <c r="K36" s="858"/>
      <c r="L36" s="858">
        <v>498</v>
      </c>
      <c r="M36" s="858"/>
      <c r="N36" s="858"/>
      <c r="O36" s="858"/>
      <c r="P36" s="858">
        <v>24900</v>
      </c>
      <c r="Q36" s="858"/>
      <c r="R36" s="858"/>
      <c r="S36" s="858"/>
      <c r="T36" s="858"/>
      <c r="U36" s="859"/>
      <c r="V36" s="734" t="s">
        <v>1507</v>
      </c>
      <c r="W36" s="734"/>
      <c r="X36" s="734"/>
      <c r="Y36" s="734"/>
      <c r="Z36" s="734"/>
      <c r="AA36" s="734"/>
      <c r="AB36" s="858"/>
      <c r="AC36" s="858"/>
      <c r="AD36" s="858"/>
      <c r="AE36" s="858"/>
      <c r="AF36" s="858"/>
      <c r="AG36" s="858"/>
      <c r="AH36" s="857"/>
      <c r="AI36" s="857"/>
      <c r="AJ36" s="857"/>
      <c r="AK36" s="857"/>
      <c r="AL36" s="857"/>
      <c r="AM36" s="857"/>
      <c r="AN36" s="857"/>
      <c r="AO36" s="857"/>
      <c r="AP36" s="857"/>
      <c r="AQ36" s="857"/>
      <c r="AR36" s="857"/>
      <c r="AS36" s="857"/>
      <c r="AT36" s="857"/>
      <c r="AU36" s="857"/>
      <c r="AV36" s="857"/>
      <c r="AW36" s="857"/>
      <c r="AX36" s="857"/>
      <c r="AY36" s="857"/>
      <c r="AZ36" s="857" t="s">
        <v>661</v>
      </c>
      <c r="BA36" s="857"/>
      <c r="BB36" s="857" t="s">
        <v>1503</v>
      </c>
      <c r="BC36" s="857"/>
      <c r="BD36" s="857"/>
      <c r="BE36" s="857"/>
    </row>
    <row r="37" spans="1:57" ht="15.95" customHeight="1">
      <c r="A37" s="734" t="s">
        <v>1508</v>
      </c>
      <c r="B37" s="734"/>
      <c r="C37" s="734"/>
      <c r="D37" s="734"/>
      <c r="E37" s="734"/>
      <c r="F37" s="734"/>
      <c r="G37" s="734"/>
      <c r="H37" s="734"/>
      <c r="I37" s="858">
        <v>1</v>
      </c>
      <c r="J37" s="858"/>
      <c r="K37" s="858"/>
      <c r="L37" s="858">
        <v>42</v>
      </c>
      <c r="M37" s="858"/>
      <c r="N37" s="858"/>
      <c r="O37" s="858"/>
      <c r="P37" s="858">
        <v>2100</v>
      </c>
      <c r="Q37" s="858"/>
      <c r="R37" s="858"/>
      <c r="S37" s="858"/>
      <c r="T37" s="858"/>
      <c r="U37" s="859"/>
      <c r="V37" s="734" t="s">
        <v>1509</v>
      </c>
      <c r="W37" s="734"/>
      <c r="X37" s="734"/>
      <c r="Y37" s="734"/>
      <c r="Z37" s="734"/>
      <c r="AA37" s="734"/>
      <c r="AB37" s="858">
        <v>38</v>
      </c>
      <c r="AC37" s="858"/>
      <c r="AD37" s="858">
        <v>56488</v>
      </c>
      <c r="AE37" s="858"/>
      <c r="AF37" s="858"/>
      <c r="AG37" s="858"/>
      <c r="AH37" s="857">
        <v>2</v>
      </c>
      <c r="AI37" s="857"/>
      <c r="AJ37" s="857">
        <v>1260</v>
      </c>
      <c r="AK37" s="857"/>
      <c r="AL37" s="857"/>
      <c r="AM37" s="857"/>
      <c r="AN37" s="857">
        <v>16</v>
      </c>
      <c r="AO37" s="857"/>
      <c r="AP37" s="857">
        <v>15859</v>
      </c>
      <c r="AQ37" s="857"/>
      <c r="AR37" s="857"/>
      <c r="AS37" s="857"/>
      <c r="AT37" s="857"/>
      <c r="AU37" s="857"/>
      <c r="AV37" s="857"/>
      <c r="AW37" s="857"/>
      <c r="AX37" s="857"/>
      <c r="AY37" s="857"/>
      <c r="AZ37" s="857">
        <v>24</v>
      </c>
      <c r="BA37" s="857"/>
      <c r="BB37" s="857">
        <v>41889</v>
      </c>
      <c r="BC37" s="857"/>
      <c r="BD37" s="857"/>
      <c r="BE37" s="857"/>
    </row>
    <row r="38" spans="1:57" ht="15.95" customHeight="1">
      <c r="A38" s="734" t="s">
        <v>1510</v>
      </c>
      <c r="B38" s="734"/>
      <c r="C38" s="734"/>
      <c r="D38" s="734"/>
      <c r="E38" s="734"/>
      <c r="F38" s="734"/>
      <c r="G38" s="734"/>
      <c r="H38" s="734"/>
      <c r="I38" s="858">
        <v>1</v>
      </c>
      <c r="J38" s="858"/>
      <c r="K38" s="858"/>
      <c r="L38" s="858">
        <v>4</v>
      </c>
      <c r="M38" s="858"/>
      <c r="N38" s="858"/>
      <c r="O38" s="858"/>
      <c r="P38" s="858">
        <v>200</v>
      </c>
      <c r="Q38" s="858"/>
      <c r="R38" s="858"/>
      <c r="S38" s="858"/>
      <c r="T38" s="858"/>
      <c r="U38" s="859"/>
      <c r="V38" s="734" t="s">
        <v>1511</v>
      </c>
      <c r="W38" s="734"/>
      <c r="X38" s="734"/>
      <c r="Y38" s="734"/>
      <c r="Z38" s="734"/>
      <c r="AA38" s="734"/>
      <c r="AB38" s="858">
        <f>SUM(AB34:AC37)</f>
        <v>38</v>
      </c>
      <c r="AC38" s="858"/>
      <c r="AD38" s="858">
        <f>SUM(AD34:AG37)</f>
        <v>56488</v>
      </c>
      <c r="AE38" s="858"/>
      <c r="AF38" s="858"/>
      <c r="AG38" s="858"/>
      <c r="AH38" s="857">
        <f>SUM(AH34:AI37)</f>
        <v>2</v>
      </c>
      <c r="AI38" s="857"/>
      <c r="AJ38" s="857">
        <f>SUM(AJ34:AM37)</f>
        <v>1260</v>
      </c>
      <c r="AK38" s="857"/>
      <c r="AL38" s="857"/>
      <c r="AM38" s="857"/>
      <c r="AN38" s="857">
        <f>SUM(AN34:AO37)</f>
        <v>16</v>
      </c>
      <c r="AO38" s="857"/>
      <c r="AP38" s="857">
        <f>SUM(AP34:AS37)</f>
        <v>15859</v>
      </c>
      <c r="AQ38" s="857"/>
      <c r="AR38" s="857"/>
      <c r="AS38" s="857"/>
      <c r="AT38" s="857">
        <f>SUM(AT34:AU37)</f>
        <v>0</v>
      </c>
      <c r="AU38" s="857"/>
      <c r="AV38" s="857">
        <f>SUM(AV34:AY37)</f>
        <v>0</v>
      </c>
      <c r="AW38" s="857"/>
      <c r="AX38" s="857"/>
      <c r="AY38" s="857"/>
      <c r="AZ38" s="857">
        <f>SUM(AZ34:BA37)</f>
        <v>24</v>
      </c>
      <c r="BA38" s="857"/>
      <c r="BB38" s="857">
        <f>SUM(BB34:BE37)</f>
        <v>41889</v>
      </c>
      <c r="BC38" s="857"/>
      <c r="BD38" s="857"/>
      <c r="BE38" s="857"/>
    </row>
    <row r="39" spans="1:57" ht="15.95" customHeight="1">
      <c r="A39" s="734" t="s">
        <v>1512</v>
      </c>
      <c r="B39" s="734"/>
      <c r="C39" s="734"/>
      <c r="D39" s="734"/>
      <c r="E39" s="734"/>
      <c r="F39" s="734"/>
      <c r="G39" s="734"/>
      <c r="H39" s="734"/>
      <c r="I39" s="858">
        <v>4</v>
      </c>
      <c r="J39" s="858"/>
      <c r="K39" s="858"/>
      <c r="L39" s="858">
        <v>183</v>
      </c>
      <c r="M39" s="858"/>
      <c r="N39" s="858"/>
      <c r="O39" s="858"/>
      <c r="P39" s="858">
        <v>9150</v>
      </c>
      <c r="Q39" s="858"/>
      <c r="R39" s="858"/>
      <c r="S39" s="858"/>
      <c r="T39" s="858"/>
      <c r="U39" s="734" t="s">
        <v>224</v>
      </c>
      <c r="V39" s="734"/>
      <c r="W39" s="734"/>
      <c r="X39" s="734"/>
      <c r="Y39" s="734"/>
      <c r="Z39" s="734"/>
      <c r="AA39" s="734"/>
      <c r="AB39" s="857">
        <f>SUM(AB33,AB38)</f>
        <v>98</v>
      </c>
      <c r="AC39" s="857"/>
      <c r="AD39" s="857">
        <f>SUM(AD33,AD38)</f>
        <v>521483</v>
      </c>
      <c r="AE39" s="857"/>
      <c r="AF39" s="857"/>
      <c r="AG39" s="857"/>
      <c r="AH39" s="857">
        <f>SUM(AH33,AH38)</f>
        <v>7</v>
      </c>
      <c r="AI39" s="857"/>
      <c r="AJ39" s="857">
        <f>SUM(AJ33,AJ38)</f>
        <v>18130</v>
      </c>
      <c r="AK39" s="857"/>
      <c r="AL39" s="857"/>
      <c r="AM39" s="857"/>
      <c r="AN39" s="857">
        <f>SUM(AN33,AN38)</f>
        <v>20</v>
      </c>
      <c r="AO39" s="857"/>
      <c r="AP39" s="857">
        <f>SUM(AP33,AP38)</f>
        <v>81381</v>
      </c>
      <c r="AQ39" s="857"/>
      <c r="AR39" s="857"/>
      <c r="AS39" s="857"/>
      <c r="AT39" s="857">
        <f>SUM(AT33,AT38)</f>
        <v>0</v>
      </c>
      <c r="AU39" s="857"/>
      <c r="AV39" s="857">
        <f>SUM(AV33,AV38)</f>
        <v>0</v>
      </c>
      <c r="AW39" s="857"/>
      <c r="AX39" s="857"/>
      <c r="AY39" s="857"/>
      <c r="AZ39" s="857">
        <f>SUM(AZ33,AZ38)</f>
        <v>85</v>
      </c>
      <c r="BA39" s="857"/>
      <c r="BB39" s="857">
        <f>SUM(BB33,BB38)</f>
        <v>458232</v>
      </c>
      <c r="BC39" s="857"/>
      <c r="BD39" s="857"/>
      <c r="BE39" s="857"/>
    </row>
    <row r="40" spans="1:57" ht="15.95" customHeight="1">
      <c r="A40" s="734" t="s">
        <v>224</v>
      </c>
      <c r="B40" s="734"/>
      <c r="C40" s="734"/>
      <c r="D40" s="734"/>
      <c r="E40" s="734"/>
      <c r="F40" s="734"/>
      <c r="G40" s="734"/>
      <c r="H40" s="734"/>
      <c r="I40" s="858">
        <f>SUM(I32:K39)</f>
        <v>56</v>
      </c>
      <c r="J40" s="858"/>
      <c r="K40" s="858"/>
      <c r="L40" s="858">
        <f>SUM(L32:O39)</f>
        <v>13192</v>
      </c>
      <c r="M40" s="858"/>
      <c r="N40" s="858"/>
      <c r="O40" s="858"/>
      <c r="P40" s="858">
        <f>SUM(P32:S39)</f>
        <v>659600</v>
      </c>
      <c r="Q40" s="858"/>
      <c r="R40" s="858"/>
      <c r="S40" s="858"/>
      <c r="T40" s="858"/>
      <c r="U40" s="734"/>
      <c r="V40" s="734"/>
      <c r="W40" s="734"/>
      <c r="X40" s="734"/>
      <c r="Y40" s="734"/>
      <c r="Z40" s="734"/>
      <c r="AA40" s="734"/>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c r="BA40" s="857"/>
      <c r="BB40" s="857"/>
      <c r="BC40" s="857"/>
      <c r="BD40" s="857"/>
      <c r="BE40" s="857"/>
    </row>
  </sheetData>
  <sheetProtection selectLockedCells="1" selectUnlockedCells="1"/>
  <mergeCells count="328">
    <mergeCell ref="AQ1:BE1"/>
    <mergeCell ref="A2:I2"/>
    <mergeCell ref="J2:V2"/>
    <mergeCell ref="W2:AG3"/>
    <mergeCell ref="AH2:AP2"/>
    <mergeCell ref="AQ2:AY2"/>
    <mergeCell ref="AZ2:BE3"/>
    <mergeCell ref="A3:I3"/>
    <mergeCell ref="J3:V3"/>
    <mergeCell ref="AH3:AJ3"/>
    <mergeCell ref="A5:I5"/>
    <mergeCell ref="J5:V5"/>
    <mergeCell ref="AK3:AM3"/>
    <mergeCell ref="AN3:AP3"/>
    <mergeCell ref="AQ3:AS3"/>
    <mergeCell ref="AT3:AV3"/>
    <mergeCell ref="AW3:AY3"/>
    <mergeCell ref="A4:I4"/>
    <mergeCell ref="J4:V4"/>
    <mergeCell ref="W4:AG5"/>
    <mergeCell ref="AH4:AJ5"/>
    <mergeCell ref="AK4:AM5"/>
    <mergeCell ref="AJ14:AM14"/>
    <mergeCell ref="AN14:AO14"/>
    <mergeCell ref="AP14:AS14"/>
    <mergeCell ref="AT14:AU14"/>
    <mergeCell ref="AV14:AY14"/>
    <mergeCell ref="AZ14:BA14"/>
    <mergeCell ref="AN4:AP5"/>
    <mergeCell ref="AQ4:AS5"/>
    <mergeCell ref="AT4:AV5"/>
    <mergeCell ref="AW4:AY5"/>
    <mergeCell ref="AZ4:BE5"/>
    <mergeCell ref="AD15:AG15"/>
    <mergeCell ref="AH15:AI15"/>
    <mergeCell ref="AJ15:AM15"/>
    <mergeCell ref="AN15:AO15"/>
    <mergeCell ref="AT16:AU16"/>
    <mergeCell ref="AV16:AY16"/>
    <mergeCell ref="A11:F11"/>
    <mergeCell ref="AQ11:BE11"/>
    <mergeCell ref="A12:I14"/>
    <mergeCell ref="J12:AA12"/>
    <mergeCell ref="AB12:BE12"/>
    <mergeCell ref="J13:M14"/>
    <mergeCell ref="N13:R14"/>
    <mergeCell ref="S13:V14"/>
    <mergeCell ref="W13:AA13"/>
    <mergeCell ref="AB13:AG13"/>
    <mergeCell ref="AH13:AM13"/>
    <mergeCell ref="AN13:AS13"/>
    <mergeCell ref="AT13:AY13"/>
    <mergeCell ref="AZ13:BE13"/>
    <mergeCell ref="W14:AA14"/>
    <mergeCell ref="AB14:AC14"/>
    <mergeCell ref="AD14:AG14"/>
    <mergeCell ref="AH14:AI14"/>
    <mergeCell ref="D18:I18"/>
    <mergeCell ref="J18:L18"/>
    <mergeCell ref="N18:Q18"/>
    <mergeCell ref="S18:V18"/>
    <mergeCell ref="W18:AA18"/>
    <mergeCell ref="AB18:AC18"/>
    <mergeCell ref="BB14:BE14"/>
    <mergeCell ref="A15:C16"/>
    <mergeCell ref="D15:I15"/>
    <mergeCell ref="J15:L15"/>
    <mergeCell ref="N15:Q15"/>
    <mergeCell ref="S15:V15"/>
    <mergeCell ref="AP15:AS15"/>
    <mergeCell ref="AT15:AU15"/>
    <mergeCell ref="AV15:AY15"/>
    <mergeCell ref="AZ15:BA15"/>
    <mergeCell ref="BB15:BE15"/>
    <mergeCell ref="D16:I16"/>
    <mergeCell ref="J16:L16"/>
    <mergeCell ref="N16:Q16"/>
    <mergeCell ref="S16:V16"/>
    <mergeCell ref="W16:AA16"/>
    <mergeCell ref="W15:AA15"/>
    <mergeCell ref="AB15:AC15"/>
    <mergeCell ref="AZ18:BA18"/>
    <mergeCell ref="BB18:BE18"/>
    <mergeCell ref="AJ18:AM18"/>
    <mergeCell ref="AN18:AO18"/>
    <mergeCell ref="AP18:AS18"/>
    <mergeCell ref="AT18:AU18"/>
    <mergeCell ref="AZ16:BA16"/>
    <mergeCell ref="BB16:BE16"/>
    <mergeCell ref="A17:C19"/>
    <mergeCell ref="D17:I17"/>
    <mergeCell ref="J17:L17"/>
    <mergeCell ref="N17:Q17"/>
    <mergeCell ref="S17:V17"/>
    <mergeCell ref="W17:AA17"/>
    <mergeCell ref="AB16:AC16"/>
    <mergeCell ref="AD16:AG16"/>
    <mergeCell ref="AH16:AI16"/>
    <mergeCell ref="AJ16:AM16"/>
    <mergeCell ref="AN16:AO16"/>
    <mergeCell ref="AP16:AS16"/>
    <mergeCell ref="AT17:AU17"/>
    <mergeCell ref="AV17:AY17"/>
    <mergeCell ref="AZ17:BA17"/>
    <mergeCell ref="BB17:BE17"/>
    <mergeCell ref="AD18:AG18"/>
    <mergeCell ref="AH18:AI18"/>
    <mergeCell ref="AB17:AC17"/>
    <mergeCell ref="AD17:AG17"/>
    <mergeCell ref="AH17:AI17"/>
    <mergeCell ref="AJ17:AM17"/>
    <mergeCell ref="AN17:AO17"/>
    <mergeCell ref="AP17:AS17"/>
    <mergeCell ref="AV18:AY18"/>
    <mergeCell ref="AZ19:BA19"/>
    <mergeCell ref="BB19:BE19"/>
    <mergeCell ref="A20:I20"/>
    <mergeCell ref="J20:L20"/>
    <mergeCell ref="N20:Q20"/>
    <mergeCell ref="S20:V20"/>
    <mergeCell ref="W20:AA20"/>
    <mergeCell ref="AB20:AC20"/>
    <mergeCell ref="AD20:AG20"/>
    <mergeCell ref="AH20:AI20"/>
    <mergeCell ref="AH19:AI19"/>
    <mergeCell ref="AJ19:AM19"/>
    <mergeCell ref="AN19:AO19"/>
    <mergeCell ref="AP19:AS19"/>
    <mergeCell ref="AT19:AU19"/>
    <mergeCell ref="AV19:AY19"/>
    <mergeCell ref="D19:I19"/>
    <mergeCell ref="J19:L19"/>
    <mergeCell ref="N19:Q19"/>
    <mergeCell ref="S19:V19"/>
    <mergeCell ref="W19:AA19"/>
    <mergeCell ref="AB19:AC19"/>
    <mergeCell ref="AD19:AG19"/>
    <mergeCell ref="AN21:AO21"/>
    <mergeCell ref="AP21:AS21"/>
    <mergeCell ref="AT21:AU21"/>
    <mergeCell ref="AV21:AY21"/>
    <mergeCell ref="AZ21:BA21"/>
    <mergeCell ref="BB21:BE21"/>
    <mergeCell ref="BB20:BE20"/>
    <mergeCell ref="A21:I21"/>
    <mergeCell ref="J21:L21"/>
    <mergeCell ref="N21:Q21"/>
    <mergeCell ref="S21:V21"/>
    <mergeCell ref="W21:AA21"/>
    <mergeCell ref="AB21:AC21"/>
    <mergeCell ref="AD21:AG21"/>
    <mergeCell ref="AH21:AI21"/>
    <mergeCell ref="AJ21:AM21"/>
    <mergeCell ref="AJ20:AM20"/>
    <mergeCell ref="AN20:AO20"/>
    <mergeCell ref="AP20:AS20"/>
    <mergeCell ref="AT20:AU20"/>
    <mergeCell ref="AV20:AY20"/>
    <mergeCell ref="AZ20:BA20"/>
    <mergeCell ref="AV22:AY22"/>
    <mergeCell ref="AZ22:BA22"/>
    <mergeCell ref="BB22:BE22"/>
    <mergeCell ref="A23:I23"/>
    <mergeCell ref="J23:L23"/>
    <mergeCell ref="N23:Q23"/>
    <mergeCell ref="S23:V23"/>
    <mergeCell ref="W23:AA23"/>
    <mergeCell ref="AB23:AC23"/>
    <mergeCell ref="AD23:AG23"/>
    <mergeCell ref="AD22:AG22"/>
    <mergeCell ref="AH22:AI22"/>
    <mergeCell ref="AJ22:AM22"/>
    <mergeCell ref="AN22:AO22"/>
    <mergeCell ref="AP22:AS22"/>
    <mergeCell ref="AT22:AU22"/>
    <mergeCell ref="A22:I22"/>
    <mergeCell ref="J22:L22"/>
    <mergeCell ref="N22:Q22"/>
    <mergeCell ref="S22:V22"/>
    <mergeCell ref="W22:AA22"/>
    <mergeCell ref="AB22:AC22"/>
    <mergeCell ref="AZ23:BA23"/>
    <mergeCell ref="BB23:BE23"/>
    <mergeCell ref="A25:P25"/>
    <mergeCell ref="A29:F29"/>
    <mergeCell ref="AR29:BE29"/>
    <mergeCell ref="A30:T30"/>
    <mergeCell ref="U30:BE30"/>
    <mergeCell ref="AH23:AI23"/>
    <mergeCell ref="AJ23:AM23"/>
    <mergeCell ref="AN23:AO23"/>
    <mergeCell ref="AP23:AS23"/>
    <mergeCell ref="AT23:AU23"/>
    <mergeCell ref="AV23:AY23"/>
    <mergeCell ref="AH31:AM31"/>
    <mergeCell ref="AN31:AS31"/>
    <mergeCell ref="AT31:AY31"/>
    <mergeCell ref="AZ31:BE31"/>
    <mergeCell ref="A32:H32"/>
    <mergeCell ref="I32:K32"/>
    <mergeCell ref="L32:O32"/>
    <mergeCell ref="P32:T32"/>
    <mergeCell ref="AB32:AC32"/>
    <mergeCell ref="AD32:AG32"/>
    <mergeCell ref="A31:H31"/>
    <mergeCell ref="I31:K31"/>
    <mergeCell ref="L31:O31"/>
    <mergeCell ref="P31:T31"/>
    <mergeCell ref="U31:AA32"/>
    <mergeCell ref="AB31:AG31"/>
    <mergeCell ref="AZ32:BA32"/>
    <mergeCell ref="BB32:BE32"/>
    <mergeCell ref="AJ32:AM32"/>
    <mergeCell ref="AN32:AO32"/>
    <mergeCell ref="AP32:AS32"/>
    <mergeCell ref="AT32:AU32"/>
    <mergeCell ref="AV32:AY32"/>
    <mergeCell ref="A33:H33"/>
    <mergeCell ref="I33:K33"/>
    <mergeCell ref="L33:O33"/>
    <mergeCell ref="P33:T33"/>
    <mergeCell ref="U33:AA33"/>
    <mergeCell ref="AB33:AC33"/>
    <mergeCell ref="AD33:AG33"/>
    <mergeCell ref="AH33:AI33"/>
    <mergeCell ref="AH32:AI32"/>
    <mergeCell ref="AJ34:AM34"/>
    <mergeCell ref="BB33:BE33"/>
    <mergeCell ref="A34:H34"/>
    <mergeCell ref="I34:K34"/>
    <mergeCell ref="L34:O34"/>
    <mergeCell ref="P34:T34"/>
    <mergeCell ref="U34:U38"/>
    <mergeCell ref="V34:AA34"/>
    <mergeCell ref="AB34:AC34"/>
    <mergeCell ref="AD34:AG34"/>
    <mergeCell ref="AH34:AI34"/>
    <mergeCell ref="AJ33:AM33"/>
    <mergeCell ref="AN33:AO33"/>
    <mergeCell ref="AP33:AS33"/>
    <mergeCell ref="AT33:AU33"/>
    <mergeCell ref="AV33:AY33"/>
    <mergeCell ref="AZ33:BA33"/>
    <mergeCell ref="AN35:AO35"/>
    <mergeCell ref="AP35:AS35"/>
    <mergeCell ref="AT35:AU35"/>
    <mergeCell ref="AV35:AY35"/>
    <mergeCell ref="AZ35:BA35"/>
    <mergeCell ref="BB35:BE35"/>
    <mergeCell ref="BB34:BE34"/>
    <mergeCell ref="A36:H36"/>
    <mergeCell ref="I36:K36"/>
    <mergeCell ref="L36:O36"/>
    <mergeCell ref="P36:T36"/>
    <mergeCell ref="V36:AA36"/>
    <mergeCell ref="AB36:AC36"/>
    <mergeCell ref="AJ37:AM37"/>
    <mergeCell ref="I35:K35"/>
    <mergeCell ref="L35:O35"/>
    <mergeCell ref="P35:T35"/>
    <mergeCell ref="V35:AA35"/>
    <mergeCell ref="AB35:AC35"/>
    <mergeCell ref="AD35:AG35"/>
    <mergeCell ref="AH35:AI35"/>
    <mergeCell ref="AJ35:AM35"/>
    <mergeCell ref="AD36:AG36"/>
    <mergeCell ref="AH36:AI36"/>
    <mergeCell ref="AJ36:AM36"/>
    <mergeCell ref="A35:H35"/>
    <mergeCell ref="AZ39:BA40"/>
    <mergeCell ref="BB39:BE40"/>
    <mergeCell ref="AN34:AO34"/>
    <mergeCell ref="AP34:AS34"/>
    <mergeCell ref="AT34:AU34"/>
    <mergeCell ref="AV34:AY34"/>
    <mergeCell ref="AZ34:BA34"/>
    <mergeCell ref="AV36:AY36"/>
    <mergeCell ref="AZ36:BA36"/>
    <mergeCell ref="BB36:BE36"/>
    <mergeCell ref="AZ37:BA37"/>
    <mergeCell ref="BB37:BE37"/>
    <mergeCell ref="AN37:AO37"/>
    <mergeCell ref="AP37:AS37"/>
    <mergeCell ref="AT37:AU37"/>
    <mergeCell ref="AV37:AY37"/>
    <mergeCell ref="BB38:BE38"/>
    <mergeCell ref="AN36:AO36"/>
    <mergeCell ref="AP36:AS36"/>
    <mergeCell ref="AT36:AU36"/>
    <mergeCell ref="I38:K38"/>
    <mergeCell ref="L38:O38"/>
    <mergeCell ref="P38:T38"/>
    <mergeCell ref="V38:AA38"/>
    <mergeCell ref="AB38:AC38"/>
    <mergeCell ref="AD38:AG38"/>
    <mergeCell ref="AH38:AI38"/>
    <mergeCell ref="AH37:AI37"/>
    <mergeCell ref="A37:H37"/>
    <mergeCell ref="I37:K37"/>
    <mergeCell ref="L37:O37"/>
    <mergeCell ref="P37:T37"/>
    <mergeCell ref="V37:AA37"/>
    <mergeCell ref="AB37:AC37"/>
    <mergeCell ref="AD37:AG37"/>
    <mergeCell ref="AJ38:AM38"/>
    <mergeCell ref="AN38:AO38"/>
    <mergeCell ref="AP38:AS38"/>
    <mergeCell ref="AT38:AU38"/>
    <mergeCell ref="AV38:AY38"/>
    <mergeCell ref="AZ38:BA38"/>
    <mergeCell ref="A40:H40"/>
    <mergeCell ref="I40:K40"/>
    <mergeCell ref="L40:O40"/>
    <mergeCell ref="P40:T40"/>
    <mergeCell ref="AN39:AO40"/>
    <mergeCell ref="AP39:AS40"/>
    <mergeCell ref="AT39:AU40"/>
    <mergeCell ref="AV39:AY40"/>
    <mergeCell ref="A39:H39"/>
    <mergeCell ref="I39:K39"/>
    <mergeCell ref="L39:O39"/>
    <mergeCell ref="P39:T39"/>
    <mergeCell ref="U39:AA40"/>
    <mergeCell ref="AB39:AC40"/>
    <mergeCell ref="AD39:AG40"/>
    <mergeCell ref="AH39:AI40"/>
    <mergeCell ref="AJ39:AM40"/>
    <mergeCell ref="A38:H38"/>
  </mergeCells>
  <phoneticPr fontId="3"/>
  <pageMargins left="0.78740157480314965" right="0.39370078740157483" top="0.39370078740157483" bottom="0.39370078740157483" header="0" footer="0"/>
  <pageSetup paperSize="9" scale="87" firstPageNumber="0" orientation="landscape" horizontalDpi="300" verticalDpi="300" r:id="rId1"/>
  <headerFooter scaleWithDoc="0" alignWithMargins="0">
    <oddFooter>&amp;C&amp;"ＭＳ 明朝,標準"&amp;10－３３－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30"/>
  <sheetViews>
    <sheetView view="pageLayout" topLeftCell="A16" zoomScaleNormal="100" workbookViewId="0">
      <selection activeCell="Y23" sqref="Y23:AC25"/>
    </sheetView>
  </sheetViews>
  <sheetFormatPr defaultColWidth="9" defaultRowHeight="14.25"/>
  <cols>
    <col min="1" max="38" width="2.625" style="249" customWidth="1"/>
    <col min="39" max="39" width="1.875" style="249" customWidth="1"/>
    <col min="40" max="40" width="2.875" style="296" customWidth="1"/>
    <col min="41" max="49" width="2.625" style="249" customWidth="1"/>
    <col min="50" max="50" width="3.125" style="249" customWidth="1"/>
    <col min="51" max="57" width="2.625" style="249" customWidth="1"/>
    <col min="58" max="58" width="3.75" style="249" customWidth="1"/>
    <col min="59" max="125" width="2.625" style="249" customWidth="1"/>
    <col min="126" max="16384" width="9" style="249"/>
  </cols>
  <sheetData>
    <row r="2" spans="1:53" s="250" customFormat="1" ht="21" customHeight="1">
      <c r="A2" s="293" t="s">
        <v>1513</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N2" s="294"/>
    </row>
    <row r="3" spans="1:53" ht="15.95" customHeight="1">
      <c r="D3" s="295" t="s">
        <v>1514</v>
      </c>
      <c r="E3" s="296"/>
      <c r="F3" s="295" t="s">
        <v>1481</v>
      </c>
      <c r="G3" s="296"/>
      <c r="H3" s="296"/>
      <c r="I3" s="296"/>
      <c r="J3" s="296"/>
      <c r="K3" s="296"/>
      <c r="L3" s="249" t="s">
        <v>661</v>
      </c>
      <c r="M3" s="249" t="s">
        <v>1515</v>
      </c>
    </row>
    <row r="4" spans="1:53" ht="15.95" customHeight="1">
      <c r="D4" s="295" t="s">
        <v>661</v>
      </c>
      <c r="F4" s="295" t="s">
        <v>1437</v>
      </c>
      <c r="H4" s="296"/>
      <c r="I4" s="296"/>
      <c r="J4" s="296"/>
      <c r="K4" s="296"/>
      <c r="L4" s="249" t="s">
        <v>661</v>
      </c>
      <c r="M4" s="249" t="s">
        <v>1270</v>
      </c>
      <c r="AN4" s="249"/>
    </row>
    <row r="5" spans="1:53" ht="15.95" customHeight="1">
      <c r="D5" s="295" t="s">
        <v>661</v>
      </c>
      <c r="F5" s="295" t="s">
        <v>1516</v>
      </c>
      <c r="H5" s="296"/>
      <c r="I5" s="296"/>
      <c r="J5" s="296"/>
      <c r="K5" s="296"/>
      <c r="L5" s="249" t="s">
        <v>661</v>
      </c>
      <c r="M5" s="249" t="s">
        <v>1517</v>
      </c>
      <c r="AL5" s="296"/>
      <c r="AN5" s="249"/>
    </row>
    <row r="6" spans="1:53" ht="19.5" customHeight="1">
      <c r="A6" s="406" t="s">
        <v>2074</v>
      </c>
      <c r="B6" s="297"/>
      <c r="C6" s="297"/>
      <c r="D6" s="297"/>
      <c r="E6" s="297"/>
      <c r="F6" s="297"/>
      <c r="G6" s="297"/>
      <c r="H6" s="297"/>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923" t="s">
        <v>1520</v>
      </c>
      <c r="AO6" s="923"/>
      <c r="AP6" s="923"/>
      <c r="AQ6" s="923"/>
      <c r="AR6" s="923"/>
      <c r="AS6" s="923"/>
      <c r="AT6" s="923"/>
      <c r="AU6" s="923"/>
      <c r="AV6" s="923"/>
      <c r="AW6" s="923"/>
      <c r="AX6" s="923"/>
      <c r="AY6" s="923"/>
      <c r="AZ6" s="923"/>
      <c r="BA6" s="923"/>
    </row>
    <row r="7" spans="1:53" ht="18.95" customHeight="1">
      <c r="A7" s="929" t="s">
        <v>2096</v>
      </c>
      <c r="B7" s="929"/>
      <c r="C7" s="929"/>
      <c r="D7" s="929"/>
      <c r="E7" s="929"/>
      <c r="F7" s="929"/>
      <c r="G7" s="929"/>
      <c r="H7" s="929"/>
      <c r="I7" s="929"/>
      <c r="J7" s="929"/>
      <c r="K7" s="929"/>
      <c r="L7" s="929"/>
      <c r="M7" s="929"/>
      <c r="N7" s="407"/>
      <c r="O7" s="934" t="s">
        <v>2084</v>
      </c>
      <c r="P7" s="934"/>
      <c r="Q7" s="934"/>
      <c r="R7" s="934"/>
      <c r="S7" s="934"/>
      <c r="T7" s="934"/>
      <c r="U7" s="934"/>
      <c r="V7" s="934"/>
      <c r="W7" s="934"/>
      <c r="X7" s="934"/>
      <c r="Y7" s="934"/>
      <c r="Z7" s="408"/>
      <c r="AA7" s="933" t="s">
        <v>2097</v>
      </c>
      <c r="AB7" s="934"/>
      <c r="AC7" s="934"/>
      <c r="AD7" s="934"/>
      <c r="AE7" s="934"/>
      <c r="AF7" s="934"/>
      <c r="AG7" s="934"/>
      <c r="AH7" s="935"/>
      <c r="AI7" s="409"/>
      <c r="AJ7" s="929" t="s">
        <v>2086</v>
      </c>
      <c r="AK7" s="929"/>
      <c r="AL7" s="929"/>
      <c r="AM7" s="929"/>
      <c r="AN7" s="929"/>
      <c r="AO7" s="929"/>
      <c r="AP7" s="929"/>
      <c r="AQ7" s="929"/>
      <c r="AR7" s="929"/>
      <c r="AS7" s="929" t="s">
        <v>2087</v>
      </c>
      <c r="AT7" s="929"/>
      <c r="AU7" s="929"/>
      <c r="AV7" s="929"/>
      <c r="AW7" s="929"/>
      <c r="AX7" s="929"/>
      <c r="AY7" s="929"/>
      <c r="AZ7" s="929"/>
      <c r="BA7" s="929"/>
    </row>
    <row r="8" spans="1:53" ht="18.95" customHeight="1">
      <c r="A8" s="929"/>
      <c r="B8" s="929"/>
      <c r="C8" s="929"/>
      <c r="D8" s="929"/>
      <c r="E8" s="929"/>
      <c r="F8" s="929"/>
      <c r="G8" s="929"/>
      <c r="H8" s="929"/>
      <c r="I8" s="929"/>
      <c r="J8" s="929"/>
      <c r="K8" s="929"/>
      <c r="L8" s="929"/>
      <c r="M8" s="929"/>
      <c r="N8" s="908" t="s">
        <v>2088</v>
      </c>
      <c r="O8" s="909"/>
      <c r="P8" s="909"/>
      <c r="Q8" s="910"/>
      <c r="R8" s="908" t="s">
        <v>2089</v>
      </c>
      <c r="S8" s="909"/>
      <c r="T8" s="909"/>
      <c r="U8" s="909"/>
      <c r="V8" s="910"/>
      <c r="W8" s="933" t="s">
        <v>2090</v>
      </c>
      <c r="X8" s="934"/>
      <c r="Y8" s="934"/>
      <c r="Z8" s="935"/>
      <c r="AA8" s="908" t="s">
        <v>2091</v>
      </c>
      <c r="AB8" s="909"/>
      <c r="AC8" s="909"/>
      <c r="AD8" s="910"/>
      <c r="AE8" s="933" t="s">
        <v>2092</v>
      </c>
      <c r="AF8" s="934"/>
      <c r="AG8" s="934"/>
      <c r="AH8" s="935"/>
      <c r="AI8" s="409"/>
      <c r="AJ8" s="929" t="s">
        <v>2093</v>
      </c>
      <c r="AK8" s="929"/>
      <c r="AL8" s="929"/>
      <c r="AM8" s="929"/>
      <c r="AN8" s="929" t="s">
        <v>2094</v>
      </c>
      <c r="AO8" s="929"/>
      <c r="AP8" s="929"/>
      <c r="AQ8" s="929"/>
      <c r="AR8" s="929"/>
      <c r="AS8" s="929" t="s">
        <v>2093</v>
      </c>
      <c r="AT8" s="929"/>
      <c r="AU8" s="929"/>
      <c r="AV8" s="929"/>
      <c r="AW8" s="929" t="s">
        <v>2095</v>
      </c>
      <c r="AX8" s="929"/>
      <c r="AY8" s="929"/>
      <c r="AZ8" s="929"/>
      <c r="BA8" s="929"/>
    </row>
    <row r="9" spans="1:53" ht="18.95" customHeight="1">
      <c r="A9" s="820" t="s">
        <v>2075</v>
      </c>
      <c r="B9" s="820"/>
      <c r="C9" s="734" t="s">
        <v>2076</v>
      </c>
      <c r="D9" s="734"/>
      <c r="E9" s="734"/>
      <c r="F9" s="734"/>
      <c r="G9" s="734"/>
      <c r="H9" s="734"/>
      <c r="I9" s="734"/>
      <c r="J9" s="734"/>
      <c r="K9" s="734"/>
      <c r="L9" s="734"/>
      <c r="M9" s="734"/>
      <c r="N9" s="930">
        <v>1</v>
      </c>
      <c r="O9" s="931"/>
      <c r="P9" s="931"/>
      <c r="Q9" s="932"/>
      <c r="R9" s="930">
        <v>142128</v>
      </c>
      <c r="S9" s="931"/>
      <c r="T9" s="931"/>
      <c r="U9" s="931"/>
      <c r="V9" s="932"/>
      <c r="W9" s="868">
        <v>113702</v>
      </c>
      <c r="X9" s="869"/>
      <c r="Y9" s="869"/>
      <c r="Z9" s="870"/>
      <c r="AA9" s="930">
        <v>1</v>
      </c>
      <c r="AB9" s="931"/>
      <c r="AC9" s="931"/>
      <c r="AD9" s="932"/>
      <c r="AE9" s="868">
        <v>4434</v>
      </c>
      <c r="AF9" s="869"/>
      <c r="AG9" s="869"/>
      <c r="AH9" s="870"/>
      <c r="AI9" s="400"/>
      <c r="AJ9" s="920">
        <v>1</v>
      </c>
      <c r="AK9" s="920"/>
      <c r="AL9" s="920"/>
      <c r="AM9" s="920"/>
      <c r="AN9" s="920">
        <v>3130</v>
      </c>
      <c r="AO9" s="920"/>
      <c r="AP9" s="920"/>
      <c r="AQ9" s="920"/>
      <c r="AR9" s="920"/>
      <c r="AS9" s="920">
        <v>1</v>
      </c>
      <c r="AT9" s="920"/>
      <c r="AU9" s="920"/>
      <c r="AV9" s="920"/>
      <c r="AW9" s="920">
        <v>12520</v>
      </c>
      <c r="AX9" s="920"/>
      <c r="AY9" s="920"/>
      <c r="AZ9" s="920"/>
      <c r="BA9" s="920"/>
    </row>
    <row r="10" spans="1:53" ht="18.95" customHeight="1">
      <c r="A10" s="820"/>
      <c r="B10" s="820"/>
      <c r="C10" s="734" t="s">
        <v>2077</v>
      </c>
      <c r="D10" s="734"/>
      <c r="E10" s="734"/>
      <c r="F10" s="734"/>
      <c r="G10" s="734"/>
      <c r="H10" s="734"/>
      <c r="I10" s="734"/>
      <c r="J10" s="734"/>
      <c r="K10" s="734"/>
      <c r="L10" s="734"/>
      <c r="M10" s="734"/>
      <c r="N10" s="930">
        <v>2</v>
      </c>
      <c r="O10" s="931"/>
      <c r="P10" s="931"/>
      <c r="Q10" s="932"/>
      <c r="R10" s="930">
        <v>71909</v>
      </c>
      <c r="S10" s="931"/>
      <c r="T10" s="931"/>
      <c r="U10" s="931"/>
      <c r="V10" s="932"/>
      <c r="W10" s="868">
        <v>71909</v>
      </c>
      <c r="X10" s="869"/>
      <c r="Y10" s="869"/>
      <c r="Z10" s="870"/>
      <c r="AA10" s="930">
        <v>1</v>
      </c>
      <c r="AB10" s="931"/>
      <c r="AC10" s="931"/>
      <c r="AD10" s="932"/>
      <c r="AE10" s="868">
        <v>2748</v>
      </c>
      <c r="AF10" s="869"/>
      <c r="AG10" s="869"/>
      <c r="AH10" s="870"/>
      <c r="AI10" s="400"/>
      <c r="AJ10" s="920">
        <v>2</v>
      </c>
      <c r="AK10" s="920"/>
      <c r="AL10" s="920"/>
      <c r="AM10" s="920"/>
      <c r="AN10" s="920">
        <v>5650</v>
      </c>
      <c r="AO10" s="920"/>
      <c r="AP10" s="920"/>
      <c r="AQ10" s="920"/>
      <c r="AR10" s="920"/>
      <c r="AS10" s="920">
        <v>1</v>
      </c>
      <c r="AT10" s="920"/>
      <c r="AU10" s="920"/>
      <c r="AV10" s="920"/>
      <c r="AW10" s="920">
        <v>11040</v>
      </c>
      <c r="AX10" s="920"/>
      <c r="AY10" s="920"/>
      <c r="AZ10" s="920"/>
      <c r="BA10" s="920"/>
    </row>
    <row r="11" spans="1:53" ht="18.95" customHeight="1">
      <c r="A11" s="820"/>
      <c r="B11" s="820"/>
      <c r="C11" s="734" t="s">
        <v>2078</v>
      </c>
      <c r="D11" s="734"/>
      <c r="E11" s="734"/>
      <c r="F11" s="734"/>
      <c r="G11" s="734"/>
      <c r="H11" s="734"/>
      <c r="I11" s="734"/>
      <c r="J11" s="734"/>
      <c r="K11" s="734"/>
      <c r="L11" s="734"/>
      <c r="M11" s="734"/>
      <c r="N11" s="930">
        <v>1</v>
      </c>
      <c r="O11" s="931"/>
      <c r="P11" s="931"/>
      <c r="Q11" s="932"/>
      <c r="R11" s="930">
        <v>57366</v>
      </c>
      <c r="S11" s="931"/>
      <c r="T11" s="931"/>
      <c r="U11" s="931"/>
      <c r="V11" s="932"/>
      <c r="W11" s="868">
        <v>11473</v>
      </c>
      <c r="X11" s="869"/>
      <c r="Y11" s="869"/>
      <c r="Z11" s="870"/>
      <c r="AA11" s="930">
        <v>0</v>
      </c>
      <c r="AB11" s="931"/>
      <c r="AC11" s="931"/>
      <c r="AD11" s="932"/>
      <c r="AE11" s="868">
        <v>0</v>
      </c>
      <c r="AF11" s="869"/>
      <c r="AG11" s="869"/>
      <c r="AH11" s="870"/>
      <c r="AI11" s="400"/>
      <c r="AJ11" s="920">
        <v>0</v>
      </c>
      <c r="AK11" s="920"/>
      <c r="AL11" s="920"/>
      <c r="AM11" s="920"/>
      <c r="AN11" s="920">
        <v>0</v>
      </c>
      <c r="AO11" s="920"/>
      <c r="AP11" s="920"/>
      <c r="AQ11" s="920"/>
      <c r="AR11" s="920"/>
      <c r="AS11" s="920">
        <v>0</v>
      </c>
      <c r="AT11" s="920"/>
      <c r="AU11" s="920"/>
      <c r="AV11" s="920"/>
      <c r="AW11" s="920">
        <v>0</v>
      </c>
      <c r="AX11" s="920"/>
      <c r="AY11" s="920"/>
      <c r="AZ11" s="920"/>
      <c r="BA11" s="920"/>
    </row>
    <row r="12" spans="1:53" ht="18.95" customHeight="1">
      <c r="A12" s="820"/>
      <c r="B12" s="820"/>
      <c r="C12" s="734" t="s">
        <v>2079</v>
      </c>
      <c r="D12" s="734"/>
      <c r="E12" s="734"/>
      <c r="F12" s="734"/>
      <c r="G12" s="734"/>
      <c r="H12" s="734"/>
      <c r="I12" s="734"/>
      <c r="J12" s="734"/>
      <c r="K12" s="734"/>
      <c r="L12" s="734"/>
      <c r="M12" s="734"/>
      <c r="N12" s="930">
        <v>30</v>
      </c>
      <c r="O12" s="931"/>
      <c r="P12" s="931"/>
      <c r="Q12" s="932"/>
      <c r="R12" s="930">
        <v>850866</v>
      </c>
      <c r="S12" s="931"/>
      <c r="T12" s="931"/>
      <c r="U12" s="931"/>
      <c r="V12" s="932"/>
      <c r="W12" s="868">
        <v>766457</v>
      </c>
      <c r="X12" s="869"/>
      <c r="Y12" s="869"/>
      <c r="Z12" s="870"/>
      <c r="AA12" s="930">
        <v>14</v>
      </c>
      <c r="AB12" s="931"/>
      <c r="AC12" s="931"/>
      <c r="AD12" s="932"/>
      <c r="AE12" s="868">
        <v>28907</v>
      </c>
      <c r="AF12" s="869"/>
      <c r="AG12" s="869"/>
      <c r="AH12" s="870"/>
      <c r="AI12" s="400"/>
      <c r="AJ12" s="920">
        <v>30</v>
      </c>
      <c r="AK12" s="920"/>
      <c r="AL12" s="920"/>
      <c r="AM12" s="920"/>
      <c r="AN12" s="920">
        <v>12090</v>
      </c>
      <c r="AO12" s="920"/>
      <c r="AP12" s="920"/>
      <c r="AQ12" s="920"/>
      <c r="AR12" s="920"/>
      <c r="AS12" s="920">
        <v>18</v>
      </c>
      <c r="AT12" s="920"/>
      <c r="AU12" s="920"/>
      <c r="AV12" s="920"/>
      <c r="AW12" s="920">
        <v>26040</v>
      </c>
      <c r="AX12" s="920"/>
      <c r="AY12" s="920"/>
      <c r="AZ12" s="920"/>
      <c r="BA12" s="920"/>
    </row>
    <row r="13" spans="1:53" ht="18.95" customHeight="1">
      <c r="A13" s="820"/>
      <c r="B13" s="820"/>
      <c r="C13" s="734" t="s">
        <v>2080</v>
      </c>
      <c r="D13" s="734"/>
      <c r="E13" s="734"/>
      <c r="F13" s="734"/>
      <c r="G13" s="734"/>
      <c r="H13" s="734"/>
      <c r="I13" s="734"/>
      <c r="J13" s="734"/>
      <c r="K13" s="734"/>
      <c r="L13" s="734"/>
      <c r="M13" s="734"/>
      <c r="N13" s="930">
        <v>3</v>
      </c>
      <c r="O13" s="931"/>
      <c r="P13" s="931"/>
      <c r="Q13" s="932"/>
      <c r="R13" s="930">
        <v>133825</v>
      </c>
      <c r="S13" s="931"/>
      <c r="T13" s="931"/>
      <c r="U13" s="931"/>
      <c r="V13" s="932"/>
      <c r="W13" s="868">
        <v>120967</v>
      </c>
      <c r="X13" s="869"/>
      <c r="Y13" s="869"/>
      <c r="Z13" s="870"/>
      <c r="AA13" s="930">
        <v>6</v>
      </c>
      <c r="AB13" s="931"/>
      <c r="AC13" s="931"/>
      <c r="AD13" s="932"/>
      <c r="AE13" s="868">
        <v>15272</v>
      </c>
      <c r="AF13" s="869"/>
      <c r="AG13" s="869"/>
      <c r="AH13" s="870"/>
      <c r="AI13" s="400"/>
      <c r="AJ13" s="920">
        <v>3</v>
      </c>
      <c r="AK13" s="920"/>
      <c r="AL13" s="920"/>
      <c r="AM13" s="920"/>
      <c r="AN13" s="920">
        <v>13940</v>
      </c>
      <c r="AO13" s="920"/>
      <c r="AP13" s="920"/>
      <c r="AQ13" s="920"/>
      <c r="AR13" s="920"/>
      <c r="AS13" s="920">
        <v>6</v>
      </c>
      <c r="AT13" s="920"/>
      <c r="AU13" s="920"/>
      <c r="AV13" s="920"/>
      <c r="AW13" s="920">
        <v>62680</v>
      </c>
      <c r="AX13" s="920"/>
      <c r="AY13" s="920"/>
      <c r="AZ13" s="920"/>
      <c r="BA13" s="920"/>
    </row>
    <row r="14" spans="1:53" ht="18.95" customHeight="1">
      <c r="A14" s="820"/>
      <c r="B14" s="820"/>
      <c r="C14" s="734" t="s">
        <v>2085</v>
      </c>
      <c r="D14" s="734"/>
      <c r="E14" s="734"/>
      <c r="F14" s="734"/>
      <c r="G14" s="734"/>
      <c r="H14" s="734"/>
      <c r="I14" s="734"/>
      <c r="J14" s="734"/>
      <c r="K14" s="734"/>
      <c r="L14" s="734"/>
      <c r="M14" s="734"/>
      <c r="N14" s="930">
        <v>152</v>
      </c>
      <c r="O14" s="931"/>
      <c r="P14" s="931"/>
      <c r="Q14" s="932"/>
      <c r="R14" s="930">
        <v>337756</v>
      </c>
      <c r="S14" s="931"/>
      <c r="T14" s="931"/>
      <c r="U14" s="931"/>
      <c r="V14" s="932"/>
      <c r="W14" s="868">
        <v>328296</v>
      </c>
      <c r="X14" s="869"/>
      <c r="Y14" s="869"/>
      <c r="Z14" s="870"/>
      <c r="AA14" s="930">
        <v>101</v>
      </c>
      <c r="AB14" s="931"/>
      <c r="AC14" s="931"/>
      <c r="AD14" s="932"/>
      <c r="AE14" s="868">
        <v>22390</v>
      </c>
      <c r="AF14" s="869"/>
      <c r="AG14" s="869"/>
      <c r="AH14" s="870"/>
      <c r="AI14" s="400"/>
      <c r="AJ14" s="920">
        <v>133</v>
      </c>
      <c r="AK14" s="920"/>
      <c r="AL14" s="920"/>
      <c r="AM14" s="920"/>
      <c r="AN14" s="920">
        <v>29500</v>
      </c>
      <c r="AO14" s="920"/>
      <c r="AP14" s="920"/>
      <c r="AQ14" s="920"/>
      <c r="AR14" s="920"/>
      <c r="AS14" s="920">
        <v>117</v>
      </c>
      <c r="AT14" s="920"/>
      <c r="AU14" s="920"/>
      <c r="AV14" s="920"/>
      <c r="AW14" s="920">
        <v>81840</v>
      </c>
      <c r="AX14" s="920"/>
      <c r="AY14" s="920"/>
      <c r="AZ14" s="920"/>
      <c r="BA14" s="920"/>
    </row>
    <row r="15" spans="1:53" ht="18.95" customHeight="1">
      <c r="A15" s="820"/>
      <c r="B15" s="820"/>
      <c r="C15" s="734" t="s">
        <v>2081</v>
      </c>
      <c r="D15" s="734"/>
      <c r="E15" s="734"/>
      <c r="F15" s="734"/>
      <c r="G15" s="734"/>
      <c r="H15" s="734"/>
      <c r="I15" s="734"/>
      <c r="J15" s="734"/>
      <c r="K15" s="734"/>
      <c r="L15" s="734"/>
      <c r="M15" s="734"/>
      <c r="N15" s="930">
        <v>6</v>
      </c>
      <c r="O15" s="931"/>
      <c r="P15" s="931"/>
      <c r="Q15" s="932"/>
      <c r="R15" s="930">
        <v>46696</v>
      </c>
      <c r="S15" s="931"/>
      <c r="T15" s="931"/>
      <c r="U15" s="931"/>
      <c r="V15" s="932"/>
      <c r="W15" s="868">
        <v>46696</v>
      </c>
      <c r="X15" s="869"/>
      <c r="Y15" s="869"/>
      <c r="Z15" s="870"/>
      <c r="AA15" s="930">
        <v>3</v>
      </c>
      <c r="AB15" s="931"/>
      <c r="AC15" s="931"/>
      <c r="AD15" s="932"/>
      <c r="AE15" s="868">
        <v>3443</v>
      </c>
      <c r="AF15" s="869"/>
      <c r="AG15" s="869"/>
      <c r="AH15" s="870"/>
      <c r="AI15" s="400"/>
      <c r="AJ15" s="920">
        <v>6</v>
      </c>
      <c r="AK15" s="920"/>
      <c r="AL15" s="920"/>
      <c r="AM15" s="920"/>
      <c r="AN15" s="920">
        <v>4370</v>
      </c>
      <c r="AO15" s="920"/>
      <c r="AP15" s="920"/>
      <c r="AQ15" s="920"/>
      <c r="AR15" s="920"/>
      <c r="AS15" s="920">
        <v>4</v>
      </c>
      <c r="AT15" s="920"/>
      <c r="AU15" s="920"/>
      <c r="AV15" s="920"/>
      <c r="AW15" s="920">
        <v>4520</v>
      </c>
      <c r="AX15" s="920"/>
      <c r="AY15" s="920"/>
      <c r="AZ15" s="920"/>
      <c r="BA15" s="920"/>
    </row>
    <row r="16" spans="1:53" ht="18.95" customHeight="1">
      <c r="A16" s="734" t="s">
        <v>2082</v>
      </c>
      <c r="B16" s="734"/>
      <c r="C16" s="734"/>
      <c r="D16" s="734"/>
      <c r="E16" s="734"/>
      <c r="F16" s="734"/>
      <c r="G16" s="734"/>
      <c r="H16" s="734"/>
      <c r="I16" s="734"/>
      <c r="J16" s="734"/>
      <c r="K16" s="734"/>
      <c r="L16" s="734"/>
      <c r="M16" s="734"/>
      <c r="N16" s="930">
        <v>1</v>
      </c>
      <c r="O16" s="931"/>
      <c r="P16" s="931"/>
      <c r="Q16" s="932"/>
      <c r="R16" s="930">
        <v>2700</v>
      </c>
      <c r="S16" s="931"/>
      <c r="T16" s="931"/>
      <c r="U16" s="931"/>
      <c r="V16" s="932"/>
      <c r="W16" s="868">
        <v>1080</v>
      </c>
      <c r="X16" s="869"/>
      <c r="Y16" s="869"/>
      <c r="Z16" s="870"/>
      <c r="AA16" s="930">
        <v>3</v>
      </c>
      <c r="AB16" s="931"/>
      <c r="AC16" s="931"/>
      <c r="AD16" s="932"/>
      <c r="AE16" s="868">
        <v>8629</v>
      </c>
      <c r="AF16" s="869"/>
      <c r="AG16" s="869"/>
      <c r="AH16" s="870"/>
      <c r="AI16" s="400"/>
      <c r="AJ16" s="920" t="s">
        <v>1518</v>
      </c>
      <c r="AK16" s="920"/>
      <c r="AL16" s="920"/>
      <c r="AM16" s="920"/>
      <c r="AN16" s="920" t="s">
        <v>1518</v>
      </c>
      <c r="AO16" s="920"/>
      <c r="AP16" s="920"/>
      <c r="AQ16" s="920"/>
      <c r="AR16" s="920"/>
      <c r="AS16" s="920" t="s">
        <v>1518</v>
      </c>
      <c r="AT16" s="920"/>
      <c r="AU16" s="920"/>
      <c r="AV16" s="920"/>
      <c r="AW16" s="920" t="s">
        <v>1518</v>
      </c>
      <c r="AX16" s="920"/>
      <c r="AY16" s="920"/>
      <c r="AZ16" s="920"/>
      <c r="BA16" s="920"/>
    </row>
    <row r="17" spans="1:53" ht="18.95" customHeight="1">
      <c r="A17" s="734" t="s">
        <v>2083</v>
      </c>
      <c r="B17" s="734"/>
      <c r="C17" s="734"/>
      <c r="D17" s="734"/>
      <c r="E17" s="734"/>
      <c r="F17" s="734"/>
      <c r="G17" s="734"/>
      <c r="H17" s="734"/>
      <c r="I17" s="734"/>
      <c r="J17" s="734"/>
      <c r="K17" s="734"/>
      <c r="L17" s="734"/>
      <c r="M17" s="734"/>
      <c r="N17" s="930">
        <v>54</v>
      </c>
      <c r="O17" s="931"/>
      <c r="P17" s="931"/>
      <c r="Q17" s="932"/>
      <c r="R17" s="930">
        <v>131721</v>
      </c>
      <c r="S17" s="931"/>
      <c r="T17" s="931"/>
      <c r="U17" s="931"/>
      <c r="V17" s="932"/>
      <c r="W17" s="868">
        <v>131721</v>
      </c>
      <c r="X17" s="869"/>
      <c r="Y17" s="869"/>
      <c r="Z17" s="870"/>
      <c r="AA17" s="930">
        <v>6</v>
      </c>
      <c r="AB17" s="931"/>
      <c r="AC17" s="931"/>
      <c r="AD17" s="932"/>
      <c r="AE17" s="868">
        <v>3704</v>
      </c>
      <c r="AF17" s="869"/>
      <c r="AG17" s="869"/>
      <c r="AH17" s="870"/>
      <c r="AI17" s="400"/>
      <c r="AJ17" s="920" t="s">
        <v>1518</v>
      </c>
      <c r="AK17" s="920"/>
      <c r="AL17" s="920"/>
      <c r="AM17" s="920"/>
      <c r="AN17" s="920" t="s">
        <v>1518</v>
      </c>
      <c r="AO17" s="920"/>
      <c r="AP17" s="920"/>
      <c r="AQ17" s="920"/>
      <c r="AR17" s="920"/>
      <c r="AS17" s="920" t="s">
        <v>1518</v>
      </c>
      <c r="AT17" s="920"/>
      <c r="AU17" s="920"/>
      <c r="AV17" s="920"/>
      <c r="AW17" s="920" t="s">
        <v>1518</v>
      </c>
      <c r="AX17" s="920"/>
      <c r="AY17" s="920"/>
      <c r="AZ17" s="920"/>
      <c r="BA17" s="920"/>
    </row>
    <row r="18" spans="1:53" ht="18.95" customHeight="1">
      <c r="A18" s="734" t="s">
        <v>224</v>
      </c>
      <c r="B18" s="734"/>
      <c r="C18" s="734"/>
      <c r="D18" s="734"/>
      <c r="E18" s="734"/>
      <c r="F18" s="734"/>
      <c r="G18" s="734"/>
      <c r="H18" s="734"/>
      <c r="I18" s="734"/>
      <c r="J18" s="734"/>
      <c r="K18" s="734"/>
      <c r="L18" s="734"/>
      <c r="M18" s="734"/>
      <c r="N18" s="868">
        <f>SUM(N9:N17)</f>
        <v>250</v>
      </c>
      <c r="O18" s="869"/>
      <c r="P18" s="869"/>
      <c r="Q18" s="870"/>
      <c r="R18" s="868">
        <f>SUM(P9:T17)</f>
        <v>1774967</v>
      </c>
      <c r="S18" s="869"/>
      <c r="T18" s="869"/>
      <c r="U18" s="869"/>
      <c r="V18" s="870"/>
      <c r="W18" s="868">
        <f>SUM(W9:Z17)</f>
        <v>1592301</v>
      </c>
      <c r="X18" s="869"/>
      <c r="Y18" s="869"/>
      <c r="Z18" s="870"/>
      <c r="AA18" s="868">
        <f>SUM(AA9:AC17)</f>
        <v>135</v>
      </c>
      <c r="AB18" s="869"/>
      <c r="AC18" s="869"/>
      <c r="AD18" s="870"/>
      <c r="AE18" s="868">
        <f>SUM(AE9:AH17)</f>
        <v>89527</v>
      </c>
      <c r="AF18" s="869"/>
      <c r="AG18" s="869"/>
      <c r="AH18" s="870"/>
      <c r="AI18" s="400"/>
      <c r="AJ18" s="920">
        <f>SUM(AJ9:AM17)</f>
        <v>175</v>
      </c>
      <c r="AK18" s="920"/>
      <c r="AL18" s="920"/>
      <c r="AM18" s="920"/>
      <c r="AN18" s="920">
        <f>SUM(AN9:AR17)</f>
        <v>68680</v>
      </c>
      <c r="AO18" s="920"/>
      <c r="AP18" s="920"/>
      <c r="AQ18" s="920"/>
      <c r="AR18" s="920"/>
      <c r="AS18" s="920">
        <f>SUM(AS9:AV17)</f>
        <v>147</v>
      </c>
      <c r="AT18" s="920"/>
      <c r="AU18" s="920"/>
      <c r="AV18" s="920"/>
      <c r="AW18" s="920">
        <f>SUM(AW9:BA17)</f>
        <v>198640</v>
      </c>
      <c r="AX18" s="920"/>
      <c r="AY18" s="920"/>
      <c r="AZ18" s="920"/>
      <c r="BA18" s="920"/>
    </row>
    <row r="19" spans="1:53" ht="15.75" customHeight="1">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9"/>
      <c r="AO19" s="298"/>
      <c r="AP19" s="298"/>
      <c r="AQ19" s="298"/>
      <c r="AR19" s="298"/>
      <c r="AS19" s="298"/>
      <c r="AT19" s="298"/>
      <c r="AU19" s="298"/>
      <c r="AV19" s="298"/>
      <c r="AW19" s="298"/>
      <c r="AX19" s="298"/>
      <c r="AY19" s="298"/>
      <c r="AZ19" s="298"/>
      <c r="BA19" s="298"/>
    </row>
    <row r="20" spans="1:53" s="250" customFormat="1" ht="21.4" customHeight="1">
      <c r="A20" s="921" t="s">
        <v>1519</v>
      </c>
      <c r="B20" s="921"/>
      <c r="C20" s="921"/>
      <c r="D20" s="921"/>
      <c r="E20" s="921"/>
      <c r="F20" s="921"/>
      <c r="G20" s="921"/>
      <c r="H20" s="921"/>
      <c r="I20" s="921"/>
      <c r="J20" s="921"/>
      <c r="K20" s="921"/>
      <c r="L20" s="921"/>
      <c r="M20" s="921"/>
      <c r="N20" s="921"/>
      <c r="O20" s="922"/>
      <c r="P20" s="922"/>
      <c r="Q20" s="922"/>
      <c r="AM20" s="923" t="s">
        <v>1520</v>
      </c>
      <c r="AN20" s="923"/>
      <c r="AO20" s="923"/>
      <c r="AP20" s="923"/>
      <c r="AQ20" s="923"/>
      <c r="AR20" s="923"/>
      <c r="AS20" s="923"/>
      <c r="AT20" s="923"/>
      <c r="AU20" s="923"/>
      <c r="AV20" s="923"/>
      <c r="AW20" s="923"/>
      <c r="AX20" s="923"/>
      <c r="AY20" s="923"/>
      <c r="AZ20" s="923"/>
      <c r="BA20" s="923"/>
    </row>
    <row r="21" spans="1:53" ht="19.899999999999999" customHeight="1">
      <c r="A21" s="924" t="s">
        <v>2098</v>
      </c>
      <c r="B21" s="925"/>
      <c r="C21" s="925"/>
      <c r="D21" s="925"/>
      <c r="E21" s="925"/>
      <c r="F21" s="925"/>
      <c r="G21" s="925"/>
      <c r="H21" s="925"/>
      <c r="I21" s="925"/>
      <c r="J21" s="925"/>
      <c r="K21" s="925"/>
      <c r="L21" s="925"/>
      <c r="M21" s="925"/>
      <c r="N21" s="926"/>
      <c r="O21" s="927" t="s">
        <v>2099</v>
      </c>
      <c r="P21" s="928"/>
      <c r="Q21" s="928"/>
      <c r="R21" s="928"/>
      <c r="S21" s="928"/>
      <c r="T21" s="928"/>
      <c r="U21" s="928"/>
      <c r="V21" s="928"/>
      <c r="W21" s="928"/>
      <c r="X21" s="928"/>
      <c r="Y21" s="908" t="s">
        <v>2100</v>
      </c>
      <c r="Z21" s="909"/>
      <c r="AA21" s="909"/>
      <c r="AB21" s="909"/>
      <c r="AC21" s="910"/>
      <c r="AD21" s="929" t="s">
        <v>2108</v>
      </c>
      <c r="AE21" s="929"/>
      <c r="AF21" s="929"/>
      <c r="AG21" s="929"/>
      <c r="AH21" s="929"/>
      <c r="AI21" s="929"/>
      <c r="AJ21" s="906" t="s">
        <v>2101</v>
      </c>
      <c r="AK21" s="906"/>
      <c r="AL21" s="906"/>
      <c r="AM21" s="906"/>
      <c r="AN21" s="908" t="s">
        <v>2102</v>
      </c>
      <c r="AO21" s="909"/>
      <c r="AP21" s="909"/>
      <c r="AQ21" s="909"/>
      <c r="AR21" s="909"/>
      <c r="AS21" s="909"/>
      <c r="AT21" s="909"/>
      <c r="AU21" s="909"/>
      <c r="AV21" s="909"/>
      <c r="AW21" s="909"/>
      <c r="AX21" s="909"/>
      <c r="AY21" s="909"/>
      <c r="AZ21" s="909"/>
      <c r="BA21" s="910"/>
    </row>
    <row r="22" spans="1:53" ht="19.899999999999999" customHeight="1">
      <c r="A22" s="914" t="s">
        <v>2103</v>
      </c>
      <c r="B22" s="915"/>
      <c r="C22" s="915"/>
      <c r="D22" s="915"/>
      <c r="E22" s="915"/>
      <c r="F22" s="915"/>
      <c r="G22" s="915"/>
      <c r="H22" s="915"/>
      <c r="I22" s="915"/>
      <c r="J22" s="915"/>
      <c r="K22" s="915"/>
      <c r="L22" s="915"/>
      <c r="M22" s="915"/>
      <c r="N22" s="916"/>
      <c r="O22" s="917" t="s">
        <v>2104</v>
      </c>
      <c r="P22" s="918"/>
      <c r="Q22" s="918"/>
      <c r="R22" s="918"/>
      <c r="S22" s="918"/>
      <c r="T22" s="918"/>
      <c r="U22" s="918"/>
      <c r="V22" s="918"/>
      <c r="W22" s="918"/>
      <c r="X22" s="918"/>
      <c r="Y22" s="911"/>
      <c r="Z22" s="912"/>
      <c r="AA22" s="912"/>
      <c r="AB22" s="912"/>
      <c r="AC22" s="913"/>
      <c r="AD22" s="919" t="s">
        <v>2105</v>
      </c>
      <c r="AE22" s="919"/>
      <c r="AF22" s="919" t="s">
        <v>2106</v>
      </c>
      <c r="AG22" s="919"/>
      <c r="AH22" s="919" t="s">
        <v>2107</v>
      </c>
      <c r="AI22" s="919"/>
      <c r="AJ22" s="907"/>
      <c r="AK22" s="907"/>
      <c r="AL22" s="907"/>
      <c r="AM22" s="907"/>
      <c r="AN22" s="911"/>
      <c r="AO22" s="912"/>
      <c r="AP22" s="912"/>
      <c r="AQ22" s="912"/>
      <c r="AR22" s="912"/>
      <c r="AS22" s="912"/>
      <c r="AT22" s="912"/>
      <c r="AU22" s="912"/>
      <c r="AV22" s="912"/>
      <c r="AW22" s="912"/>
      <c r="AX22" s="912"/>
      <c r="AY22" s="912"/>
      <c r="AZ22" s="912"/>
      <c r="BA22" s="913"/>
    </row>
    <row r="23" spans="1:53" ht="19.899999999999999" customHeight="1">
      <c r="A23" s="820" t="s">
        <v>1521</v>
      </c>
      <c r="B23" s="820"/>
      <c r="C23" s="820"/>
      <c r="D23" s="820"/>
      <c r="E23" s="820"/>
      <c r="F23" s="820"/>
      <c r="G23" s="820"/>
      <c r="H23" s="820"/>
      <c r="I23" s="820"/>
      <c r="J23" s="820"/>
      <c r="K23" s="820"/>
      <c r="L23" s="820"/>
      <c r="M23" s="820"/>
      <c r="N23" s="820"/>
      <c r="O23" s="826" t="s">
        <v>1522</v>
      </c>
      <c r="P23" s="826"/>
      <c r="Q23" s="826"/>
      <c r="R23" s="826"/>
      <c r="S23" s="826"/>
      <c r="T23" s="826"/>
      <c r="U23" s="826"/>
      <c r="V23" s="826"/>
      <c r="W23" s="826"/>
      <c r="X23" s="826"/>
      <c r="Y23" s="889" t="s">
        <v>2109</v>
      </c>
      <c r="Z23" s="900"/>
      <c r="AA23" s="900"/>
      <c r="AB23" s="900"/>
      <c r="AC23" s="901"/>
      <c r="AD23" s="863">
        <v>7</v>
      </c>
      <c r="AE23" s="863"/>
      <c r="AF23" s="863">
        <v>2</v>
      </c>
      <c r="AG23" s="863"/>
      <c r="AH23" s="863" t="s">
        <v>680</v>
      </c>
      <c r="AI23" s="863"/>
      <c r="AJ23" s="734" t="s">
        <v>680</v>
      </c>
      <c r="AK23" s="734"/>
      <c r="AL23" s="734"/>
      <c r="AM23" s="734"/>
      <c r="AN23" s="889" t="s">
        <v>1523</v>
      </c>
      <c r="AO23" s="684" t="s">
        <v>1524</v>
      </c>
      <c r="AP23" s="684"/>
      <c r="AQ23" s="684"/>
      <c r="AR23" s="684"/>
      <c r="AS23" s="684"/>
      <c r="AT23" s="684"/>
      <c r="AU23" s="684"/>
      <c r="AV23" s="684"/>
      <c r="AW23" s="684"/>
      <c r="AX23" s="684"/>
      <c r="AY23" s="684"/>
      <c r="AZ23" s="684"/>
      <c r="BA23" s="685"/>
    </row>
    <row r="24" spans="1:53" ht="19.899999999999999" customHeight="1">
      <c r="A24" s="820"/>
      <c r="B24" s="820"/>
      <c r="C24" s="820"/>
      <c r="D24" s="820"/>
      <c r="E24" s="820"/>
      <c r="F24" s="820"/>
      <c r="G24" s="820"/>
      <c r="H24" s="820"/>
      <c r="I24" s="820"/>
      <c r="J24" s="820"/>
      <c r="K24" s="820"/>
      <c r="L24" s="820"/>
      <c r="M24" s="820"/>
      <c r="N24" s="820"/>
      <c r="O24" s="826"/>
      <c r="P24" s="826"/>
      <c r="Q24" s="826"/>
      <c r="R24" s="826"/>
      <c r="S24" s="826"/>
      <c r="T24" s="826"/>
      <c r="U24" s="826"/>
      <c r="V24" s="826"/>
      <c r="W24" s="826"/>
      <c r="X24" s="826"/>
      <c r="Y24" s="890"/>
      <c r="Z24" s="902"/>
      <c r="AA24" s="902"/>
      <c r="AB24" s="902"/>
      <c r="AC24" s="903"/>
      <c r="AD24" s="863"/>
      <c r="AE24" s="863"/>
      <c r="AF24" s="863"/>
      <c r="AG24" s="863"/>
      <c r="AH24" s="863"/>
      <c r="AI24" s="863"/>
      <c r="AJ24" s="734"/>
      <c r="AK24" s="734"/>
      <c r="AL24" s="734"/>
      <c r="AM24" s="734"/>
      <c r="AN24" s="890"/>
      <c r="AO24" s="892"/>
      <c r="AP24" s="892"/>
      <c r="AQ24" s="892"/>
      <c r="AR24" s="892"/>
      <c r="AS24" s="892"/>
      <c r="AT24" s="892"/>
      <c r="AU24" s="892"/>
      <c r="AV24" s="892"/>
      <c r="AW24" s="892"/>
      <c r="AX24" s="892"/>
      <c r="AY24" s="892"/>
      <c r="AZ24" s="892"/>
      <c r="BA24" s="893"/>
    </row>
    <row r="25" spans="1:53" ht="19.899999999999999" customHeight="1">
      <c r="A25" s="820"/>
      <c r="B25" s="820"/>
      <c r="C25" s="820"/>
      <c r="D25" s="820"/>
      <c r="E25" s="820"/>
      <c r="F25" s="820"/>
      <c r="G25" s="820"/>
      <c r="H25" s="820"/>
      <c r="I25" s="820"/>
      <c r="J25" s="820"/>
      <c r="K25" s="820"/>
      <c r="L25" s="820"/>
      <c r="M25" s="820"/>
      <c r="N25" s="820"/>
      <c r="O25" s="826"/>
      <c r="P25" s="826"/>
      <c r="Q25" s="826"/>
      <c r="R25" s="826"/>
      <c r="S25" s="826"/>
      <c r="T25" s="826"/>
      <c r="U25" s="826"/>
      <c r="V25" s="826"/>
      <c r="W25" s="826"/>
      <c r="X25" s="826"/>
      <c r="Y25" s="891"/>
      <c r="Z25" s="904"/>
      <c r="AA25" s="904"/>
      <c r="AB25" s="904"/>
      <c r="AC25" s="905"/>
      <c r="AD25" s="863"/>
      <c r="AE25" s="863"/>
      <c r="AF25" s="863"/>
      <c r="AG25" s="863"/>
      <c r="AH25" s="863"/>
      <c r="AI25" s="863"/>
      <c r="AJ25" s="734"/>
      <c r="AK25" s="734"/>
      <c r="AL25" s="734"/>
      <c r="AM25" s="734"/>
      <c r="AN25" s="891"/>
      <c r="AO25" s="661"/>
      <c r="AP25" s="661"/>
      <c r="AQ25" s="661"/>
      <c r="AR25" s="661"/>
      <c r="AS25" s="661"/>
      <c r="AT25" s="661"/>
      <c r="AU25" s="661"/>
      <c r="AV25" s="661"/>
      <c r="AW25" s="661"/>
      <c r="AX25" s="661"/>
      <c r="AY25" s="661"/>
      <c r="AZ25" s="661"/>
      <c r="BA25" s="894"/>
    </row>
    <row r="26" spans="1:53" ht="19.899999999999999" customHeight="1">
      <c r="A26" s="820" t="s">
        <v>1525</v>
      </c>
      <c r="B26" s="820"/>
      <c r="C26" s="820"/>
      <c r="D26" s="820"/>
      <c r="E26" s="820"/>
      <c r="F26" s="820"/>
      <c r="G26" s="820"/>
      <c r="H26" s="820"/>
      <c r="I26" s="820"/>
      <c r="J26" s="820"/>
      <c r="K26" s="820"/>
      <c r="L26" s="820"/>
      <c r="M26" s="820"/>
      <c r="N26" s="820"/>
      <c r="O26" s="826" t="s">
        <v>1526</v>
      </c>
      <c r="P26" s="826"/>
      <c r="Q26" s="826"/>
      <c r="R26" s="826"/>
      <c r="S26" s="826"/>
      <c r="T26" s="826"/>
      <c r="U26" s="826"/>
      <c r="V26" s="826"/>
      <c r="W26" s="826"/>
      <c r="X26" s="826"/>
      <c r="Y26" s="841" t="s">
        <v>680</v>
      </c>
      <c r="Z26" s="842"/>
      <c r="AA26" s="842"/>
      <c r="AB26" s="842"/>
      <c r="AC26" s="843"/>
      <c r="AD26" s="863">
        <v>7</v>
      </c>
      <c r="AE26" s="863"/>
      <c r="AF26" s="863">
        <v>2</v>
      </c>
      <c r="AG26" s="863"/>
      <c r="AH26" s="898">
        <v>8</v>
      </c>
      <c r="AI26" s="898"/>
      <c r="AJ26" s="899" t="s">
        <v>1527</v>
      </c>
      <c r="AK26" s="899"/>
      <c r="AL26" s="899"/>
      <c r="AM26" s="899"/>
      <c r="AN26" s="889" t="s">
        <v>1528</v>
      </c>
      <c r="AO26" s="684" t="s">
        <v>1529</v>
      </c>
      <c r="AP26" s="684"/>
      <c r="AQ26" s="684"/>
      <c r="AR26" s="684"/>
      <c r="AS26" s="684"/>
      <c r="AT26" s="684"/>
      <c r="AU26" s="684"/>
      <c r="AV26" s="684"/>
      <c r="AW26" s="684"/>
      <c r="AX26" s="684"/>
      <c r="AY26" s="684"/>
      <c r="AZ26" s="684"/>
      <c r="BA26" s="685"/>
    </row>
    <row r="27" spans="1:53" ht="19.899999999999999" customHeight="1">
      <c r="A27" s="820"/>
      <c r="B27" s="820"/>
      <c r="C27" s="820"/>
      <c r="D27" s="820"/>
      <c r="E27" s="820"/>
      <c r="F27" s="820"/>
      <c r="G27" s="820"/>
      <c r="H27" s="820"/>
      <c r="I27" s="820"/>
      <c r="J27" s="820"/>
      <c r="K27" s="820"/>
      <c r="L27" s="820"/>
      <c r="M27" s="820"/>
      <c r="N27" s="820"/>
      <c r="O27" s="826"/>
      <c r="P27" s="826"/>
      <c r="Q27" s="826"/>
      <c r="R27" s="826"/>
      <c r="S27" s="826"/>
      <c r="T27" s="826"/>
      <c r="U27" s="826"/>
      <c r="V27" s="826"/>
      <c r="W27" s="826"/>
      <c r="X27" s="826"/>
      <c r="Y27" s="895"/>
      <c r="Z27" s="896"/>
      <c r="AA27" s="896"/>
      <c r="AB27" s="896"/>
      <c r="AC27" s="897"/>
      <c r="AD27" s="863"/>
      <c r="AE27" s="863"/>
      <c r="AF27" s="863"/>
      <c r="AG27" s="863"/>
      <c r="AH27" s="863"/>
      <c r="AI27" s="863"/>
      <c r="AJ27" s="820"/>
      <c r="AK27" s="820"/>
      <c r="AL27" s="820"/>
      <c r="AM27" s="820"/>
      <c r="AN27" s="890"/>
      <c r="AO27" s="892"/>
      <c r="AP27" s="892"/>
      <c r="AQ27" s="892"/>
      <c r="AR27" s="892"/>
      <c r="AS27" s="892"/>
      <c r="AT27" s="892"/>
      <c r="AU27" s="892"/>
      <c r="AV27" s="892"/>
      <c r="AW27" s="892"/>
      <c r="AX27" s="892"/>
      <c r="AY27" s="892"/>
      <c r="AZ27" s="892"/>
      <c r="BA27" s="893"/>
    </row>
    <row r="28" spans="1:53" ht="19.899999999999999" customHeight="1">
      <c r="A28" s="820"/>
      <c r="B28" s="820"/>
      <c r="C28" s="820"/>
      <c r="D28" s="820"/>
      <c r="E28" s="820"/>
      <c r="F28" s="820"/>
      <c r="G28" s="820"/>
      <c r="H28" s="820"/>
      <c r="I28" s="820"/>
      <c r="J28" s="820"/>
      <c r="K28" s="820"/>
      <c r="L28" s="820"/>
      <c r="M28" s="820"/>
      <c r="N28" s="820"/>
      <c r="O28" s="826"/>
      <c r="P28" s="826"/>
      <c r="Q28" s="826"/>
      <c r="R28" s="826"/>
      <c r="S28" s="826"/>
      <c r="T28" s="826"/>
      <c r="U28" s="826"/>
      <c r="V28" s="826"/>
      <c r="W28" s="826"/>
      <c r="X28" s="826"/>
      <c r="Y28" s="895"/>
      <c r="Z28" s="896"/>
      <c r="AA28" s="896"/>
      <c r="AB28" s="896"/>
      <c r="AC28" s="897"/>
      <c r="AD28" s="863"/>
      <c r="AE28" s="863"/>
      <c r="AF28" s="863"/>
      <c r="AG28" s="863"/>
      <c r="AH28" s="863"/>
      <c r="AI28" s="863"/>
      <c r="AJ28" s="820"/>
      <c r="AK28" s="820"/>
      <c r="AL28" s="820"/>
      <c r="AM28" s="820"/>
      <c r="AN28" s="890"/>
      <c r="AO28" s="892"/>
      <c r="AP28" s="892"/>
      <c r="AQ28" s="892"/>
      <c r="AR28" s="892"/>
      <c r="AS28" s="892"/>
      <c r="AT28" s="892"/>
      <c r="AU28" s="892"/>
      <c r="AV28" s="892"/>
      <c r="AW28" s="892"/>
      <c r="AX28" s="892"/>
      <c r="AY28" s="892"/>
      <c r="AZ28" s="892"/>
      <c r="BA28" s="893"/>
    </row>
    <row r="29" spans="1:53" ht="19.899999999999999" customHeight="1">
      <c r="A29" s="820"/>
      <c r="B29" s="820"/>
      <c r="C29" s="820"/>
      <c r="D29" s="820"/>
      <c r="E29" s="820"/>
      <c r="F29" s="820"/>
      <c r="G29" s="820"/>
      <c r="H29" s="820"/>
      <c r="I29" s="820"/>
      <c r="J29" s="820"/>
      <c r="K29" s="820"/>
      <c r="L29" s="820"/>
      <c r="M29" s="820"/>
      <c r="N29" s="820"/>
      <c r="O29" s="826"/>
      <c r="P29" s="826"/>
      <c r="Q29" s="826"/>
      <c r="R29" s="826"/>
      <c r="S29" s="826"/>
      <c r="T29" s="826"/>
      <c r="U29" s="826"/>
      <c r="V29" s="826"/>
      <c r="W29" s="826"/>
      <c r="X29" s="826"/>
      <c r="Y29" s="895"/>
      <c r="Z29" s="896"/>
      <c r="AA29" s="896"/>
      <c r="AB29" s="896"/>
      <c r="AC29" s="897"/>
      <c r="AD29" s="863"/>
      <c r="AE29" s="863"/>
      <c r="AF29" s="863"/>
      <c r="AG29" s="863"/>
      <c r="AH29" s="863"/>
      <c r="AI29" s="863"/>
      <c r="AJ29" s="820"/>
      <c r="AK29" s="820"/>
      <c r="AL29" s="820"/>
      <c r="AM29" s="820"/>
      <c r="AN29" s="890"/>
      <c r="AO29" s="892"/>
      <c r="AP29" s="892"/>
      <c r="AQ29" s="892"/>
      <c r="AR29" s="892"/>
      <c r="AS29" s="892"/>
      <c r="AT29" s="892"/>
      <c r="AU29" s="892"/>
      <c r="AV29" s="892"/>
      <c r="AW29" s="892"/>
      <c r="AX29" s="892"/>
      <c r="AY29" s="892"/>
      <c r="AZ29" s="892"/>
      <c r="BA29" s="893"/>
    </row>
    <row r="30" spans="1:53" ht="19.899999999999999" customHeight="1">
      <c r="A30" s="820"/>
      <c r="B30" s="820"/>
      <c r="C30" s="820"/>
      <c r="D30" s="820"/>
      <c r="E30" s="820"/>
      <c r="F30" s="820"/>
      <c r="G30" s="820"/>
      <c r="H30" s="820"/>
      <c r="I30" s="820"/>
      <c r="J30" s="820"/>
      <c r="K30" s="820"/>
      <c r="L30" s="820"/>
      <c r="M30" s="820"/>
      <c r="N30" s="820"/>
      <c r="O30" s="826"/>
      <c r="P30" s="826"/>
      <c r="Q30" s="826"/>
      <c r="R30" s="826"/>
      <c r="S30" s="826"/>
      <c r="T30" s="826"/>
      <c r="U30" s="826"/>
      <c r="V30" s="826"/>
      <c r="W30" s="826"/>
      <c r="X30" s="826"/>
      <c r="Y30" s="844"/>
      <c r="Z30" s="845"/>
      <c r="AA30" s="845"/>
      <c r="AB30" s="845"/>
      <c r="AC30" s="846"/>
      <c r="AD30" s="863"/>
      <c r="AE30" s="863"/>
      <c r="AF30" s="863"/>
      <c r="AG30" s="863"/>
      <c r="AH30" s="863"/>
      <c r="AI30" s="863"/>
      <c r="AJ30" s="820"/>
      <c r="AK30" s="820"/>
      <c r="AL30" s="820"/>
      <c r="AM30" s="820"/>
      <c r="AN30" s="891"/>
      <c r="AO30" s="661"/>
      <c r="AP30" s="661"/>
      <c r="AQ30" s="661"/>
      <c r="AR30" s="661"/>
      <c r="AS30" s="661"/>
      <c r="AT30" s="661"/>
      <c r="AU30" s="661"/>
      <c r="AV30" s="661"/>
      <c r="AW30" s="661"/>
      <c r="AX30" s="661"/>
      <c r="AY30" s="661"/>
      <c r="AZ30" s="661"/>
      <c r="BA30" s="894"/>
    </row>
  </sheetData>
  <sheetProtection selectLockedCells="1" selectUnlockedCells="1"/>
  <mergeCells count="147">
    <mergeCell ref="AN6:BA6"/>
    <mergeCell ref="A7:M8"/>
    <mergeCell ref="AA7:AH7"/>
    <mergeCell ref="AJ7:AR7"/>
    <mergeCell ref="AS7:BA7"/>
    <mergeCell ref="N8:Q8"/>
    <mergeCell ref="R8:V8"/>
    <mergeCell ref="W8:Z8"/>
    <mergeCell ref="AA8:AD8"/>
    <mergeCell ref="O7:Y7"/>
    <mergeCell ref="AA9:AD9"/>
    <mergeCell ref="AE9:AH9"/>
    <mergeCell ref="AJ9:AM9"/>
    <mergeCell ref="AN9:AR9"/>
    <mergeCell ref="AS9:AV9"/>
    <mergeCell ref="AW9:BA9"/>
    <mergeCell ref="AE8:AH8"/>
    <mergeCell ref="AJ8:AM8"/>
    <mergeCell ref="AN8:AR8"/>
    <mergeCell ref="AS8:AV8"/>
    <mergeCell ref="AW8:BA8"/>
    <mergeCell ref="AJ10:AM10"/>
    <mergeCell ref="AN10:AR10"/>
    <mergeCell ref="AS10:AV10"/>
    <mergeCell ref="AW10:BA10"/>
    <mergeCell ref="C11:M11"/>
    <mergeCell ref="N11:Q11"/>
    <mergeCell ref="R11:V11"/>
    <mergeCell ref="W11:Z11"/>
    <mergeCell ref="AA11:AD11"/>
    <mergeCell ref="AE11:AH11"/>
    <mergeCell ref="C10:M10"/>
    <mergeCell ref="N10:Q10"/>
    <mergeCell ref="R10:V10"/>
    <mergeCell ref="W10:Z10"/>
    <mergeCell ref="AA10:AD10"/>
    <mergeCell ref="AE10:AH10"/>
    <mergeCell ref="AJ11:AM11"/>
    <mergeCell ref="AN11:AR11"/>
    <mergeCell ref="AS11:AV11"/>
    <mergeCell ref="AW11:BA11"/>
    <mergeCell ref="AS14:AV14"/>
    <mergeCell ref="AW12:BA12"/>
    <mergeCell ref="C13:M13"/>
    <mergeCell ref="N13:Q13"/>
    <mergeCell ref="R13:V13"/>
    <mergeCell ref="W13:Z13"/>
    <mergeCell ref="AA13:AD13"/>
    <mergeCell ref="AE13:AH13"/>
    <mergeCell ref="AJ13:AM13"/>
    <mergeCell ref="AN13:AR13"/>
    <mergeCell ref="AS13:AV13"/>
    <mergeCell ref="AW13:BA13"/>
    <mergeCell ref="C12:M12"/>
    <mergeCell ref="N12:Q12"/>
    <mergeCell ref="R12:V12"/>
    <mergeCell ref="W12:Z12"/>
    <mergeCell ref="AA12:AD12"/>
    <mergeCell ref="AE12:AH12"/>
    <mergeCell ref="AJ12:AM12"/>
    <mergeCell ref="AN12:AR12"/>
    <mergeCell ref="AS12:AV12"/>
    <mergeCell ref="A9:B15"/>
    <mergeCell ref="C9:M9"/>
    <mergeCell ref="N9:Q9"/>
    <mergeCell ref="R9:V9"/>
    <mergeCell ref="W9:Z9"/>
    <mergeCell ref="AW14:BA14"/>
    <mergeCell ref="C15:M15"/>
    <mergeCell ref="N15:Q15"/>
    <mergeCell ref="R15:V15"/>
    <mergeCell ref="W15:Z15"/>
    <mergeCell ref="AA15:AD15"/>
    <mergeCell ref="AE15:AH15"/>
    <mergeCell ref="AJ15:AM15"/>
    <mergeCell ref="AN15:AR15"/>
    <mergeCell ref="AS15:AV15"/>
    <mergeCell ref="AW15:BA15"/>
    <mergeCell ref="C14:M14"/>
    <mergeCell ref="N14:Q14"/>
    <mergeCell ref="R14:V14"/>
    <mergeCell ref="W14:Z14"/>
    <mergeCell ref="AA14:AD14"/>
    <mergeCell ref="AE14:AH14"/>
    <mergeCell ref="AJ14:AM14"/>
    <mergeCell ref="AN14:AR14"/>
    <mergeCell ref="AJ16:AM16"/>
    <mergeCell ref="AN16:AR16"/>
    <mergeCell ref="AS16:AV16"/>
    <mergeCell ref="AW16:BA16"/>
    <mergeCell ref="A17:M17"/>
    <mergeCell ref="N17:Q17"/>
    <mergeCell ref="R17:V17"/>
    <mergeCell ref="W17:Z17"/>
    <mergeCell ref="AA17:AD17"/>
    <mergeCell ref="AE17:AH17"/>
    <mergeCell ref="AJ17:AM17"/>
    <mergeCell ref="AN17:AR17"/>
    <mergeCell ref="AS17:AV17"/>
    <mergeCell ref="AW17:BA17"/>
    <mergeCell ref="A16:M16"/>
    <mergeCell ref="N16:Q16"/>
    <mergeCell ref="R16:V16"/>
    <mergeCell ref="W16:Z16"/>
    <mergeCell ref="AA16:AD16"/>
    <mergeCell ref="AE16:AH16"/>
    <mergeCell ref="AJ21:AM22"/>
    <mergeCell ref="AN21:BA22"/>
    <mergeCell ref="A22:N22"/>
    <mergeCell ref="O22:X22"/>
    <mergeCell ref="AD22:AE22"/>
    <mergeCell ref="AF22:AG22"/>
    <mergeCell ref="AJ18:AM18"/>
    <mergeCell ref="AN18:AR18"/>
    <mergeCell ref="AS18:AV18"/>
    <mergeCell ref="AW18:BA18"/>
    <mergeCell ref="A20:Q20"/>
    <mergeCell ref="AM20:BA20"/>
    <mergeCell ref="AH22:AI22"/>
    <mergeCell ref="A21:N21"/>
    <mergeCell ref="O21:X21"/>
    <mergeCell ref="Y21:AC22"/>
    <mergeCell ref="AD21:AI21"/>
    <mergeCell ref="A18:M18"/>
    <mergeCell ref="N18:Q18"/>
    <mergeCell ref="R18:V18"/>
    <mergeCell ref="W18:Z18"/>
    <mergeCell ref="AA18:AD18"/>
    <mergeCell ref="AE18:AH18"/>
    <mergeCell ref="AN26:AN30"/>
    <mergeCell ref="AO26:BA30"/>
    <mergeCell ref="AJ23:AM25"/>
    <mergeCell ref="AN23:AN25"/>
    <mergeCell ref="AO23:BA25"/>
    <mergeCell ref="A26:N30"/>
    <mergeCell ref="O26:X30"/>
    <mergeCell ref="Y26:AC30"/>
    <mergeCell ref="AD26:AE30"/>
    <mergeCell ref="AF26:AG30"/>
    <mergeCell ref="AH26:AI30"/>
    <mergeCell ref="AJ26:AM30"/>
    <mergeCell ref="A23:N25"/>
    <mergeCell ref="O23:X25"/>
    <mergeCell ref="Y23:AC25"/>
    <mergeCell ref="AD23:AE25"/>
    <mergeCell ref="AF23:AG25"/>
    <mergeCell ref="AH23:AI25"/>
  </mergeCells>
  <phoneticPr fontId="3"/>
  <pageMargins left="0.78740157480314965" right="0.39370078740157483" top="0.39370078740157483" bottom="0.39370078740157483" header="0" footer="0"/>
  <pageSetup paperSize="9" scale="97" firstPageNumber="0" orientation="landscape" horizontalDpi="300" verticalDpi="300" r:id="rId1"/>
  <headerFooter scaleWithDoc="0" alignWithMargins="0">
    <oddFooter>&amp;C&amp;"ＭＳ 明朝,標準"&amp;10－３４－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Ruler="0" view="pageLayout" zoomScaleNormal="100" workbookViewId="0">
      <selection activeCell="D6" sqref="D6"/>
    </sheetView>
  </sheetViews>
  <sheetFormatPr defaultColWidth="9" defaultRowHeight="14.25"/>
  <cols>
    <col min="1" max="1" width="4.5" style="72" customWidth="1"/>
    <col min="2" max="2" width="12.75" style="72" customWidth="1"/>
    <col min="3" max="6" width="6.875" style="72" customWidth="1"/>
    <col min="7" max="8" width="7.5" style="72" customWidth="1"/>
    <col min="9" max="12" width="7.125" style="72" customWidth="1"/>
    <col min="13" max="14" width="7.5" style="72" customWidth="1"/>
    <col min="15" max="18" width="6.875" style="72" customWidth="1"/>
    <col min="19" max="19" width="4.75" style="72" customWidth="1"/>
    <col min="20" max="20" width="2.125" style="72" customWidth="1"/>
    <col min="21" max="23" width="8.625" style="72" customWidth="1"/>
    <col min="24" max="16384" width="9" style="72"/>
  </cols>
  <sheetData>
    <row r="1" spans="1:20" s="50" customFormat="1" ht="21" customHeight="1">
      <c r="A1" s="729" t="s">
        <v>1530</v>
      </c>
      <c r="B1" s="729"/>
      <c r="C1" s="729"/>
      <c r="D1" s="729"/>
    </row>
    <row r="2" spans="1:20" s="50" customFormat="1" ht="21" customHeight="1">
      <c r="A2" s="944" t="s">
        <v>1531</v>
      </c>
      <c r="B2" s="944"/>
      <c r="C2" s="945"/>
      <c r="D2" s="945"/>
      <c r="E2" s="945"/>
      <c r="F2" s="945"/>
      <c r="G2" s="300"/>
      <c r="H2" s="300"/>
      <c r="I2" s="300"/>
      <c r="J2" s="300"/>
      <c r="K2" s="300"/>
      <c r="M2" s="301"/>
      <c r="N2" s="946" t="s">
        <v>1532</v>
      </c>
      <c r="O2" s="946"/>
      <c r="P2" s="946"/>
      <c r="Q2" s="946"/>
      <c r="R2" s="946"/>
      <c r="S2" s="946"/>
      <c r="T2" s="946"/>
    </row>
    <row r="3" spans="1:20" ht="22.35" customHeight="1">
      <c r="A3" s="302"/>
      <c r="B3" s="303" t="s">
        <v>1533</v>
      </c>
      <c r="C3" s="530" t="s">
        <v>1534</v>
      </c>
      <c r="D3" s="530"/>
      <c r="E3" s="530"/>
      <c r="F3" s="530"/>
      <c r="G3" s="530"/>
      <c r="H3" s="530"/>
      <c r="I3" s="530" t="s">
        <v>1535</v>
      </c>
      <c r="J3" s="530"/>
      <c r="K3" s="530"/>
      <c r="L3" s="530"/>
      <c r="M3" s="530"/>
      <c r="N3" s="530"/>
      <c r="O3" s="530" t="s">
        <v>1536</v>
      </c>
      <c r="P3" s="530"/>
      <c r="Q3" s="530"/>
      <c r="R3" s="530"/>
      <c r="S3" s="530"/>
      <c r="T3" s="530"/>
    </row>
    <row r="4" spans="1:20" ht="22.35" customHeight="1">
      <c r="A4" s="304" t="s">
        <v>1537</v>
      </c>
      <c r="B4" s="305" t="s">
        <v>1538</v>
      </c>
      <c r="C4" s="74" t="s">
        <v>1539</v>
      </c>
      <c r="D4" s="74" t="s">
        <v>1540</v>
      </c>
      <c r="E4" s="74" t="s">
        <v>1541</v>
      </c>
      <c r="F4" s="74" t="s">
        <v>1542</v>
      </c>
      <c r="G4" s="530" t="s">
        <v>224</v>
      </c>
      <c r="H4" s="530"/>
      <c r="I4" s="74" t="s">
        <v>1539</v>
      </c>
      <c r="J4" s="74" t="s">
        <v>1543</v>
      </c>
      <c r="K4" s="74" t="s">
        <v>1541</v>
      </c>
      <c r="L4" s="74" t="s">
        <v>1542</v>
      </c>
      <c r="M4" s="530" t="s">
        <v>224</v>
      </c>
      <c r="N4" s="530"/>
      <c r="O4" s="74" t="s">
        <v>1539</v>
      </c>
      <c r="P4" s="74" t="s">
        <v>1543</v>
      </c>
      <c r="Q4" s="74" t="s">
        <v>1541</v>
      </c>
      <c r="R4" s="74" t="s">
        <v>1542</v>
      </c>
      <c r="S4" s="530" t="s">
        <v>224</v>
      </c>
      <c r="T4" s="530"/>
    </row>
    <row r="5" spans="1:20" ht="20.25" customHeight="1">
      <c r="A5" s="821" t="s">
        <v>1544</v>
      </c>
      <c r="B5" s="76" t="s">
        <v>1545</v>
      </c>
      <c r="C5" s="266" t="s">
        <v>680</v>
      </c>
      <c r="D5" s="266">
        <v>0</v>
      </c>
      <c r="E5" s="266" t="s">
        <v>680</v>
      </c>
      <c r="F5" s="266" t="s">
        <v>680</v>
      </c>
      <c r="G5" s="936">
        <f>SUM(C5:F5)</f>
        <v>0</v>
      </c>
      <c r="H5" s="936"/>
      <c r="I5" s="266" t="s">
        <v>680</v>
      </c>
      <c r="J5" s="266" t="s">
        <v>680</v>
      </c>
      <c r="K5" s="266" t="s">
        <v>680</v>
      </c>
      <c r="L5" s="266" t="s">
        <v>1546</v>
      </c>
      <c r="M5" s="936" t="s">
        <v>680</v>
      </c>
      <c r="N5" s="936"/>
      <c r="O5" s="266" t="s">
        <v>680</v>
      </c>
      <c r="P5" s="266" t="s">
        <v>680</v>
      </c>
      <c r="Q5" s="266" t="s">
        <v>680</v>
      </c>
      <c r="R5" s="266" t="s">
        <v>680</v>
      </c>
      <c r="S5" s="938" t="s">
        <v>680</v>
      </c>
      <c r="T5" s="939"/>
    </row>
    <row r="6" spans="1:20" ht="20.25" customHeight="1">
      <c r="A6" s="821"/>
      <c r="B6" s="76" t="s">
        <v>1547</v>
      </c>
      <c r="C6" s="266" t="s">
        <v>680</v>
      </c>
      <c r="D6" s="266">
        <v>17</v>
      </c>
      <c r="E6" s="266" t="s">
        <v>680</v>
      </c>
      <c r="F6" s="266" t="s">
        <v>680</v>
      </c>
      <c r="G6" s="936">
        <f>SUM(C6:F6)</f>
        <v>17</v>
      </c>
      <c r="H6" s="936"/>
      <c r="I6" s="266" t="s">
        <v>680</v>
      </c>
      <c r="J6" s="266" t="s">
        <v>680</v>
      </c>
      <c r="K6" s="266" t="s">
        <v>680</v>
      </c>
      <c r="L6" s="266" t="s">
        <v>680</v>
      </c>
      <c r="M6" s="936" t="s">
        <v>680</v>
      </c>
      <c r="N6" s="936"/>
      <c r="O6" s="266" t="s">
        <v>680</v>
      </c>
      <c r="P6" s="266" t="s">
        <v>680</v>
      </c>
      <c r="Q6" s="266" t="s">
        <v>680</v>
      </c>
      <c r="R6" s="266" t="s">
        <v>680</v>
      </c>
      <c r="S6" s="938" t="s">
        <v>680</v>
      </c>
      <c r="T6" s="939"/>
    </row>
    <row r="7" spans="1:20" ht="20.25" customHeight="1">
      <c r="A7" s="821"/>
      <c r="B7" s="76" t="s">
        <v>1548</v>
      </c>
      <c r="C7" s="266" t="s">
        <v>680</v>
      </c>
      <c r="D7" s="266" t="s">
        <v>680</v>
      </c>
      <c r="E7" s="266" t="s">
        <v>680</v>
      </c>
      <c r="F7" s="266" t="s">
        <v>680</v>
      </c>
      <c r="G7" s="936" t="s">
        <v>680</v>
      </c>
      <c r="H7" s="936"/>
      <c r="I7" s="266" t="s">
        <v>680</v>
      </c>
      <c r="J7" s="266" t="s">
        <v>680</v>
      </c>
      <c r="K7" s="266" t="s">
        <v>680</v>
      </c>
      <c r="L7" s="266" t="s">
        <v>680</v>
      </c>
      <c r="M7" s="936" t="s">
        <v>680</v>
      </c>
      <c r="N7" s="936"/>
      <c r="O7" s="266" t="s">
        <v>680</v>
      </c>
      <c r="P7" s="266" t="s">
        <v>680</v>
      </c>
      <c r="Q7" s="266" t="s">
        <v>680</v>
      </c>
      <c r="R7" s="266" t="s">
        <v>680</v>
      </c>
      <c r="S7" s="938" t="s">
        <v>680</v>
      </c>
      <c r="T7" s="939"/>
    </row>
    <row r="8" spans="1:20" ht="20.25" customHeight="1">
      <c r="A8" s="821"/>
      <c r="B8" s="76" t="s">
        <v>1549</v>
      </c>
      <c r="C8" s="266" t="s">
        <v>680</v>
      </c>
      <c r="D8" s="266" t="s">
        <v>680</v>
      </c>
      <c r="E8" s="266" t="s">
        <v>680</v>
      </c>
      <c r="F8" s="266" t="s">
        <v>680</v>
      </c>
      <c r="G8" s="936" t="s">
        <v>680</v>
      </c>
      <c r="H8" s="936"/>
      <c r="I8" s="266" t="s">
        <v>680</v>
      </c>
      <c r="J8" s="266" t="s">
        <v>680</v>
      </c>
      <c r="K8" s="266" t="s">
        <v>680</v>
      </c>
      <c r="L8" s="266" t="s">
        <v>680</v>
      </c>
      <c r="M8" s="936" t="s">
        <v>680</v>
      </c>
      <c r="N8" s="936"/>
      <c r="O8" s="266" t="s">
        <v>680</v>
      </c>
      <c r="P8" s="266" t="s">
        <v>680</v>
      </c>
      <c r="Q8" s="266" t="s">
        <v>680</v>
      </c>
      <c r="R8" s="266" t="s">
        <v>680</v>
      </c>
      <c r="S8" s="938" t="s">
        <v>680</v>
      </c>
      <c r="T8" s="939"/>
    </row>
    <row r="9" spans="1:20" ht="20.25" customHeight="1">
      <c r="A9" s="821"/>
      <c r="B9" s="76" t="s">
        <v>224</v>
      </c>
      <c r="C9" s="266" t="s">
        <v>680</v>
      </c>
      <c r="D9" s="266">
        <f>SUM(D5:D8)</f>
        <v>17</v>
      </c>
      <c r="E9" s="266" t="s">
        <v>680</v>
      </c>
      <c r="F9" s="266" t="s">
        <v>680</v>
      </c>
      <c r="G9" s="936">
        <f>SUM(C9:F9)</f>
        <v>17</v>
      </c>
      <c r="H9" s="936"/>
      <c r="I9" s="266" t="s">
        <v>680</v>
      </c>
      <c r="J9" s="266" t="s">
        <v>680</v>
      </c>
      <c r="K9" s="266" t="s">
        <v>680</v>
      </c>
      <c r="L9" s="266" t="s">
        <v>680</v>
      </c>
      <c r="M9" s="936" t="s">
        <v>680</v>
      </c>
      <c r="N9" s="936"/>
      <c r="O9" s="266" t="s">
        <v>680</v>
      </c>
      <c r="P9" s="266" t="s">
        <v>680</v>
      </c>
      <c r="Q9" s="266" t="s">
        <v>680</v>
      </c>
      <c r="R9" s="266" t="s">
        <v>680</v>
      </c>
      <c r="S9" s="938" t="s">
        <v>680</v>
      </c>
      <c r="T9" s="939"/>
    </row>
    <row r="10" spans="1:20" ht="20.25" customHeight="1">
      <c r="A10" s="821" t="s">
        <v>1550</v>
      </c>
      <c r="B10" s="76" t="s">
        <v>1545</v>
      </c>
      <c r="C10" s="266" t="s">
        <v>680</v>
      </c>
      <c r="D10" s="266">
        <v>0</v>
      </c>
      <c r="E10" s="266" t="s">
        <v>680</v>
      </c>
      <c r="F10" s="266" t="s">
        <v>680</v>
      </c>
      <c r="G10" s="936">
        <f>SUM(C10:F10)</f>
        <v>0</v>
      </c>
      <c r="H10" s="936"/>
      <c r="I10" s="266" t="s">
        <v>680</v>
      </c>
      <c r="J10" s="266">
        <v>3</v>
      </c>
      <c r="K10" s="266" t="s">
        <v>680</v>
      </c>
      <c r="L10" s="266" t="s">
        <v>680</v>
      </c>
      <c r="M10" s="936">
        <v>3</v>
      </c>
      <c r="N10" s="936"/>
      <c r="O10" s="266" t="s">
        <v>680</v>
      </c>
      <c r="P10" s="266" t="s">
        <v>680</v>
      </c>
      <c r="Q10" s="266" t="s">
        <v>680</v>
      </c>
      <c r="R10" s="266" t="s">
        <v>680</v>
      </c>
      <c r="S10" s="938" t="s">
        <v>680</v>
      </c>
      <c r="T10" s="939"/>
    </row>
    <row r="11" spans="1:20" ht="20.25" customHeight="1">
      <c r="A11" s="821"/>
      <c r="B11" s="76" t="s">
        <v>1547</v>
      </c>
      <c r="C11" s="266" t="s">
        <v>680</v>
      </c>
      <c r="D11" s="266">
        <v>186</v>
      </c>
      <c r="E11" s="266" t="s">
        <v>680</v>
      </c>
      <c r="F11" s="266" t="s">
        <v>680</v>
      </c>
      <c r="G11" s="936">
        <f>SUM(C11:F11)</f>
        <v>186</v>
      </c>
      <c r="H11" s="936"/>
      <c r="I11" s="266" t="s">
        <v>680</v>
      </c>
      <c r="J11" s="266">
        <v>1</v>
      </c>
      <c r="K11" s="266" t="s">
        <v>680</v>
      </c>
      <c r="L11" s="266" t="s">
        <v>680</v>
      </c>
      <c r="M11" s="936">
        <v>1</v>
      </c>
      <c r="N11" s="936"/>
      <c r="O11" s="266" t="s">
        <v>680</v>
      </c>
      <c r="P11" s="266" t="s">
        <v>680</v>
      </c>
      <c r="Q11" s="266" t="s">
        <v>680</v>
      </c>
      <c r="R11" s="266" t="s">
        <v>680</v>
      </c>
      <c r="S11" s="938" t="s">
        <v>680</v>
      </c>
      <c r="T11" s="939"/>
    </row>
    <row r="12" spans="1:20" ht="20.25" customHeight="1">
      <c r="A12" s="821"/>
      <c r="B12" s="76" t="s">
        <v>1548</v>
      </c>
      <c r="C12" s="266" t="s">
        <v>680</v>
      </c>
      <c r="D12" s="266" t="s">
        <v>680</v>
      </c>
      <c r="E12" s="266" t="s">
        <v>680</v>
      </c>
      <c r="F12" s="266" t="s">
        <v>680</v>
      </c>
      <c r="G12" s="936" t="s">
        <v>680</v>
      </c>
      <c r="H12" s="936"/>
      <c r="I12" s="266" t="s">
        <v>680</v>
      </c>
      <c r="J12" s="266" t="s">
        <v>680</v>
      </c>
      <c r="K12" s="266" t="s">
        <v>680</v>
      </c>
      <c r="L12" s="266" t="s">
        <v>680</v>
      </c>
      <c r="M12" s="936" t="s">
        <v>680</v>
      </c>
      <c r="N12" s="936"/>
      <c r="O12" s="266" t="s">
        <v>680</v>
      </c>
      <c r="P12" s="266" t="s">
        <v>680</v>
      </c>
      <c r="Q12" s="266" t="s">
        <v>680</v>
      </c>
      <c r="R12" s="266" t="s">
        <v>680</v>
      </c>
      <c r="S12" s="938" t="s">
        <v>680</v>
      </c>
      <c r="T12" s="939"/>
    </row>
    <row r="13" spans="1:20" ht="20.25" customHeight="1">
      <c r="A13" s="821"/>
      <c r="B13" s="76" t="s">
        <v>1549</v>
      </c>
      <c r="C13" s="266" t="s">
        <v>680</v>
      </c>
      <c r="D13" s="266">
        <v>83</v>
      </c>
      <c r="E13" s="266" t="s">
        <v>680</v>
      </c>
      <c r="F13" s="266" t="s">
        <v>680</v>
      </c>
      <c r="G13" s="936">
        <f>SUM(C13:F13)</f>
        <v>83</v>
      </c>
      <c r="H13" s="936"/>
      <c r="I13" s="266" t="s">
        <v>680</v>
      </c>
      <c r="J13" s="266" t="s">
        <v>680</v>
      </c>
      <c r="K13" s="266" t="s">
        <v>680</v>
      </c>
      <c r="L13" s="266" t="s">
        <v>680</v>
      </c>
      <c r="M13" s="936" t="s">
        <v>680</v>
      </c>
      <c r="N13" s="936"/>
      <c r="O13" s="266" t="s">
        <v>680</v>
      </c>
      <c r="P13" s="266" t="s">
        <v>680</v>
      </c>
      <c r="Q13" s="266" t="s">
        <v>680</v>
      </c>
      <c r="R13" s="266" t="s">
        <v>680</v>
      </c>
      <c r="S13" s="938" t="s">
        <v>680</v>
      </c>
      <c r="T13" s="939"/>
    </row>
    <row r="14" spans="1:20" ht="20.25" customHeight="1">
      <c r="A14" s="821"/>
      <c r="B14" s="76" t="s">
        <v>224</v>
      </c>
      <c r="C14" s="266" t="s">
        <v>680</v>
      </c>
      <c r="D14" s="266">
        <f>SUM(D10:D13)</f>
        <v>269</v>
      </c>
      <c r="E14" s="266" t="s">
        <v>680</v>
      </c>
      <c r="F14" s="266" t="s">
        <v>680</v>
      </c>
      <c r="G14" s="936">
        <f>SUM(C14:F14)</f>
        <v>269</v>
      </c>
      <c r="H14" s="936"/>
      <c r="I14" s="266" t="s">
        <v>680</v>
      </c>
      <c r="J14" s="266">
        <v>4</v>
      </c>
      <c r="K14" s="266" t="s">
        <v>680</v>
      </c>
      <c r="L14" s="266" t="s">
        <v>680</v>
      </c>
      <c r="M14" s="936">
        <v>4</v>
      </c>
      <c r="N14" s="936">
        <f t="shared" ref="N14" si="0">SUM(N11:N13)</f>
        <v>0</v>
      </c>
      <c r="O14" s="266" t="s">
        <v>680</v>
      </c>
      <c r="P14" s="266" t="s">
        <v>680</v>
      </c>
      <c r="Q14" s="266" t="s">
        <v>680</v>
      </c>
      <c r="R14" s="266" t="s">
        <v>680</v>
      </c>
      <c r="S14" s="938" t="s">
        <v>680</v>
      </c>
      <c r="T14" s="939"/>
    </row>
    <row r="15" spans="1:20" ht="20.25" customHeight="1" thickBot="1">
      <c r="A15" s="940" t="s">
        <v>372</v>
      </c>
      <c r="B15" s="940"/>
      <c r="C15" s="307" t="s">
        <v>680</v>
      </c>
      <c r="D15" s="307">
        <f>D14+D9</f>
        <v>286</v>
      </c>
      <c r="E15" s="307" t="s">
        <v>680</v>
      </c>
      <c r="F15" s="307" t="s">
        <v>680</v>
      </c>
      <c r="G15" s="941">
        <f>G14+G9</f>
        <v>286</v>
      </c>
      <c r="H15" s="941">
        <f t="shared" ref="H15" si="1">H14+H9</f>
        <v>0</v>
      </c>
      <c r="I15" s="307" t="s">
        <v>680</v>
      </c>
      <c r="J15" s="307">
        <f>SUM(J9,J14)</f>
        <v>4</v>
      </c>
      <c r="K15" s="307" t="s">
        <v>680</v>
      </c>
      <c r="L15" s="307" t="s">
        <v>680</v>
      </c>
      <c r="M15" s="941">
        <f>SUM(M9,M14)</f>
        <v>4</v>
      </c>
      <c r="N15" s="941">
        <f t="shared" ref="N15" si="2">SUM(N9,N14)</f>
        <v>0</v>
      </c>
      <c r="O15" s="307" t="s">
        <v>680</v>
      </c>
      <c r="P15" s="307" t="s">
        <v>680</v>
      </c>
      <c r="Q15" s="307" t="s">
        <v>680</v>
      </c>
      <c r="R15" s="307" t="s">
        <v>680</v>
      </c>
      <c r="S15" s="942" t="s">
        <v>680</v>
      </c>
      <c r="T15" s="943">
        <f t="shared" ref="T15" si="3">T9</f>
        <v>0</v>
      </c>
    </row>
    <row r="16" spans="1:20" ht="22.35" customHeight="1" thickTop="1">
      <c r="A16" s="267"/>
      <c r="B16" s="308" t="s">
        <v>1533</v>
      </c>
      <c r="C16" s="702" t="s">
        <v>1551</v>
      </c>
      <c r="D16" s="702"/>
      <c r="E16" s="702"/>
      <c r="F16" s="702"/>
      <c r="G16" s="702"/>
      <c r="H16" s="702"/>
      <c r="I16" s="702" t="s">
        <v>1552</v>
      </c>
      <c r="J16" s="702"/>
      <c r="K16" s="702"/>
      <c r="L16" s="702"/>
      <c r="M16" s="702"/>
      <c r="N16" s="702" t="s">
        <v>831</v>
      </c>
      <c r="O16" s="702"/>
      <c r="P16" s="702"/>
      <c r="Q16" s="702"/>
      <c r="R16" s="702"/>
      <c r="S16" s="702"/>
      <c r="T16" s="702"/>
    </row>
    <row r="17" spans="1:20" ht="22.35" customHeight="1">
      <c r="A17" s="304" t="s">
        <v>1537</v>
      </c>
      <c r="B17" s="305" t="s">
        <v>1960</v>
      </c>
      <c r="C17" s="74" t="s">
        <v>1539</v>
      </c>
      <c r="D17" s="74" t="s">
        <v>1543</v>
      </c>
      <c r="E17" s="74" t="s">
        <v>1541</v>
      </c>
      <c r="F17" s="74" t="s">
        <v>1542</v>
      </c>
      <c r="G17" s="309" t="s">
        <v>1553</v>
      </c>
      <c r="H17" s="74" t="s">
        <v>224</v>
      </c>
      <c r="I17" s="74" t="s">
        <v>1539</v>
      </c>
      <c r="J17" s="74" t="s">
        <v>1543</v>
      </c>
      <c r="K17" s="74" t="s">
        <v>1541</v>
      </c>
      <c r="L17" s="74" t="s">
        <v>1542</v>
      </c>
      <c r="M17" s="74" t="s">
        <v>224</v>
      </c>
      <c r="N17" s="74" t="s">
        <v>1539</v>
      </c>
      <c r="O17" s="74" t="s">
        <v>1543</v>
      </c>
      <c r="P17" s="74" t="s">
        <v>1541</v>
      </c>
      <c r="Q17" s="74" t="s">
        <v>1542</v>
      </c>
      <c r="R17" s="309" t="s">
        <v>1553</v>
      </c>
      <c r="S17" s="530" t="s">
        <v>224</v>
      </c>
      <c r="T17" s="530"/>
    </row>
    <row r="18" spans="1:20" ht="19.899999999999999" customHeight="1">
      <c r="A18" s="821" t="s">
        <v>1544</v>
      </c>
      <c r="B18" s="76" t="s">
        <v>1545</v>
      </c>
      <c r="C18" s="266" t="s">
        <v>680</v>
      </c>
      <c r="D18" s="266" t="s">
        <v>680</v>
      </c>
      <c r="E18" s="266" t="s">
        <v>680</v>
      </c>
      <c r="F18" s="266" t="s">
        <v>680</v>
      </c>
      <c r="G18" s="266" t="s">
        <v>680</v>
      </c>
      <c r="H18" s="266" t="s">
        <v>680</v>
      </c>
      <c r="I18" s="266" t="s">
        <v>680</v>
      </c>
      <c r="J18" s="266" t="s">
        <v>680</v>
      </c>
      <c r="K18" s="266" t="s">
        <v>680</v>
      </c>
      <c r="L18" s="266" t="s">
        <v>680</v>
      </c>
      <c r="M18" s="266" t="s">
        <v>680</v>
      </c>
      <c r="N18" s="266" t="s">
        <v>680</v>
      </c>
      <c r="O18" s="266">
        <v>0</v>
      </c>
      <c r="P18" s="266" t="s">
        <v>680</v>
      </c>
      <c r="Q18" s="266" t="s">
        <v>680</v>
      </c>
      <c r="R18" s="266" t="s">
        <v>680</v>
      </c>
      <c r="S18" s="936">
        <f>SUM(N18:R18)</f>
        <v>0</v>
      </c>
      <c r="T18" s="936"/>
    </row>
    <row r="19" spans="1:20" ht="19.899999999999999" customHeight="1">
      <c r="A19" s="821"/>
      <c r="B19" s="76" t="s">
        <v>1554</v>
      </c>
      <c r="C19" s="266" t="s">
        <v>680</v>
      </c>
      <c r="D19" s="266" t="s">
        <v>680</v>
      </c>
      <c r="E19" s="266" t="s">
        <v>680</v>
      </c>
      <c r="F19" s="266" t="s">
        <v>680</v>
      </c>
      <c r="G19" s="266" t="s">
        <v>680</v>
      </c>
      <c r="H19" s="266" t="s">
        <v>680</v>
      </c>
      <c r="I19" s="266" t="s">
        <v>680</v>
      </c>
      <c r="J19" s="266" t="s">
        <v>680</v>
      </c>
      <c r="K19" s="266" t="s">
        <v>680</v>
      </c>
      <c r="L19" s="266" t="s">
        <v>680</v>
      </c>
      <c r="M19" s="266" t="s">
        <v>680</v>
      </c>
      <c r="N19" s="266" t="s">
        <v>680</v>
      </c>
      <c r="O19" s="266">
        <v>17</v>
      </c>
      <c r="P19" s="266" t="s">
        <v>680</v>
      </c>
      <c r="Q19" s="266" t="s">
        <v>680</v>
      </c>
      <c r="R19" s="266" t="s">
        <v>680</v>
      </c>
      <c r="S19" s="936">
        <f>SUM(N19:R19)</f>
        <v>17</v>
      </c>
      <c r="T19" s="936"/>
    </row>
    <row r="20" spans="1:20" ht="19.899999999999999" customHeight="1">
      <c r="A20" s="821"/>
      <c r="B20" s="76" t="s">
        <v>1548</v>
      </c>
      <c r="C20" s="266" t="s">
        <v>680</v>
      </c>
      <c r="D20" s="266" t="s">
        <v>680</v>
      </c>
      <c r="E20" s="266" t="s">
        <v>680</v>
      </c>
      <c r="F20" s="266" t="s">
        <v>680</v>
      </c>
      <c r="G20" s="266" t="s">
        <v>680</v>
      </c>
      <c r="H20" s="266" t="s">
        <v>680</v>
      </c>
      <c r="I20" s="266" t="s">
        <v>680</v>
      </c>
      <c r="J20" s="266" t="s">
        <v>680</v>
      </c>
      <c r="K20" s="266" t="s">
        <v>680</v>
      </c>
      <c r="L20" s="266" t="s">
        <v>680</v>
      </c>
      <c r="M20" s="266" t="s">
        <v>680</v>
      </c>
      <c r="N20" s="266" t="s">
        <v>680</v>
      </c>
      <c r="O20" s="266" t="s">
        <v>680</v>
      </c>
      <c r="P20" s="266" t="s">
        <v>680</v>
      </c>
      <c r="Q20" s="266" t="s">
        <v>680</v>
      </c>
      <c r="R20" s="266" t="s">
        <v>680</v>
      </c>
      <c r="S20" s="936" t="s">
        <v>680</v>
      </c>
      <c r="T20" s="936"/>
    </row>
    <row r="21" spans="1:20" ht="19.899999999999999" customHeight="1">
      <c r="A21" s="821"/>
      <c r="B21" s="76" t="s">
        <v>1549</v>
      </c>
      <c r="C21" s="266" t="s">
        <v>680</v>
      </c>
      <c r="D21" s="266" t="s">
        <v>680</v>
      </c>
      <c r="E21" s="266" t="s">
        <v>680</v>
      </c>
      <c r="F21" s="266" t="s">
        <v>680</v>
      </c>
      <c r="G21" s="266" t="s">
        <v>680</v>
      </c>
      <c r="H21" s="266" t="s">
        <v>680</v>
      </c>
      <c r="I21" s="266" t="s">
        <v>680</v>
      </c>
      <c r="J21" s="266" t="s">
        <v>680</v>
      </c>
      <c r="K21" s="266" t="s">
        <v>680</v>
      </c>
      <c r="L21" s="266" t="s">
        <v>680</v>
      </c>
      <c r="M21" s="266" t="s">
        <v>680</v>
      </c>
      <c r="N21" s="266" t="s">
        <v>680</v>
      </c>
      <c r="O21" s="266" t="s">
        <v>680</v>
      </c>
      <c r="P21" s="266" t="s">
        <v>680</v>
      </c>
      <c r="Q21" s="266" t="s">
        <v>680</v>
      </c>
      <c r="R21" s="266" t="s">
        <v>680</v>
      </c>
      <c r="S21" s="936" t="s">
        <v>680</v>
      </c>
      <c r="T21" s="936"/>
    </row>
    <row r="22" spans="1:20" ht="19.899999999999999" customHeight="1">
      <c r="A22" s="821"/>
      <c r="B22" s="76" t="s">
        <v>224</v>
      </c>
      <c r="C22" s="266" t="s">
        <v>680</v>
      </c>
      <c r="D22" s="266" t="s">
        <v>680</v>
      </c>
      <c r="E22" s="266" t="s">
        <v>680</v>
      </c>
      <c r="F22" s="266" t="s">
        <v>680</v>
      </c>
      <c r="G22" s="266" t="s">
        <v>680</v>
      </c>
      <c r="H22" s="266" t="s">
        <v>680</v>
      </c>
      <c r="I22" s="266" t="s">
        <v>680</v>
      </c>
      <c r="J22" s="266" t="s">
        <v>680</v>
      </c>
      <c r="K22" s="266" t="s">
        <v>680</v>
      </c>
      <c r="L22" s="266" t="s">
        <v>680</v>
      </c>
      <c r="M22" s="266" t="s">
        <v>680</v>
      </c>
      <c r="N22" s="266" t="s">
        <v>680</v>
      </c>
      <c r="O22" s="266">
        <f>SUM(O18:O21)</f>
        <v>17</v>
      </c>
      <c r="P22" s="266" t="s">
        <v>680</v>
      </c>
      <c r="Q22" s="266" t="s">
        <v>680</v>
      </c>
      <c r="R22" s="266" t="s">
        <v>680</v>
      </c>
      <c r="S22" s="936">
        <f>SUM(N22:R22)</f>
        <v>17</v>
      </c>
      <c r="T22" s="936"/>
    </row>
    <row r="23" spans="1:20" ht="19.899999999999999" customHeight="1">
      <c r="A23" s="821" t="s">
        <v>1550</v>
      </c>
      <c r="B23" s="76" t="s">
        <v>1545</v>
      </c>
      <c r="C23" s="266" t="s">
        <v>680</v>
      </c>
      <c r="D23" s="266" t="s">
        <v>680</v>
      </c>
      <c r="E23" s="266" t="s">
        <v>680</v>
      </c>
      <c r="F23" s="266" t="s">
        <v>680</v>
      </c>
      <c r="G23" s="266" t="s">
        <v>680</v>
      </c>
      <c r="H23" s="266" t="s">
        <v>680</v>
      </c>
      <c r="I23" s="266" t="s">
        <v>680</v>
      </c>
      <c r="J23" s="266">
        <v>1</v>
      </c>
      <c r="K23" s="266" t="s">
        <v>680</v>
      </c>
      <c r="L23" s="266" t="s">
        <v>680</v>
      </c>
      <c r="M23" s="266">
        <f>SUM(I23:L23)</f>
        <v>1</v>
      </c>
      <c r="N23" s="266" t="s">
        <v>680</v>
      </c>
      <c r="O23" s="266">
        <v>4</v>
      </c>
      <c r="P23" s="266" t="s">
        <v>680</v>
      </c>
      <c r="Q23" s="266" t="s">
        <v>680</v>
      </c>
      <c r="R23" s="266" t="s">
        <v>680</v>
      </c>
      <c r="S23" s="936">
        <f>SUM(N23:R23)</f>
        <v>4</v>
      </c>
      <c r="T23" s="936"/>
    </row>
    <row r="24" spans="1:20" ht="19.899999999999999" customHeight="1">
      <c r="A24" s="821"/>
      <c r="B24" s="76" t="s">
        <v>1547</v>
      </c>
      <c r="C24" s="266" t="s">
        <v>680</v>
      </c>
      <c r="D24" s="266" t="s">
        <v>680</v>
      </c>
      <c r="E24" s="266" t="s">
        <v>680</v>
      </c>
      <c r="F24" s="266" t="s">
        <v>680</v>
      </c>
      <c r="G24" s="266" t="s">
        <v>680</v>
      </c>
      <c r="H24" s="266" t="s">
        <v>680</v>
      </c>
      <c r="I24" s="266" t="s">
        <v>680</v>
      </c>
      <c r="J24" s="266">
        <v>166</v>
      </c>
      <c r="K24" s="266" t="s">
        <v>680</v>
      </c>
      <c r="L24" s="266" t="s">
        <v>680</v>
      </c>
      <c r="M24" s="266">
        <f>SUM(I24:L24)</f>
        <v>166</v>
      </c>
      <c r="N24" s="266" t="s">
        <v>680</v>
      </c>
      <c r="O24" s="266">
        <v>353</v>
      </c>
      <c r="P24" s="266" t="s">
        <v>680</v>
      </c>
      <c r="Q24" s="266" t="s">
        <v>680</v>
      </c>
      <c r="R24" s="266" t="s">
        <v>680</v>
      </c>
      <c r="S24" s="936">
        <f>SUM(N24:R24)</f>
        <v>353</v>
      </c>
      <c r="T24" s="936"/>
    </row>
    <row r="25" spans="1:20" ht="19.899999999999999" customHeight="1">
      <c r="A25" s="821"/>
      <c r="B25" s="76" t="s">
        <v>1548</v>
      </c>
      <c r="C25" s="266" t="s">
        <v>680</v>
      </c>
      <c r="D25" s="266" t="s">
        <v>680</v>
      </c>
      <c r="E25" s="266" t="s">
        <v>680</v>
      </c>
      <c r="F25" s="266" t="s">
        <v>680</v>
      </c>
      <c r="G25" s="266" t="s">
        <v>680</v>
      </c>
      <c r="H25" s="266" t="s">
        <v>680</v>
      </c>
      <c r="I25" s="266" t="s">
        <v>680</v>
      </c>
      <c r="J25" s="266" t="s">
        <v>680</v>
      </c>
      <c r="K25" s="266" t="s">
        <v>680</v>
      </c>
      <c r="L25" s="266" t="s">
        <v>680</v>
      </c>
      <c r="M25" s="266" t="s">
        <v>680</v>
      </c>
      <c r="N25" s="266" t="s">
        <v>680</v>
      </c>
      <c r="O25" s="266" t="s">
        <v>680</v>
      </c>
      <c r="P25" s="266" t="s">
        <v>680</v>
      </c>
      <c r="Q25" s="266" t="s">
        <v>680</v>
      </c>
      <c r="R25" s="266" t="s">
        <v>680</v>
      </c>
      <c r="S25" s="936" t="s">
        <v>680</v>
      </c>
      <c r="T25" s="936"/>
    </row>
    <row r="26" spans="1:20" ht="19.899999999999999" customHeight="1">
      <c r="A26" s="821"/>
      <c r="B26" s="76" t="s">
        <v>1549</v>
      </c>
      <c r="C26" s="266" t="s">
        <v>680</v>
      </c>
      <c r="D26" s="266" t="s">
        <v>680</v>
      </c>
      <c r="E26" s="266" t="s">
        <v>680</v>
      </c>
      <c r="F26" s="266" t="s">
        <v>680</v>
      </c>
      <c r="G26" s="266" t="s">
        <v>680</v>
      </c>
      <c r="H26" s="266" t="s">
        <v>680</v>
      </c>
      <c r="I26" s="266" t="s">
        <v>680</v>
      </c>
      <c r="J26" s="266">
        <v>71</v>
      </c>
      <c r="K26" s="266" t="s">
        <v>680</v>
      </c>
      <c r="L26" s="266" t="s">
        <v>680</v>
      </c>
      <c r="M26" s="266">
        <v>71</v>
      </c>
      <c r="N26" s="266" t="s">
        <v>680</v>
      </c>
      <c r="O26" s="266">
        <v>154</v>
      </c>
      <c r="P26" s="266" t="s">
        <v>680</v>
      </c>
      <c r="Q26" s="266" t="s">
        <v>680</v>
      </c>
      <c r="R26" s="266" t="s">
        <v>680</v>
      </c>
      <c r="S26" s="936">
        <f>SUM(N26:R26)</f>
        <v>154</v>
      </c>
      <c r="T26" s="936"/>
    </row>
    <row r="27" spans="1:20" ht="19.899999999999999" customHeight="1">
      <c r="A27" s="821"/>
      <c r="B27" s="76" t="s">
        <v>224</v>
      </c>
      <c r="C27" s="266" t="s">
        <v>680</v>
      </c>
      <c r="D27" s="266" t="s">
        <v>680</v>
      </c>
      <c r="E27" s="266" t="s">
        <v>680</v>
      </c>
      <c r="F27" s="266" t="s">
        <v>680</v>
      </c>
      <c r="G27" s="266" t="s">
        <v>680</v>
      </c>
      <c r="H27" s="266" t="s">
        <v>680</v>
      </c>
      <c r="I27" s="266" t="s">
        <v>680</v>
      </c>
      <c r="J27" s="266">
        <f>SUM(J23:J26)</f>
        <v>238</v>
      </c>
      <c r="K27" s="266" t="s">
        <v>680</v>
      </c>
      <c r="L27" s="266" t="s">
        <v>680</v>
      </c>
      <c r="M27" s="266">
        <f>SUM(M23:M26)</f>
        <v>238</v>
      </c>
      <c r="N27" s="266" t="s">
        <v>680</v>
      </c>
      <c r="O27" s="266">
        <f>SUM(O23:O26)</f>
        <v>511</v>
      </c>
      <c r="P27" s="266" t="s">
        <v>680</v>
      </c>
      <c r="Q27" s="266" t="s">
        <v>680</v>
      </c>
      <c r="R27" s="266" t="s">
        <v>680</v>
      </c>
      <c r="S27" s="936">
        <f>SUM(S23:T26)</f>
        <v>511</v>
      </c>
      <c r="T27" s="936"/>
    </row>
    <row r="28" spans="1:20" ht="19.899999999999999" customHeight="1">
      <c r="A28" s="530" t="s">
        <v>372</v>
      </c>
      <c r="B28" s="530"/>
      <c r="C28" s="266" t="s">
        <v>680</v>
      </c>
      <c r="D28" s="266" t="s">
        <v>680</v>
      </c>
      <c r="E28" s="266" t="s">
        <v>680</v>
      </c>
      <c r="F28" s="266" t="s">
        <v>680</v>
      </c>
      <c r="G28" s="266" t="s">
        <v>680</v>
      </c>
      <c r="H28" s="266" t="s">
        <v>680</v>
      </c>
      <c r="I28" s="266" t="s">
        <v>680</v>
      </c>
      <c r="J28" s="266">
        <f>J27</f>
        <v>238</v>
      </c>
      <c r="K28" s="266" t="s">
        <v>680</v>
      </c>
      <c r="L28" s="266" t="s">
        <v>680</v>
      </c>
      <c r="M28" s="266">
        <f>SUM(I28:L28)</f>
        <v>238</v>
      </c>
      <c r="N28" s="266" t="s">
        <v>680</v>
      </c>
      <c r="O28" s="266">
        <f>O22+O27</f>
        <v>528</v>
      </c>
      <c r="P28" s="266" t="s">
        <v>680</v>
      </c>
      <c r="Q28" s="266" t="s">
        <v>680</v>
      </c>
      <c r="R28" s="266" t="s">
        <v>680</v>
      </c>
      <c r="S28" s="936">
        <f>S22+S27</f>
        <v>528</v>
      </c>
      <c r="T28" s="936"/>
    </row>
    <row r="29" spans="1:20" ht="18" customHeight="1">
      <c r="B29" s="72" t="s">
        <v>1555</v>
      </c>
      <c r="O29" s="511" t="s">
        <v>1556</v>
      </c>
      <c r="P29" s="937"/>
      <c r="Q29" s="937"/>
      <c r="R29" s="937"/>
      <c r="S29" s="937"/>
      <c r="T29" s="937"/>
    </row>
    <row r="30" spans="1:20" ht="18" customHeight="1">
      <c r="B30" s="72" t="s">
        <v>1557</v>
      </c>
    </row>
  </sheetData>
  <sheetProtection selectLockedCells="1" selectUnlockedCells="1"/>
  <mergeCells count="64">
    <mergeCell ref="A1:D1"/>
    <mergeCell ref="A2:F2"/>
    <mergeCell ref="N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3"/>
  <pageMargins left="0.78740157480314965" right="0.39370078740157483" top="0.39370078740157483" bottom="0.39370078740157483" header="0" footer="0"/>
  <pageSetup paperSize="9" scale="95" firstPageNumber="0" orientation="landscape" horizontalDpi="300" verticalDpi="300" r:id="rId1"/>
  <headerFooter scaleWithDoc="0" alignWithMargins="0">
    <oddFooter>&amp;C&amp;"ＭＳ 明朝,標準"&amp;10－３５－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21"/>
  <sheetViews>
    <sheetView view="pageLayout" zoomScaleNormal="100" workbookViewId="0"/>
  </sheetViews>
  <sheetFormatPr defaultRowHeight="14.25"/>
  <cols>
    <col min="1" max="1" width="10" style="85" customWidth="1"/>
    <col min="2" max="17" width="8.375" style="85" customWidth="1"/>
    <col min="18" max="16384" width="9" style="85"/>
  </cols>
  <sheetData>
    <row r="4" spans="1:17" s="264" customFormat="1" ht="21" customHeight="1">
      <c r="A4" s="948" t="s">
        <v>1558</v>
      </c>
      <c r="B4" s="948"/>
      <c r="C4" s="948"/>
      <c r="D4" s="948"/>
      <c r="E4" s="948"/>
      <c r="F4" s="948"/>
      <c r="G4" s="948"/>
      <c r="H4" s="948"/>
    </row>
    <row r="5" spans="1:17" s="264" customFormat="1" ht="21" customHeight="1">
      <c r="A5" s="85"/>
      <c r="B5" s="310"/>
      <c r="C5" s="310"/>
      <c r="D5" s="310"/>
      <c r="E5" s="310"/>
      <c r="F5" s="310"/>
    </row>
    <row r="6" spans="1:17" ht="29.25" customHeight="1">
      <c r="A6" s="731" t="s">
        <v>1559</v>
      </c>
      <c r="B6" s="731"/>
      <c r="C6" s="731"/>
      <c r="P6" s="811" t="s">
        <v>1560</v>
      </c>
      <c r="Q6" s="811"/>
    </row>
    <row r="7" spans="1:17" ht="29.25" customHeight="1">
      <c r="A7" s="311" t="s">
        <v>1876</v>
      </c>
      <c r="B7" s="530" t="s">
        <v>1562</v>
      </c>
      <c r="C7" s="530"/>
      <c r="D7" s="530"/>
      <c r="E7" s="530"/>
      <c r="F7" s="530"/>
      <c r="G7" s="530"/>
      <c r="H7" s="530"/>
      <c r="I7" s="530"/>
      <c r="J7" s="530"/>
      <c r="K7" s="530"/>
      <c r="L7" s="530"/>
      <c r="M7" s="530"/>
      <c r="N7" s="530" t="s">
        <v>1563</v>
      </c>
      <c r="O7" s="530"/>
      <c r="P7" s="530" t="s">
        <v>224</v>
      </c>
      <c r="Q7" s="530"/>
    </row>
    <row r="8" spans="1:17" ht="29.25" customHeight="1">
      <c r="A8" s="312"/>
      <c r="B8" s="530" t="s">
        <v>1564</v>
      </c>
      <c r="C8" s="530"/>
      <c r="D8" s="530"/>
      <c r="E8" s="530"/>
      <c r="F8" s="947" t="s">
        <v>1565</v>
      </c>
      <c r="G8" s="947"/>
      <c r="H8" s="530" t="s">
        <v>1566</v>
      </c>
      <c r="I8" s="530"/>
      <c r="J8" s="947" t="s">
        <v>1877</v>
      </c>
      <c r="K8" s="947"/>
      <c r="L8" s="530" t="s">
        <v>1567</v>
      </c>
      <c r="M8" s="530"/>
      <c r="N8" s="530"/>
      <c r="O8" s="530"/>
      <c r="P8" s="530"/>
      <c r="Q8" s="530"/>
    </row>
    <row r="9" spans="1:17" ht="29.25" customHeight="1">
      <c r="A9" s="312"/>
      <c r="B9" s="530" t="s">
        <v>1878</v>
      </c>
      <c r="C9" s="530"/>
      <c r="D9" s="530" t="s">
        <v>1879</v>
      </c>
      <c r="E9" s="530"/>
      <c r="F9" s="947"/>
      <c r="G9" s="947"/>
      <c r="H9" s="530"/>
      <c r="I9" s="530"/>
      <c r="J9" s="947"/>
      <c r="K9" s="947"/>
      <c r="L9" s="530"/>
      <c r="M9" s="530"/>
      <c r="N9" s="530"/>
      <c r="O9" s="530"/>
      <c r="P9" s="530"/>
      <c r="Q9" s="530"/>
    </row>
    <row r="10" spans="1:17" ht="29.25" customHeight="1">
      <c r="A10" s="312" t="s">
        <v>1213</v>
      </c>
      <c r="B10" s="91" t="s">
        <v>1497</v>
      </c>
      <c r="C10" s="91" t="s">
        <v>1568</v>
      </c>
      <c r="D10" s="91" t="s">
        <v>1497</v>
      </c>
      <c r="E10" s="91" t="s">
        <v>1568</v>
      </c>
      <c r="F10" s="91" t="s">
        <v>1497</v>
      </c>
      <c r="G10" s="91" t="s">
        <v>1568</v>
      </c>
      <c r="H10" s="91" t="s">
        <v>1497</v>
      </c>
      <c r="I10" s="91" t="s">
        <v>1568</v>
      </c>
      <c r="J10" s="91" t="s">
        <v>1497</v>
      </c>
      <c r="K10" s="91" t="s">
        <v>1568</v>
      </c>
      <c r="L10" s="91" t="s">
        <v>1497</v>
      </c>
      <c r="M10" s="91" t="s">
        <v>1568</v>
      </c>
      <c r="N10" s="91" t="s">
        <v>1497</v>
      </c>
      <c r="O10" s="91" t="s">
        <v>1568</v>
      </c>
      <c r="P10" s="91" t="s">
        <v>1497</v>
      </c>
      <c r="Q10" s="91" t="s">
        <v>1569</v>
      </c>
    </row>
    <row r="11" spans="1:17" ht="29.25" customHeight="1">
      <c r="A11" s="91">
        <v>3</v>
      </c>
      <c r="B11" s="306">
        <v>2</v>
      </c>
      <c r="C11" s="313">
        <v>6770</v>
      </c>
      <c r="D11" s="314" t="s">
        <v>680</v>
      </c>
      <c r="E11" s="306" t="s">
        <v>680</v>
      </c>
      <c r="F11" s="314" t="s">
        <v>680</v>
      </c>
      <c r="G11" s="306" t="s">
        <v>680</v>
      </c>
      <c r="H11" s="306">
        <v>2</v>
      </c>
      <c r="I11" s="313">
        <v>3800</v>
      </c>
      <c r="J11" s="306" t="s">
        <v>680</v>
      </c>
      <c r="K11" s="306" t="s">
        <v>680</v>
      </c>
      <c r="L11" s="306" t="s">
        <v>680</v>
      </c>
      <c r="M11" s="306" t="s">
        <v>680</v>
      </c>
      <c r="N11" s="306" t="s">
        <v>680</v>
      </c>
      <c r="O11" s="306" t="s">
        <v>680</v>
      </c>
      <c r="P11" s="93">
        <v>4</v>
      </c>
      <c r="Q11" s="315">
        <v>10570</v>
      </c>
    </row>
    <row r="12" spans="1:17" ht="29.25" customHeight="1">
      <c r="Q12" s="87"/>
    </row>
    <row r="13" spans="1:17" ht="29.25" customHeight="1">
      <c r="A13" s="729" t="s">
        <v>1570</v>
      </c>
      <c r="B13" s="729"/>
      <c r="C13" s="729"/>
      <c r="H13" s="811" t="s">
        <v>1560</v>
      </c>
      <c r="I13" s="811"/>
    </row>
    <row r="14" spans="1:17" ht="29.25" customHeight="1">
      <c r="A14" s="311" t="s">
        <v>1561</v>
      </c>
      <c r="B14" s="947" t="s">
        <v>1880</v>
      </c>
      <c r="C14" s="947"/>
      <c r="D14" s="821" t="s">
        <v>1571</v>
      </c>
      <c r="E14" s="821"/>
      <c r="F14" s="821" t="s">
        <v>1572</v>
      </c>
      <c r="G14" s="821"/>
      <c r="H14" s="530" t="s">
        <v>224</v>
      </c>
      <c r="I14" s="530"/>
    </row>
    <row r="15" spans="1:17" ht="29.25" customHeight="1">
      <c r="A15" s="267" t="s">
        <v>1213</v>
      </c>
      <c r="B15" s="91" t="s">
        <v>1497</v>
      </c>
      <c r="C15" s="91" t="s">
        <v>1568</v>
      </c>
      <c r="D15" s="91" t="s">
        <v>1497</v>
      </c>
      <c r="E15" s="91" t="s">
        <v>1568</v>
      </c>
      <c r="F15" s="91" t="s">
        <v>1497</v>
      </c>
      <c r="G15" s="91" t="s">
        <v>1568</v>
      </c>
      <c r="H15" s="91" t="s">
        <v>1497</v>
      </c>
      <c r="I15" s="91" t="s">
        <v>1568</v>
      </c>
    </row>
    <row r="16" spans="1:17" ht="29.25" customHeight="1">
      <c r="A16" s="91">
        <v>3</v>
      </c>
      <c r="B16" s="306" t="s">
        <v>680</v>
      </c>
      <c r="C16" s="306" t="s">
        <v>680</v>
      </c>
      <c r="D16" s="306" t="s">
        <v>680</v>
      </c>
      <c r="E16" s="306" t="s">
        <v>680</v>
      </c>
      <c r="F16" s="306" t="s">
        <v>680</v>
      </c>
      <c r="G16" s="306" t="s">
        <v>680</v>
      </c>
      <c r="H16" s="306" t="s">
        <v>680</v>
      </c>
      <c r="I16" s="306" t="s">
        <v>680</v>
      </c>
    </row>
    <row r="17" spans="1:9" ht="29.25" customHeight="1"/>
    <row r="18" spans="1:9" ht="29.25" customHeight="1">
      <c r="A18" s="264" t="s">
        <v>1573</v>
      </c>
      <c r="H18" s="811" t="s">
        <v>1560</v>
      </c>
      <c r="I18" s="811"/>
    </row>
    <row r="19" spans="1:9" ht="29.25" customHeight="1">
      <c r="A19" s="311" t="s">
        <v>1561</v>
      </c>
      <c r="B19" s="530" t="s">
        <v>1574</v>
      </c>
      <c r="C19" s="530"/>
      <c r="D19" s="821" t="s">
        <v>1575</v>
      </c>
      <c r="E19" s="821"/>
      <c r="F19" s="821" t="s">
        <v>1576</v>
      </c>
      <c r="G19" s="821"/>
      <c r="H19" s="530" t="s">
        <v>224</v>
      </c>
      <c r="I19" s="530"/>
    </row>
    <row r="20" spans="1:9" ht="29.25" customHeight="1">
      <c r="A20" s="267" t="s">
        <v>1213</v>
      </c>
      <c r="B20" s="91" t="s">
        <v>1497</v>
      </c>
      <c r="C20" s="91" t="s">
        <v>1568</v>
      </c>
      <c r="D20" s="91" t="s">
        <v>1497</v>
      </c>
      <c r="E20" s="91" t="s">
        <v>1568</v>
      </c>
      <c r="F20" s="91" t="s">
        <v>1497</v>
      </c>
      <c r="G20" s="91" t="s">
        <v>1568</v>
      </c>
      <c r="H20" s="91" t="s">
        <v>1497</v>
      </c>
      <c r="I20" s="91" t="s">
        <v>1568</v>
      </c>
    </row>
    <row r="21" spans="1:9" ht="29.25" customHeight="1">
      <c r="A21" s="91">
        <v>3</v>
      </c>
      <c r="B21" s="306" t="s">
        <v>1389</v>
      </c>
      <c r="C21" s="316" t="s">
        <v>1389</v>
      </c>
      <c r="D21" s="306" t="s">
        <v>680</v>
      </c>
      <c r="E21" s="306" t="s">
        <v>680</v>
      </c>
      <c r="F21" s="306" t="s">
        <v>1389</v>
      </c>
      <c r="G21" s="317" t="s">
        <v>1389</v>
      </c>
      <c r="H21" s="306" t="s">
        <v>1389</v>
      </c>
      <c r="I21" s="313" t="s">
        <v>1389</v>
      </c>
    </row>
  </sheetData>
  <sheetProtection selectLockedCells="1" selectUnlockedCells="1"/>
  <mergeCells count="24">
    <mergeCell ref="H18:I18"/>
    <mergeCell ref="B19:C19"/>
    <mergeCell ref="D19:E19"/>
    <mergeCell ref="F19:G19"/>
    <mergeCell ref="H19:I19"/>
    <mergeCell ref="B14:C14"/>
    <mergeCell ref="D14:E14"/>
    <mergeCell ref="F14:G14"/>
    <mergeCell ref="H14:I14"/>
    <mergeCell ref="A4:H4"/>
    <mergeCell ref="A6:C6"/>
    <mergeCell ref="B9:C9"/>
    <mergeCell ref="D9:E9"/>
    <mergeCell ref="A13:C13"/>
    <mergeCell ref="H13:I13"/>
    <mergeCell ref="P6:Q6"/>
    <mergeCell ref="B7:M7"/>
    <mergeCell ref="N7:O9"/>
    <mergeCell ref="P7:Q9"/>
    <mergeCell ref="B8:E8"/>
    <mergeCell ref="F8:G9"/>
    <mergeCell ref="H8:I9"/>
    <mergeCell ref="J8:K9"/>
    <mergeCell ref="L8:M9"/>
  </mergeCells>
  <phoneticPr fontId="3"/>
  <pageMargins left="0.78740157480314965" right="0.19685039370078741" top="0.19685039370078741" bottom="0.39370078740157483" header="0" footer="0"/>
  <pageSetup paperSize="9" scale="97" firstPageNumber="0" orientation="landscape" horizontalDpi="300" verticalDpi="300" r:id="rId1"/>
  <headerFooter scaleWithDoc="0" alignWithMargins="0">
    <oddFooter>&amp;C&amp;"ＭＳ 明朝,標準"&amp;10－３６－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Layout" topLeftCell="A16" zoomScaleNormal="100" workbookViewId="0">
      <selection sqref="A1:E1"/>
    </sheetView>
  </sheetViews>
  <sheetFormatPr defaultColWidth="9" defaultRowHeight="14.25"/>
  <cols>
    <col min="1" max="1" width="3.625" style="72" customWidth="1"/>
    <col min="2" max="2" width="8.625" style="72" customWidth="1"/>
    <col min="3" max="3" width="14.5" style="72" customWidth="1"/>
    <col min="4" max="4" width="5.75" style="72" customWidth="1"/>
    <col min="5" max="5" width="8.125" style="72" customWidth="1"/>
    <col min="6" max="6" width="10.5" style="72" customWidth="1"/>
    <col min="7" max="11" width="9.5" style="72" customWidth="1"/>
    <col min="12" max="16" width="9.75" style="72" customWidth="1"/>
    <col min="17" max="16384" width="9" style="72"/>
  </cols>
  <sheetData>
    <row r="1" spans="1:16" s="50" customFormat="1" ht="20.25" customHeight="1">
      <c r="A1" s="729" t="s">
        <v>1577</v>
      </c>
      <c r="B1" s="729"/>
      <c r="C1" s="729"/>
      <c r="D1" s="729"/>
      <c r="E1" s="729"/>
    </row>
    <row r="2" spans="1:16" s="50" customFormat="1" ht="20.25" customHeight="1">
      <c r="A2" s="731" t="s">
        <v>1578</v>
      </c>
      <c r="B2" s="731"/>
      <c r="C2" s="731"/>
      <c r="D2" s="731"/>
      <c r="E2" s="731"/>
      <c r="F2" s="731"/>
      <c r="N2" s="946" t="s">
        <v>1579</v>
      </c>
      <c r="O2" s="946"/>
      <c r="P2" s="946"/>
    </row>
    <row r="3" spans="1:16" ht="23.65" customHeight="1">
      <c r="A3" s="821" t="s">
        <v>1580</v>
      </c>
      <c r="B3" s="530" t="s">
        <v>1581</v>
      </c>
      <c r="C3" s="530" t="s">
        <v>1582</v>
      </c>
      <c r="D3" s="530" t="s">
        <v>1583</v>
      </c>
      <c r="E3" s="530" t="s">
        <v>1584</v>
      </c>
      <c r="F3" s="821" t="s">
        <v>1585</v>
      </c>
      <c r="G3" s="530" t="s">
        <v>1586</v>
      </c>
      <c r="H3" s="530"/>
      <c r="I3" s="530"/>
      <c r="J3" s="530"/>
      <c r="K3" s="530"/>
      <c r="L3" s="530"/>
      <c r="M3" s="530"/>
      <c r="N3" s="530"/>
      <c r="O3" s="530"/>
      <c r="P3" s="530"/>
    </row>
    <row r="4" spans="1:16" ht="23.65" customHeight="1">
      <c r="A4" s="821"/>
      <c r="B4" s="530"/>
      <c r="C4" s="530"/>
      <c r="D4" s="530"/>
      <c r="E4" s="530"/>
      <c r="F4" s="530"/>
      <c r="G4" s="74" t="s">
        <v>1587</v>
      </c>
      <c r="H4" s="74" t="s">
        <v>1588</v>
      </c>
      <c r="I4" s="74" t="s">
        <v>1589</v>
      </c>
      <c r="J4" s="74" t="s">
        <v>1590</v>
      </c>
      <c r="K4" s="74" t="s">
        <v>1591</v>
      </c>
      <c r="L4" s="74" t="s">
        <v>1592</v>
      </c>
      <c r="M4" s="74" t="s">
        <v>1593</v>
      </c>
      <c r="N4" s="74" t="s">
        <v>1594</v>
      </c>
      <c r="O4" s="74" t="s">
        <v>1595</v>
      </c>
      <c r="P4" s="74" t="s">
        <v>1596</v>
      </c>
    </row>
    <row r="5" spans="1:16" ht="11.25" customHeight="1">
      <c r="A5" s="821" t="s">
        <v>1597</v>
      </c>
      <c r="B5" s="530" t="s">
        <v>1598</v>
      </c>
      <c r="C5" s="177"/>
      <c r="D5" s="530">
        <v>4</v>
      </c>
      <c r="E5" s="530" t="s">
        <v>1496</v>
      </c>
      <c r="F5" s="949">
        <v>18819</v>
      </c>
      <c r="G5" s="318" t="s">
        <v>1599</v>
      </c>
      <c r="H5" s="318" t="s">
        <v>1599</v>
      </c>
      <c r="I5" s="318" t="s">
        <v>1599</v>
      </c>
      <c r="J5" s="318" t="s">
        <v>1599</v>
      </c>
      <c r="K5" s="318" t="s">
        <v>1599</v>
      </c>
      <c r="L5" s="318" t="s">
        <v>1599</v>
      </c>
      <c r="M5" s="318" t="s">
        <v>1599</v>
      </c>
      <c r="N5" s="318" t="s">
        <v>1599</v>
      </c>
      <c r="O5" s="318" t="s">
        <v>1600</v>
      </c>
      <c r="P5" s="318" t="s">
        <v>1599</v>
      </c>
    </row>
    <row r="6" spans="1:16" ht="25.5" customHeight="1">
      <c r="A6" s="821"/>
      <c r="B6" s="530"/>
      <c r="C6" s="319" t="s">
        <v>1601</v>
      </c>
      <c r="D6" s="530"/>
      <c r="E6" s="530"/>
      <c r="F6" s="949"/>
      <c r="G6" s="320">
        <v>1593.9</v>
      </c>
      <c r="H6" s="320" t="s">
        <v>680</v>
      </c>
      <c r="I6" s="320" t="s">
        <v>680</v>
      </c>
      <c r="J6" s="321" t="s">
        <v>1602</v>
      </c>
      <c r="K6" s="321" t="s">
        <v>1603</v>
      </c>
      <c r="L6" s="320">
        <v>566</v>
      </c>
      <c r="M6" s="320">
        <v>193.2</v>
      </c>
      <c r="N6" s="320">
        <v>459.8</v>
      </c>
      <c r="O6" s="322">
        <v>43890</v>
      </c>
      <c r="P6" s="323">
        <v>29.2</v>
      </c>
    </row>
    <row r="7" spans="1:16" ht="25.5" customHeight="1">
      <c r="A7" s="821"/>
      <c r="B7" s="530"/>
      <c r="C7" s="76" t="s">
        <v>1604</v>
      </c>
      <c r="D7" s="530"/>
      <c r="E7" s="530"/>
      <c r="F7" s="949"/>
      <c r="G7" s="324">
        <v>684.8</v>
      </c>
      <c r="H7" s="324" t="s">
        <v>680</v>
      </c>
      <c r="I7" s="324" t="s">
        <v>680</v>
      </c>
      <c r="J7" s="325" t="s">
        <v>1605</v>
      </c>
      <c r="K7" s="324" t="s">
        <v>680</v>
      </c>
      <c r="L7" s="324" t="s">
        <v>680</v>
      </c>
      <c r="M7" s="324">
        <v>159</v>
      </c>
      <c r="N7" s="325" t="s">
        <v>1606</v>
      </c>
      <c r="O7" s="326">
        <v>11550</v>
      </c>
      <c r="P7" s="327" t="s">
        <v>680</v>
      </c>
    </row>
    <row r="8" spans="1:16" ht="25.5" customHeight="1">
      <c r="A8" s="821"/>
      <c r="B8" s="530"/>
      <c r="C8" s="76" t="s">
        <v>1607</v>
      </c>
      <c r="D8" s="530"/>
      <c r="E8" s="530"/>
      <c r="F8" s="949"/>
      <c r="G8" s="324">
        <v>835</v>
      </c>
      <c r="H8" s="324">
        <v>45.5</v>
      </c>
      <c r="I8" s="324" t="s">
        <v>680</v>
      </c>
      <c r="J8" s="325" t="s">
        <v>1608</v>
      </c>
      <c r="K8" s="324">
        <v>114.8</v>
      </c>
      <c r="L8" s="324">
        <v>175</v>
      </c>
      <c r="M8" s="324">
        <v>81</v>
      </c>
      <c r="N8" s="325" t="s">
        <v>1609</v>
      </c>
      <c r="O8" s="326">
        <v>18500</v>
      </c>
      <c r="P8" s="327" t="s">
        <v>680</v>
      </c>
    </row>
    <row r="9" spans="1:16" ht="25.5" customHeight="1">
      <c r="A9" s="821"/>
      <c r="B9" s="74" t="s">
        <v>1610</v>
      </c>
      <c r="C9" s="76" t="s">
        <v>1611</v>
      </c>
      <c r="D9" s="74">
        <v>2</v>
      </c>
      <c r="E9" s="74" t="s">
        <v>188</v>
      </c>
      <c r="F9" s="328">
        <v>18819</v>
      </c>
      <c r="G9" s="324">
        <v>1196</v>
      </c>
      <c r="H9" s="324">
        <v>112.9</v>
      </c>
      <c r="I9" s="324" t="s">
        <v>680</v>
      </c>
      <c r="J9" s="325" t="s">
        <v>1612</v>
      </c>
      <c r="K9" s="325" t="s">
        <v>1613</v>
      </c>
      <c r="L9" s="324">
        <v>559</v>
      </c>
      <c r="M9" s="324">
        <v>47.6</v>
      </c>
      <c r="N9" s="324">
        <v>301.39999999999998</v>
      </c>
      <c r="O9" s="326">
        <v>43468</v>
      </c>
      <c r="P9" s="327" t="s">
        <v>680</v>
      </c>
    </row>
    <row r="10" spans="1:16" ht="25.5" customHeight="1">
      <c r="A10" s="821"/>
      <c r="B10" s="74" t="s">
        <v>1614</v>
      </c>
      <c r="C10" s="76" t="s">
        <v>1615</v>
      </c>
      <c r="D10" s="74">
        <v>2</v>
      </c>
      <c r="E10" s="74" t="s">
        <v>188</v>
      </c>
      <c r="F10" s="328">
        <v>18946</v>
      </c>
      <c r="G10" s="324">
        <v>885.7</v>
      </c>
      <c r="H10" s="324" t="s">
        <v>680</v>
      </c>
      <c r="I10" s="324" t="s">
        <v>680</v>
      </c>
      <c r="J10" s="325" t="s">
        <v>1616</v>
      </c>
      <c r="K10" s="324">
        <v>42.9</v>
      </c>
      <c r="L10" s="324">
        <v>307.39999999999998</v>
      </c>
      <c r="M10" s="324">
        <v>117.7</v>
      </c>
      <c r="N10" s="324">
        <v>74.2</v>
      </c>
      <c r="O10" s="326">
        <v>31816</v>
      </c>
      <c r="P10" s="327">
        <v>12</v>
      </c>
    </row>
    <row r="11" spans="1:16" ht="30" customHeight="1">
      <c r="A11" s="821"/>
      <c r="B11" s="74" t="s">
        <v>1617</v>
      </c>
      <c r="C11" s="329" t="s">
        <v>1618</v>
      </c>
      <c r="D11" s="74">
        <v>1</v>
      </c>
      <c r="E11" s="74" t="s">
        <v>1223</v>
      </c>
      <c r="F11" s="328">
        <v>20027</v>
      </c>
      <c r="G11" s="324">
        <v>98.8</v>
      </c>
      <c r="H11" s="324" t="s">
        <v>680</v>
      </c>
      <c r="I11" s="324" t="s">
        <v>680</v>
      </c>
      <c r="J11" s="325" t="s">
        <v>1619</v>
      </c>
      <c r="K11" s="324" t="s">
        <v>680</v>
      </c>
      <c r="L11" s="324" t="s">
        <v>680</v>
      </c>
      <c r="M11" s="324" t="s">
        <v>680</v>
      </c>
      <c r="N11" s="324">
        <v>109</v>
      </c>
      <c r="O11" s="326">
        <v>5600</v>
      </c>
      <c r="P11" s="327" t="s">
        <v>680</v>
      </c>
    </row>
    <row r="12" spans="1:16" ht="25.5" customHeight="1">
      <c r="A12" s="821"/>
      <c r="B12" s="74" t="s">
        <v>1620</v>
      </c>
      <c r="C12" s="76" t="s">
        <v>1621</v>
      </c>
      <c r="D12" s="74">
        <v>1</v>
      </c>
      <c r="E12" s="74" t="s">
        <v>1496</v>
      </c>
      <c r="F12" s="328">
        <v>18819</v>
      </c>
      <c r="G12" s="324">
        <v>2112.9499999999998</v>
      </c>
      <c r="H12" s="324">
        <v>22</v>
      </c>
      <c r="I12" s="324">
        <v>131</v>
      </c>
      <c r="J12" s="325" t="s">
        <v>1622</v>
      </c>
      <c r="K12" s="324">
        <v>170</v>
      </c>
      <c r="L12" s="324">
        <v>303.5</v>
      </c>
      <c r="M12" s="324">
        <v>196.5</v>
      </c>
      <c r="N12" s="324">
        <v>125</v>
      </c>
      <c r="O12" s="326">
        <v>55400</v>
      </c>
      <c r="P12" s="327">
        <v>158</v>
      </c>
    </row>
    <row r="13" spans="1:16" ht="25.5" customHeight="1">
      <c r="A13" s="821"/>
      <c r="B13" s="74" t="s">
        <v>1623</v>
      </c>
      <c r="C13" s="76" t="s">
        <v>1624</v>
      </c>
      <c r="D13" s="74">
        <v>1</v>
      </c>
      <c r="E13" s="74" t="s">
        <v>1225</v>
      </c>
      <c r="F13" s="328">
        <v>18946</v>
      </c>
      <c r="G13" s="324">
        <v>149.9</v>
      </c>
      <c r="H13" s="324" t="s">
        <v>680</v>
      </c>
      <c r="I13" s="324">
        <v>80.599999999999994</v>
      </c>
      <c r="J13" s="325" t="s">
        <v>1625</v>
      </c>
      <c r="K13" s="324" t="s">
        <v>680</v>
      </c>
      <c r="L13" s="324" t="s">
        <v>680</v>
      </c>
      <c r="M13" s="324">
        <v>60</v>
      </c>
      <c r="N13" s="324">
        <v>60.3</v>
      </c>
      <c r="O13" s="326">
        <v>4433</v>
      </c>
      <c r="P13" s="327" t="s">
        <v>680</v>
      </c>
    </row>
    <row r="14" spans="1:16" ht="25.5" customHeight="1">
      <c r="A14" s="821"/>
      <c r="B14" s="74" t="s">
        <v>1626</v>
      </c>
      <c r="C14" s="76" t="s">
        <v>1627</v>
      </c>
      <c r="D14" s="74">
        <v>1</v>
      </c>
      <c r="E14" s="74" t="s">
        <v>188</v>
      </c>
      <c r="F14" s="328">
        <v>19357</v>
      </c>
      <c r="G14" s="324">
        <v>167.95</v>
      </c>
      <c r="H14" s="324" t="s">
        <v>680</v>
      </c>
      <c r="I14" s="324" t="s">
        <v>680</v>
      </c>
      <c r="J14" s="324">
        <v>39.799999999999997</v>
      </c>
      <c r="K14" s="324" t="s">
        <v>680</v>
      </c>
      <c r="L14" s="324" t="s">
        <v>680</v>
      </c>
      <c r="M14" s="324" t="s">
        <v>680</v>
      </c>
      <c r="N14" s="324">
        <v>54.7</v>
      </c>
      <c r="O14" s="326">
        <v>1448</v>
      </c>
      <c r="P14" s="327" t="s">
        <v>680</v>
      </c>
    </row>
    <row r="15" spans="1:16" ht="25.5" customHeight="1">
      <c r="A15" s="821"/>
      <c r="B15" s="74" t="s">
        <v>1628</v>
      </c>
      <c r="C15" s="76" t="s">
        <v>1629</v>
      </c>
      <c r="D15" s="74">
        <v>1</v>
      </c>
      <c r="E15" s="74" t="s">
        <v>1496</v>
      </c>
      <c r="F15" s="328">
        <v>19357</v>
      </c>
      <c r="G15" s="324">
        <v>359.2</v>
      </c>
      <c r="H15" s="324">
        <v>24</v>
      </c>
      <c r="I15" s="324" t="s">
        <v>680</v>
      </c>
      <c r="J15" s="324">
        <v>253.7</v>
      </c>
      <c r="K15" s="324" t="s">
        <v>680</v>
      </c>
      <c r="L15" s="324" t="s">
        <v>680</v>
      </c>
      <c r="M15" s="324">
        <v>227.5</v>
      </c>
      <c r="N15" s="324">
        <v>106.3</v>
      </c>
      <c r="O15" s="326">
        <v>11735</v>
      </c>
      <c r="P15" s="327" t="s">
        <v>680</v>
      </c>
    </row>
    <row r="16" spans="1:16" ht="25.5" customHeight="1">
      <c r="A16" s="821"/>
      <c r="B16" s="74" t="s">
        <v>1630</v>
      </c>
      <c r="C16" s="76" t="s">
        <v>1631</v>
      </c>
      <c r="D16" s="74">
        <v>1</v>
      </c>
      <c r="E16" s="74" t="s">
        <v>1225</v>
      </c>
      <c r="F16" s="328">
        <v>19357</v>
      </c>
      <c r="G16" s="325" t="s">
        <v>1632</v>
      </c>
      <c r="H16" s="324" t="s">
        <v>680</v>
      </c>
      <c r="I16" s="324" t="s">
        <v>680</v>
      </c>
      <c r="J16" s="324">
        <v>58.4</v>
      </c>
      <c r="K16" s="325" t="s">
        <v>1633</v>
      </c>
      <c r="L16" s="324" t="s">
        <v>680</v>
      </c>
      <c r="M16" s="324">
        <v>18</v>
      </c>
      <c r="N16" s="324">
        <v>27.5</v>
      </c>
      <c r="O16" s="326">
        <v>1400</v>
      </c>
      <c r="P16" s="327" t="s">
        <v>680</v>
      </c>
    </row>
    <row r="17" spans="1:16" ht="25.5" customHeight="1">
      <c r="A17" s="821"/>
      <c r="B17" s="74" t="s">
        <v>1634</v>
      </c>
      <c r="C17" s="76" t="s">
        <v>1635</v>
      </c>
      <c r="D17" s="74">
        <v>1</v>
      </c>
      <c r="E17" s="74" t="s">
        <v>188</v>
      </c>
      <c r="F17" s="328">
        <v>18946</v>
      </c>
      <c r="G17" s="324">
        <v>52.3</v>
      </c>
      <c r="H17" s="324" t="s">
        <v>680</v>
      </c>
      <c r="I17" s="324" t="s">
        <v>680</v>
      </c>
      <c r="J17" s="324" t="s">
        <v>680</v>
      </c>
      <c r="K17" s="324" t="s">
        <v>680</v>
      </c>
      <c r="L17" s="324" t="s">
        <v>680</v>
      </c>
      <c r="M17" s="324">
        <v>110.3</v>
      </c>
      <c r="N17" s="324">
        <v>14</v>
      </c>
      <c r="O17" s="326">
        <v>1609</v>
      </c>
      <c r="P17" s="327" t="s">
        <v>680</v>
      </c>
    </row>
    <row r="18" spans="1:16" ht="25.5" customHeight="1">
      <c r="A18" s="821"/>
      <c r="B18" s="74" t="s">
        <v>1636</v>
      </c>
      <c r="C18" s="76" t="s">
        <v>1637</v>
      </c>
      <c r="D18" s="74">
        <v>1</v>
      </c>
      <c r="E18" s="74" t="s">
        <v>1496</v>
      </c>
      <c r="F18" s="328">
        <v>18946</v>
      </c>
      <c r="G18" s="324">
        <v>749</v>
      </c>
      <c r="H18" s="324">
        <v>34</v>
      </c>
      <c r="I18" s="324" t="s">
        <v>680</v>
      </c>
      <c r="J18" s="325" t="s">
        <v>1638</v>
      </c>
      <c r="K18" s="324">
        <v>53.7</v>
      </c>
      <c r="L18" s="324" t="s">
        <v>680</v>
      </c>
      <c r="M18" s="324">
        <v>334</v>
      </c>
      <c r="N18" s="324">
        <v>76</v>
      </c>
      <c r="O18" s="326">
        <v>21607</v>
      </c>
      <c r="P18" s="327" t="s">
        <v>680</v>
      </c>
    </row>
    <row r="19" spans="1:16" ht="25.5" customHeight="1">
      <c r="A19" s="821"/>
      <c r="B19" s="74" t="s">
        <v>1639</v>
      </c>
      <c r="C19" s="76" t="s">
        <v>1640</v>
      </c>
      <c r="D19" s="74">
        <v>1</v>
      </c>
      <c r="E19" s="74" t="s">
        <v>1225</v>
      </c>
      <c r="F19" s="328">
        <v>18946</v>
      </c>
      <c r="G19" s="324">
        <v>225.7</v>
      </c>
      <c r="H19" s="324" t="s">
        <v>680</v>
      </c>
      <c r="I19" s="324" t="s">
        <v>680</v>
      </c>
      <c r="J19" s="324" t="s">
        <v>680</v>
      </c>
      <c r="K19" s="324" t="s">
        <v>680</v>
      </c>
      <c r="L19" s="324" t="s">
        <v>680</v>
      </c>
      <c r="M19" s="324">
        <v>112.6</v>
      </c>
      <c r="N19" s="324">
        <v>81.599999999999994</v>
      </c>
      <c r="O19" s="326">
        <v>5600</v>
      </c>
      <c r="P19" s="327" t="s">
        <v>680</v>
      </c>
    </row>
    <row r="20" spans="1:16" ht="25.5" customHeight="1">
      <c r="A20" s="821"/>
      <c r="B20" s="74" t="s">
        <v>1641</v>
      </c>
      <c r="C20" s="76" t="s">
        <v>1642</v>
      </c>
      <c r="D20" s="74">
        <v>1</v>
      </c>
      <c r="E20" s="74" t="s">
        <v>188</v>
      </c>
      <c r="F20" s="328">
        <v>19357</v>
      </c>
      <c r="G20" s="324">
        <v>184.5</v>
      </c>
      <c r="H20" s="324">
        <v>105</v>
      </c>
      <c r="I20" s="324" t="s">
        <v>680</v>
      </c>
      <c r="J20" s="324" t="s">
        <v>680</v>
      </c>
      <c r="K20" s="325" t="s">
        <v>1643</v>
      </c>
      <c r="L20" s="324" t="s">
        <v>680</v>
      </c>
      <c r="M20" s="324">
        <v>53</v>
      </c>
      <c r="N20" s="324">
        <v>96</v>
      </c>
      <c r="O20" s="326">
        <v>10800</v>
      </c>
      <c r="P20" s="327" t="s">
        <v>680</v>
      </c>
    </row>
    <row r="21" spans="1:16" ht="25.5" customHeight="1">
      <c r="A21" s="821"/>
      <c r="B21" s="74" t="s">
        <v>1644</v>
      </c>
      <c r="C21" s="76" t="s">
        <v>1645</v>
      </c>
      <c r="D21" s="74">
        <v>1</v>
      </c>
      <c r="E21" s="74" t="s">
        <v>188</v>
      </c>
      <c r="F21" s="328">
        <v>18819</v>
      </c>
      <c r="G21" s="324">
        <v>309.10000000000002</v>
      </c>
      <c r="H21" s="324">
        <v>20.5</v>
      </c>
      <c r="I21" s="324" t="s">
        <v>680</v>
      </c>
      <c r="J21" s="324">
        <v>195.4</v>
      </c>
      <c r="K21" s="324">
        <v>98.1</v>
      </c>
      <c r="L21" s="324" t="s">
        <v>680</v>
      </c>
      <c r="M21" s="324">
        <v>146</v>
      </c>
      <c r="N21" s="324">
        <v>115.6</v>
      </c>
      <c r="O21" s="326">
        <v>13088</v>
      </c>
      <c r="P21" s="327" t="s">
        <v>680</v>
      </c>
    </row>
    <row r="22" spans="1:16" ht="25.5" customHeight="1">
      <c r="A22" s="821"/>
      <c r="B22" s="74" t="s">
        <v>1646</v>
      </c>
      <c r="C22" s="76" t="s">
        <v>1647</v>
      </c>
      <c r="D22" s="74">
        <v>1</v>
      </c>
      <c r="E22" s="74" t="s">
        <v>188</v>
      </c>
      <c r="F22" s="328">
        <v>19168</v>
      </c>
      <c r="G22" s="324">
        <v>60.3</v>
      </c>
      <c r="H22" s="324">
        <v>147.9</v>
      </c>
      <c r="I22" s="324" t="s">
        <v>680</v>
      </c>
      <c r="J22" s="324" t="s">
        <v>680</v>
      </c>
      <c r="K22" s="324" t="s">
        <v>680</v>
      </c>
      <c r="L22" s="324" t="s">
        <v>680</v>
      </c>
      <c r="M22" s="324">
        <v>105</v>
      </c>
      <c r="N22" s="324">
        <v>67.5</v>
      </c>
      <c r="O22" s="326">
        <v>2600</v>
      </c>
      <c r="P22" s="327" t="s">
        <v>680</v>
      </c>
    </row>
    <row r="23" spans="1:16" ht="25.5" customHeight="1">
      <c r="A23" s="821" t="s">
        <v>1648</v>
      </c>
      <c r="B23" s="74" t="s">
        <v>1649</v>
      </c>
      <c r="C23" s="76" t="s">
        <v>1224</v>
      </c>
      <c r="D23" s="330" t="s">
        <v>1650</v>
      </c>
      <c r="E23" s="74" t="s">
        <v>1496</v>
      </c>
      <c r="F23" s="328">
        <v>19438</v>
      </c>
      <c r="G23" s="324">
        <v>20</v>
      </c>
      <c r="H23" s="324" t="s">
        <v>680</v>
      </c>
      <c r="I23" s="324" t="s">
        <v>680</v>
      </c>
      <c r="J23" s="324">
        <v>227.6</v>
      </c>
      <c r="K23" s="324" t="s">
        <v>680</v>
      </c>
      <c r="L23" s="324">
        <v>516</v>
      </c>
      <c r="M23" s="324">
        <v>1656.4</v>
      </c>
      <c r="N23" s="324">
        <v>72</v>
      </c>
      <c r="O23" s="326">
        <v>128776</v>
      </c>
      <c r="P23" s="327" t="s">
        <v>680</v>
      </c>
    </row>
    <row r="24" spans="1:16" ht="25.5" customHeight="1">
      <c r="A24" s="821"/>
      <c r="B24" s="74" t="s">
        <v>1651</v>
      </c>
      <c r="C24" s="76" t="s">
        <v>1652</v>
      </c>
      <c r="D24" s="330" t="s">
        <v>1653</v>
      </c>
      <c r="E24" s="74" t="s">
        <v>188</v>
      </c>
      <c r="F24" s="328">
        <v>19176</v>
      </c>
      <c r="G24" s="324">
        <v>1819</v>
      </c>
      <c r="H24" s="324">
        <v>50</v>
      </c>
      <c r="I24" s="324" t="s">
        <v>680</v>
      </c>
      <c r="J24" s="325" t="s">
        <v>1654</v>
      </c>
      <c r="K24" s="324" t="s">
        <v>680</v>
      </c>
      <c r="L24" s="324">
        <v>345</v>
      </c>
      <c r="M24" s="324">
        <v>379</v>
      </c>
      <c r="N24" s="324">
        <v>448</v>
      </c>
      <c r="O24" s="326">
        <v>51160</v>
      </c>
      <c r="P24" s="327" t="s">
        <v>680</v>
      </c>
    </row>
    <row r="25" spans="1:16" ht="25.5" customHeight="1">
      <c r="A25" s="821"/>
      <c r="B25" s="74" t="s">
        <v>1655</v>
      </c>
      <c r="C25" s="76" t="s">
        <v>1656</v>
      </c>
      <c r="D25" s="74" t="s">
        <v>188</v>
      </c>
      <c r="E25" s="74" t="s">
        <v>188</v>
      </c>
      <c r="F25" s="328">
        <v>19176</v>
      </c>
      <c r="G25" s="324">
        <v>1511.8</v>
      </c>
      <c r="H25" s="324">
        <v>62</v>
      </c>
      <c r="I25" s="324" t="s">
        <v>680</v>
      </c>
      <c r="J25" s="325" t="s">
        <v>1657</v>
      </c>
      <c r="K25" s="325" t="s">
        <v>1658</v>
      </c>
      <c r="L25" s="324">
        <v>145</v>
      </c>
      <c r="M25" s="324">
        <v>986</v>
      </c>
      <c r="N25" s="324">
        <v>337</v>
      </c>
      <c r="O25" s="326">
        <v>161610</v>
      </c>
      <c r="P25" s="327">
        <v>354</v>
      </c>
    </row>
    <row r="26" spans="1:16" ht="19.5" customHeight="1">
      <c r="A26" s="72" t="s">
        <v>1659</v>
      </c>
      <c r="L26" s="703" t="s">
        <v>1660</v>
      </c>
      <c r="M26" s="703"/>
      <c r="N26" s="703"/>
      <c r="O26" s="703"/>
      <c r="P26" s="703"/>
    </row>
  </sheetData>
  <sheetProtection selectLockedCells="1" selectUnlockedCells="1"/>
  <mergeCells count="17">
    <mergeCell ref="A1:E1"/>
    <mergeCell ref="A2:F2"/>
    <mergeCell ref="N2:P2"/>
    <mergeCell ref="A3:A4"/>
    <mergeCell ref="B3:B4"/>
    <mergeCell ref="C3:C4"/>
    <mergeCell ref="D3:D4"/>
    <mergeCell ref="E3:E4"/>
    <mergeCell ref="F3:F4"/>
    <mergeCell ref="G3:P3"/>
    <mergeCell ref="L26:P26"/>
    <mergeCell ref="A5:A22"/>
    <mergeCell ref="B5:B8"/>
    <mergeCell ref="D5:D8"/>
    <mergeCell ref="E5:E8"/>
    <mergeCell ref="F5:F8"/>
    <mergeCell ref="A23:A25"/>
  </mergeCells>
  <phoneticPr fontId="3"/>
  <pageMargins left="0.78740157480314965" right="0.39370078740157483" top="0.39370078740157483" bottom="0.39370078740157483" header="0" footer="0"/>
  <pageSetup paperSize="9" scale="92" firstPageNumber="0" orientation="landscape" r:id="rId1"/>
  <headerFooter scaleWithDoc="0" alignWithMargins="0">
    <oddFooter>&amp;C&amp;"ＭＳ 明朝,標準"&amp;10－３７－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Layout" zoomScaleNormal="100" workbookViewId="0">
      <selection activeCell="H23" sqref="H23:K23"/>
    </sheetView>
  </sheetViews>
  <sheetFormatPr defaultColWidth="9" defaultRowHeight="14.25"/>
  <cols>
    <col min="1" max="1" width="13.875" style="331" customWidth="1"/>
    <col min="2" max="13" width="8.25" style="331" customWidth="1"/>
    <col min="14" max="14" width="9" style="331" customWidth="1"/>
    <col min="15" max="15" width="14.125" style="331" customWidth="1"/>
    <col min="16" max="16384" width="9" style="331"/>
  </cols>
  <sheetData>
    <row r="1" spans="1:12" ht="21" customHeight="1"/>
    <row r="2" spans="1:12" ht="22.35" customHeight="1">
      <c r="A2" s="331" t="s">
        <v>1661</v>
      </c>
    </row>
    <row r="3" spans="1:12" ht="22.35" customHeight="1">
      <c r="A3" s="331" t="s">
        <v>1662</v>
      </c>
    </row>
    <row r="4" spans="1:12" ht="22.35" customHeight="1">
      <c r="A4" s="331" t="s">
        <v>1961</v>
      </c>
    </row>
    <row r="5" spans="1:12" ht="22.35" customHeight="1">
      <c r="A5" s="331" t="s">
        <v>1962</v>
      </c>
    </row>
    <row r="6" spans="1:12" ht="22.35" customHeight="1">
      <c r="A6" s="331" t="s">
        <v>1663</v>
      </c>
    </row>
    <row r="7" spans="1:12" ht="22.35" customHeight="1"/>
    <row r="8" spans="1:12" ht="22.35" customHeight="1">
      <c r="A8" s="331" t="s">
        <v>1664</v>
      </c>
    </row>
    <row r="9" spans="1:12" ht="22.35" customHeight="1">
      <c r="A9" s="331" t="s">
        <v>1665</v>
      </c>
    </row>
    <row r="10" spans="1:12" ht="22.35" customHeight="1">
      <c r="A10" s="331" t="s">
        <v>1666</v>
      </c>
    </row>
    <row r="11" spans="1:12" ht="22.35" customHeight="1">
      <c r="A11" s="575" t="s">
        <v>1667</v>
      </c>
      <c r="B11" s="575"/>
      <c r="C11" s="575" t="s">
        <v>1668</v>
      </c>
      <c r="D11" s="575"/>
      <c r="E11" s="575"/>
      <c r="F11" s="575"/>
      <c r="G11" s="575" t="s">
        <v>1669</v>
      </c>
      <c r="H11" s="575"/>
      <c r="I11" s="575"/>
      <c r="J11" s="575" t="s">
        <v>1670</v>
      </c>
      <c r="K11" s="575"/>
      <c r="L11" s="575"/>
    </row>
    <row r="12" spans="1:12" ht="22.35" customHeight="1">
      <c r="A12" s="575" t="s">
        <v>1671</v>
      </c>
      <c r="B12" s="575"/>
      <c r="C12" s="575" t="s">
        <v>1672</v>
      </c>
      <c r="D12" s="575"/>
      <c r="E12" s="575"/>
      <c r="F12" s="575"/>
      <c r="G12" s="575" t="s">
        <v>1673</v>
      </c>
      <c r="H12" s="575"/>
      <c r="I12" s="575"/>
      <c r="J12" s="575" t="s">
        <v>1674</v>
      </c>
      <c r="K12" s="575"/>
      <c r="L12" s="575"/>
    </row>
    <row r="13" spans="1:12" ht="22.35" customHeight="1">
      <c r="A13" s="575" t="s">
        <v>1675</v>
      </c>
      <c r="B13" s="575"/>
      <c r="C13" s="575" t="s">
        <v>1676</v>
      </c>
      <c r="D13" s="575"/>
      <c r="E13" s="575"/>
      <c r="F13" s="575"/>
      <c r="G13" s="575" t="s">
        <v>1611</v>
      </c>
      <c r="H13" s="575"/>
      <c r="I13" s="575"/>
      <c r="J13" s="575" t="s">
        <v>1674</v>
      </c>
      <c r="K13" s="575"/>
      <c r="L13" s="575"/>
    </row>
    <row r="14" spans="1:12" ht="22.35" customHeight="1">
      <c r="A14" s="575" t="s">
        <v>1675</v>
      </c>
      <c r="B14" s="575"/>
      <c r="C14" s="575" t="s">
        <v>1677</v>
      </c>
      <c r="D14" s="575"/>
      <c r="E14" s="575"/>
      <c r="F14" s="575"/>
      <c r="G14" s="575" t="s">
        <v>1678</v>
      </c>
      <c r="H14" s="575"/>
      <c r="I14" s="575"/>
      <c r="J14" s="575" t="s">
        <v>1679</v>
      </c>
      <c r="K14" s="575"/>
      <c r="L14" s="575"/>
    </row>
    <row r="15" spans="1:12" ht="22.35" customHeight="1">
      <c r="A15" s="575" t="s">
        <v>1680</v>
      </c>
      <c r="B15" s="575"/>
      <c r="C15" s="575" t="s">
        <v>1681</v>
      </c>
      <c r="D15" s="575"/>
      <c r="E15" s="575"/>
      <c r="F15" s="575"/>
      <c r="G15" s="575" t="s">
        <v>1682</v>
      </c>
      <c r="H15" s="575"/>
      <c r="I15" s="575"/>
      <c r="J15" s="575" t="s">
        <v>1674</v>
      </c>
      <c r="K15" s="575"/>
      <c r="L15" s="575"/>
    </row>
    <row r="16" spans="1:12" ht="22.35" customHeight="1">
      <c r="A16" s="575" t="s">
        <v>1680</v>
      </c>
      <c r="B16" s="575"/>
      <c r="C16" s="575" t="s">
        <v>1683</v>
      </c>
      <c r="D16" s="575"/>
      <c r="E16" s="575"/>
      <c r="F16" s="575"/>
      <c r="G16" s="575" t="s">
        <v>1684</v>
      </c>
      <c r="H16" s="575"/>
      <c r="I16" s="575"/>
      <c r="J16" s="575" t="s">
        <v>1685</v>
      </c>
      <c r="K16" s="575"/>
      <c r="L16" s="575"/>
    </row>
    <row r="17" spans="1:12" ht="22.35" customHeight="1">
      <c r="A17" s="575" t="s">
        <v>1680</v>
      </c>
      <c r="B17" s="575"/>
      <c r="C17" s="575" t="s">
        <v>1686</v>
      </c>
      <c r="D17" s="575"/>
      <c r="E17" s="575"/>
      <c r="F17" s="575"/>
      <c r="G17" s="575" t="s">
        <v>1687</v>
      </c>
      <c r="H17" s="575"/>
      <c r="I17" s="575"/>
      <c r="J17" s="575" t="s">
        <v>1679</v>
      </c>
      <c r="K17" s="575"/>
      <c r="L17" s="575"/>
    </row>
    <row r="18" spans="1:12" ht="22.35" customHeight="1"/>
    <row r="19" spans="1:12" ht="22.35" customHeight="1">
      <c r="A19" s="331" t="s">
        <v>1963</v>
      </c>
    </row>
    <row r="20" spans="1:12" ht="22.35" customHeight="1">
      <c r="A20" s="332" t="s">
        <v>1688</v>
      </c>
    </row>
    <row r="21" spans="1:12" ht="22.35" customHeight="1">
      <c r="A21" s="333" t="s">
        <v>1689</v>
      </c>
    </row>
    <row r="22" spans="1:12" ht="22.35" customHeight="1">
      <c r="A22" s="951" t="s">
        <v>1690</v>
      </c>
      <c r="B22" s="951"/>
      <c r="C22" s="951"/>
      <c r="D22" s="575" t="s">
        <v>1691</v>
      </c>
      <c r="E22" s="575"/>
      <c r="F22" s="575"/>
      <c r="G22" s="575"/>
      <c r="H22" s="575" t="s">
        <v>1964</v>
      </c>
      <c r="I22" s="575"/>
      <c r="J22" s="575"/>
      <c r="K22" s="575"/>
    </row>
    <row r="23" spans="1:12" ht="22.35" customHeight="1">
      <c r="A23" s="950" t="s">
        <v>1692</v>
      </c>
      <c r="B23" s="950"/>
      <c r="C23" s="950"/>
      <c r="D23" s="575" t="s">
        <v>1693</v>
      </c>
      <c r="E23" s="575"/>
      <c r="F23" s="575"/>
      <c r="G23" s="575"/>
      <c r="H23" s="575" t="s">
        <v>1694</v>
      </c>
      <c r="I23" s="575"/>
      <c r="J23" s="575"/>
      <c r="K23" s="575"/>
    </row>
  </sheetData>
  <mergeCells count="34">
    <mergeCell ref="A11:B11"/>
    <mergeCell ref="C11:F11"/>
    <mergeCell ref="G11:I11"/>
    <mergeCell ref="J11:L11"/>
    <mergeCell ref="A12:B12"/>
    <mergeCell ref="C12:F12"/>
    <mergeCell ref="G12:I12"/>
    <mergeCell ref="J12:L12"/>
    <mergeCell ref="A13:B13"/>
    <mergeCell ref="C13:F13"/>
    <mergeCell ref="G13:I13"/>
    <mergeCell ref="J13:L13"/>
    <mergeCell ref="A14:B14"/>
    <mergeCell ref="C14:F14"/>
    <mergeCell ref="G14:I14"/>
    <mergeCell ref="J14:L14"/>
    <mergeCell ref="A15:B15"/>
    <mergeCell ref="C15:F15"/>
    <mergeCell ref="G15:I15"/>
    <mergeCell ref="J15:L15"/>
    <mergeCell ref="A16:B16"/>
    <mergeCell ref="C16:F16"/>
    <mergeCell ref="G16:I16"/>
    <mergeCell ref="J16:L16"/>
    <mergeCell ref="A23:C23"/>
    <mergeCell ref="D23:G23"/>
    <mergeCell ref="H23:K23"/>
    <mergeCell ref="A17:B17"/>
    <mergeCell ref="C17:F17"/>
    <mergeCell ref="G17:I17"/>
    <mergeCell ref="J17:L17"/>
    <mergeCell ref="A22:C22"/>
    <mergeCell ref="D22:G22"/>
    <mergeCell ref="H22:K22"/>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8"/>
  <sheetViews>
    <sheetView view="pageLayout" topLeftCell="A13" zoomScaleNormal="100" workbookViewId="0">
      <selection activeCell="H28" sqref="H28"/>
    </sheetView>
  </sheetViews>
  <sheetFormatPr defaultColWidth="9" defaultRowHeight="14.25"/>
  <cols>
    <col min="1" max="1" width="9" style="331" customWidth="1"/>
    <col min="2" max="2" width="11.125" style="331" customWidth="1"/>
    <col min="3" max="14" width="8.5" style="331" customWidth="1"/>
    <col min="15" max="15" width="1.75" style="331" customWidth="1"/>
    <col min="16" max="16" width="7.125" style="331" customWidth="1"/>
    <col min="17" max="16384" width="9" style="331"/>
  </cols>
  <sheetData>
    <row r="2" spans="1:14" ht="18.95" customHeight="1">
      <c r="A2" s="332" t="s">
        <v>1695</v>
      </c>
    </row>
    <row r="3" spans="1:14" ht="18.95" customHeight="1">
      <c r="A3" s="332" t="s">
        <v>1696</v>
      </c>
    </row>
    <row r="4" spans="1:14" ht="18.95" customHeight="1">
      <c r="A4" s="331" t="s">
        <v>1697</v>
      </c>
    </row>
    <row r="5" spans="1:14" ht="18.95" customHeight="1">
      <c r="A5" s="575"/>
      <c r="B5" s="575"/>
      <c r="C5" s="954" t="s">
        <v>1698</v>
      </c>
      <c r="D5" s="955"/>
      <c r="E5" s="956" t="s">
        <v>1699</v>
      </c>
      <c r="F5" s="575"/>
      <c r="G5" s="957" t="s">
        <v>1700</v>
      </c>
      <c r="H5" s="957"/>
      <c r="I5" s="956" t="s">
        <v>1701</v>
      </c>
      <c r="J5" s="957"/>
    </row>
    <row r="6" spans="1:14" ht="18.95" customHeight="1">
      <c r="A6" s="575" t="s">
        <v>1702</v>
      </c>
      <c r="B6" s="575"/>
      <c r="C6" s="960" t="s">
        <v>1703</v>
      </c>
      <c r="D6" s="961"/>
      <c r="E6" s="962" t="s">
        <v>1704</v>
      </c>
      <c r="F6" s="962"/>
      <c r="G6" s="962" t="s">
        <v>1705</v>
      </c>
      <c r="H6" s="962"/>
      <c r="I6" s="962" t="s">
        <v>1706</v>
      </c>
      <c r="J6" s="962"/>
    </row>
    <row r="7" spans="1:14" ht="18.95" customHeight="1"/>
    <row r="8" spans="1:14" ht="18.95" customHeight="1">
      <c r="A8" s="331" t="s">
        <v>1707</v>
      </c>
    </row>
    <row r="9" spans="1:14" ht="18.95" customHeight="1">
      <c r="A9" s="331" t="s">
        <v>1708</v>
      </c>
    </row>
    <row r="10" spans="1:14" ht="18.95" customHeight="1">
      <c r="A10" s="331" t="s">
        <v>1709</v>
      </c>
    </row>
    <row r="11" spans="1:14" ht="18.95" customHeight="1">
      <c r="A11" s="958" t="s">
        <v>1710</v>
      </c>
      <c r="B11" s="959"/>
      <c r="C11" s="575" t="s">
        <v>1711</v>
      </c>
      <c r="D11" s="575"/>
      <c r="E11" s="575"/>
      <c r="F11" s="575"/>
      <c r="G11" s="575" t="s">
        <v>1712</v>
      </c>
      <c r="H11" s="575"/>
      <c r="I11" s="575"/>
      <c r="J11" s="575"/>
      <c r="K11" s="575" t="s">
        <v>1713</v>
      </c>
      <c r="L11" s="575"/>
      <c r="M11" s="575"/>
      <c r="N11" s="575"/>
    </row>
    <row r="12" spans="1:14" ht="18.95" customHeight="1">
      <c r="A12" s="952" t="s">
        <v>1714</v>
      </c>
      <c r="B12" s="953"/>
      <c r="C12" s="334" t="s">
        <v>1715</v>
      </c>
      <c r="D12" s="334" t="s">
        <v>1716</v>
      </c>
      <c r="E12" s="334" t="s">
        <v>1717</v>
      </c>
      <c r="F12" s="334" t="s">
        <v>1718</v>
      </c>
      <c r="G12" s="334" t="s">
        <v>1715</v>
      </c>
      <c r="H12" s="334" t="s">
        <v>1716</v>
      </c>
      <c r="I12" s="334" t="s">
        <v>1717</v>
      </c>
      <c r="J12" s="334" t="s">
        <v>1718</v>
      </c>
      <c r="K12" s="334" t="s">
        <v>1715</v>
      </c>
      <c r="L12" s="334" t="s">
        <v>1716</v>
      </c>
      <c r="M12" s="334" t="s">
        <v>1717</v>
      </c>
      <c r="N12" s="334" t="s">
        <v>1719</v>
      </c>
    </row>
    <row r="13" spans="1:14" ht="18.95" customHeight="1">
      <c r="A13" s="575" t="s">
        <v>1720</v>
      </c>
      <c r="B13" s="575"/>
      <c r="C13" s="335" t="s">
        <v>841</v>
      </c>
      <c r="D13" s="335" t="s">
        <v>842</v>
      </c>
      <c r="E13" s="335" t="s">
        <v>791</v>
      </c>
      <c r="F13" s="335" t="s">
        <v>1721</v>
      </c>
      <c r="G13" s="335" t="s">
        <v>1722</v>
      </c>
      <c r="H13" s="335" t="s">
        <v>1723</v>
      </c>
      <c r="I13" s="335" t="s">
        <v>835</v>
      </c>
      <c r="J13" s="335" t="s">
        <v>852</v>
      </c>
      <c r="K13" s="335" t="s">
        <v>852</v>
      </c>
      <c r="L13" s="335" t="s">
        <v>1724</v>
      </c>
      <c r="M13" s="335" t="s">
        <v>835</v>
      </c>
      <c r="N13" s="335" t="s">
        <v>1723</v>
      </c>
    </row>
    <row r="14" spans="1:14" ht="18.95" customHeight="1">
      <c r="A14" s="575" t="s">
        <v>1725</v>
      </c>
      <c r="B14" s="575"/>
      <c r="C14" s="335" t="s">
        <v>1726</v>
      </c>
      <c r="D14" s="335" t="s">
        <v>1727</v>
      </c>
      <c r="E14" s="335" t="s">
        <v>1728</v>
      </c>
      <c r="F14" s="335" t="s">
        <v>1729</v>
      </c>
      <c r="G14" s="335" t="s">
        <v>850</v>
      </c>
      <c r="H14" s="335" t="s">
        <v>797</v>
      </c>
      <c r="I14" s="335" t="s">
        <v>1723</v>
      </c>
      <c r="J14" s="335" t="s">
        <v>1723</v>
      </c>
      <c r="K14" s="335" t="s">
        <v>797</v>
      </c>
      <c r="L14" s="335" t="s">
        <v>1730</v>
      </c>
      <c r="M14" s="335" t="s">
        <v>852</v>
      </c>
      <c r="N14" s="335" t="s">
        <v>1731</v>
      </c>
    </row>
    <row r="15" spans="1:14" ht="18.95" customHeight="1">
      <c r="A15" s="575" t="s">
        <v>1732</v>
      </c>
      <c r="B15" s="575"/>
      <c r="C15" s="335" t="s">
        <v>791</v>
      </c>
      <c r="D15" s="335" t="s">
        <v>848</v>
      </c>
      <c r="E15" s="335" t="s">
        <v>1723</v>
      </c>
      <c r="F15" s="335" t="s">
        <v>851</v>
      </c>
      <c r="G15" s="335" t="s">
        <v>1722</v>
      </c>
      <c r="H15" s="335" t="s">
        <v>1733</v>
      </c>
      <c r="I15" s="335" t="s">
        <v>1733</v>
      </c>
      <c r="J15" s="335" t="s">
        <v>1734</v>
      </c>
      <c r="K15" s="335" t="s">
        <v>1722</v>
      </c>
      <c r="L15" s="335" t="s">
        <v>852</v>
      </c>
      <c r="M15" s="335" t="s">
        <v>1735</v>
      </c>
      <c r="N15" s="335" t="s">
        <v>850</v>
      </c>
    </row>
    <row r="16" spans="1:14" ht="18.95" customHeight="1">
      <c r="A16" s="575" t="s">
        <v>1736</v>
      </c>
      <c r="B16" s="575"/>
      <c r="C16" s="335" t="s">
        <v>858</v>
      </c>
      <c r="D16" s="335" t="s">
        <v>1737</v>
      </c>
      <c r="E16" s="335" t="s">
        <v>1738</v>
      </c>
      <c r="F16" s="335" t="s">
        <v>797</v>
      </c>
      <c r="G16" s="335" t="s">
        <v>1723</v>
      </c>
      <c r="H16" s="335" t="s">
        <v>848</v>
      </c>
      <c r="I16" s="335" t="s">
        <v>1723</v>
      </c>
      <c r="J16" s="335" t="s">
        <v>848</v>
      </c>
      <c r="K16" s="335" t="s">
        <v>797</v>
      </c>
      <c r="L16" s="335" t="s">
        <v>799</v>
      </c>
      <c r="M16" s="335" t="s">
        <v>1723</v>
      </c>
      <c r="N16" s="335" t="s">
        <v>791</v>
      </c>
    </row>
    <row r="17" spans="1:14" ht="18.95" customHeight="1">
      <c r="A17" s="575" t="s">
        <v>1739</v>
      </c>
      <c r="B17" s="575"/>
      <c r="C17" s="335" t="s">
        <v>1722</v>
      </c>
      <c r="D17" s="335" t="s">
        <v>835</v>
      </c>
      <c r="E17" s="335" t="s">
        <v>835</v>
      </c>
      <c r="F17" s="335" t="s">
        <v>1722</v>
      </c>
      <c r="G17" s="335" t="s">
        <v>1740</v>
      </c>
      <c r="H17" s="335" t="s">
        <v>1733</v>
      </c>
      <c r="I17" s="335" t="s">
        <v>1735</v>
      </c>
      <c r="J17" s="335" t="s">
        <v>1733</v>
      </c>
      <c r="K17" s="335" t="s">
        <v>1740</v>
      </c>
      <c r="L17" s="335" t="s">
        <v>1733</v>
      </c>
      <c r="M17" s="335" t="s">
        <v>1741</v>
      </c>
      <c r="N17" s="335" t="s">
        <v>1733</v>
      </c>
    </row>
    <row r="18" spans="1:14" ht="18.95" customHeight="1">
      <c r="A18" s="575" t="s">
        <v>1742</v>
      </c>
      <c r="B18" s="575"/>
      <c r="C18" s="335" t="s">
        <v>848</v>
      </c>
      <c r="D18" s="335" t="s">
        <v>1743</v>
      </c>
      <c r="E18" s="335" t="s">
        <v>1722</v>
      </c>
      <c r="F18" s="335" t="s">
        <v>1744</v>
      </c>
      <c r="G18" s="335" t="s">
        <v>1740</v>
      </c>
      <c r="H18" s="335" t="s">
        <v>1733</v>
      </c>
      <c r="I18" s="335" t="s">
        <v>1733</v>
      </c>
      <c r="J18" s="335" t="s">
        <v>1733</v>
      </c>
      <c r="K18" s="335" t="s">
        <v>1733</v>
      </c>
      <c r="L18" s="335" t="s">
        <v>1733</v>
      </c>
      <c r="M18" s="335" t="s">
        <v>835</v>
      </c>
      <c r="N18" s="335" t="s">
        <v>1733</v>
      </c>
    </row>
    <row r="19" spans="1:14" ht="18.95" customHeight="1">
      <c r="A19" s="575" t="s">
        <v>224</v>
      </c>
      <c r="B19" s="575"/>
      <c r="C19" s="335" t="s">
        <v>1745</v>
      </c>
      <c r="D19" s="335" t="s">
        <v>1746</v>
      </c>
      <c r="E19" s="335" t="s">
        <v>1747</v>
      </c>
      <c r="F19" s="335" t="s">
        <v>1748</v>
      </c>
      <c r="G19" s="335" t="s">
        <v>858</v>
      </c>
      <c r="H19" s="335" t="s">
        <v>842</v>
      </c>
      <c r="I19" s="335" t="s">
        <v>1749</v>
      </c>
      <c r="J19" s="335" t="s">
        <v>1750</v>
      </c>
      <c r="K19" s="335" t="s">
        <v>1751</v>
      </c>
      <c r="L19" s="335" t="s">
        <v>1752</v>
      </c>
      <c r="M19" s="335" t="s">
        <v>799</v>
      </c>
      <c r="N19" s="335" t="s">
        <v>833</v>
      </c>
    </row>
    <row r="20" spans="1:14" ht="18.95" customHeight="1"/>
    <row r="21" spans="1:14" ht="18.95" customHeight="1">
      <c r="A21" s="331" t="s">
        <v>1753</v>
      </c>
    </row>
    <row r="22" spans="1:14" ht="18.95" customHeight="1">
      <c r="A22" s="331" t="s">
        <v>1754</v>
      </c>
    </row>
    <row r="23" spans="1:14" ht="18.95" customHeight="1">
      <c r="A23" s="331" t="s">
        <v>1755</v>
      </c>
    </row>
    <row r="24" spans="1:14" ht="18.95" customHeight="1">
      <c r="A24" s="331" t="s">
        <v>1756</v>
      </c>
    </row>
    <row r="25" spans="1:14" ht="18.95" customHeight="1">
      <c r="A25" s="575" t="s">
        <v>1757</v>
      </c>
      <c r="B25" s="575"/>
      <c r="C25" s="334" t="s">
        <v>1715</v>
      </c>
      <c r="D25" s="334" t="s">
        <v>1716</v>
      </c>
      <c r="E25" s="334" t="s">
        <v>1758</v>
      </c>
      <c r="F25" s="334" t="s">
        <v>1718</v>
      </c>
    </row>
    <row r="26" spans="1:14" ht="18.95" customHeight="1">
      <c r="A26" s="575" t="s">
        <v>1759</v>
      </c>
      <c r="B26" s="575"/>
      <c r="C26" s="335" t="s">
        <v>1760</v>
      </c>
      <c r="D26" s="335" t="s">
        <v>1723</v>
      </c>
      <c r="E26" s="335" t="s">
        <v>850</v>
      </c>
      <c r="F26" s="335" t="s">
        <v>850</v>
      </c>
    </row>
    <row r="27" spans="1:14" ht="18.95" customHeight="1">
      <c r="A27" s="575" t="s">
        <v>1761</v>
      </c>
      <c r="B27" s="575"/>
      <c r="C27" s="335" t="s">
        <v>1762</v>
      </c>
      <c r="D27" s="335" t="s">
        <v>1762</v>
      </c>
      <c r="E27" s="335" t="s">
        <v>1763</v>
      </c>
      <c r="F27" s="335" t="s">
        <v>1763</v>
      </c>
    </row>
    <row r="28" spans="1:14" ht="18.95" customHeight="1">
      <c r="A28" s="575" t="s">
        <v>1764</v>
      </c>
      <c r="B28" s="575"/>
      <c r="C28" s="335" t="s">
        <v>1723</v>
      </c>
      <c r="D28" s="335" t="s">
        <v>1723</v>
      </c>
      <c r="E28" s="335" t="s">
        <v>1760</v>
      </c>
      <c r="F28" s="335" t="s">
        <v>1723</v>
      </c>
    </row>
  </sheetData>
  <mergeCells count="26">
    <mergeCell ref="A5:B5"/>
    <mergeCell ref="C5:D5"/>
    <mergeCell ref="E5:F5"/>
    <mergeCell ref="G5:H5"/>
    <mergeCell ref="A11:B11"/>
    <mergeCell ref="C11:F11"/>
    <mergeCell ref="G11:J11"/>
    <mergeCell ref="I5:J5"/>
    <mergeCell ref="A6:B6"/>
    <mergeCell ref="C6:D6"/>
    <mergeCell ref="E6:F6"/>
    <mergeCell ref="G6:H6"/>
    <mergeCell ref="I6:J6"/>
    <mergeCell ref="K11:N11"/>
    <mergeCell ref="A12:B12"/>
    <mergeCell ref="A25:B25"/>
    <mergeCell ref="A26:B26"/>
    <mergeCell ref="A27:B27"/>
    <mergeCell ref="A13:B13"/>
    <mergeCell ref="A28:B28"/>
    <mergeCell ref="A14:B14"/>
    <mergeCell ref="A15:B15"/>
    <mergeCell ref="A16:B16"/>
    <mergeCell ref="A17:B17"/>
    <mergeCell ref="A18:B18"/>
    <mergeCell ref="A19:B19"/>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明朝,標準"&amp;10－３９－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2022-08-10T00:58:38Z</cp:lastPrinted>
  <dcterms:created xsi:type="dcterms:W3CDTF">2022-07-12T02:01:46Z</dcterms:created>
  <dcterms:modified xsi:type="dcterms:W3CDTF">2022-08-10T01:56:21Z</dcterms:modified>
</cp:coreProperties>
</file>