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41"/>
  </bookViews>
  <sheets>
    <sheet name="表紙" sheetId="4" r:id="rId1"/>
    <sheet name="目次" sheetId="5" r:id="rId2"/>
    <sheet name="付表無" sheetId="6" r:id="rId3"/>
    <sheet name="P1" sheetId="7" r:id="rId4"/>
    <sheet name="P2" sheetId="8" r:id="rId5"/>
    <sheet name="P3" sheetId="9" r:id="rId6"/>
    <sheet name="P4" sheetId="10" r:id="rId7"/>
    <sheet name="P5" sheetId="11" r:id="rId8"/>
    <sheet name="P6" sheetId="12" r:id="rId9"/>
    <sheet name="P7" sheetId="13" r:id="rId10"/>
    <sheet name="P8" sheetId="14" r:id="rId11"/>
    <sheet name="P9" sheetId="15" r:id="rId12"/>
    <sheet name="P10" sheetId="16" r:id="rId13"/>
    <sheet name="P11" sheetId="17" r:id="rId14"/>
    <sheet name="P12" sheetId="18" r:id="rId15"/>
    <sheet name="P13" sheetId="19" r:id="rId16"/>
    <sheet name="P14" sheetId="20" r:id="rId17"/>
    <sheet name="P15" sheetId="21" r:id="rId18"/>
    <sheet name="P16" sheetId="22" r:id="rId19"/>
    <sheet name="P17" sheetId="23" r:id="rId20"/>
    <sheet name="P18" sheetId="24" r:id="rId21"/>
    <sheet name="P19" sheetId="25" r:id="rId22"/>
    <sheet name="P20" sheetId="26" r:id="rId23"/>
    <sheet name="P21" sheetId="27" r:id="rId24"/>
    <sheet name="P22" sheetId="28" r:id="rId25"/>
    <sheet name="P23" sheetId="29" r:id="rId26"/>
    <sheet name="P24" sheetId="30" r:id="rId27"/>
    <sheet name="P25" sheetId="31" r:id="rId28"/>
    <sheet name="P26" sheetId="32" r:id="rId29"/>
    <sheet name="P27" sheetId="33" r:id="rId30"/>
    <sheet name="P28" sheetId="34" r:id="rId31"/>
    <sheet name="P29" sheetId="35" r:id="rId32"/>
    <sheet name="P30" sheetId="36" r:id="rId33"/>
    <sheet name="P31" sheetId="37" r:id="rId34"/>
    <sheet name="P32" sheetId="38" r:id="rId35"/>
    <sheet name="P33" sheetId="39" r:id="rId36"/>
    <sheet name="P34" sheetId="40" r:id="rId37"/>
    <sheet name="P35" sheetId="41" r:id="rId38"/>
    <sheet name="P36" sheetId="42" r:id="rId39"/>
    <sheet name="P37" sheetId="43" r:id="rId40"/>
    <sheet name="P38" sheetId="44" r:id="rId41"/>
    <sheet name="P39" sheetId="45" r:id="rId42"/>
  </sheets>
  <definedNames>
    <definedName name="_xlnm._FilterDatabase" localSheetId="18" hidden="1">'P16'!$A$2:$V$41</definedName>
    <definedName name="a">"$#REF!.$#REF!$#REF!"</definedName>
    <definedName name="Excel_BuiltIn__FilterDatabase_1">"$#REF!.$C$3:$V$42"</definedName>
    <definedName name="_xlnm.Print_Area" localSheetId="3">'P1'!$A$1:$N$41</definedName>
    <definedName name="_xlnm.Print_Area" localSheetId="13">'P11'!$A$1:$Q$24</definedName>
    <definedName name="_xlnm.Print_Area" localSheetId="14">'P12'!$A$1:$Q$24</definedName>
    <definedName name="_xlnm.Print_Area" localSheetId="15">'P13'!$A$1:$M$20</definedName>
    <definedName name="_xlnm.Print_Area" localSheetId="16">'P14'!$A$1:$L$20</definedName>
    <definedName name="_xlnm.Print_Area" localSheetId="26">'P24'!$A$1:$N$31</definedName>
    <definedName name="_xlnm.Print_Area" localSheetId="28">'P26'!$A$1:$N$24</definedName>
    <definedName name="_xlnm.Print_Area" localSheetId="29">'P27'!$A$1:$N$22</definedName>
    <definedName name="_xlnm.Print_Area" localSheetId="30">'P28'!$A$1:$G$44</definedName>
    <definedName name="_xlnm.Print_Area" localSheetId="32">'P30'!$A$1:$DO$28</definedName>
    <definedName name="_xlnm.Print_Area" localSheetId="8">'P6'!$A$1:$S$22</definedName>
    <definedName name="_xlnm.Print_Area" localSheetId="9">'P7'!$A$1:$Q$26</definedName>
    <definedName name="_xlnm.Print_Area" localSheetId="10">'P8'!$A$1:$Q$29</definedName>
  </definedNames>
  <calcPr calcId="145621"/>
</workbook>
</file>

<file path=xl/calcChain.xml><?xml version="1.0" encoding="utf-8"?>
<calcChain xmlns="http://schemas.openxmlformats.org/spreadsheetml/2006/main">
  <c r="O27" i="41" l="1"/>
  <c r="S27" i="41" s="1"/>
  <c r="J27" i="41"/>
  <c r="J28" i="41" s="1"/>
  <c r="M28" i="41" s="1"/>
  <c r="S24" i="41"/>
  <c r="M24" i="41"/>
  <c r="S23" i="41"/>
  <c r="M23" i="41"/>
  <c r="O22" i="41"/>
  <c r="O28" i="41" s="1"/>
  <c r="S19" i="41"/>
  <c r="S18" i="41"/>
  <c r="D15" i="41"/>
  <c r="G15" i="41" s="1"/>
  <c r="G14" i="41"/>
  <c r="G11" i="41"/>
  <c r="G10" i="41"/>
  <c r="P9" i="41"/>
  <c r="P15" i="41" s="1"/>
  <c r="G9" i="41"/>
  <c r="G6" i="41"/>
  <c r="S5" i="41"/>
  <c r="S9" i="41" l="1"/>
  <c r="S22" i="41"/>
  <c r="S28" i="41" s="1"/>
  <c r="M27" i="41"/>
  <c r="S17" i="40"/>
  <c r="Z17" i="40"/>
  <c r="AG17" i="40"/>
  <c r="AL17" i="40"/>
  <c r="AU17" i="40"/>
  <c r="AZ17" i="40"/>
  <c r="BG17" i="40"/>
  <c r="BL17" i="40"/>
  <c r="Q41" i="39" l="1"/>
  <c r="L41" i="39"/>
  <c r="I41" i="39"/>
  <c r="AR40" i="39"/>
  <c r="AR41" i="39" s="1"/>
  <c r="AP40" i="39"/>
  <c r="AP41" i="39" s="1"/>
  <c r="AL40" i="39"/>
  <c r="AL41" i="39" s="1"/>
  <c r="AJ40" i="39"/>
  <c r="AJ41" i="39" s="1"/>
  <c r="AF40" i="39"/>
  <c r="AF41" i="39" s="1"/>
  <c r="AD40" i="39"/>
  <c r="AD41" i="39" s="1"/>
  <c r="BD39" i="39"/>
  <c r="BD40" i="39" s="1"/>
  <c r="BD41" i="39" s="1"/>
  <c r="BB39" i="39"/>
  <c r="BB40" i="39" s="1"/>
  <c r="BB41" i="39" s="1"/>
  <c r="G25" i="38" l="1"/>
  <c r="G19" i="38"/>
  <c r="G17" i="38"/>
  <c r="G13" i="38"/>
  <c r="G11" i="38"/>
  <c r="O5" i="38"/>
  <c r="CF26" i="36" l="1"/>
  <c r="BT26" i="36"/>
  <c r="BN26" i="36"/>
  <c r="BZ26" i="36" s="1"/>
  <c r="BZ25" i="36"/>
  <c r="BZ24" i="36"/>
  <c r="BZ23" i="36"/>
  <c r="BZ22" i="36"/>
  <c r="BZ21" i="36"/>
  <c r="BZ20" i="36"/>
  <c r="BZ19" i="36"/>
  <c r="BZ18" i="36"/>
  <c r="AJ6" i="36"/>
  <c r="M6" i="33" l="1"/>
  <c r="M5" i="33"/>
  <c r="K22" i="32" l="1"/>
  <c r="K16" i="32"/>
  <c r="J10" i="32"/>
  <c r="M30" i="30" l="1"/>
  <c r="L30" i="30"/>
  <c r="J30" i="30"/>
  <c r="I30" i="30"/>
  <c r="H30" i="30"/>
  <c r="F30" i="30"/>
  <c r="E30" i="30"/>
  <c r="G30" i="30" s="1"/>
  <c r="G29" i="30"/>
  <c r="G28" i="30"/>
  <c r="G27" i="30"/>
  <c r="G26" i="30"/>
  <c r="M25" i="30"/>
  <c r="L25" i="30"/>
  <c r="J25" i="30"/>
  <c r="I25" i="30"/>
  <c r="H25" i="30"/>
  <c r="F25" i="30"/>
  <c r="E25" i="30"/>
  <c r="G25" i="30" s="1"/>
  <c r="G24" i="30"/>
  <c r="G23" i="30"/>
  <c r="G22" i="30"/>
  <c r="G21" i="30"/>
  <c r="G20" i="30"/>
  <c r="G19" i="30"/>
  <c r="G18" i="30"/>
  <c r="G17" i="30"/>
  <c r="G16" i="30"/>
  <c r="G15" i="30"/>
  <c r="M14" i="30"/>
  <c r="L14" i="30"/>
  <c r="J14" i="30"/>
  <c r="I14" i="30"/>
  <c r="H14" i="30"/>
  <c r="F14" i="30"/>
  <c r="E14" i="30"/>
  <c r="G14" i="30" s="1"/>
  <c r="G13" i="30"/>
  <c r="G12" i="30"/>
  <c r="G11" i="30"/>
  <c r="G10" i="30"/>
  <c r="AH37" i="29" l="1"/>
  <c r="AC37" i="29"/>
  <c r="AH34" i="29"/>
  <c r="AC34" i="29"/>
  <c r="AH31" i="29"/>
  <c r="AC31" i="29"/>
  <c r="AH28" i="29"/>
  <c r="AC28" i="29"/>
  <c r="AH25" i="29"/>
  <c r="AC25" i="29"/>
  <c r="AH22" i="29"/>
  <c r="AC22" i="29"/>
  <c r="AH19" i="29"/>
  <c r="AC19" i="29"/>
  <c r="AH16" i="29"/>
  <c r="AC16" i="29"/>
  <c r="AH13" i="29"/>
  <c r="AC13" i="29"/>
  <c r="AH10" i="29"/>
  <c r="AC10" i="29"/>
  <c r="AH7" i="29"/>
  <c r="AC7" i="29"/>
  <c r="S40" i="22" l="1"/>
  <c r="V40" i="22" s="1"/>
  <c r="S39" i="22"/>
  <c r="V39" i="22" s="1"/>
  <c r="S38" i="22"/>
  <c r="V38" i="22" s="1"/>
  <c r="S37" i="22"/>
  <c r="V37" i="22" s="1"/>
  <c r="S36" i="22"/>
  <c r="V36" i="22" s="1"/>
  <c r="S35" i="22"/>
  <c r="V35" i="22" s="1"/>
  <c r="S34" i="22"/>
  <c r="V34" i="22" s="1"/>
  <c r="S33" i="22"/>
  <c r="V33" i="22" s="1"/>
  <c r="S32" i="22"/>
  <c r="V32" i="22" s="1"/>
  <c r="S31" i="22"/>
  <c r="V31" i="22" s="1"/>
  <c r="S30" i="22"/>
  <c r="V30" i="22" s="1"/>
  <c r="U29" i="22"/>
  <c r="U41" i="22" s="1"/>
  <c r="T29" i="22"/>
  <c r="T41" i="22" s="1"/>
  <c r="R29" i="22"/>
  <c r="R41" i="22" s="1"/>
  <c r="Q29" i="22"/>
  <c r="Q41" i="22" s="1"/>
  <c r="P29" i="22"/>
  <c r="P41" i="22" s="1"/>
  <c r="O29" i="22"/>
  <c r="O41" i="22" s="1"/>
  <c r="N29" i="22"/>
  <c r="N41" i="22" s="1"/>
  <c r="M29" i="22"/>
  <c r="M41" i="22" s="1"/>
  <c r="L29" i="22"/>
  <c r="L41" i="22" s="1"/>
  <c r="K29" i="22"/>
  <c r="K41" i="22" s="1"/>
  <c r="J29" i="22"/>
  <c r="J41" i="22" s="1"/>
  <c r="I29" i="22"/>
  <c r="I41" i="22" s="1"/>
  <c r="H29" i="22"/>
  <c r="H41" i="22" s="1"/>
  <c r="G29" i="22"/>
  <c r="G41" i="22" s="1"/>
  <c r="F29" i="22"/>
  <c r="F41" i="22" s="1"/>
  <c r="E29" i="22"/>
  <c r="E41" i="22" s="1"/>
  <c r="D29" i="22"/>
  <c r="D41" i="22" s="1"/>
  <c r="C29" i="22"/>
  <c r="C41" i="22" s="1"/>
  <c r="S28" i="22"/>
  <c r="V28" i="22" s="1"/>
  <c r="S27" i="22"/>
  <c r="V27" i="22" s="1"/>
  <c r="S26" i="22"/>
  <c r="V26" i="22" s="1"/>
  <c r="S25" i="22"/>
  <c r="V25" i="22" s="1"/>
  <c r="S24" i="22"/>
  <c r="V24" i="22" s="1"/>
  <c r="S23" i="22"/>
  <c r="V23" i="22" s="1"/>
  <c r="S22" i="22"/>
  <c r="V22" i="22" s="1"/>
  <c r="S21" i="22"/>
  <c r="V21" i="22" s="1"/>
  <c r="S20" i="22"/>
  <c r="V20" i="22" s="1"/>
  <c r="S19" i="22"/>
  <c r="V19" i="22" s="1"/>
  <c r="S18" i="22"/>
  <c r="V18" i="22" s="1"/>
  <c r="S17" i="22"/>
  <c r="V17" i="22" s="1"/>
  <c r="S16" i="22"/>
  <c r="V16" i="22" s="1"/>
  <c r="S15" i="22"/>
  <c r="V15" i="22" s="1"/>
  <c r="S14" i="22"/>
  <c r="V14" i="22" s="1"/>
  <c r="S13" i="22"/>
  <c r="V13" i="22" s="1"/>
  <c r="S12" i="22"/>
  <c r="V12" i="22" s="1"/>
  <c r="S11" i="22"/>
  <c r="V11" i="22" s="1"/>
  <c r="S10" i="22"/>
  <c r="V10" i="22" s="1"/>
  <c r="S9" i="22"/>
  <c r="V9" i="22" s="1"/>
  <c r="S8" i="22"/>
  <c r="V8" i="22" s="1"/>
  <c r="S7" i="22"/>
  <c r="V7" i="22" s="1"/>
  <c r="S6" i="22"/>
  <c r="V6" i="22" s="1"/>
  <c r="S5" i="22"/>
  <c r="V5" i="22" s="1"/>
  <c r="S4" i="22"/>
  <c r="V4" i="22" s="1"/>
  <c r="S3" i="22"/>
  <c r="S29" i="22" s="1"/>
  <c r="S41" i="22" s="1"/>
  <c r="V3" i="22" l="1"/>
  <c r="V29" i="22" s="1"/>
  <c r="V41" i="22" s="1"/>
  <c r="S41" i="21"/>
  <c r="V41" i="21" s="1"/>
  <c r="S40" i="21"/>
  <c r="V40" i="21" s="1"/>
  <c r="S39" i="21"/>
  <c r="V39" i="21" s="1"/>
  <c r="S38" i="21"/>
  <c r="V38" i="21" s="1"/>
  <c r="S37" i="21"/>
  <c r="V37" i="21" s="1"/>
  <c r="S36" i="21"/>
  <c r="V36" i="21" s="1"/>
  <c r="S35" i="21"/>
  <c r="V35" i="21" s="1"/>
  <c r="S34" i="21"/>
  <c r="V34" i="21" s="1"/>
  <c r="S33" i="21"/>
  <c r="V33" i="21" s="1"/>
  <c r="S32" i="21"/>
  <c r="V32" i="21" s="1"/>
  <c r="S31" i="21"/>
  <c r="V31" i="21" s="1"/>
  <c r="U30" i="21"/>
  <c r="U42" i="21" s="1"/>
  <c r="T30" i="21"/>
  <c r="T42" i="21" s="1"/>
  <c r="R30" i="21"/>
  <c r="R42" i="21" s="1"/>
  <c r="Q30" i="21"/>
  <c r="Q42" i="21" s="1"/>
  <c r="P30" i="21"/>
  <c r="P42" i="21" s="1"/>
  <c r="O30" i="21"/>
  <c r="O42" i="21" s="1"/>
  <c r="N30" i="21"/>
  <c r="N42" i="21" s="1"/>
  <c r="M30" i="21"/>
  <c r="M42" i="21" s="1"/>
  <c r="L30" i="21"/>
  <c r="L42" i="21" s="1"/>
  <c r="K30" i="21"/>
  <c r="K42" i="21" s="1"/>
  <c r="J30" i="21"/>
  <c r="J42" i="21" s="1"/>
  <c r="I30" i="21"/>
  <c r="I42" i="21" s="1"/>
  <c r="H30" i="21"/>
  <c r="H42" i="21" s="1"/>
  <c r="G30" i="21"/>
  <c r="G42" i="21" s="1"/>
  <c r="F30" i="21"/>
  <c r="F42" i="21" s="1"/>
  <c r="E30" i="21"/>
  <c r="E42" i="21" s="1"/>
  <c r="D30" i="21"/>
  <c r="D42" i="21" s="1"/>
  <c r="C30" i="21"/>
  <c r="C42" i="21" s="1"/>
  <c r="S29" i="21"/>
  <c r="V29" i="21" s="1"/>
  <c r="S28" i="21"/>
  <c r="V28" i="21" s="1"/>
  <c r="S27" i="21"/>
  <c r="V27" i="21" s="1"/>
  <c r="S26" i="21"/>
  <c r="V26" i="21" s="1"/>
  <c r="S25" i="21"/>
  <c r="V25" i="21" s="1"/>
  <c r="S24" i="21"/>
  <c r="V24" i="21" s="1"/>
  <c r="S23" i="21"/>
  <c r="V23" i="21" s="1"/>
  <c r="S22" i="21"/>
  <c r="V22" i="21" s="1"/>
  <c r="S21" i="21"/>
  <c r="V21" i="21" s="1"/>
  <c r="S20" i="21"/>
  <c r="V20" i="21" s="1"/>
  <c r="S19" i="21"/>
  <c r="V19" i="21" s="1"/>
  <c r="S18" i="21"/>
  <c r="V18" i="21" s="1"/>
  <c r="S17" i="21"/>
  <c r="V17" i="21" s="1"/>
  <c r="S16" i="21"/>
  <c r="V16" i="21" s="1"/>
  <c r="S15" i="21"/>
  <c r="V15" i="21" s="1"/>
  <c r="S14" i="21"/>
  <c r="V14" i="21" s="1"/>
  <c r="S13" i="21"/>
  <c r="V13" i="21" s="1"/>
  <c r="S12" i="21"/>
  <c r="V12" i="21" s="1"/>
  <c r="S11" i="21"/>
  <c r="V11" i="21" s="1"/>
  <c r="S10" i="21"/>
  <c r="V10" i="21" s="1"/>
  <c r="S9" i="21"/>
  <c r="V9" i="21" s="1"/>
  <c r="S8" i="21"/>
  <c r="V8" i="21" s="1"/>
  <c r="S7" i="21"/>
  <c r="V7" i="21" s="1"/>
  <c r="S6" i="21"/>
  <c r="V6" i="21" s="1"/>
  <c r="S5" i="21"/>
  <c r="V5" i="21" s="1"/>
  <c r="S4" i="21"/>
  <c r="V4" i="21" s="1"/>
  <c r="S30" i="21" l="1"/>
  <c r="S42" i="21" l="1"/>
  <c r="V30" i="21"/>
  <c r="V42" i="21" s="1"/>
  <c r="S22" i="12"/>
  <c r="R22" i="12"/>
  <c r="O22" i="12"/>
  <c r="N22" i="12"/>
  <c r="M22" i="12"/>
  <c r="L22" i="12"/>
  <c r="K22" i="12"/>
  <c r="J22" i="12"/>
  <c r="I22" i="12"/>
  <c r="G22" i="12"/>
  <c r="F22" i="12"/>
  <c r="E22" i="12"/>
  <c r="D22" i="12"/>
  <c r="S21" i="12"/>
  <c r="R21" i="12"/>
  <c r="O21" i="12"/>
  <c r="N21" i="12"/>
  <c r="M21" i="12"/>
  <c r="L21" i="12"/>
  <c r="K21" i="12"/>
  <c r="J21" i="12"/>
  <c r="I21" i="12"/>
  <c r="G21" i="12"/>
  <c r="F21" i="12"/>
  <c r="E21" i="12"/>
  <c r="D21" i="12"/>
  <c r="S20" i="12"/>
  <c r="R20" i="12"/>
  <c r="O20" i="12"/>
  <c r="N20" i="12"/>
  <c r="M20" i="12"/>
  <c r="L20" i="12"/>
  <c r="K20" i="12"/>
  <c r="J20" i="12"/>
  <c r="I20" i="12"/>
  <c r="G20" i="12"/>
  <c r="F20" i="12"/>
  <c r="E20" i="12"/>
  <c r="D20" i="12"/>
  <c r="P19" i="12"/>
  <c r="H19" i="12"/>
  <c r="Q19" i="12" s="1"/>
  <c r="P18" i="12"/>
  <c r="H18" i="12"/>
  <c r="Q18" i="12" s="1"/>
  <c r="P17" i="12"/>
  <c r="H17" i="12"/>
  <c r="Q17" i="12" s="1"/>
  <c r="P16" i="12"/>
  <c r="H16" i="12"/>
  <c r="Q16" i="12" s="1"/>
  <c r="P15" i="12"/>
  <c r="H15" i="12"/>
  <c r="Q15" i="12" s="1"/>
  <c r="P14" i="12"/>
  <c r="H14" i="12"/>
  <c r="Q14" i="12" s="1"/>
  <c r="P13" i="12"/>
  <c r="P22" i="12" s="1"/>
  <c r="H13" i="12"/>
  <c r="H22" i="12" s="1"/>
  <c r="P12" i="12"/>
  <c r="P21" i="12" s="1"/>
  <c r="H12" i="12"/>
  <c r="H21" i="12" s="1"/>
  <c r="P11" i="12"/>
  <c r="P20" i="12" s="1"/>
  <c r="H11" i="12"/>
  <c r="H20" i="12" s="1"/>
  <c r="Q11" i="12" l="1"/>
  <c r="Q20" i="12" s="1"/>
  <c r="Q12" i="12"/>
  <c r="Q21" i="12" s="1"/>
  <c r="Q13" i="12"/>
  <c r="Q22" i="12" s="1"/>
  <c r="D19" i="11" l="1"/>
  <c r="B19" i="11" s="1"/>
</calcChain>
</file>

<file path=xl/comments1.xml><?xml version="1.0" encoding="utf-8"?>
<comments xmlns="http://schemas.openxmlformats.org/spreadsheetml/2006/main">
  <authors>
    <author>作成者</author>
  </authors>
  <commentList>
    <comment ref="A1" authorId="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5" authorId="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sharedStrings.xml><?xml version="1.0" encoding="utf-8"?>
<sst xmlns="http://schemas.openxmlformats.org/spreadsheetml/2006/main" count="3638" uniqueCount="2106">
  <si>
    <t>山形県</t>
    <rPh sb="0" eb="3">
      <t>ヤマガタケン</t>
    </rPh>
    <phoneticPr fontId="3"/>
  </si>
  <si>
    <t>平成30年7月</t>
    <rPh sb="0" eb="2">
      <t>ヘイセイ</t>
    </rPh>
    <rPh sb="4" eb="5">
      <t>ネン</t>
    </rPh>
    <rPh sb="6" eb="7">
      <t>ガツ</t>
    </rPh>
    <phoneticPr fontId="3"/>
  </si>
  <si>
    <t>山形県の水産</t>
    <rPh sb="0" eb="3">
      <t>ヤマガタケン</t>
    </rPh>
    <rPh sb="4" eb="6">
      <t>スイサン</t>
    </rPh>
    <phoneticPr fontId="3"/>
  </si>
  <si>
    <t>平成29年度</t>
    <rPh sb="0" eb="2">
      <t>ヘイセイ</t>
    </rPh>
    <rPh sb="4" eb="6">
      <t>ネンド</t>
    </rPh>
    <phoneticPr fontId="3"/>
  </si>
  <si>
    <r>
      <rPr>
        <sz val="14"/>
        <color theme="1"/>
        <rFont val="ＭＳ 明朝"/>
        <family val="1"/>
        <charset val="128"/>
      </rPr>
      <t>目　　　　　　次　</t>
    </r>
    <rPh sb="0" eb="1">
      <t>メ</t>
    </rPh>
    <rPh sb="7" eb="8">
      <t>ツギ</t>
    </rPh>
    <phoneticPr fontId="3"/>
  </si>
  <si>
    <r>
      <t xml:space="preserve">1 </t>
    </r>
    <r>
      <rPr>
        <sz val="10"/>
        <color theme="1"/>
        <rFont val="ＭＳ 明朝"/>
        <family val="1"/>
        <charset val="128"/>
      </rPr>
      <t>山形県沖合漁場概要図･･･････････････････････････････</t>
    </r>
    <phoneticPr fontId="3"/>
  </si>
  <si>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3"/>
  </si>
  <si>
    <r>
      <t>(9)</t>
    </r>
    <r>
      <rPr>
        <sz val="10"/>
        <color theme="1"/>
        <rFont val="ＭＳ 明朝"/>
        <family val="1"/>
        <charset val="128"/>
      </rPr>
      <t>その他の団体･････････････････････････････････････</t>
    </r>
  </si>
  <si>
    <r>
      <t xml:space="preserve">2 </t>
    </r>
    <r>
      <rPr>
        <sz val="10"/>
        <color theme="1"/>
        <rFont val="ＭＳ 明朝"/>
        <family val="1"/>
        <charset val="128"/>
      </rPr>
      <t>水産行政･研究組織機構･････････････････････････</t>
    </r>
    <phoneticPr fontId="3"/>
  </si>
  <si>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3"/>
  </si>
  <si>
    <r>
      <t xml:space="preserve">18 </t>
    </r>
    <r>
      <rPr>
        <sz val="10"/>
        <color theme="1"/>
        <rFont val="ＭＳ 明朝"/>
        <family val="1"/>
        <charset val="128"/>
      </rPr>
      <t>水産金融･････････････････････････････････････････</t>
    </r>
  </si>
  <si>
    <r>
      <t xml:space="preserve">3 </t>
    </r>
    <r>
      <rPr>
        <sz val="10"/>
        <color theme="1"/>
        <rFont val="ＭＳ 明朝"/>
        <family val="1"/>
        <charset val="128"/>
      </rPr>
      <t>委員会･附属機関等･･･････････････････････････</t>
    </r>
    <phoneticPr fontId="3"/>
  </si>
  <si>
    <r>
      <t xml:space="preserve">13 </t>
    </r>
    <r>
      <rPr>
        <sz val="10"/>
        <color theme="1"/>
        <rFont val="ＭＳ 明朝"/>
        <family val="1"/>
        <charset val="128"/>
      </rPr>
      <t>水産基盤整備事業････････････････････････････</t>
    </r>
  </si>
  <si>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3"/>
  </si>
  <si>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</si>
  <si>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3"/>
  </si>
  <si>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29</t>
    </r>
    <r>
      <rPr>
        <sz val="10"/>
        <color theme="1"/>
        <rFont val="ＭＳ 明朝"/>
        <family val="1"/>
        <charset val="128"/>
      </rPr>
      <t>年度融資実績････････････････</t>
    </r>
    <phoneticPr fontId="3"/>
  </si>
  <si>
    <r>
      <t xml:space="preserve">5 </t>
    </r>
    <r>
      <rPr>
        <sz val="10"/>
        <color theme="1"/>
        <rFont val="ＭＳ 明朝"/>
        <family val="1"/>
        <charset val="128"/>
      </rPr>
      <t>主要魚種の漁期･漁場･･･････････････････････････</t>
    </r>
    <phoneticPr fontId="3"/>
  </si>
  <si>
    <r>
      <t xml:space="preserve">14 </t>
    </r>
    <r>
      <rPr>
        <sz val="10"/>
        <color theme="1"/>
        <rFont val="ＭＳ 明朝"/>
        <family val="1"/>
        <charset val="128"/>
      </rPr>
      <t>増養殖事業･･････････････････････････････････</t>
    </r>
  </si>
  <si>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29</t>
    </r>
    <r>
      <rPr>
        <sz val="10"/>
        <color theme="1"/>
        <rFont val="ＭＳ 明朝"/>
        <family val="1"/>
        <charset val="128"/>
      </rPr>
      <t>年度融資実績･･････････････</t>
    </r>
    <phoneticPr fontId="3"/>
  </si>
  <si>
    <r>
      <t xml:space="preserve">6 </t>
    </r>
    <r>
      <rPr>
        <sz val="10"/>
        <color theme="1"/>
        <rFont val="ＭＳ 明朝"/>
        <family val="1"/>
        <charset val="128"/>
      </rPr>
      <t>漁業経営体数････････････････････････････････････</t>
    </r>
    <phoneticPr fontId="3"/>
  </si>
  <si>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3"/>
  </si>
  <si>
    <r>
      <t xml:space="preserve">19 </t>
    </r>
    <r>
      <rPr>
        <sz val="10"/>
        <color theme="1"/>
        <rFont val="ＭＳ 明朝"/>
        <family val="1"/>
        <charset val="128"/>
      </rPr>
      <t>漁港､港湾････････････････････････････････････････</t>
    </r>
  </si>
  <si>
    <r>
      <t xml:space="preserve">7 </t>
    </r>
    <r>
      <rPr>
        <sz val="10"/>
        <color theme="1"/>
        <rFont val="ＭＳ 明朝"/>
        <family val="1"/>
        <charset val="128"/>
      </rPr>
      <t>海面漁業就業者数･････････････････････････････････</t>
    </r>
    <phoneticPr fontId="3"/>
  </si>
  <si>
    <r>
      <rPr>
        <sz val="10"/>
        <color theme="1"/>
        <rFont val="ＭＳ 明朝"/>
        <family val="1"/>
        <charset val="128"/>
      </rPr>
      <t>さけ人工ふ化場位置略図･････････････････････････</t>
    </r>
  </si>
  <si>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3"/>
  </si>
  <si>
    <r>
      <t xml:space="preserve">8 </t>
    </r>
    <r>
      <rPr>
        <sz val="10"/>
        <color theme="1"/>
        <rFont val="ＭＳ 明朝"/>
        <family val="1"/>
        <charset val="128"/>
      </rPr>
      <t>漁船勢力･････････････････････････････････････</t>
    </r>
    <phoneticPr fontId="3"/>
  </si>
  <si>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3"/>
  </si>
  <si>
    <r>
      <rPr>
        <sz val="10"/>
        <color theme="1"/>
        <rFont val="ＭＳ 明朝"/>
        <family val="1"/>
        <charset val="128"/>
      </rPr>
      <t>　</t>
    </r>
    <r>
      <rPr>
        <sz val="10"/>
        <color theme="1"/>
        <rFont val="Century"/>
        <family val="1"/>
      </rPr>
      <t>(2)</t>
    </r>
    <r>
      <rPr>
        <sz val="10"/>
        <color theme="1"/>
        <rFont val="ＭＳ 明朝"/>
        <family val="1"/>
        <charset val="128"/>
      </rPr>
      <t>漁港管理･････････････････････････････････････････</t>
    </r>
    <phoneticPr fontId="3"/>
  </si>
  <si>
    <t>38~39</t>
  </si>
  <si>
    <r>
      <t xml:space="preserve">9 </t>
    </r>
    <r>
      <rPr>
        <sz val="10"/>
        <color theme="1"/>
        <rFont val="ＭＳ 明朝"/>
        <family val="1"/>
        <charset val="128"/>
      </rPr>
      <t>生産高････････････････････････････････････････</t>
    </r>
    <phoneticPr fontId="3"/>
  </si>
  <si>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3"/>
  </si>
  <si>
    <r>
      <t>(</t>
    </r>
    <r>
      <rPr>
        <sz val="10"/>
        <color theme="1"/>
        <rFont val="ＭＳ 明朝"/>
        <family val="1"/>
        <charset val="128"/>
      </rPr>
      <t>付</t>
    </r>
    <r>
      <rPr>
        <sz val="10"/>
        <color theme="1"/>
        <rFont val="Century"/>
        <family val="1"/>
      </rPr>
      <t xml:space="preserve"> </t>
    </r>
    <r>
      <rPr>
        <sz val="10"/>
        <color theme="1"/>
        <rFont val="ＭＳ 明朝"/>
        <family val="1"/>
        <charset val="128"/>
      </rPr>
      <t>表</t>
    </r>
    <r>
      <rPr>
        <sz val="10"/>
        <color theme="1"/>
        <rFont val="Century"/>
        <family val="1"/>
      </rPr>
      <t>)</t>
    </r>
  </si>
  <si>
    <r>
      <t>(1)</t>
    </r>
    <r>
      <rPr>
        <sz val="10"/>
        <color theme="1"/>
        <rFont val="ＭＳ 明朝"/>
        <family val="1"/>
        <charset val="128"/>
      </rPr>
      <t>海面生産高･･･････････････････････････････････････</t>
    </r>
    <phoneticPr fontId="3"/>
  </si>
  <si>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3"/>
  </si>
  <si>
    <r>
      <t xml:space="preserve">1  </t>
    </r>
    <r>
      <rPr>
        <sz val="10"/>
        <color theme="1"/>
        <rFont val="ＭＳ 明朝"/>
        <family val="1"/>
        <charset val="128"/>
      </rPr>
      <t>年次別漁業経営体数､海面漁業就業者数････････････</t>
    </r>
  </si>
  <si>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3"/>
  </si>
  <si>
    <t>7~ 8</t>
  </si>
  <si>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3"/>
  </si>
  <si>
    <r>
      <t xml:space="preserve">2  </t>
    </r>
    <r>
      <rPr>
        <sz val="10"/>
        <color theme="1"/>
        <rFont val="ＭＳ 明朝"/>
        <family val="1"/>
        <charset val="128"/>
      </rPr>
      <t>年次別魚種別漁獲量･････････････････････････････</t>
    </r>
  </si>
  <si>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3"/>
  </si>
  <si>
    <t>9~10</t>
  </si>
  <si>
    <r>
      <t xml:space="preserve">15 </t>
    </r>
    <r>
      <rPr>
        <sz val="10"/>
        <color theme="1"/>
        <rFont val="ＭＳ 明朝"/>
        <family val="1"/>
        <charset val="128"/>
      </rPr>
      <t>漁業後継者育成･･････････････････････････････</t>
    </r>
  </si>
  <si>
    <r>
      <t xml:space="preserve">3  </t>
    </r>
    <r>
      <rPr>
        <sz val="10"/>
        <color theme="1"/>
        <rFont val="ＭＳ 明朝"/>
        <family val="1"/>
        <charset val="128"/>
      </rPr>
      <t>年次別魚種別生産額･････････････････････････････</t>
    </r>
  </si>
  <si>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3"/>
  </si>
  <si>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3"/>
  </si>
  <si>
    <r>
      <t xml:space="preserve">4  </t>
    </r>
    <r>
      <rPr>
        <sz val="10"/>
        <color theme="1"/>
        <rFont val="ＭＳ 明朝"/>
        <family val="1"/>
        <charset val="128"/>
      </rPr>
      <t>年次別魚種別平均単価･･･････････････････････････</t>
    </r>
  </si>
  <si>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3"/>
  </si>
  <si>
    <r>
      <rPr>
        <sz val="10"/>
        <color theme="1"/>
        <rFont val="ＭＳ 明朝"/>
        <family val="1"/>
        <charset val="128"/>
      </rPr>
      <t>　</t>
    </r>
    <r>
      <rPr>
        <sz val="10"/>
        <color theme="1"/>
        <rFont val="Century"/>
        <family val="1"/>
      </rPr>
      <t>(2)</t>
    </r>
    <r>
      <rPr>
        <sz val="10"/>
        <color theme="1"/>
        <rFont val="ＭＳ 明朝"/>
        <family val="1"/>
        <charset val="128"/>
      </rPr>
      <t>短期研修････････････････････････････････････</t>
    </r>
    <phoneticPr fontId="3"/>
  </si>
  <si>
    <r>
      <t xml:space="preserve">5  </t>
    </r>
    <r>
      <rPr>
        <sz val="10"/>
        <color theme="1"/>
        <rFont val="ＭＳ 明朝"/>
        <family val="1"/>
        <charset val="128"/>
      </rPr>
      <t>築磯事業実施一覧表･････････････････････････････</t>
    </r>
  </si>
  <si>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3"/>
  </si>
  <si>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3"/>
  </si>
  <si>
    <r>
      <t xml:space="preserve">6  </t>
    </r>
    <r>
      <rPr>
        <sz val="10"/>
        <color theme="1"/>
        <rFont val="ＭＳ 明朝"/>
        <family val="1"/>
        <charset val="128"/>
      </rPr>
      <t>並型魚礁設置事業実施一覧表･････････････････････</t>
    </r>
  </si>
  <si>
    <t>45~46</t>
  </si>
  <si>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3"/>
  </si>
  <si>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3"/>
  </si>
  <si>
    <r>
      <t xml:space="preserve">7  </t>
    </r>
    <r>
      <rPr>
        <sz val="10"/>
        <color theme="1"/>
        <rFont val="ＭＳ 明朝"/>
        <family val="1"/>
        <charset val="128"/>
      </rPr>
      <t>魚礁施設設置事業</t>
    </r>
    <r>
      <rPr>
        <sz val="10"/>
        <color theme="1"/>
        <rFont val="Century"/>
        <family val="1"/>
      </rPr>
      <t>(</t>
    </r>
    <r>
      <rPr>
        <sz val="10"/>
        <color theme="1"/>
        <rFont val="ＭＳ 明朝"/>
        <family val="1"/>
        <charset val="128"/>
      </rPr>
      <t>事業主体</t>
    </r>
    <r>
      <rPr>
        <sz val="10"/>
        <color theme="1"/>
        <rFont val="Century"/>
        <family val="1"/>
      </rPr>
      <t>:</t>
    </r>
    <r>
      <rPr>
        <sz val="10"/>
        <color theme="1"/>
        <rFont val="ＭＳ 明朝"/>
        <family val="1"/>
        <charset val="128"/>
      </rPr>
      <t>県</t>
    </r>
    <r>
      <rPr>
        <sz val="10"/>
        <color theme="1"/>
        <rFont val="Century"/>
        <family val="1"/>
      </rPr>
      <t>)</t>
    </r>
    <r>
      <rPr>
        <sz val="10"/>
        <color theme="1"/>
        <rFont val="ＭＳ 明朝"/>
        <family val="1"/>
        <charset val="128"/>
      </rPr>
      <t>実施一覧表･････････</t>
    </r>
  </si>
  <si>
    <r>
      <t>(2)</t>
    </r>
    <r>
      <rPr>
        <sz val="10"/>
        <color theme="1"/>
        <rFont val="ＭＳ 明朝"/>
        <family val="1"/>
        <charset val="128"/>
      </rPr>
      <t>内水面生産高･･･････････････････････････････････</t>
    </r>
    <phoneticPr fontId="3"/>
  </si>
  <si>
    <r>
      <t xml:space="preserve">16 </t>
    </r>
    <r>
      <rPr>
        <sz val="10"/>
        <color theme="1"/>
        <rFont val="ＭＳ 明朝"/>
        <family val="1"/>
        <charset val="128"/>
      </rPr>
      <t>魚食普及･流通対策･･･････････････････････････</t>
    </r>
  </si>
  <si>
    <r>
      <t xml:space="preserve">8  </t>
    </r>
    <r>
      <rPr>
        <sz val="10"/>
        <color theme="1"/>
        <rFont val="ＭＳ 明朝"/>
        <family val="1"/>
        <charset val="128"/>
      </rPr>
      <t>増殖礁施設設置事業実施一覧表･････････････････</t>
    </r>
  </si>
  <si>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3"/>
  </si>
  <si>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3"/>
  </si>
  <si>
    <r>
      <t xml:space="preserve">9  </t>
    </r>
    <r>
      <rPr>
        <sz val="10"/>
        <color theme="1"/>
        <rFont val="ＭＳ 明朝"/>
        <family val="1"/>
        <charset val="128"/>
      </rPr>
      <t>さけ人工ふ化放流事業実施一覧表･････････････････</t>
    </r>
  </si>
  <si>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3"/>
  </si>
  <si>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3"/>
  </si>
  <si>
    <r>
      <t xml:space="preserve">10  </t>
    </r>
    <r>
      <rPr>
        <sz val="10"/>
        <color theme="1"/>
        <rFont val="ＭＳ 明朝"/>
        <family val="1"/>
        <charset val="128"/>
      </rPr>
      <t>さけ海中飼育放流事業実施一覧表･････････････････</t>
    </r>
  </si>
  <si>
    <r>
      <t xml:space="preserve">10 </t>
    </r>
    <r>
      <rPr>
        <sz val="10"/>
        <color theme="1"/>
        <rFont val="ＭＳ 明朝"/>
        <family val="1"/>
        <charset val="128"/>
      </rPr>
      <t>免許･許可漁業･･･････････････････････････････</t>
    </r>
    <phoneticPr fontId="3"/>
  </si>
  <si>
    <r>
      <rPr>
        <sz val="10"/>
        <color theme="1"/>
        <rFont val="ＭＳ 明朝"/>
        <family val="1"/>
        <charset val="128"/>
      </rPr>
      <t>　</t>
    </r>
    <r>
      <rPr>
        <sz val="10"/>
        <color theme="1"/>
        <rFont val="Century"/>
        <family val="1"/>
      </rPr>
      <t>(3)</t>
    </r>
    <r>
      <rPr>
        <sz val="10"/>
        <color theme="1"/>
        <rFont val="ＭＳ 明朝"/>
        <family val="1"/>
        <charset val="128"/>
      </rPr>
      <t>庄内浜ブランド推進協議会･････････････････････</t>
    </r>
    <rPh sb="4" eb="6">
      <t>ショウナイ</t>
    </rPh>
    <rPh sb="6" eb="7">
      <t>ハマ</t>
    </rPh>
    <rPh sb="11" eb="13">
      <t>スイシン</t>
    </rPh>
    <rPh sb="13" eb="16">
      <t>キョウギカイ</t>
    </rPh>
    <phoneticPr fontId="3"/>
  </si>
  <si>
    <r>
      <t xml:space="preserve">11  </t>
    </r>
    <r>
      <rPr>
        <sz val="10"/>
        <color theme="1"/>
        <rFont val="ＭＳ 明朝"/>
        <family val="1"/>
        <charset val="128"/>
      </rPr>
      <t>あわび放流事業実施一覧表･･･････････････････････</t>
    </r>
  </si>
  <si>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3"/>
  </si>
  <si>
    <r>
      <t xml:space="preserve">17 </t>
    </r>
    <r>
      <rPr>
        <sz val="10"/>
        <color theme="1"/>
        <rFont val="ＭＳ 明朝"/>
        <family val="1"/>
        <charset val="128"/>
      </rPr>
      <t>水産業団体･･････････････････････････････････</t>
    </r>
  </si>
  <si>
    <r>
      <t xml:space="preserve">12  </t>
    </r>
    <r>
      <rPr>
        <sz val="10"/>
        <color theme="1"/>
        <rFont val="ＭＳ 明朝"/>
        <family val="1"/>
        <charset val="128"/>
      </rPr>
      <t>くるまえび放流事業実施一覧表･･･････････････････</t>
    </r>
  </si>
  <si>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3"/>
  </si>
  <si>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3"/>
  </si>
  <si>
    <r>
      <t xml:space="preserve">13  </t>
    </r>
    <r>
      <rPr>
        <sz val="10"/>
        <color theme="1"/>
        <rFont val="ＭＳ 明朝"/>
        <family val="1"/>
        <charset val="128"/>
      </rPr>
      <t>ひらめ放流事業実施一覧表･･･････････････････････</t>
    </r>
  </si>
  <si>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3"/>
  </si>
  <si>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3"/>
  </si>
  <si>
    <r>
      <t xml:space="preserve">14  </t>
    </r>
    <r>
      <rPr>
        <sz val="10"/>
        <color theme="1"/>
        <rFont val="ＭＳ 明朝"/>
        <family val="1"/>
        <charset val="128"/>
      </rPr>
      <t>漁業種類別新規就業者数一覧表･･･････････････････</t>
    </r>
  </si>
  <si>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</si>
  <si>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3"/>
  </si>
  <si>
    <r>
      <t xml:space="preserve">15  </t>
    </r>
    <r>
      <rPr>
        <sz val="10"/>
        <color theme="1"/>
        <rFont val="ＭＳ 明朝"/>
        <family val="1"/>
        <charset val="128"/>
      </rPr>
      <t>漁業就業･独立希望者漁業研修一覧表･･････････････</t>
    </r>
  </si>
  <si>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3"/>
  </si>
  <si>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3"/>
  </si>
  <si>
    <r>
      <t xml:space="preserve">16  </t>
    </r>
    <r>
      <rPr>
        <sz val="10"/>
        <color theme="1"/>
        <rFont val="ＭＳ 明朝"/>
        <family val="1"/>
        <charset val="128"/>
      </rPr>
      <t>庄内浜文化伝道師･伝道師ﾏｲｽﾀ－の認定一覧表･･････</t>
    </r>
  </si>
  <si>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3"/>
  </si>
  <si>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3"/>
  </si>
  <si>
    <r>
      <t xml:space="preserve">17  </t>
    </r>
    <r>
      <rPr>
        <sz val="10"/>
        <color theme="1"/>
        <rFont val="ＭＳ 明朝"/>
        <family val="1"/>
        <charset val="128"/>
      </rPr>
      <t>庄内浜文化伝道師･伝道師ﾏｲｽﾀ－活動実績一覧表････</t>
    </r>
    <phoneticPr fontId="3"/>
  </si>
  <si>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3"/>
  </si>
  <si>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phoneticPr fontId="3"/>
  </si>
  <si>
    <r>
      <t xml:space="preserve">18  </t>
    </r>
    <r>
      <rPr>
        <sz val="10"/>
        <color theme="1"/>
        <rFont val="ＭＳ 明朝"/>
        <family val="1"/>
        <charset val="128"/>
      </rPr>
      <t>山形県漁業協同組合共同利用施設一覧表･･･････････</t>
    </r>
  </si>
  <si>
    <t>55~58</t>
  </si>
  <si>
    <r>
      <t xml:space="preserve">11 </t>
    </r>
    <r>
      <rPr>
        <sz val="10"/>
        <color theme="1"/>
        <rFont val="ＭＳ 明朝"/>
        <family val="1"/>
        <charset val="128"/>
      </rPr>
      <t>漁業取締･調査･･･････････････････････････････</t>
    </r>
    <phoneticPr fontId="3"/>
  </si>
  <si>
    <t>20~21</t>
  </si>
  <si>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phoneticPr fontId="3"/>
  </si>
  <si>
    <r>
      <t xml:space="preserve">12 </t>
    </r>
    <r>
      <rPr>
        <sz val="10"/>
        <color theme="1"/>
        <rFont val="ＭＳ 明朝"/>
        <family val="1"/>
        <charset val="128"/>
      </rPr>
      <t>漁業無線････････････････････････････････････</t>
    </r>
  </si>
  <si>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3"/>
  </si>
  <si>
    <r>
      <t xml:space="preserve">1 </t>
    </r>
    <r>
      <rPr>
        <sz val="10"/>
        <color theme="1"/>
        <rFont val="ＭＳ 明朝"/>
        <family val="1"/>
        <charset val="128"/>
      </rPr>
      <t>山形県沖合漁場概要図･･･････････････････････････････</t>
    </r>
    <phoneticPr fontId="3"/>
  </si>
  <si>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3"/>
  </si>
  <si>
    <r>
      <t xml:space="preserve">2 </t>
    </r>
    <r>
      <rPr>
        <sz val="10"/>
        <color theme="1"/>
        <rFont val="ＭＳ 明朝"/>
        <family val="1"/>
        <charset val="128"/>
      </rPr>
      <t>水産行政･研究組織機構･････････････････････････</t>
    </r>
    <phoneticPr fontId="3"/>
  </si>
  <si>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3"/>
  </si>
  <si>
    <r>
      <t xml:space="preserve">3 </t>
    </r>
    <r>
      <rPr>
        <sz val="10"/>
        <color theme="1"/>
        <rFont val="ＭＳ 明朝"/>
        <family val="1"/>
        <charset val="128"/>
      </rPr>
      <t>委員会･附属機関等･･･････････････････････････</t>
    </r>
    <phoneticPr fontId="3"/>
  </si>
  <si>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3"/>
  </si>
  <si>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</si>
  <si>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3"/>
  </si>
  <si>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29</t>
    </r>
    <r>
      <rPr>
        <sz val="10"/>
        <color theme="1"/>
        <rFont val="ＭＳ 明朝"/>
        <family val="1"/>
        <charset val="128"/>
      </rPr>
      <t>年度融資実績････････････････</t>
    </r>
    <phoneticPr fontId="3"/>
  </si>
  <si>
    <r>
      <t xml:space="preserve">5 </t>
    </r>
    <r>
      <rPr>
        <sz val="10"/>
        <color theme="1"/>
        <rFont val="ＭＳ 明朝"/>
        <family val="1"/>
        <charset val="128"/>
      </rPr>
      <t>主要魚種の漁期･漁場･･･････････････････････････</t>
    </r>
    <phoneticPr fontId="3"/>
  </si>
  <si>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29</t>
    </r>
    <r>
      <rPr>
        <sz val="10"/>
        <color theme="1"/>
        <rFont val="ＭＳ 明朝"/>
        <family val="1"/>
        <charset val="128"/>
      </rPr>
      <t>年度融資実績･･････････････</t>
    </r>
    <phoneticPr fontId="3"/>
  </si>
  <si>
    <r>
      <t xml:space="preserve">6 </t>
    </r>
    <r>
      <rPr>
        <sz val="10"/>
        <color theme="1"/>
        <rFont val="ＭＳ 明朝"/>
        <family val="1"/>
        <charset val="128"/>
      </rPr>
      <t>漁業経営体数････････････････････････････････････</t>
    </r>
    <phoneticPr fontId="3"/>
  </si>
  <si>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3"/>
  </si>
  <si>
    <r>
      <t xml:space="preserve">7 </t>
    </r>
    <r>
      <rPr>
        <sz val="10"/>
        <color theme="1"/>
        <rFont val="ＭＳ 明朝"/>
        <family val="1"/>
        <charset val="128"/>
      </rPr>
      <t>海面漁業就業者数･････････････････････････････････</t>
    </r>
    <phoneticPr fontId="3"/>
  </si>
  <si>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3"/>
  </si>
  <si>
    <r>
      <t xml:space="preserve">8 </t>
    </r>
    <r>
      <rPr>
        <sz val="10"/>
        <color theme="1"/>
        <rFont val="ＭＳ 明朝"/>
        <family val="1"/>
        <charset val="128"/>
      </rPr>
      <t>漁船勢力･････････････････････････････････････</t>
    </r>
    <phoneticPr fontId="3"/>
  </si>
  <si>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3"/>
  </si>
  <si>
    <r>
      <rPr>
        <sz val="10"/>
        <color theme="1"/>
        <rFont val="ＭＳ 明朝"/>
        <family val="1"/>
        <charset val="128"/>
      </rPr>
      <t>　</t>
    </r>
    <r>
      <rPr>
        <sz val="10"/>
        <color theme="1"/>
        <rFont val="Century"/>
        <family val="1"/>
      </rPr>
      <t>(2)</t>
    </r>
    <r>
      <rPr>
        <sz val="10"/>
        <color theme="1"/>
        <rFont val="ＭＳ 明朝"/>
        <family val="1"/>
        <charset val="128"/>
      </rPr>
      <t>漁港管理･････････････････････････････････････････</t>
    </r>
    <phoneticPr fontId="3"/>
  </si>
  <si>
    <r>
      <t xml:space="preserve">9 </t>
    </r>
    <r>
      <rPr>
        <sz val="10"/>
        <color theme="1"/>
        <rFont val="ＭＳ 明朝"/>
        <family val="1"/>
        <charset val="128"/>
      </rPr>
      <t>生産高････････････････････････････････････････</t>
    </r>
    <phoneticPr fontId="3"/>
  </si>
  <si>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3"/>
  </si>
  <si>
    <r>
      <t>(1)</t>
    </r>
    <r>
      <rPr>
        <sz val="10"/>
        <color theme="1"/>
        <rFont val="ＭＳ 明朝"/>
        <family val="1"/>
        <charset val="128"/>
      </rPr>
      <t>海面生産高･･･････････････････････････････････････</t>
    </r>
    <phoneticPr fontId="3"/>
  </si>
  <si>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</si>
  <si>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3"/>
  </si>
  <si>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</si>
  <si>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3"/>
  </si>
  <si>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3"/>
  </si>
  <si>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3"/>
  </si>
  <si>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3"/>
  </si>
  <si>
    <r>
      <rPr>
        <sz val="10"/>
        <color theme="1"/>
        <rFont val="ＭＳ 明朝"/>
        <family val="1"/>
        <charset val="128"/>
      </rPr>
      <t>　</t>
    </r>
    <r>
      <rPr>
        <sz val="10"/>
        <color theme="1"/>
        <rFont val="Century"/>
        <family val="1"/>
      </rPr>
      <t>(2)</t>
    </r>
    <r>
      <rPr>
        <sz val="10"/>
        <color theme="1"/>
        <rFont val="ＭＳ 明朝"/>
        <family val="1"/>
        <charset val="128"/>
      </rPr>
      <t>短期研修････････････････････････････････････</t>
    </r>
    <phoneticPr fontId="3"/>
  </si>
  <si>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3"/>
  </si>
  <si>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3"/>
  </si>
  <si>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3"/>
  </si>
  <si>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3"/>
  </si>
  <si>
    <r>
      <t>(2)</t>
    </r>
    <r>
      <rPr>
        <sz val="10"/>
        <color theme="1"/>
        <rFont val="ＭＳ 明朝"/>
        <family val="1"/>
        <charset val="128"/>
      </rPr>
      <t>内水面生産高･･･････････････････････････････････</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</si>
  <si>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3"/>
  </si>
  <si>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</si>
  <si>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3"/>
  </si>
  <si>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3"/>
  </si>
  <si>
    <r>
      <t xml:space="preserve">10 </t>
    </r>
    <r>
      <rPr>
        <sz val="10"/>
        <color theme="1"/>
        <rFont val="ＭＳ 明朝"/>
        <family val="1"/>
        <charset val="128"/>
      </rPr>
      <t>免許･許可漁業･･･････････････････････････････</t>
    </r>
    <phoneticPr fontId="3"/>
  </si>
  <si>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3"/>
  </si>
  <si>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3"/>
  </si>
  <si>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3"/>
  </si>
  <si>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3"/>
  </si>
  <si>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3"/>
  </si>
  <si>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</si>
  <si>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3"/>
  </si>
  <si>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3"/>
  </si>
  <si>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3"/>
  </si>
  <si>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3"/>
  </si>
  <si>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3"/>
  </si>
  <si>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3"/>
  </si>
  <si>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phoneticPr fontId="3"/>
  </si>
  <si>
    <r>
      <t xml:space="preserve">11 </t>
    </r>
    <r>
      <rPr>
        <sz val="10"/>
        <color theme="1"/>
        <rFont val="ＭＳ 明朝"/>
        <family val="1"/>
        <charset val="128"/>
      </rPr>
      <t>漁業取締･調査･･･････････････････････････････</t>
    </r>
    <phoneticPr fontId="3"/>
  </si>
  <si>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phoneticPr fontId="3"/>
  </si>
  <si>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3"/>
  </si>
  <si>
    <t xml:space="preserve"> 023-630-3257</t>
    <phoneticPr fontId="14"/>
  </si>
  <si>
    <t xml:space="preserve"> Fax</t>
  </si>
  <si>
    <r>
      <t xml:space="preserve">   </t>
    </r>
    <r>
      <rPr>
        <sz val="10"/>
        <rFont val="ＭＳ 明朝"/>
        <family val="1"/>
        <charset val="128"/>
      </rPr>
      <t>次長</t>
    </r>
  </si>
  <si>
    <r>
      <t>(</t>
    </r>
    <r>
      <rPr>
        <sz val="10"/>
        <rFont val="ＭＳ 明朝"/>
        <family val="1"/>
        <charset val="128"/>
      </rPr>
      <t>うち併任</t>
    </r>
    <r>
      <rPr>
        <sz val="10"/>
        <rFont val="Century"/>
        <family val="1"/>
      </rPr>
      <t>5</t>
    </r>
    <r>
      <rPr>
        <sz val="10"/>
        <rFont val="ＭＳ 明朝"/>
        <family val="1"/>
        <charset val="128"/>
      </rPr>
      <t>名</t>
    </r>
    <r>
      <rPr>
        <sz val="10"/>
        <rFont val="Century"/>
        <family val="1"/>
      </rPr>
      <t>)</t>
    </r>
    <phoneticPr fontId="14"/>
  </si>
  <si>
    <t xml:space="preserve"> 023-630-3298</t>
    <phoneticPr fontId="14"/>
  </si>
  <si>
    <r>
      <rPr>
        <sz val="10"/>
        <rFont val="ＭＳ 明朝"/>
        <family val="1"/>
        <charset val="128"/>
      </rPr>
      <t>内水面漁業の調整</t>
    </r>
  </si>
  <si>
    <r>
      <rPr>
        <sz val="10"/>
        <rFont val="ＭＳ 明朝"/>
        <family val="1"/>
        <charset val="128"/>
      </rPr>
      <t>事務局長</t>
    </r>
  </si>
  <si>
    <r>
      <rPr>
        <sz val="10"/>
        <rFont val="ＭＳ 明朝"/>
        <family val="1"/>
        <charset val="128"/>
      </rPr>
      <t>山形県内水面漁場管理委員会</t>
    </r>
    <r>
      <rPr>
        <sz val="10"/>
        <rFont val="Century"/>
        <family val="1"/>
      </rPr>
      <t>(</t>
    </r>
    <r>
      <rPr>
        <sz val="11"/>
        <rFont val="Century"/>
        <family val="1"/>
      </rPr>
      <t>5</t>
    </r>
    <r>
      <rPr>
        <sz val="11"/>
        <rFont val="ＭＳ 明朝"/>
        <family val="1"/>
        <charset val="128"/>
      </rPr>
      <t>名</t>
    </r>
    <r>
      <rPr>
        <sz val="11"/>
        <rFont val="Century"/>
        <family val="1"/>
      </rPr>
      <t>)</t>
    </r>
    <phoneticPr fontId="14"/>
  </si>
  <si>
    <t xml:space="preserve"> 0234-24-6164</t>
  </si>
  <si>
    <r>
      <t>(</t>
    </r>
    <r>
      <rPr>
        <sz val="10"/>
        <rFont val="ＭＳ 明朝"/>
        <family val="1"/>
        <charset val="128"/>
      </rPr>
      <t>うち併任</t>
    </r>
    <r>
      <rPr>
        <sz val="10"/>
        <rFont val="Century"/>
        <family val="1"/>
      </rPr>
      <t>3</t>
    </r>
    <r>
      <rPr>
        <sz val="10"/>
        <rFont val="ＭＳ 明朝"/>
        <family val="1"/>
        <charset val="128"/>
      </rPr>
      <t>名</t>
    </r>
    <r>
      <rPr>
        <sz val="10"/>
        <rFont val="Century"/>
        <family val="1"/>
      </rPr>
      <t>)</t>
    </r>
    <phoneticPr fontId="14"/>
  </si>
  <si>
    <t xml:space="preserve"> 0234-24-6046</t>
  </si>
  <si>
    <r>
      <rPr>
        <sz val="10"/>
        <rFont val="ＭＳ 明朝"/>
        <family val="1"/>
        <charset val="128"/>
      </rPr>
      <t>海面漁業の調整</t>
    </r>
  </si>
  <si>
    <r>
      <rPr>
        <sz val="10"/>
        <rFont val="ＭＳ 明朝"/>
        <family val="1"/>
        <charset val="128"/>
      </rPr>
      <t>山形海区漁業調整委員会</t>
    </r>
    <r>
      <rPr>
        <sz val="10"/>
        <rFont val="Century"/>
        <family val="1"/>
      </rPr>
      <t>(4</t>
    </r>
    <r>
      <rPr>
        <sz val="10"/>
        <rFont val="ＭＳ 明朝"/>
        <family val="1"/>
        <charset val="128"/>
      </rPr>
      <t>名</t>
    </r>
    <r>
      <rPr>
        <sz val="10"/>
        <rFont val="Century"/>
        <family val="1"/>
      </rPr>
      <t>)</t>
    </r>
    <phoneticPr fontId="14"/>
  </si>
  <si>
    <r>
      <rPr>
        <sz val="10"/>
        <rFont val="ＭＳ 明朝"/>
        <family val="1"/>
        <charset val="128"/>
      </rPr>
      <t>増養殖技術開発､魚病･防疫研究､普及指導</t>
    </r>
  </si>
  <si>
    <r>
      <rPr>
        <sz val="10"/>
        <rFont val="ＭＳ 明朝"/>
        <family val="1"/>
        <charset val="128"/>
      </rPr>
      <t>生産開発部</t>
    </r>
  </si>
  <si>
    <r>
      <t xml:space="preserve">     </t>
    </r>
    <r>
      <rPr>
        <sz val="10"/>
        <rFont val="ＭＳ 明朝"/>
        <family val="1"/>
        <charset val="128"/>
      </rPr>
      <t>　　　　　　　　　</t>
    </r>
    <r>
      <rPr>
        <sz val="10"/>
        <rFont val="Century"/>
        <family val="1"/>
      </rPr>
      <t xml:space="preserve"> </t>
    </r>
    <phoneticPr fontId="14"/>
  </si>
  <si>
    <r>
      <t xml:space="preserve">     </t>
    </r>
    <r>
      <rPr>
        <sz val="10"/>
        <rFont val="ＭＳ 明朝"/>
        <family val="1"/>
        <charset val="128"/>
      </rPr>
      <t>　　　　　　　　　</t>
    </r>
    <r>
      <rPr>
        <sz val="10"/>
        <rFont val="Century"/>
        <family val="1"/>
      </rPr>
      <t xml:space="preserve"> </t>
    </r>
    <r>
      <rPr>
        <sz val="10"/>
        <rFont val="ＭＳ 明朝"/>
        <family val="1"/>
        <charset val="128"/>
      </rPr>
      <t>副場長</t>
    </r>
    <phoneticPr fontId="14"/>
  </si>
  <si>
    <t xml:space="preserve"> 0238-38-3216</t>
  </si>
  <si>
    <r>
      <rPr>
        <sz val="10"/>
        <rFont val="ＭＳ 明朝"/>
        <family val="1"/>
        <charset val="128"/>
      </rPr>
      <t>水産資源の増殖､生態･環境調査研究</t>
    </r>
  </si>
  <si>
    <r>
      <rPr>
        <sz val="10"/>
        <rFont val="ＭＳ 明朝"/>
        <family val="1"/>
        <charset val="128"/>
      </rPr>
      <t>資源調査部</t>
    </r>
  </si>
  <si>
    <r>
      <rPr>
        <sz val="10"/>
        <rFont val="ＭＳ 明朝"/>
        <family val="1"/>
        <charset val="128"/>
      </rPr>
      <t>内水面水産試験場</t>
    </r>
    <r>
      <rPr>
        <sz val="10"/>
        <rFont val="Century"/>
        <family val="1"/>
      </rPr>
      <t>(8</t>
    </r>
    <r>
      <rPr>
        <sz val="10"/>
        <rFont val="ＭＳ 明朝"/>
        <family val="1"/>
        <charset val="128"/>
      </rPr>
      <t>名</t>
    </r>
    <r>
      <rPr>
        <sz val="10"/>
        <rFont val="Century"/>
        <family val="1"/>
      </rPr>
      <t xml:space="preserve">)   </t>
    </r>
    <r>
      <rPr>
        <sz val="10"/>
        <rFont val="ＭＳ 明朝"/>
        <family val="1"/>
        <charset val="128"/>
      </rPr>
      <t>場長</t>
    </r>
    <phoneticPr fontId="14"/>
  </si>
  <si>
    <t xml:space="preserve"> 0238-38-3214</t>
  </si>
  <si>
    <r>
      <rPr>
        <sz val="10"/>
        <rFont val="ＭＳ 明朝"/>
        <family val="1"/>
        <charset val="128"/>
      </rPr>
      <t>人事､予算､決算､財産､物品</t>
    </r>
  </si>
  <si>
    <r>
      <rPr>
        <sz val="10"/>
        <rFont val="ＭＳ 明朝"/>
        <family val="1"/>
        <charset val="128"/>
      </rPr>
      <t>庶務係</t>
    </r>
  </si>
  <si>
    <r>
      <rPr>
        <sz val="10"/>
        <rFont val="ＭＳ 明朝"/>
        <family val="1"/>
        <charset val="128"/>
      </rPr>
      <t>種苗生産技術開発研究､放流効果調査､増養殖研究､沿岸漁場整備関係調査</t>
    </r>
  </si>
  <si>
    <r>
      <rPr>
        <sz val="10"/>
        <rFont val="ＭＳ 明朝"/>
        <family val="1"/>
        <charset val="128"/>
      </rPr>
      <t>浅海増殖部</t>
    </r>
  </si>
  <si>
    <t>0235-33-0379</t>
  </si>
  <si>
    <t xml:space="preserve"> Fax</t>
    <phoneticPr fontId="14"/>
  </si>
  <si>
    <t>水産物の付加価値向上技術の研究</t>
    <rPh sb="0" eb="3">
      <t>スイサンブツ</t>
    </rPh>
    <rPh sb="4" eb="6">
      <t>フカ</t>
    </rPh>
    <rPh sb="6" eb="8">
      <t>カチ</t>
    </rPh>
    <rPh sb="8" eb="10">
      <t>コウジョウ</t>
    </rPh>
    <rPh sb="10" eb="12">
      <t>ギジュツ</t>
    </rPh>
    <rPh sb="13" eb="15">
      <t>ケンキュウ</t>
    </rPh>
    <phoneticPr fontId="14"/>
  </si>
  <si>
    <t>資源利用部</t>
    <rPh sb="0" eb="2">
      <t>シゲン</t>
    </rPh>
    <rPh sb="2" eb="5">
      <t>リヨウブ</t>
    </rPh>
    <phoneticPr fontId="14"/>
  </si>
  <si>
    <r>
      <t>(</t>
    </r>
    <r>
      <rPr>
        <sz val="8"/>
        <rFont val="ＭＳ Ｐ明朝"/>
        <family val="1"/>
        <charset val="128"/>
      </rPr>
      <t>浅海増殖部</t>
    </r>
    <r>
      <rPr>
        <sz val="8"/>
        <rFont val="Century"/>
        <family val="1"/>
      </rPr>
      <t>)4383</t>
    </r>
    <rPh sb="1" eb="3">
      <t>センカイ</t>
    </rPh>
    <rPh sb="3" eb="5">
      <t>ゾウショク</t>
    </rPh>
    <rPh sb="5" eb="6">
      <t>ブ</t>
    </rPh>
    <phoneticPr fontId="14"/>
  </si>
  <si>
    <r>
      <rPr>
        <sz val="10"/>
        <rFont val="ＭＳ 明朝"/>
        <family val="1"/>
        <charset val="128"/>
      </rPr>
      <t>副場長</t>
    </r>
  </si>
  <si>
    <r>
      <rPr>
        <sz val="10"/>
        <rFont val="ＭＳ 明朝"/>
        <family val="1"/>
        <charset val="128"/>
      </rPr>
      <t>漁海況予報､漁場調査､資源評価･管理研究､漁業試験調査船最上丸</t>
    </r>
    <r>
      <rPr>
        <sz val="10"/>
        <rFont val="Century"/>
        <family val="1"/>
      </rPr>
      <t>(98</t>
    </r>
    <r>
      <rPr>
        <sz val="10"/>
        <rFont val="ＭＳ 明朝"/>
        <family val="1"/>
        <charset val="128"/>
      </rPr>
      <t>ﾄﾝ､</t>
    </r>
    <r>
      <rPr>
        <sz val="10"/>
        <rFont val="Century"/>
        <family val="1"/>
      </rPr>
      <t>900</t>
    </r>
    <r>
      <rPr>
        <sz val="10"/>
        <rFont val="ＭＳ 明朝"/>
        <family val="1"/>
        <charset val="128"/>
      </rPr>
      <t>馬力</t>
    </r>
    <r>
      <rPr>
        <sz val="10"/>
        <rFont val="Century"/>
        <family val="1"/>
      </rPr>
      <t>)</t>
    </r>
    <phoneticPr fontId="14"/>
  </si>
  <si>
    <t>海洋資源調査部</t>
    <rPh sb="4" eb="6">
      <t>チョウサ</t>
    </rPh>
    <phoneticPr fontId="14"/>
  </si>
  <si>
    <r>
      <rPr>
        <sz val="10"/>
        <rFont val="ＭＳ 明朝"/>
        <family val="1"/>
        <charset val="128"/>
      </rPr>
      <t>場長</t>
    </r>
  </si>
  <si>
    <r>
      <rPr>
        <sz val="10"/>
        <rFont val="ＭＳ 明朝"/>
        <family val="1"/>
        <charset val="128"/>
      </rPr>
      <t>水産試験場</t>
    </r>
    <r>
      <rPr>
        <sz val="10"/>
        <rFont val="Century"/>
        <family val="1"/>
      </rPr>
      <t>(24</t>
    </r>
    <r>
      <rPr>
        <sz val="10"/>
        <rFont val="ＭＳ 明朝"/>
        <family val="1"/>
        <charset val="128"/>
      </rPr>
      <t>名</t>
    </r>
    <r>
      <rPr>
        <sz val="10"/>
        <rFont val="Century"/>
        <family val="1"/>
      </rPr>
      <t>)</t>
    </r>
    <phoneticPr fontId="14"/>
  </si>
  <si>
    <r>
      <t>(</t>
    </r>
    <r>
      <rPr>
        <sz val="8"/>
        <rFont val="ＭＳ Ｐ明朝"/>
        <family val="1"/>
        <charset val="128"/>
      </rPr>
      <t>海洋資源調査部・資源利用部</t>
    </r>
    <r>
      <rPr>
        <sz val="8"/>
        <rFont val="Century"/>
        <family val="1"/>
      </rPr>
      <t>)</t>
    </r>
    <rPh sb="1" eb="3">
      <t>カイヨウ</t>
    </rPh>
    <rPh sb="3" eb="5">
      <t>シゲン</t>
    </rPh>
    <rPh sb="5" eb="8">
      <t>チョウサブ</t>
    </rPh>
    <phoneticPr fontId="14"/>
  </si>
  <si>
    <r>
      <t>(</t>
    </r>
    <r>
      <rPr>
        <sz val="8"/>
        <rFont val="ＭＳ Ｐ明朝"/>
        <family val="1"/>
        <charset val="128"/>
      </rPr>
      <t>代表</t>
    </r>
    <r>
      <rPr>
        <sz val="8"/>
        <rFont val="Century"/>
        <family val="1"/>
      </rPr>
      <t>) 0235-33-3150</t>
    </r>
    <phoneticPr fontId="14"/>
  </si>
  <si>
    <r>
      <rPr>
        <sz val="10"/>
        <rFont val="ＭＳ 明朝"/>
        <family val="1"/>
        <charset val="128"/>
      </rPr>
      <t>庶務係</t>
    </r>
    <r>
      <rPr>
        <sz val="10"/>
        <rFont val="Century"/>
        <family val="1"/>
      </rPr>
      <t xml:space="preserve">  </t>
    </r>
    <r>
      <rPr>
        <sz val="10"/>
        <rFont val="ＭＳ 明朝"/>
        <family val="1"/>
        <charset val="128"/>
      </rPr>
      <t>人事､予算､決算､財産､物品</t>
    </r>
  </si>
  <si>
    <r>
      <rPr>
        <sz val="10"/>
        <rFont val="ＭＳ 明朝"/>
        <family val="1"/>
        <charset val="128"/>
      </rPr>
      <t>総務課</t>
    </r>
  </si>
  <si>
    <r>
      <rPr>
        <sz val="10"/>
        <rFont val="ＭＳ 明朝"/>
        <family val="1"/>
        <charset val="128"/>
      </rPr>
      <t>漁業指導監督通信､漁業無線通信､海上気象に関する通信</t>
    </r>
  </si>
  <si>
    <t>0234-24-6164</t>
  </si>
  <si>
    <r>
      <rPr>
        <sz val="10"/>
        <rFont val="ＭＳ 明朝"/>
        <family val="1"/>
        <charset val="128"/>
      </rPr>
      <t>漁業監視調査船月峯</t>
    </r>
    <r>
      <rPr>
        <sz val="10"/>
        <rFont val="Century"/>
        <family val="1"/>
      </rPr>
      <t>(52</t>
    </r>
    <r>
      <rPr>
        <sz val="10"/>
        <rFont val="ＭＳ 明朝"/>
        <family val="1"/>
        <charset val="128"/>
      </rPr>
      <t>ﾄﾝ､馬力</t>
    </r>
    <r>
      <rPr>
        <sz val="10"/>
        <rFont val="Century"/>
        <family val="1"/>
      </rPr>
      <t>1,854kW×2)</t>
    </r>
    <phoneticPr fontId="14"/>
  </si>
  <si>
    <t xml:space="preserve"> Fax </t>
    <phoneticPr fontId="14"/>
  </si>
  <si>
    <r>
      <rPr>
        <sz val="10"/>
        <rFont val="ＭＳ 明朝"/>
        <family val="1"/>
        <charset val="128"/>
      </rPr>
      <t>漁業調整､海面漁業許可､漁業取締､漁船登録､遊漁対策､資源管理､漁場環境保全</t>
    </r>
  </si>
  <si>
    <r>
      <rPr>
        <sz val="10"/>
        <rFont val="ＭＳ 明朝"/>
        <family val="1"/>
        <charset val="128"/>
      </rPr>
      <t>漁業調整担当</t>
    </r>
  </si>
  <si>
    <r>
      <t>(</t>
    </r>
    <r>
      <rPr>
        <sz val="8"/>
        <rFont val="ＭＳ 明朝"/>
        <family val="1"/>
        <charset val="128"/>
      </rPr>
      <t>漁業調整</t>
    </r>
    <r>
      <rPr>
        <sz val="8"/>
        <rFont val="Century"/>
        <family val="1"/>
      </rPr>
      <t>) 6046</t>
    </r>
    <phoneticPr fontId="14"/>
  </si>
  <si>
    <r>
      <rPr>
        <sz val="10"/>
        <rFont val="ＭＳ 明朝"/>
        <family val="1"/>
        <charset val="128"/>
      </rPr>
      <t>水産基盤</t>
    </r>
    <r>
      <rPr>
        <sz val="10"/>
        <rFont val="Century"/>
        <family val="1"/>
      </rPr>
      <t>(</t>
    </r>
    <r>
      <rPr>
        <sz val="10"/>
        <rFont val="ＭＳ 明朝"/>
        <family val="1"/>
        <charset val="128"/>
      </rPr>
      <t>漁港､漁場</t>
    </r>
    <r>
      <rPr>
        <sz val="10"/>
        <rFont val="Century"/>
        <family val="1"/>
      </rPr>
      <t>)</t>
    </r>
    <r>
      <rPr>
        <sz val="10"/>
        <rFont val="ＭＳ 明朝"/>
        <family val="1"/>
        <charset val="128"/>
      </rPr>
      <t>整備･海岸施設整備</t>
    </r>
  </si>
  <si>
    <r>
      <rPr>
        <sz val="10"/>
        <rFont val="ＭＳ 明朝"/>
        <family val="1"/>
        <charset val="128"/>
      </rPr>
      <t>漁港整備担当</t>
    </r>
  </si>
  <si>
    <r>
      <rPr>
        <sz val="10"/>
        <rFont val="ＭＳ 明朝"/>
        <family val="1"/>
        <charset val="128"/>
      </rPr>
      <t>漁港整備主幹</t>
    </r>
    <rPh sb="0" eb="2">
      <t>ギョコウ</t>
    </rPh>
    <rPh sb="2" eb="4">
      <t>セイビ</t>
    </rPh>
    <rPh sb="4" eb="6">
      <t>シュカン</t>
    </rPh>
    <phoneticPr fontId="14"/>
  </si>
  <si>
    <r>
      <t>[</t>
    </r>
    <r>
      <rPr>
        <sz val="11"/>
        <rFont val="Century"/>
        <family val="1"/>
      </rPr>
      <t>30</t>
    </r>
    <r>
      <rPr>
        <sz val="11"/>
        <rFont val="ＭＳ 明朝"/>
        <family val="1"/>
        <charset val="128"/>
      </rPr>
      <t>名</t>
    </r>
    <r>
      <rPr>
        <sz val="6"/>
        <rFont val="Century"/>
        <family val="1"/>
      </rPr>
      <t>(</t>
    </r>
    <r>
      <rPr>
        <sz val="6"/>
        <rFont val="ＭＳ 明朝"/>
        <family val="1"/>
        <charset val="128"/>
      </rPr>
      <t>うち併任</t>
    </r>
    <r>
      <rPr>
        <sz val="6"/>
        <rFont val="Century"/>
        <family val="1"/>
      </rPr>
      <t>1</t>
    </r>
    <r>
      <rPr>
        <sz val="6"/>
        <rFont val="ＭＳ 明朝"/>
        <family val="1"/>
        <charset val="128"/>
      </rPr>
      <t>名</t>
    </r>
    <r>
      <rPr>
        <sz val="6"/>
        <rFont val="Century"/>
        <family val="1"/>
      </rPr>
      <t>)]</t>
    </r>
    <r>
      <rPr>
        <sz val="11"/>
        <color theme="1"/>
        <rFont val="ＭＳ Ｐゴシック"/>
        <family val="2"/>
        <scheme val="minor"/>
      </rPr>
      <t/>
    </r>
    <phoneticPr fontId="14"/>
  </si>
  <si>
    <r>
      <t>(</t>
    </r>
    <r>
      <rPr>
        <sz val="8"/>
        <rFont val="ＭＳ 明朝"/>
        <family val="1"/>
        <charset val="128"/>
      </rPr>
      <t>漁港整備</t>
    </r>
    <r>
      <rPr>
        <sz val="8"/>
        <rFont val="Century"/>
        <family val="1"/>
      </rPr>
      <t>) 6044</t>
    </r>
    <phoneticPr fontId="14"/>
  </si>
  <si>
    <t>都市漁村交流</t>
    <phoneticPr fontId="14"/>
  </si>
  <si>
    <r>
      <rPr>
        <sz val="10"/>
        <rFont val="ＭＳ 明朝"/>
        <family val="1"/>
        <charset val="128"/>
      </rPr>
      <t>（兼）課長</t>
    </r>
    <rPh sb="1" eb="2">
      <t>ケン</t>
    </rPh>
    <rPh sb="3" eb="5">
      <t>カチョウ</t>
    </rPh>
    <phoneticPr fontId="14"/>
  </si>
  <si>
    <r>
      <rPr>
        <sz val="10"/>
        <rFont val="ＭＳ 明朝"/>
        <family val="1"/>
        <charset val="128"/>
      </rPr>
      <t>水産振興課</t>
    </r>
    <rPh sb="0" eb="1">
      <t>ミズ</t>
    </rPh>
    <rPh sb="2" eb="4">
      <t>シンコウ</t>
    </rPh>
    <phoneticPr fontId="14"/>
  </si>
  <si>
    <r>
      <t>(</t>
    </r>
    <r>
      <rPr>
        <sz val="8"/>
        <rFont val="ＭＳ 明朝"/>
        <family val="1"/>
        <charset val="128"/>
      </rPr>
      <t>振興普及</t>
    </r>
    <r>
      <rPr>
        <sz val="8"/>
        <rFont val="Century"/>
        <family val="1"/>
      </rPr>
      <t>) 6045</t>
    </r>
    <phoneticPr fontId="14"/>
  </si>
  <si>
    <t>水産振興策実施､水産業技術普及指導､漁業生産担い手育成､栽培漁業推進指導､流通･魚価対策</t>
    <phoneticPr fontId="14"/>
  </si>
  <si>
    <r>
      <rPr>
        <sz val="10"/>
        <rFont val="ＭＳ 明朝"/>
        <family val="1"/>
        <charset val="128"/>
      </rPr>
      <t>振興普及担当</t>
    </r>
  </si>
  <si>
    <r>
      <rPr>
        <sz val="10"/>
        <rFont val="ＭＳ 明朝"/>
        <family val="1"/>
        <charset val="128"/>
      </rPr>
      <t>庄内総合支庁産業経済部</t>
    </r>
    <rPh sb="6" eb="8">
      <t>サンギョウ</t>
    </rPh>
    <rPh sb="8" eb="10">
      <t>ケイザイ</t>
    </rPh>
    <rPh sb="10" eb="11">
      <t>ブ</t>
    </rPh>
    <phoneticPr fontId="14"/>
  </si>
  <si>
    <r>
      <t>(</t>
    </r>
    <r>
      <rPr>
        <sz val="8"/>
        <rFont val="ＭＳ 明朝"/>
        <family val="1"/>
        <charset val="128"/>
      </rPr>
      <t>総務担当</t>
    </r>
    <r>
      <rPr>
        <sz val="8"/>
        <rFont val="Century"/>
        <family val="1"/>
      </rPr>
      <t>)6161</t>
    </r>
    <r>
      <rPr>
        <sz val="8"/>
        <rFont val="ＭＳ 明朝"/>
        <family val="1"/>
        <charset val="128"/>
      </rPr>
      <t>･</t>
    </r>
    <r>
      <rPr>
        <sz val="8"/>
        <rFont val="Century"/>
        <family val="1"/>
      </rPr>
      <t>6040</t>
    </r>
    <r>
      <rPr>
        <sz val="8"/>
        <rFont val="ＭＳ 明朝"/>
        <family val="1"/>
        <charset val="128"/>
      </rPr>
      <t>・</t>
    </r>
    <r>
      <rPr>
        <sz val="8"/>
        <rFont val="Century"/>
        <family val="1"/>
      </rPr>
      <t>6041</t>
    </r>
    <phoneticPr fontId="14"/>
  </si>
  <si>
    <r>
      <rPr>
        <sz val="10"/>
        <rFont val="ＭＳ 明朝"/>
        <family val="1"/>
        <charset val="128"/>
      </rPr>
      <t>水産業協同組合･団体指導､水産金融､常例検査､漁港施設･漁港海岸施設の管理､国有海浜地処理</t>
    </r>
  </si>
  <si>
    <r>
      <t>(</t>
    </r>
    <r>
      <rPr>
        <sz val="8"/>
        <rFont val="ＭＳ Ｐ明朝"/>
        <family val="1"/>
        <charset val="128"/>
      </rPr>
      <t>代表</t>
    </r>
    <r>
      <rPr>
        <sz val="8"/>
        <rFont val="Century"/>
        <family val="1"/>
      </rPr>
      <t>) 0234-24-6161</t>
    </r>
    <phoneticPr fontId="14"/>
  </si>
  <si>
    <r>
      <rPr>
        <sz val="10"/>
        <rFont val="ＭＳ 明朝"/>
        <family val="1"/>
        <charset val="128"/>
      </rPr>
      <t>人事､予算､決算､財産､物品</t>
    </r>
    <phoneticPr fontId="14"/>
  </si>
  <si>
    <r>
      <rPr>
        <sz val="10"/>
        <rFont val="ＭＳ 明朝"/>
        <family val="1"/>
        <charset val="128"/>
      </rPr>
      <t>総務担当</t>
    </r>
    <r>
      <rPr>
        <sz val="10"/>
        <rFont val="Century"/>
        <family val="1"/>
      </rPr>
      <t>(</t>
    </r>
    <r>
      <rPr>
        <sz val="10"/>
        <rFont val="ＭＳ 明朝"/>
        <family val="1"/>
        <charset val="128"/>
      </rPr>
      <t>総務係</t>
    </r>
    <r>
      <rPr>
        <sz val="10"/>
        <rFont val="Century"/>
        <family val="1"/>
      </rPr>
      <t>)</t>
    </r>
  </si>
  <si>
    <r>
      <rPr>
        <sz val="10"/>
        <rFont val="ＭＳ 明朝"/>
        <family val="1"/>
        <charset val="128"/>
      </rPr>
      <t>　</t>
    </r>
    <phoneticPr fontId="14"/>
  </si>
  <si>
    <r>
      <rPr>
        <sz val="10"/>
        <rFont val="ＭＳ 明朝"/>
        <family val="1"/>
        <charset val="128"/>
      </rPr>
      <t>漁港･漁場･海岸の整備管理</t>
    </r>
    <phoneticPr fontId="14"/>
  </si>
  <si>
    <r>
      <rPr>
        <sz val="10"/>
        <rFont val="ＭＳ 明朝"/>
        <family val="1"/>
        <charset val="128"/>
      </rPr>
      <t>漁業共済組合の指導</t>
    </r>
    <rPh sb="0" eb="2">
      <t>ギョギョウ</t>
    </rPh>
    <rPh sb="2" eb="4">
      <t>キョウサイ</t>
    </rPh>
    <rPh sb="4" eb="6">
      <t>クミアイ</t>
    </rPh>
    <rPh sb="7" eb="9">
      <t>シドウ</t>
    </rPh>
    <phoneticPr fontId="14"/>
  </si>
  <si>
    <r>
      <t>(</t>
    </r>
    <r>
      <rPr>
        <sz val="8"/>
        <rFont val="ＭＳ 明朝"/>
        <family val="1"/>
        <charset val="128"/>
      </rPr>
      <t>水産振興課</t>
    </r>
    <r>
      <rPr>
        <sz val="8"/>
        <rFont val="Century"/>
        <family val="1"/>
      </rPr>
      <t>)</t>
    </r>
    <rPh sb="1" eb="3">
      <t>スイサン</t>
    </rPh>
    <rPh sb="3" eb="5">
      <t>シンコウ</t>
    </rPh>
    <phoneticPr fontId="14"/>
  </si>
  <si>
    <r>
      <rPr>
        <sz val="10"/>
        <rFont val="ＭＳ 明朝"/>
        <family val="1"/>
        <charset val="128"/>
      </rPr>
      <t>魚類防疫対策</t>
    </r>
  </si>
  <si>
    <t xml:space="preserve"> 023-630-2558</t>
    <phoneticPr fontId="14"/>
  </si>
  <si>
    <r>
      <rPr>
        <sz val="10"/>
        <rFont val="ＭＳ 明朝"/>
        <family val="1"/>
        <charset val="128"/>
      </rPr>
      <t>内水面漁業振興対策､さけ･ます増殖対策</t>
    </r>
  </si>
  <si>
    <r>
      <t>(</t>
    </r>
    <r>
      <rPr>
        <sz val="8"/>
        <rFont val="ＭＳ 明朝"/>
        <family val="1"/>
        <charset val="128"/>
      </rPr>
      <t>農業経営・担い手支援課</t>
    </r>
    <r>
      <rPr>
        <sz val="8"/>
        <rFont val="Century"/>
        <family val="1"/>
      </rPr>
      <t>)</t>
    </r>
    <rPh sb="1" eb="3">
      <t>ノウギョウ</t>
    </rPh>
    <rPh sb="3" eb="5">
      <t>ケイエイ</t>
    </rPh>
    <rPh sb="6" eb="7">
      <t>ニナ</t>
    </rPh>
    <rPh sb="8" eb="9">
      <t>テ</t>
    </rPh>
    <rPh sb="9" eb="11">
      <t>シエン</t>
    </rPh>
    <rPh sb="11" eb="12">
      <t>カ</t>
    </rPh>
    <phoneticPr fontId="14"/>
  </si>
  <si>
    <r>
      <rPr>
        <sz val="10"/>
        <rFont val="ＭＳ 明朝"/>
        <family val="1"/>
        <charset val="128"/>
      </rPr>
      <t>沿岸漁業振興対策</t>
    </r>
  </si>
  <si>
    <r>
      <rPr>
        <sz val="10"/>
        <rFont val="ＭＳ 明朝"/>
        <family val="1"/>
        <charset val="128"/>
      </rPr>
      <t>課長補佐</t>
    </r>
    <rPh sb="0" eb="2">
      <t>カチョウ</t>
    </rPh>
    <rPh sb="2" eb="4">
      <t>ホサ</t>
    </rPh>
    <phoneticPr fontId="14"/>
  </si>
  <si>
    <t xml:space="preserve"> 023-630-3096</t>
  </si>
  <si>
    <r>
      <rPr>
        <sz val="10"/>
        <rFont val="ＭＳ 明朝"/>
        <family val="1"/>
        <charset val="128"/>
      </rPr>
      <t>漁業調整､水産団体の許認可</t>
    </r>
  </si>
  <si>
    <r>
      <rPr>
        <sz val="10"/>
        <rFont val="ＭＳ 明朝"/>
        <family val="1"/>
        <charset val="128"/>
      </rPr>
      <t>水産振興課長</t>
    </r>
    <rPh sb="0" eb="2">
      <t>スイサン</t>
    </rPh>
    <rPh sb="2" eb="4">
      <t>シンコウ</t>
    </rPh>
    <rPh sb="4" eb="6">
      <t>カチョウ</t>
    </rPh>
    <phoneticPr fontId="14"/>
  </si>
  <si>
    <r>
      <rPr>
        <sz val="10"/>
        <rFont val="ＭＳ 明朝"/>
        <family val="1"/>
        <charset val="128"/>
      </rPr>
      <t>水産振興課</t>
    </r>
    <rPh sb="0" eb="2">
      <t>スイサン</t>
    </rPh>
    <rPh sb="2" eb="5">
      <t>シンコウカ</t>
    </rPh>
    <phoneticPr fontId="14"/>
  </si>
  <si>
    <r>
      <t>(</t>
    </r>
    <r>
      <rPr>
        <sz val="8"/>
        <rFont val="ＭＳ 明朝"/>
        <family val="1"/>
        <charset val="128"/>
      </rPr>
      <t>農政企画課</t>
    </r>
    <r>
      <rPr>
        <sz val="8"/>
        <rFont val="Century"/>
        <family val="1"/>
      </rPr>
      <t>)</t>
    </r>
  </si>
  <si>
    <t>Fax</t>
  </si>
  <si>
    <r>
      <t>3297</t>
    </r>
    <r>
      <rPr>
        <sz val="8"/>
        <rFont val="ＭＳ Ｐ明朝"/>
        <family val="1"/>
        <charset val="128"/>
      </rPr>
      <t>・</t>
    </r>
    <r>
      <rPr>
        <sz val="8"/>
        <rFont val="Century"/>
        <family val="1"/>
      </rPr>
      <t>3298</t>
    </r>
    <r>
      <rPr>
        <sz val="8"/>
        <rFont val="ＭＳ Ｐ明朝"/>
        <family val="1"/>
        <charset val="128"/>
      </rPr>
      <t>・</t>
    </r>
    <r>
      <rPr>
        <sz val="8"/>
        <rFont val="Century"/>
        <family val="1"/>
      </rPr>
      <t>3299</t>
    </r>
    <r>
      <rPr>
        <sz val="8"/>
        <rFont val="ＭＳ Ｐ明朝"/>
        <family val="1"/>
        <charset val="128"/>
      </rPr>
      <t>･</t>
    </r>
    <r>
      <rPr>
        <sz val="8"/>
        <rFont val="Century"/>
        <family val="1"/>
      </rPr>
      <t>3330</t>
    </r>
    <phoneticPr fontId="14"/>
  </si>
  <si>
    <r>
      <t>(</t>
    </r>
    <r>
      <rPr>
        <sz val="8"/>
        <rFont val="ＭＳ 明朝"/>
        <family val="1"/>
        <charset val="128"/>
      </rPr>
      <t>水産振興課</t>
    </r>
    <r>
      <rPr>
        <sz val="8"/>
        <rFont val="Century"/>
        <family val="1"/>
      </rPr>
      <t>) 2477</t>
    </r>
    <r>
      <rPr>
        <sz val="8"/>
        <rFont val="ＭＳ 明朝"/>
        <family val="1"/>
        <charset val="128"/>
      </rPr>
      <t>･</t>
    </r>
    <r>
      <rPr>
        <sz val="8"/>
        <rFont val="Century"/>
        <family val="1"/>
      </rPr>
      <t>2478</t>
    </r>
    <r>
      <rPr>
        <sz val="8"/>
        <rFont val="ＭＳ 明朝"/>
        <family val="1"/>
        <charset val="128"/>
      </rPr>
      <t>･</t>
    </r>
    <r>
      <rPr>
        <sz val="8"/>
        <rFont val="Century"/>
        <family val="1"/>
      </rPr>
      <t>3071</t>
    </r>
    <rPh sb="1" eb="3">
      <t>スイサン</t>
    </rPh>
    <rPh sb="3" eb="5">
      <t>シンコウ</t>
    </rPh>
    <rPh sb="5" eb="6">
      <t>カ</t>
    </rPh>
    <phoneticPr fontId="14"/>
  </si>
  <si>
    <r>
      <rPr>
        <sz val="10"/>
        <rFont val="ＭＳ 明朝"/>
        <family val="1"/>
        <charset val="128"/>
      </rPr>
      <t>利子補給､改善資金､漁業信用基金協会の指導</t>
    </r>
  </si>
  <si>
    <r>
      <t xml:space="preserve">    </t>
    </r>
    <r>
      <rPr>
        <sz val="10"/>
        <rFont val="ＭＳ 明朝"/>
        <family val="1"/>
        <charset val="128"/>
      </rPr>
      <t>金融担当</t>
    </r>
    <phoneticPr fontId="14"/>
  </si>
  <si>
    <r>
      <rPr>
        <sz val="10"/>
        <rFont val="ＭＳ 明朝"/>
        <family val="1"/>
        <charset val="128"/>
      </rPr>
      <t>農業経営</t>
    </r>
    <r>
      <rPr>
        <sz val="6"/>
        <rFont val="ＭＳ 明朝"/>
        <family val="1"/>
        <charset val="128"/>
      </rPr>
      <t>・</t>
    </r>
    <r>
      <rPr>
        <sz val="10"/>
        <rFont val="ＭＳ 明朝"/>
        <family val="1"/>
        <charset val="128"/>
      </rPr>
      <t>担い手支援課長</t>
    </r>
    <rPh sb="0" eb="2">
      <t>ノウギョウ</t>
    </rPh>
    <rPh sb="2" eb="4">
      <t>ケイエイ</t>
    </rPh>
    <rPh sb="5" eb="6">
      <t>ニナ</t>
    </rPh>
    <rPh sb="7" eb="8">
      <t>テ</t>
    </rPh>
    <rPh sb="8" eb="10">
      <t>シエン</t>
    </rPh>
    <rPh sb="10" eb="12">
      <t>カチョウ</t>
    </rPh>
    <phoneticPr fontId="14"/>
  </si>
  <si>
    <r>
      <rPr>
        <sz val="10"/>
        <rFont val="ＭＳ 明朝"/>
        <family val="1"/>
        <charset val="128"/>
      </rPr>
      <t>･農業経営・担い手支援課</t>
    </r>
    <rPh sb="1" eb="3">
      <t>ノウギョウ</t>
    </rPh>
    <rPh sb="3" eb="5">
      <t>ケイエイ</t>
    </rPh>
    <rPh sb="6" eb="7">
      <t>ニナ</t>
    </rPh>
    <rPh sb="8" eb="9">
      <t>テ</t>
    </rPh>
    <rPh sb="9" eb="11">
      <t>シエン</t>
    </rPh>
    <rPh sb="11" eb="12">
      <t>カ</t>
    </rPh>
    <phoneticPr fontId="14"/>
  </si>
  <si>
    <r>
      <rPr>
        <sz val="10"/>
        <rFont val="ＭＳ 明朝"/>
        <family val="1"/>
        <charset val="128"/>
      </rPr>
      <t>室長補佐</t>
    </r>
  </si>
  <si>
    <r>
      <t>(</t>
    </r>
    <r>
      <rPr>
        <sz val="8"/>
        <rFont val="ＭＳ 明朝"/>
        <family val="1"/>
        <charset val="128"/>
      </rPr>
      <t>農業経営・担い手支援課</t>
    </r>
    <r>
      <rPr>
        <sz val="8"/>
        <rFont val="Century"/>
        <family val="1"/>
      </rPr>
      <t xml:space="preserve">) </t>
    </r>
    <rPh sb="1" eb="3">
      <t>ノウギョウ</t>
    </rPh>
    <rPh sb="3" eb="5">
      <t>ケイエイ</t>
    </rPh>
    <rPh sb="6" eb="7">
      <t>ニナ</t>
    </rPh>
    <rPh sb="8" eb="9">
      <t>テ</t>
    </rPh>
    <rPh sb="9" eb="11">
      <t>シエン</t>
    </rPh>
    <rPh sb="11" eb="12">
      <t>カ</t>
    </rPh>
    <phoneticPr fontId="14"/>
  </si>
  <si>
    <r>
      <rPr>
        <sz val="10"/>
        <rFont val="ＭＳ 明朝"/>
        <family val="1"/>
        <charset val="128"/>
      </rPr>
      <t>山形県漁協の常例検査</t>
    </r>
  </si>
  <si>
    <r>
      <rPr>
        <sz val="10"/>
        <rFont val="ＭＳ 明朝"/>
        <family val="1"/>
        <charset val="128"/>
      </rPr>
      <t>団体検査担当</t>
    </r>
  </si>
  <si>
    <r>
      <rPr>
        <sz val="10"/>
        <rFont val="ＭＳ 明朝"/>
        <family val="1"/>
        <charset val="128"/>
      </rPr>
      <t>団体指導検査指導室長</t>
    </r>
    <rPh sb="6" eb="8">
      <t>シドウ</t>
    </rPh>
    <phoneticPr fontId="14"/>
  </si>
  <si>
    <r>
      <rPr>
        <sz val="10"/>
        <rFont val="ＭＳ 明朝"/>
        <family val="1"/>
        <charset val="128"/>
      </rPr>
      <t>･団体検査指導室</t>
    </r>
  </si>
  <si>
    <r>
      <t>(</t>
    </r>
    <r>
      <rPr>
        <sz val="8"/>
        <rFont val="ＭＳ 明朝"/>
        <family val="1"/>
        <charset val="128"/>
      </rPr>
      <t>団体検査</t>
    </r>
    <r>
      <rPr>
        <sz val="8"/>
        <rFont val="Century"/>
        <family val="1"/>
      </rPr>
      <t>) 2428</t>
    </r>
    <rPh sb="1" eb="3">
      <t>ダンタイ</t>
    </rPh>
    <rPh sb="3" eb="5">
      <t>ケンサ</t>
    </rPh>
    <phoneticPr fontId="14"/>
  </si>
  <si>
    <r>
      <rPr>
        <sz val="10"/>
        <rFont val="ＭＳ 明朝"/>
        <family val="1"/>
        <charset val="128"/>
      </rPr>
      <t>農政企画課</t>
    </r>
  </si>
  <si>
    <r>
      <rPr>
        <sz val="10"/>
        <rFont val="ＭＳ 明朝"/>
        <family val="1"/>
        <charset val="128"/>
      </rPr>
      <t>県庁農林水産部</t>
    </r>
  </si>
  <si>
    <t xml:space="preserve"> 023-630</t>
  </si>
  <si>
    <r>
      <rPr>
        <sz val="11"/>
        <rFont val="ＭＳ 明朝"/>
        <family val="1"/>
        <charset val="128"/>
      </rPr>
      <t>（平成</t>
    </r>
    <r>
      <rPr>
        <sz val="11"/>
        <rFont val="Century"/>
        <family val="1"/>
      </rPr>
      <t>30</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5" eb="6">
      <t>ネン</t>
    </rPh>
    <rPh sb="7" eb="8">
      <t>ガツ</t>
    </rPh>
    <rPh sb="9" eb="10">
      <t>ニチ</t>
    </rPh>
    <phoneticPr fontId="14"/>
  </si>
  <si>
    <r>
      <rPr>
        <sz val="12"/>
        <rFont val="ＭＳ 明朝"/>
        <family val="1"/>
        <charset val="128"/>
      </rPr>
      <t>２</t>
    </r>
    <r>
      <rPr>
        <sz val="12"/>
        <rFont val="Century"/>
        <family val="1"/>
      </rPr>
      <t xml:space="preserve">  </t>
    </r>
    <r>
      <rPr>
        <sz val="12"/>
        <rFont val="ＭＳ 明朝"/>
        <family val="1"/>
        <charset val="128"/>
      </rPr>
      <t>水産行政・研究組織機構</t>
    </r>
    <phoneticPr fontId="14"/>
  </si>
  <si>
    <r>
      <rPr>
        <sz val="12"/>
        <color theme="1"/>
        <rFont val="ＭＳ 明朝"/>
        <family val="1"/>
        <charset val="128"/>
      </rPr>
      <t>３　委員会･附属機関等</t>
    </r>
    <r>
      <rPr>
        <sz val="11"/>
        <color theme="1"/>
        <rFont val="Century"/>
        <family val="1"/>
      </rPr>
      <t/>
    </r>
    <phoneticPr fontId="3"/>
  </si>
  <si>
    <r>
      <t xml:space="preserve"> </t>
    </r>
    <r>
      <rPr>
        <sz val="12"/>
        <color theme="1"/>
        <rFont val="ＭＳ Ｐ明朝"/>
        <family val="1"/>
        <charset val="128"/>
      </rPr>
      <t>平成</t>
    </r>
    <r>
      <rPr>
        <sz val="12"/>
        <color theme="1"/>
        <rFont val="Century"/>
        <family val="1"/>
      </rPr>
      <t>30</t>
    </r>
    <r>
      <rPr>
        <sz val="12"/>
        <color theme="1"/>
        <rFont val="ＭＳ Ｐ明朝"/>
        <family val="1"/>
        <charset val="128"/>
      </rPr>
      <t>年</t>
    </r>
    <r>
      <rPr>
        <sz val="12"/>
        <color theme="1"/>
        <rFont val="Century"/>
        <family val="1"/>
      </rPr>
      <t>5</t>
    </r>
    <r>
      <rPr>
        <sz val="12"/>
        <color theme="1"/>
        <rFont val="ＭＳ Ｐ明朝"/>
        <family val="1"/>
        <charset val="128"/>
      </rPr>
      <t>月</t>
    </r>
    <r>
      <rPr>
        <sz val="12"/>
        <color theme="1"/>
        <rFont val="Century"/>
        <family val="1"/>
      </rPr>
      <t>1</t>
    </r>
    <r>
      <rPr>
        <sz val="12"/>
        <color theme="1"/>
        <rFont val="ＭＳ Ｐ明朝"/>
        <family val="1"/>
        <charset val="128"/>
      </rPr>
      <t>日現在</t>
    </r>
  </si>
  <si>
    <t>名　　　　称</t>
    <phoneticPr fontId="3"/>
  </si>
  <si>
    <t>事　務　所　所　在　地</t>
    <phoneticPr fontId="3"/>
  </si>
  <si>
    <t>会長名</t>
    <phoneticPr fontId="3"/>
  </si>
  <si>
    <t>任　　　期</t>
    <phoneticPr fontId="3"/>
  </si>
  <si>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</si>
  <si>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</si>
  <si>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</si>
  <si>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</si>
  <si>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3"/>
  </si>
  <si>
    <r>
      <t>加</t>
    </r>
    <r>
      <rPr>
        <sz val="11"/>
        <color theme="1"/>
        <rFont val="ＭＳ 明朝"/>
        <family val="1"/>
        <charset val="128"/>
      </rPr>
      <t>藤　栄</t>
    </r>
    <phoneticPr fontId="3"/>
  </si>
  <si>
    <r>
      <rPr>
        <sz val="11"/>
        <color theme="1"/>
        <rFont val="ＭＳ 明朝"/>
        <family val="1"/>
        <charset val="128"/>
      </rPr>
      <t>平</t>
    </r>
    <r>
      <rPr>
        <sz val="11"/>
        <color theme="1"/>
        <rFont val="Century"/>
        <family val="1"/>
      </rPr>
      <t>28.8</t>
    </r>
    <r>
      <rPr>
        <sz val="11"/>
        <color theme="1"/>
        <rFont val="ＭＳ 明朝"/>
        <family val="1"/>
        <charset val="128"/>
      </rPr>
      <t>～平</t>
    </r>
    <r>
      <rPr>
        <sz val="11"/>
        <color theme="1"/>
        <rFont val="Century"/>
        <family val="1"/>
      </rPr>
      <t>32.8</t>
    </r>
  </si>
  <si>
    <r>
      <t>10</t>
    </r>
    <r>
      <rPr>
        <sz val="11"/>
        <color theme="1"/>
        <rFont val="ＭＳ 明朝"/>
        <family val="1"/>
        <charset val="128"/>
      </rPr>
      <t>名</t>
    </r>
  </si>
  <si>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r>
      <rPr>
        <sz val="11"/>
        <color theme="1"/>
        <rFont val="Century"/>
        <family val="1"/>
      </rPr>
      <t>6</t>
    </r>
    <r>
      <rPr>
        <sz val="11"/>
        <color theme="1"/>
        <rFont val="ＭＳ 明朝"/>
        <family val="1"/>
        <charset val="128"/>
      </rPr>
      <t>名</t>
    </r>
    <phoneticPr fontId="3"/>
  </si>
  <si>
    <r>
      <rPr>
        <sz val="11"/>
        <color theme="1"/>
        <rFont val="ＭＳ 明朝"/>
        <family val="1"/>
        <charset val="128"/>
      </rPr>
      <t>漁業法</t>
    </r>
  </si>
  <si>
    <r>
      <rPr>
        <sz val="11"/>
        <color theme="1"/>
        <rFont val="ＭＳ 明朝"/>
        <family val="1"/>
        <charset val="128"/>
      </rPr>
      <t>山形県庄内総合支庁産業経済部水産振興課内</t>
    </r>
  </si>
  <si>
    <r>
      <t>(4</t>
    </r>
    <r>
      <rPr>
        <sz val="11"/>
        <color theme="1"/>
        <rFont val="ＭＳ 明朝"/>
        <family val="1"/>
        <charset val="128"/>
      </rPr>
      <t>年</t>
    </r>
    <r>
      <rPr>
        <sz val="11"/>
        <color theme="1"/>
        <rFont val="Century"/>
        <family val="1"/>
      </rPr>
      <t>)</t>
    </r>
  </si>
  <si>
    <r>
      <rPr>
        <sz val="11"/>
        <color theme="1"/>
        <rFont val="ＭＳ 明朝"/>
        <family val="1"/>
        <charset val="128"/>
      </rPr>
      <t>知事選任　</t>
    </r>
    <r>
      <rPr>
        <sz val="11"/>
        <color theme="1"/>
        <rFont val="Century"/>
        <family val="1"/>
      </rPr>
      <t>4</t>
    </r>
    <r>
      <rPr>
        <sz val="11"/>
        <color theme="1"/>
        <rFont val="ＭＳ 明朝"/>
        <family val="1"/>
        <charset val="128"/>
      </rPr>
      <t>名</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</si>
  <si>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</si>
  <si>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</si>
  <si>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t>國方敬司</t>
    <phoneticPr fontId="3"/>
  </si>
  <si>
    <r>
      <rPr>
        <sz val="11"/>
        <color theme="1"/>
        <rFont val="ＭＳ 明朝"/>
        <family val="1"/>
        <charset val="128"/>
      </rPr>
      <t>平</t>
    </r>
    <r>
      <rPr>
        <sz val="11"/>
        <color theme="1"/>
        <rFont val="Century"/>
        <family val="1"/>
      </rPr>
      <t>28.12</t>
    </r>
    <r>
      <rPr>
        <sz val="11"/>
        <color theme="1"/>
        <rFont val="ＭＳ 明朝"/>
        <family val="1"/>
        <charset val="128"/>
      </rPr>
      <t>～平</t>
    </r>
    <r>
      <rPr>
        <sz val="11"/>
        <color theme="1"/>
        <rFont val="Century"/>
        <family val="1"/>
      </rPr>
      <t>32.11</t>
    </r>
  </si>
  <si>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3"/>
  </si>
  <si>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</si>
  <si>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</si>
  <si>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</si>
  <si>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</si>
  <si>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t>本宮茂樹</t>
    <phoneticPr fontId="3"/>
  </si>
  <si>
    <r>
      <rPr>
        <sz val="11"/>
        <color theme="1"/>
        <rFont val="ＭＳ 明朝"/>
        <family val="1"/>
        <charset val="128"/>
      </rPr>
      <t>平</t>
    </r>
    <r>
      <rPr>
        <sz val="11"/>
        <color theme="1"/>
        <rFont val="Century"/>
        <family val="1"/>
      </rPr>
      <t>29</t>
    </r>
    <r>
      <rPr>
        <sz val="11"/>
        <color theme="1"/>
        <rFont val="ＭＳ 明朝"/>
        <family val="1"/>
        <charset val="128"/>
      </rPr>
      <t>～平</t>
    </r>
    <r>
      <rPr>
        <sz val="11"/>
        <color theme="1"/>
        <rFont val="Century"/>
        <family val="1"/>
      </rPr>
      <t>30</t>
    </r>
  </si>
  <si>
    <r>
      <t>19</t>
    </r>
    <r>
      <rPr>
        <sz val="11"/>
        <color theme="1"/>
        <rFont val="ＭＳ 明朝"/>
        <family val="1"/>
        <charset val="128"/>
      </rPr>
      <t>名</t>
    </r>
  </si>
  <si>
    <r>
      <rPr>
        <sz val="11"/>
        <color theme="1"/>
        <rFont val="ＭＳ 明朝"/>
        <family val="1"/>
        <charset val="128"/>
      </rPr>
      <t>知事選任</t>
    </r>
    <r>
      <rPr>
        <sz val="11"/>
        <color theme="1"/>
        <rFont val="Century"/>
        <family val="1"/>
      </rPr>
      <t xml:space="preserve">  19</t>
    </r>
    <r>
      <rPr>
        <sz val="11"/>
        <color theme="1"/>
        <rFont val="ＭＳ 明朝"/>
        <family val="1"/>
        <charset val="128"/>
      </rPr>
      <t>名</t>
    </r>
    <phoneticPr fontId="3"/>
  </si>
  <si>
    <r>
      <rPr>
        <sz val="11"/>
        <color theme="1"/>
        <rFont val="ＭＳ 明朝"/>
        <family val="1"/>
        <charset val="128"/>
      </rPr>
      <t>規約</t>
    </r>
  </si>
  <si>
    <r>
      <rPr>
        <sz val="11"/>
        <color theme="1"/>
        <rFont val="ＭＳ 明朝"/>
        <family val="1"/>
        <charset val="128"/>
      </rPr>
      <t>(</t>
    </r>
    <r>
      <rPr>
        <sz val="11"/>
        <color theme="1"/>
        <rFont val="Century"/>
        <family val="1"/>
      </rPr>
      <t>2</t>
    </r>
    <r>
      <rPr>
        <sz val="11"/>
        <color theme="1"/>
        <rFont val="ＭＳ 明朝"/>
        <family val="1"/>
        <charset val="128"/>
      </rPr>
      <t>年</t>
    </r>
    <r>
      <rPr>
        <sz val="11"/>
        <color theme="1"/>
        <rFont val="Century"/>
        <family val="1"/>
      </rPr>
      <t>)</t>
    </r>
    <phoneticPr fontId="3"/>
  </si>
  <si>
    <t xml:space="preserve">４　水産関係歳出決算の概要(一般会計) </t>
  </si>
  <si>
    <r>
      <rPr>
        <sz val="12"/>
        <color theme="1"/>
        <rFont val="ＭＳ Ｐ明朝"/>
        <family val="1"/>
        <charset val="128"/>
      </rPr>
      <t>平成</t>
    </r>
    <r>
      <rPr>
        <sz val="12"/>
        <color theme="1"/>
        <rFont val="Century"/>
        <family val="1"/>
      </rPr>
      <t>29</t>
    </r>
    <r>
      <rPr>
        <sz val="12"/>
        <color theme="1"/>
        <rFont val="ＭＳ Ｐ明朝"/>
        <family val="1"/>
        <charset val="128"/>
      </rPr>
      <t>年度</t>
    </r>
    <r>
      <rPr>
        <sz val="12"/>
        <color theme="1"/>
        <rFont val="Century"/>
        <family val="1"/>
      </rPr>
      <t>(</t>
    </r>
    <r>
      <rPr>
        <sz val="12"/>
        <color theme="1"/>
        <rFont val="ＭＳ Ｐ明朝"/>
        <family val="1"/>
        <charset val="128"/>
      </rPr>
      <t>単位：千円）</t>
    </r>
    <phoneticPr fontId="3"/>
  </si>
  <si>
    <t>性　質　別</t>
    <phoneticPr fontId="3"/>
  </si>
  <si>
    <t>金　額</t>
    <phoneticPr fontId="3"/>
  </si>
  <si>
    <t>主　要　事　業　等</t>
    <phoneticPr fontId="3"/>
  </si>
  <si>
    <t>人　件　費</t>
    <phoneticPr fontId="3"/>
  </si>
  <si>
    <t>報酬等</t>
  </si>
  <si>
    <t>事　業　等　主　要</t>
    <phoneticPr fontId="3"/>
  </si>
  <si>
    <t>給　与　等</t>
    <phoneticPr fontId="3"/>
  </si>
  <si>
    <t>投　資　的　経　費</t>
  </si>
  <si>
    <r>
      <rPr>
        <sz val="11"/>
        <color theme="1"/>
        <rFont val="ＭＳ Ｐ明朝"/>
        <family val="1"/>
        <charset val="128"/>
      </rPr>
      <t>一</t>
    </r>
    <r>
      <rPr>
        <sz val="11"/>
        <color theme="1"/>
        <rFont val="Century"/>
        <family val="1"/>
      </rPr>
      <t xml:space="preserve"> </t>
    </r>
    <r>
      <rPr>
        <sz val="11"/>
        <color theme="1"/>
        <rFont val="ＭＳ Ｐ明朝"/>
        <family val="1"/>
        <charset val="128"/>
      </rPr>
      <t>般</t>
    </r>
    <r>
      <rPr>
        <sz val="11"/>
        <color theme="1"/>
        <rFont val="Century"/>
        <family val="1"/>
      </rPr>
      <t xml:space="preserve"> </t>
    </r>
    <r>
      <rPr>
        <sz val="11"/>
        <color theme="1"/>
        <rFont val="ＭＳ Ｐ明朝"/>
        <family val="1"/>
        <charset val="128"/>
      </rPr>
      <t>公</t>
    </r>
    <r>
      <rPr>
        <sz val="11"/>
        <color theme="1"/>
        <rFont val="Century"/>
        <family val="1"/>
      </rPr>
      <t xml:space="preserve"> </t>
    </r>
    <r>
      <rPr>
        <sz val="11"/>
        <color theme="1"/>
        <rFont val="ＭＳ Ｐ明朝"/>
        <family val="1"/>
        <charset val="128"/>
      </rPr>
      <t>共</t>
    </r>
    <phoneticPr fontId="3"/>
  </si>
  <si>
    <t>漁港・漁場整備事業費</t>
  </si>
  <si>
    <t>補助費等</t>
  </si>
  <si>
    <t>さくらます増殖施設管理運営費</t>
  </si>
  <si>
    <t>海岸環境・保全施設整備事業費</t>
  </si>
  <si>
    <t>新規漁業就業者総合支援対策事業費</t>
  </si>
  <si>
    <r>
      <rPr>
        <sz val="11"/>
        <color theme="1"/>
        <rFont val="ＭＳ Ｐ明朝"/>
        <family val="1"/>
        <charset val="128"/>
      </rPr>
      <t>一</t>
    </r>
    <r>
      <rPr>
        <sz val="11"/>
        <color theme="1"/>
        <rFont val="Century"/>
        <family val="1"/>
      </rPr>
      <t xml:space="preserve"> </t>
    </r>
    <r>
      <rPr>
        <sz val="11"/>
        <color theme="1"/>
        <rFont val="ＭＳ Ｐ明朝"/>
        <family val="1"/>
        <charset val="128"/>
      </rPr>
      <t>般</t>
    </r>
    <r>
      <rPr>
        <sz val="11"/>
        <color theme="1"/>
        <rFont val="Century"/>
        <family val="1"/>
      </rPr>
      <t xml:space="preserve"> </t>
    </r>
    <r>
      <rPr>
        <sz val="11"/>
        <color theme="1"/>
        <rFont val="ＭＳ Ｐ明朝"/>
        <family val="1"/>
        <charset val="128"/>
      </rPr>
      <t>単</t>
    </r>
    <r>
      <rPr>
        <sz val="11"/>
        <color theme="1"/>
        <rFont val="Century"/>
        <family val="1"/>
      </rPr>
      <t xml:space="preserve"> </t>
    </r>
    <r>
      <rPr>
        <sz val="11"/>
        <color theme="1"/>
        <rFont val="ＭＳ Ｐ明朝"/>
        <family val="1"/>
        <charset val="128"/>
      </rPr>
      <t>独</t>
    </r>
    <phoneticPr fontId="3"/>
  </si>
  <si>
    <t>サケ・マス振興事業費</t>
  </si>
  <si>
    <t>離島漁業再生支援事業費</t>
  </si>
  <si>
    <t>栽培漁業振興事業費</t>
  </si>
  <si>
    <t>庄内浜トップブランド水産物創出事業費</t>
  </si>
  <si>
    <r>
      <rPr>
        <sz val="11"/>
        <color theme="1"/>
        <rFont val="ＭＳ Ｐ明朝"/>
        <family val="1"/>
        <charset val="128"/>
      </rPr>
      <t>災</t>
    </r>
    <r>
      <rPr>
        <sz val="11"/>
        <color theme="1"/>
        <rFont val="Century"/>
        <family val="1"/>
      </rPr>
      <t xml:space="preserve"> </t>
    </r>
    <r>
      <rPr>
        <sz val="11"/>
        <color theme="1"/>
        <rFont val="ＭＳ Ｐ明朝"/>
        <family val="1"/>
        <charset val="128"/>
      </rPr>
      <t>害</t>
    </r>
    <r>
      <rPr>
        <sz val="11"/>
        <color theme="1"/>
        <rFont val="Century"/>
        <family val="1"/>
      </rPr>
      <t xml:space="preserve"> </t>
    </r>
    <r>
      <rPr>
        <sz val="11"/>
        <color theme="1"/>
        <rFont val="ＭＳ Ｐ明朝"/>
        <family val="1"/>
        <charset val="128"/>
      </rPr>
      <t>復</t>
    </r>
    <r>
      <rPr>
        <sz val="11"/>
        <color theme="1"/>
        <rFont val="Century"/>
        <family val="1"/>
      </rPr>
      <t xml:space="preserve"> </t>
    </r>
    <r>
      <rPr>
        <sz val="11"/>
        <color theme="1"/>
        <rFont val="ＭＳ Ｐ明朝"/>
        <family val="1"/>
        <charset val="128"/>
      </rPr>
      <t>旧</t>
    </r>
    <phoneticPr fontId="3"/>
  </si>
  <si>
    <t>水産総合振興費</t>
  </si>
  <si>
    <t>内水面水産試験場管理運営費</t>
  </si>
  <si>
    <t>計</t>
  </si>
  <si>
    <t>そ　の　他</t>
    <phoneticPr fontId="3"/>
  </si>
  <si>
    <t>漁船操業安全対策事業費</t>
  </si>
  <si>
    <t>合　　計</t>
    <phoneticPr fontId="3"/>
  </si>
  <si>
    <t>魚類生息環境保全対策事業費</t>
  </si>
  <si>
    <t>最上丸維持管理費</t>
  </si>
  <si>
    <t>など</t>
  </si>
  <si>
    <t>維持補修費</t>
  </si>
  <si>
    <t>物　件　費</t>
    <phoneticPr fontId="3"/>
  </si>
  <si>
    <t>沿岸漁業振興調査事業費</t>
  </si>
  <si>
    <r>
      <rPr>
        <sz val="12"/>
        <color theme="1"/>
        <rFont val="ＭＳ Ｐ明朝"/>
        <family val="1"/>
        <charset val="128"/>
      </rPr>
      <t>沿岸漁業改善資金特別会計</t>
    </r>
    <r>
      <rPr>
        <sz val="12"/>
        <color theme="1"/>
        <rFont val="Century"/>
        <family val="1"/>
      </rPr>
      <t xml:space="preserve">      </t>
    </r>
    <r>
      <rPr>
        <sz val="12"/>
        <color theme="1"/>
        <rFont val="ＭＳ Ｐ明朝"/>
        <family val="1"/>
        <charset val="128"/>
      </rPr>
      <t/>
    </r>
    <phoneticPr fontId="3"/>
  </si>
  <si>
    <t>平成29年度(単位:千円)</t>
  </si>
  <si>
    <t>試験研究費</t>
  </si>
  <si>
    <t>会特</t>
    <rPh sb="0" eb="1">
      <t>カイ</t>
    </rPh>
    <rPh sb="1" eb="2">
      <t>トク</t>
    </rPh>
    <phoneticPr fontId="3"/>
  </si>
  <si>
    <t>貸　付　勘　定</t>
    <phoneticPr fontId="3"/>
  </si>
  <si>
    <t>資金貸付等</t>
  </si>
  <si>
    <t>水産試験場管理運営費</t>
  </si>
  <si>
    <t>計別</t>
    <rPh sb="0" eb="1">
      <t>ケイ</t>
    </rPh>
    <rPh sb="1" eb="2">
      <t>ベツ</t>
    </rPh>
    <phoneticPr fontId="3"/>
  </si>
  <si>
    <t>業　務　勘　定</t>
    <phoneticPr fontId="3"/>
  </si>
  <si>
    <t>指導・委託・運用益の繰出</t>
  </si>
  <si>
    <t>アユ増殖推進事業費</t>
  </si>
  <si>
    <t>５　主要魚種の漁期・漁場</t>
  </si>
  <si>
    <t>魚   種</t>
  </si>
  <si>
    <t>漁  期</t>
  </si>
  <si>
    <t>漁 業 種 類</t>
  </si>
  <si>
    <t>主な漁場(水深m)</t>
  </si>
  <si>
    <t>まあじ</t>
  </si>
  <si>
    <t>5～11月</t>
    <phoneticPr fontId="14"/>
  </si>
  <si>
    <t>小型定置</t>
  </si>
  <si>
    <t>地  先</t>
  </si>
  <si>
    <t>ほっけ</t>
  </si>
  <si>
    <t>9～11月</t>
  </si>
  <si>
    <t>底びき網</t>
  </si>
  <si>
    <t>200～300</t>
  </si>
  <si>
    <t>ぶり･いなだ</t>
  </si>
  <si>
    <t>ひきなわ釣り</t>
  </si>
  <si>
    <t>沿岸1～5ﾏｲﾙ内</t>
  </si>
  <si>
    <t>1～5月</t>
  </si>
  <si>
    <t>はえなわ</t>
  </si>
  <si>
    <t>沖合天然礁</t>
  </si>
  <si>
    <t>8～12月</t>
  </si>
  <si>
    <t>一本釣り(火光利用)</t>
  </si>
  <si>
    <t>沿岸天然礁･人工魚礁</t>
  </si>
  <si>
    <t>はたはた</t>
  </si>
  <si>
    <t>9～6月</t>
  </si>
  <si>
    <t>130～300</t>
  </si>
  <si>
    <t>5～12月</t>
  </si>
  <si>
    <t>定置</t>
  </si>
  <si>
    <t>あんこう</t>
  </si>
  <si>
    <t>80～200</t>
  </si>
  <si>
    <t>めじまぐろ</t>
  </si>
  <si>
    <t>6～11月</t>
  </si>
  <si>
    <t>沿岸5～15ﾏｲﾙ内</t>
  </si>
  <si>
    <t>あぶらつのざめ</t>
  </si>
  <si>
    <t>12～4月</t>
  </si>
  <si>
    <t>180～250</t>
  </si>
  <si>
    <t>8～11月</t>
  </si>
  <si>
    <t>大瀬･明石礁･飛島周辺</t>
  </si>
  <si>
    <t>1～4月</t>
  </si>
  <si>
    <t>150～300</t>
  </si>
  <si>
    <t>さけ</t>
  </si>
  <si>
    <t>10～12月</t>
  </si>
  <si>
    <t>2～4月</t>
  </si>
  <si>
    <t>さし網</t>
  </si>
  <si>
    <t>飛島東側の許可漁場</t>
  </si>
  <si>
    <t>ます</t>
  </si>
  <si>
    <t>4～5月</t>
  </si>
  <si>
    <t>流し網</t>
  </si>
  <si>
    <t>最上川(河口部)</t>
  </si>
  <si>
    <t>たい</t>
  </si>
  <si>
    <t>9～5月</t>
  </si>
  <si>
    <t>50～100</t>
  </si>
  <si>
    <t>4～6月</t>
  </si>
  <si>
    <t>沖  合</t>
  </si>
  <si>
    <t>5～11月</t>
  </si>
  <si>
    <t>ごち網</t>
  </si>
  <si>
    <t>40～80</t>
  </si>
  <si>
    <t>4～12月</t>
  </si>
  <si>
    <t>大瀬･明石礁･沿岸20～80</t>
  </si>
  <si>
    <t>するめいか</t>
  </si>
  <si>
    <t>5～2月</t>
  </si>
  <si>
    <t>一本釣り</t>
  </si>
  <si>
    <t>ﾀﾗ場･飛島周辺･沖合天然礁</t>
  </si>
  <si>
    <t>6～12月</t>
  </si>
  <si>
    <t>20～50</t>
  </si>
  <si>
    <t>やりいか</t>
  </si>
  <si>
    <t>12～3月</t>
  </si>
  <si>
    <t>沿岸天然礁･人工魚礁･飛島周辺</t>
  </si>
  <si>
    <t>5～7月</t>
  </si>
  <si>
    <t>2～5月</t>
  </si>
  <si>
    <t>飛島地先</t>
  </si>
  <si>
    <t>あまだい</t>
  </si>
  <si>
    <t>7～10月</t>
  </si>
  <si>
    <t>80～120</t>
  </si>
  <si>
    <t>飛島周辺</t>
  </si>
  <si>
    <t>きす</t>
  </si>
  <si>
    <t>4～11月</t>
  </si>
  <si>
    <t>20～80</t>
  </si>
  <si>
    <t>10～4月</t>
  </si>
  <si>
    <t>うすめばる</t>
  </si>
  <si>
    <t>4～10月</t>
  </si>
  <si>
    <t>飛島漁業権内120～180</t>
  </si>
  <si>
    <t>ひらめ･かれい</t>
  </si>
  <si>
    <t>80～230</t>
  </si>
  <si>
    <t>2～10月</t>
  </si>
  <si>
    <t>大瀬･沿岸天然礁･飛島周辺</t>
  </si>
  <si>
    <t>2～11月</t>
  </si>
  <si>
    <t>20～70</t>
  </si>
  <si>
    <t>とらふぐ</t>
  </si>
  <si>
    <t>9～3月</t>
  </si>
  <si>
    <t>30～120</t>
  </si>
  <si>
    <t>6～9月</t>
  </si>
  <si>
    <t>一本釣り(ひらめ)</t>
  </si>
  <si>
    <t>ほっこくあかえび</t>
    <phoneticPr fontId="14"/>
  </si>
  <si>
    <t>250～600</t>
  </si>
  <si>
    <t>まだら</t>
  </si>
  <si>
    <t>180～300</t>
  </si>
  <si>
    <t>くるまえび</t>
  </si>
  <si>
    <t>10～50</t>
  </si>
  <si>
    <t>10～1月</t>
  </si>
  <si>
    <t>ずわいがに</t>
  </si>
  <si>
    <t>12～2月</t>
  </si>
  <si>
    <t>飛島西側500以浅(許可漁場)</t>
  </si>
  <si>
    <t>べにずわい</t>
  </si>
  <si>
    <t>4～1月</t>
    <phoneticPr fontId="14"/>
  </si>
  <si>
    <t>かご</t>
  </si>
  <si>
    <t>800以深</t>
  </si>
  <si>
    <t>すけとうだら</t>
  </si>
  <si>
    <t>9～4月</t>
  </si>
  <si>
    <t>200～350</t>
  </si>
  <si>
    <t>がざみ</t>
  </si>
  <si>
    <t>10～30</t>
  </si>
  <si>
    <t>さわら</t>
  </si>
  <si>
    <t>9～12月</t>
  </si>
  <si>
    <t>30～100</t>
  </si>
  <si>
    <t>深海性ばい</t>
  </si>
  <si>
    <t>6～8月</t>
  </si>
  <si>
    <t>400以深</t>
  </si>
  <si>
    <t>4～7月
9～12月</t>
  </si>
  <si>
    <t>地先</t>
  </si>
  <si>
    <t>いわがき</t>
  </si>
  <si>
    <t>採貝藻</t>
  </si>
  <si>
    <r>
      <rPr>
        <sz val="11"/>
        <color indexed="8"/>
        <rFont val="ＭＳ 明朝"/>
        <family val="1"/>
        <charset val="128"/>
      </rPr>
      <t>（農林水産統計）</t>
    </r>
    <rPh sb="1" eb="3">
      <t>ノウリン</t>
    </rPh>
    <rPh sb="3" eb="5">
      <t>スイサン</t>
    </rPh>
    <rPh sb="5" eb="7">
      <t>トウケイ</t>
    </rPh>
    <phoneticPr fontId="14"/>
  </si>
  <si>
    <t>自営漁業就業者
及び
漁業雇われ就業者</t>
    <phoneticPr fontId="14"/>
  </si>
  <si>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</si>
  <si>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</si>
  <si>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</si>
  <si>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</si>
  <si>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</si>
  <si>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</si>
  <si>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</si>
  <si>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</si>
  <si>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</si>
  <si>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</si>
  <si>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t>(</t>
    </r>
    <r>
      <rPr>
        <sz val="11"/>
        <color indexed="8"/>
        <rFont val="ＭＳ 明朝"/>
        <family val="1"/>
        <charset val="128"/>
      </rPr>
      <t>平成</t>
    </r>
    <r>
      <rPr>
        <sz val="11"/>
        <color indexed="8"/>
        <rFont val="Century"/>
        <family val="1"/>
      </rPr>
      <t>25</t>
    </r>
    <r>
      <rPr>
        <sz val="11"/>
        <color indexed="8"/>
        <rFont val="ＭＳ 明朝"/>
        <family val="1"/>
        <charset val="128"/>
      </rPr>
      <t>年漁業ｾﾝｻｽ</t>
    </r>
    <r>
      <rPr>
        <sz val="11"/>
        <color indexed="8"/>
        <rFont val="Century"/>
        <family val="1"/>
      </rPr>
      <t>)</t>
    </r>
    <phoneticPr fontId="14"/>
  </si>
  <si>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</si>
  <si>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</si>
  <si>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</si>
  <si>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</si>
  <si>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</si>
  <si>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</si>
  <si>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</si>
  <si>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</si>
  <si>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t>酒田</t>
    <phoneticPr fontId="14"/>
  </si>
  <si>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</si>
  <si>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</si>
  <si>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</si>
  <si>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</si>
  <si>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</si>
  <si>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</si>
  <si>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</si>
  <si>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</si>
  <si>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</si>
  <si>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</si>
  <si>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</si>
  <si>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</si>
  <si>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</si>
  <si>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</si>
  <si>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</si>
  <si>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</si>
  <si>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</si>
  <si>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t>総数</t>
    <phoneticPr fontId="14"/>
  </si>
  <si>
    <r>
      <rPr>
        <sz val="11"/>
        <color indexed="8"/>
        <rFont val="ＭＳ 明朝"/>
        <family val="1"/>
        <charset val="128"/>
      </rPr>
      <t>漁業地区専兼別</t>
    </r>
  </si>
  <si>
    <r>
      <rPr>
        <sz val="11"/>
        <color indexed="8"/>
        <rFont val="ＭＳ 明朝"/>
        <family val="1"/>
        <charset val="128"/>
      </rPr>
      <t>平成</t>
    </r>
    <r>
      <rPr>
        <sz val="11"/>
        <color indexed="8"/>
        <rFont val="Century"/>
        <family val="1"/>
      </rPr>
      <t>25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4"/>
  </si>
  <si>
    <r>
      <rPr>
        <sz val="11"/>
        <color indexed="8"/>
        <rFont val="ＭＳ 明朝"/>
        <family val="1"/>
        <charset val="128"/>
      </rPr>
      <t>※総経営体数は</t>
    </r>
    <r>
      <rPr>
        <sz val="11"/>
        <color indexed="8"/>
        <rFont val="Century"/>
        <family val="1"/>
      </rPr>
      <t>359</t>
    </r>
    <r>
      <rPr>
        <sz val="11"/>
        <color indexed="8"/>
        <rFont val="ＭＳ 明朝"/>
        <family val="1"/>
        <charset val="128"/>
      </rPr>
      <t>経営体で､前回調査</t>
    </r>
    <r>
      <rPr>
        <sz val="11"/>
        <color indexed="8"/>
        <rFont val="Century"/>
        <family val="1"/>
      </rPr>
      <t>(H20)</t>
    </r>
    <r>
      <rPr>
        <sz val="11"/>
        <color indexed="8"/>
        <rFont val="ＭＳ 明朝"/>
        <family val="1"/>
        <charset val="128"/>
      </rPr>
      <t>前年より</t>
    </r>
    <r>
      <rPr>
        <sz val="11"/>
        <color indexed="8"/>
        <rFont val="Century"/>
        <family val="1"/>
      </rPr>
      <t>57</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14"/>
  </si>
  <si>
    <r>
      <rPr>
        <sz val="12"/>
        <color indexed="8"/>
        <rFont val="ＭＳ 明朝"/>
        <family val="1"/>
        <charset val="128"/>
      </rPr>
      <t>６　漁業経営体数</t>
    </r>
    <phoneticPr fontId="14"/>
  </si>
  <si>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</si>
  <si>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</si>
  <si>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717</t>
    </r>
    <r>
      <rPr>
        <sz val="11"/>
        <rFont val="ＭＳ 明朝"/>
        <family val="1"/>
        <charset val="128"/>
      </rPr>
      <t>隻で前年より</t>
    </r>
    <r>
      <rPr>
        <sz val="11"/>
        <rFont val="Century"/>
        <family val="1"/>
      </rPr>
      <t>28</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26</t>
    </r>
    <r>
      <rPr>
        <sz val="11"/>
        <rFont val="ＭＳ 明朝"/>
        <family val="1"/>
        <charset val="128"/>
      </rPr>
      <t>隻、木船が</t>
    </r>
    <r>
      <rPr>
        <sz val="11"/>
        <rFont val="Century"/>
        <family val="1"/>
      </rPr>
      <t>2</t>
    </r>
    <r>
      <rPr>
        <sz val="11"/>
        <rFont val="ＭＳ 明朝"/>
        <family val="1"/>
        <charset val="128"/>
      </rPr>
      <t>隻減少し、鋼船に増減はなかった。ﾄﾝ数階層別にみると､</t>
    </r>
    <r>
      <rPr>
        <sz val="11"/>
        <rFont val="Century"/>
        <family val="1"/>
      </rPr>
      <t>5</t>
    </r>
    <r>
      <rPr>
        <sz val="11"/>
        <rFont val="ＭＳ 明朝"/>
        <family val="1"/>
        <charset val="128"/>
      </rPr>
      <t>ﾄﾝ未満船が</t>
    </r>
    <r>
      <rPr>
        <sz val="11"/>
        <rFont val="Century"/>
        <family val="1"/>
      </rPr>
      <t>27</t>
    </r>
    <r>
      <rPr>
        <sz val="11"/>
        <rFont val="ＭＳ 明朝"/>
        <family val="1"/>
        <charset val="128"/>
      </rPr>
      <t>隻、</t>
    </r>
    <rPh sb="41" eb="42">
      <t>キ</t>
    </rPh>
    <rPh sb="42" eb="43">
      <t>フネ</t>
    </rPh>
    <rPh sb="45" eb="46">
      <t>セキ</t>
    </rPh>
    <rPh sb="46" eb="48">
      <t>ゲンショウ</t>
    </rPh>
    <rPh sb="53" eb="55">
      <t>ゾウゲン</t>
    </rPh>
    <phoneticPr fontId="14"/>
  </si>
  <si>
    <r>
      <t>5</t>
    </r>
    <r>
      <rPr>
        <sz val="11"/>
        <rFont val="ＭＳ 明朝"/>
        <family val="1"/>
        <charset val="128"/>
      </rPr>
      <t>ﾄﾝ以上船が</t>
    </r>
    <r>
      <rPr>
        <sz val="11"/>
        <rFont val="Century"/>
        <family val="1"/>
      </rPr>
      <t>10~19</t>
    </r>
    <r>
      <rPr>
        <sz val="11"/>
        <rFont val="ＭＳ 明朝"/>
        <family val="1"/>
        <charset val="128"/>
      </rPr>
      <t>ﾄﾝ代で</t>
    </r>
    <r>
      <rPr>
        <sz val="11"/>
        <rFont val="Century"/>
        <family val="1"/>
      </rPr>
      <t>1</t>
    </r>
    <r>
      <rPr>
        <sz val="11"/>
        <rFont val="ＭＳ 明朝"/>
        <family val="1"/>
        <charset val="128"/>
      </rPr>
      <t>隻減少した｡内水面漁船では動力船、無動力船が</t>
    </r>
    <r>
      <rPr>
        <sz val="11"/>
        <rFont val="Century"/>
        <family val="1"/>
      </rPr>
      <t>1</t>
    </r>
    <r>
      <rPr>
        <sz val="11"/>
        <rFont val="ＭＳ 明朝"/>
        <family val="1"/>
        <charset val="128"/>
      </rPr>
      <t>隻ずつ減少した。</t>
    </r>
    <rPh sb="3" eb="5">
      <t>イジョウ</t>
    </rPh>
    <rPh sb="5" eb="6">
      <t>フネ</t>
    </rPh>
    <rPh sb="14" eb="15">
      <t>ダイ</t>
    </rPh>
    <rPh sb="17" eb="18">
      <t>セキ</t>
    </rPh>
    <rPh sb="18" eb="20">
      <t>ゲンショウ</t>
    </rPh>
    <rPh sb="34" eb="35">
      <t>ム</t>
    </rPh>
    <rPh sb="35" eb="37">
      <t>ドウリョク</t>
    </rPh>
    <rPh sb="37" eb="38">
      <t>セン</t>
    </rPh>
    <rPh sb="40" eb="41">
      <t>セキ</t>
    </rPh>
    <rPh sb="43" eb="45">
      <t>ゲンショウ</t>
    </rPh>
    <phoneticPr fontId="14"/>
  </si>
  <si>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</si>
  <si>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3.29</t>
    </r>
    <r>
      <rPr>
        <sz val="11"/>
        <rFont val="ＭＳ 明朝"/>
        <family val="1"/>
        <charset val="128"/>
      </rPr>
      <t>ﾄﾝ､平均馬力数は</t>
    </r>
    <r>
      <rPr>
        <sz val="11"/>
        <rFont val="Century"/>
        <family val="1"/>
      </rPr>
      <t>83</t>
    </r>
    <r>
      <rPr>
        <sz val="11"/>
        <rFont val="ＭＳ 明朝"/>
        <family val="1"/>
        <charset val="128"/>
      </rPr>
      <t>馬力であった｡</t>
    </r>
    <rPh sb="32" eb="33">
      <t>スウ</t>
    </rPh>
    <rPh sb="36" eb="38">
      <t>バリキ</t>
    </rPh>
    <phoneticPr fontId="14"/>
  </si>
  <si>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14"/>
  </si>
  <si>
    <r>
      <rPr>
        <sz val="11"/>
        <rFont val="ＭＳ 明朝"/>
        <family val="1"/>
        <charset val="128"/>
      </rPr>
      <t>平成</t>
    </r>
    <r>
      <rPr>
        <sz val="11"/>
        <rFont val="Century"/>
        <family val="1"/>
      </rPr>
      <t>29</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</si>
  <si>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</si>
  <si>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</si>
  <si>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</si>
  <si>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</si>
  <si>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</si>
  <si>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</si>
  <si>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</si>
  <si>
    <t>3~4.9</t>
  </si>
  <si>
    <r>
      <t>5</t>
    </r>
    <r>
      <rPr>
        <sz val="11"/>
        <rFont val="ＭＳ 明朝"/>
        <family val="1"/>
        <charset val="128"/>
      </rPr>
      <t>ﾄﾝ
未満計</t>
    </r>
    <phoneticPr fontId="14"/>
  </si>
  <si>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</si>
  <si>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</si>
  <si>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</si>
  <si>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</si>
  <si>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</si>
  <si>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</si>
  <si>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</si>
  <si>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</si>
  <si>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</si>
  <si>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</si>
  <si>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</si>
  <si>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</si>
  <si>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</si>
  <si>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</si>
  <si>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</si>
  <si>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</si>
  <si>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4"/>
  </si>
  <si>
    <r>
      <rPr>
        <sz val="12"/>
        <rFont val="ＭＳ 明朝"/>
        <family val="1"/>
        <charset val="128"/>
      </rPr>
      <t>（１）海面生産高</t>
    </r>
    <rPh sb="3" eb="5">
      <t>カイメン</t>
    </rPh>
    <rPh sb="5" eb="7">
      <t>セイサン</t>
    </rPh>
    <rPh sb="7" eb="8">
      <t>タカ</t>
    </rPh>
    <phoneticPr fontId="14"/>
  </si>
  <si>
    <r>
      <rPr>
        <sz val="12"/>
        <rFont val="ＭＳ 明朝"/>
        <family val="1"/>
        <charset val="128"/>
      </rPr>
      <t>　ア　魚種別漁獲量</t>
    </r>
    <r>
      <rPr>
        <sz val="12"/>
        <rFont val="Century"/>
        <family val="1"/>
      </rPr>
      <t xml:space="preserve"> </t>
    </r>
    <phoneticPr fontId="14"/>
  </si>
  <si>
    <r>
      <rPr>
        <sz val="11"/>
        <rFont val="ＭＳ 明朝"/>
        <family val="1"/>
        <charset val="128"/>
      </rPr>
      <t>　　県内の漁獲量は全体で前年より</t>
    </r>
    <r>
      <rPr>
        <sz val="11"/>
        <rFont val="Century"/>
        <family val="1"/>
      </rPr>
      <t>563</t>
    </r>
    <r>
      <rPr>
        <sz val="11"/>
        <rFont val="ＭＳ 明朝"/>
        <family val="1"/>
        <charset val="128"/>
      </rPr>
      <t>トン減の</t>
    </r>
    <r>
      <rPr>
        <sz val="11"/>
        <rFont val="Century"/>
        <family val="1"/>
      </rPr>
      <t>5,740</t>
    </r>
    <r>
      <rPr>
        <sz val="11"/>
        <rFont val="ＭＳ 明朝"/>
        <family val="1"/>
        <charset val="128"/>
      </rPr>
      <t>トン、前年比</t>
    </r>
    <r>
      <rPr>
        <sz val="11"/>
        <rFont val="Century"/>
        <family val="1"/>
      </rPr>
      <t>91</t>
    </r>
    <r>
      <rPr>
        <sz val="11"/>
        <rFont val="ＭＳ 明朝"/>
        <family val="1"/>
        <charset val="128"/>
      </rPr>
      <t>％となった。</t>
    </r>
    <rPh sb="2" eb="4">
      <t>ケンナイ</t>
    </rPh>
    <rPh sb="5" eb="7">
      <t>ギョカク</t>
    </rPh>
    <rPh sb="7" eb="8">
      <t>リョウ</t>
    </rPh>
    <rPh sb="9" eb="11">
      <t>ゼンタイ</t>
    </rPh>
    <rPh sb="12" eb="14">
      <t>ゼンネン</t>
    </rPh>
    <rPh sb="21" eb="22">
      <t>ゲン</t>
    </rPh>
    <rPh sb="31" eb="34">
      <t>ゼンネンヒ</t>
    </rPh>
    <phoneticPr fontId="32"/>
  </si>
  <si>
    <r>
      <rPr>
        <sz val="11"/>
        <rFont val="ＭＳ 明朝"/>
        <family val="1"/>
        <charset val="128"/>
      </rPr>
      <t>　　上位</t>
    </r>
    <r>
      <rPr>
        <sz val="11"/>
        <rFont val="Century"/>
        <family val="1"/>
      </rPr>
      <t>5</t>
    </r>
    <r>
      <rPr>
        <sz val="11"/>
        <rFont val="ＭＳ 明朝"/>
        <family val="1"/>
        <charset val="128"/>
      </rPr>
      <t>魚種は、するめいか　</t>
    </r>
    <r>
      <rPr>
        <sz val="11"/>
        <rFont val="Century"/>
        <family val="1"/>
      </rPr>
      <t>2,588</t>
    </r>
    <r>
      <rPr>
        <sz val="11"/>
        <rFont val="ＭＳ 明朝"/>
        <family val="1"/>
        <charset val="128"/>
      </rPr>
      <t>トン（全漁獲量に占める割合</t>
    </r>
    <r>
      <rPr>
        <sz val="11"/>
        <rFont val="Century"/>
        <family val="1"/>
      </rPr>
      <t>45.1</t>
    </r>
    <r>
      <rPr>
        <sz val="11"/>
        <rFont val="ＭＳ 明朝"/>
        <family val="1"/>
        <charset val="128"/>
      </rPr>
      <t>％）、べにずわい　</t>
    </r>
    <r>
      <rPr>
        <sz val="11"/>
        <rFont val="Century"/>
        <family val="1"/>
      </rPr>
      <t>426</t>
    </r>
    <r>
      <rPr>
        <sz val="11"/>
        <rFont val="ＭＳ 明朝"/>
        <family val="1"/>
        <charset val="128"/>
      </rPr>
      <t>トン（同</t>
    </r>
    <r>
      <rPr>
        <sz val="11"/>
        <rFont val="Century"/>
        <family val="1"/>
      </rPr>
      <t>7.4</t>
    </r>
    <r>
      <rPr>
        <sz val="11"/>
        <rFont val="ＭＳ 明朝"/>
        <family val="1"/>
        <charset val="128"/>
      </rPr>
      <t>％）、たい類　</t>
    </r>
    <r>
      <rPr>
        <sz val="11"/>
        <rFont val="Century"/>
        <family val="1"/>
      </rPr>
      <t>302</t>
    </r>
    <r>
      <rPr>
        <sz val="11"/>
        <rFont val="ＭＳ 明朝"/>
        <family val="1"/>
        <charset val="128"/>
      </rPr>
      <t>トン（同</t>
    </r>
    <r>
      <rPr>
        <sz val="11"/>
        <rFont val="Century"/>
        <family val="1"/>
      </rPr>
      <t>5.3</t>
    </r>
    <r>
      <rPr>
        <sz val="11"/>
        <rFont val="ＭＳ 明朝"/>
        <family val="1"/>
        <charset val="128"/>
      </rPr>
      <t>％）、</t>
    </r>
    <rPh sb="2" eb="4">
      <t>ジョウイ</t>
    </rPh>
    <rPh sb="5" eb="7">
      <t>ギョシュ</t>
    </rPh>
    <rPh sb="23" eb="24">
      <t>ゼン</t>
    </rPh>
    <rPh sb="24" eb="26">
      <t>ギョカク</t>
    </rPh>
    <rPh sb="26" eb="27">
      <t>リョウ</t>
    </rPh>
    <rPh sb="28" eb="29">
      <t>シ</t>
    </rPh>
    <rPh sb="31" eb="33">
      <t>ワリアイ</t>
    </rPh>
    <rPh sb="52" eb="53">
      <t>ドウ</t>
    </rPh>
    <rPh sb="61" eb="62">
      <t>ルイ</t>
    </rPh>
    <rPh sb="69" eb="70">
      <t>ドウ</t>
    </rPh>
    <phoneticPr fontId="14"/>
  </si>
  <si>
    <r>
      <rPr>
        <sz val="11"/>
        <rFont val="ＭＳ 明朝"/>
        <family val="1"/>
        <charset val="128"/>
      </rPr>
      <t>　たら　</t>
    </r>
    <r>
      <rPr>
        <sz val="11"/>
        <rFont val="Century"/>
        <family val="1"/>
      </rPr>
      <t>291</t>
    </r>
    <r>
      <rPr>
        <sz val="11"/>
        <rFont val="ＭＳ 明朝"/>
        <family val="1"/>
        <charset val="128"/>
      </rPr>
      <t>トン（同</t>
    </r>
    <r>
      <rPr>
        <sz val="11"/>
        <rFont val="Century"/>
        <family val="1"/>
      </rPr>
      <t>5.1</t>
    </r>
    <r>
      <rPr>
        <sz val="11"/>
        <rFont val="ＭＳ 明朝"/>
        <family val="1"/>
        <charset val="128"/>
      </rPr>
      <t>％）、ぶり・いなだ　</t>
    </r>
    <r>
      <rPr>
        <sz val="11"/>
        <rFont val="Century"/>
        <family val="1"/>
      </rPr>
      <t>277</t>
    </r>
    <r>
      <rPr>
        <sz val="11"/>
        <rFont val="ＭＳ 明朝"/>
        <family val="1"/>
        <charset val="128"/>
      </rPr>
      <t>トン（同</t>
    </r>
    <r>
      <rPr>
        <sz val="11"/>
        <rFont val="Century"/>
        <family val="1"/>
      </rPr>
      <t>4.8</t>
    </r>
    <r>
      <rPr>
        <sz val="11"/>
        <rFont val="ＭＳ 明朝"/>
        <family val="1"/>
        <charset val="128"/>
      </rPr>
      <t>％）であった。</t>
    </r>
    <rPh sb="10" eb="11">
      <t>ドウ</t>
    </rPh>
    <rPh sb="30" eb="31">
      <t>ドウ</t>
    </rPh>
    <phoneticPr fontId="14"/>
  </si>
  <si>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</si>
  <si>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</si>
  <si>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t xml:space="preserve">1  </t>
    </r>
    <r>
      <rPr>
        <sz val="11"/>
        <color indexed="8"/>
        <rFont val="ＭＳ 明朝"/>
        <family val="1"/>
        <charset val="128"/>
      </rPr>
      <t>月</t>
    </r>
    <phoneticPr fontId="14"/>
  </si>
  <si>
    <r>
      <t xml:space="preserve">2  </t>
    </r>
    <r>
      <rPr>
        <sz val="11"/>
        <color indexed="8"/>
        <rFont val="ＭＳ 明朝"/>
        <family val="1"/>
        <charset val="128"/>
      </rPr>
      <t>月</t>
    </r>
    <phoneticPr fontId="14"/>
  </si>
  <si>
    <r>
      <t xml:space="preserve">3  </t>
    </r>
    <r>
      <rPr>
        <sz val="11"/>
        <color indexed="8"/>
        <rFont val="ＭＳ 明朝"/>
        <family val="1"/>
        <charset val="128"/>
      </rPr>
      <t>月</t>
    </r>
    <phoneticPr fontId="14"/>
  </si>
  <si>
    <r>
      <t xml:space="preserve">4  </t>
    </r>
    <r>
      <rPr>
        <sz val="11"/>
        <color indexed="8"/>
        <rFont val="ＭＳ 明朝"/>
        <family val="1"/>
        <charset val="128"/>
      </rPr>
      <t>月</t>
    </r>
    <phoneticPr fontId="14"/>
  </si>
  <si>
    <r>
      <t xml:space="preserve">5  </t>
    </r>
    <r>
      <rPr>
        <sz val="11"/>
        <color indexed="8"/>
        <rFont val="ＭＳ 明朝"/>
        <family val="1"/>
        <charset val="128"/>
      </rPr>
      <t>月</t>
    </r>
    <phoneticPr fontId="14"/>
  </si>
  <si>
    <r>
      <t xml:space="preserve">6  </t>
    </r>
    <r>
      <rPr>
        <sz val="11"/>
        <color indexed="8"/>
        <rFont val="ＭＳ 明朝"/>
        <family val="1"/>
        <charset val="128"/>
      </rPr>
      <t>月</t>
    </r>
    <phoneticPr fontId="14"/>
  </si>
  <si>
    <r>
      <t xml:space="preserve">7  </t>
    </r>
    <r>
      <rPr>
        <sz val="11"/>
        <color indexed="8"/>
        <rFont val="ＭＳ 明朝"/>
        <family val="1"/>
        <charset val="128"/>
      </rPr>
      <t>月</t>
    </r>
    <phoneticPr fontId="14"/>
  </si>
  <si>
    <r>
      <t xml:space="preserve">8  </t>
    </r>
    <r>
      <rPr>
        <sz val="11"/>
        <color indexed="8"/>
        <rFont val="ＭＳ 明朝"/>
        <family val="1"/>
        <charset val="128"/>
      </rPr>
      <t>月</t>
    </r>
    <phoneticPr fontId="14"/>
  </si>
  <si>
    <r>
      <t xml:space="preserve">9  </t>
    </r>
    <r>
      <rPr>
        <sz val="11"/>
        <color indexed="8"/>
        <rFont val="ＭＳ 明朝"/>
        <family val="1"/>
        <charset val="128"/>
      </rPr>
      <t>月</t>
    </r>
    <phoneticPr fontId="14"/>
  </si>
  <si>
    <r>
      <t xml:space="preserve">10  </t>
    </r>
    <r>
      <rPr>
        <sz val="11"/>
        <color indexed="8"/>
        <rFont val="ＭＳ 明朝"/>
        <family val="1"/>
        <charset val="128"/>
      </rPr>
      <t>月</t>
    </r>
    <phoneticPr fontId="14"/>
  </si>
  <si>
    <r>
      <t xml:space="preserve">11  </t>
    </r>
    <r>
      <rPr>
        <sz val="11"/>
        <color indexed="8"/>
        <rFont val="ＭＳ 明朝"/>
        <family val="1"/>
        <charset val="128"/>
      </rPr>
      <t>月</t>
    </r>
    <phoneticPr fontId="14"/>
  </si>
  <si>
    <r>
      <t xml:space="preserve">12  </t>
    </r>
    <r>
      <rPr>
        <sz val="11"/>
        <color indexed="8"/>
        <rFont val="ＭＳ 明朝"/>
        <family val="1"/>
        <charset val="128"/>
      </rPr>
      <t>月</t>
    </r>
    <phoneticPr fontId="1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</si>
  <si>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</si>
  <si>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28 </t>
    </r>
    <r>
      <rPr>
        <sz val="11"/>
        <rFont val="ＭＳ 明朝"/>
        <family val="1"/>
        <charset val="128"/>
      </rPr>
      <t>年</t>
    </r>
    <phoneticPr fontId="14"/>
  </si>
  <si>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</si>
  <si>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</si>
  <si>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</si>
  <si>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</si>
  <si>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</si>
  <si>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</si>
  <si>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</si>
  <si>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</si>
  <si>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</si>
  <si>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</si>
  <si>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</si>
  <si>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</si>
  <si>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</si>
  <si>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</si>
  <si>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</si>
  <si>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</si>
  <si>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</si>
  <si>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</si>
  <si>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</si>
  <si>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</si>
  <si>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</si>
  <si>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</si>
  <si>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</si>
  <si>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</si>
  <si>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</si>
  <si>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</si>
  <si>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</si>
  <si>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</si>
  <si>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</si>
  <si>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</si>
  <si>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</si>
  <si>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</si>
  <si>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</si>
  <si>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</si>
  <si>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</si>
  <si>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r>
      <t xml:space="preserve">    </t>
    </r>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</si>
  <si>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</si>
  <si>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t xml:space="preserve">28  </t>
    </r>
    <r>
      <rPr>
        <sz val="11"/>
        <rFont val="ＭＳ 明朝"/>
        <family val="1"/>
        <charset val="128"/>
      </rPr>
      <t>年</t>
    </r>
    <phoneticPr fontId="14"/>
  </si>
  <si>
    <t>18</t>
    <phoneticPr fontId="14"/>
  </si>
  <si>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</si>
  <si>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</si>
  <si>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</si>
  <si>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</si>
  <si>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</si>
  <si>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</si>
  <si>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</si>
  <si>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</si>
  <si>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</si>
  <si>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</si>
  <si>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</si>
  <si>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</si>
  <si>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</si>
  <si>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</si>
  <si>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</si>
  <si>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</si>
  <si>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</si>
  <si>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</si>
  <si>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</si>
  <si>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</si>
  <si>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</si>
  <si>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</si>
  <si>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</si>
  <si>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</si>
  <si>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</si>
  <si>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</si>
  <si>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</si>
  <si>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</si>
  <si>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</si>
  <si>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</si>
  <si>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</si>
  <si>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</si>
  <si>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</si>
  <si>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</si>
  <si>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</si>
  <si>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</si>
  <si>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</si>
  <si>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</si>
  <si>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</si>
  <si>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</si>
  <si>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</si>
  <si>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</si>
  <si>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</si>
  <si>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</si>
  <si>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</si>
  <si>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</si>
  <si>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28   </t>
    </r>
    <r>
      <rPr>
        <sz val="11"/>
        <rFont val="ＭＳ 明朝"/>
        <family val="1"/>
        <charset val="128"/>
      </rPr>
      <t>年</t>
    </r>
    <phoneticPr fontId="14"/>
  </si>
  <si>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</si>
  <si>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t>(</t>
    </r>
    <r>
      <rPr>
        <sz val="11"/>
        <color indexed="8"/>
        <rFont val="ＭＳ 明朝"/>
        <family val="1"/>
        <charset val="128"/>
      </rPr>
      <t>漁協統計</t>
    </r>
    <r>
      <rPr>
        <sz val="11"/>
        <color indexed="8"/>
        <rFont val="Century"/>
        <family val="1"/>
      </rPr>
      <t>)</t>
    </r>
  </si>
  <si>
    <r>
      <rPr>
        <sz val="12"/>
        <color indexed="8"/>
        <rFont val="ＭＳ 明朝"/>
        <family val="1"/>
        <charset val="128"/>
      </rPr>
      <t>イ　魚種別生産額</t>
    </r>
  </si>
  <si>
    <r>
      <rPr>
        <sz val="11"/>
        <rFont val="ＭＳ 明朝"/>
        <family val="1"/>
        <charset val="128"/>
      </rPr>
      <t>　　県内の生産額は全体で前年より</t>
    </r>
    <r>
      <rPr>
        <sz val="11"/>
        <rFont val="Century"/>
        <family val="1"/>
      </rPr>
      <t>365</t>
    </r>
    <r>
      <rPr>
        <sz val="11"/>
        <rFont val="ＭＳ 明朝"/>
        <family val="1"/>
        <charset val="128"/>
      </rPr>
      <t>百万円減の</t>
    </r>
    <r>
      <rPr>
        <sz val="11"/>
        <rFont val="Century"/>
        <family val="1"/>
      </rPr>
      <t>3238</t>
    </r>
    <r>
      <rPr>
        <sz val="11"/>
        <rFont val="ＭＳ 明朝"/>
        <family val="1"/>
        <charset val="128"/>
      </rPr>
      <t>百万円、前年比</t>
    </r>
    <r>
      <rPr>
        <sz val="11"/>
        <rFont val="Century"/>
        <family val="1"/>
      </rPr>
      <t>90</t>
    </r>
    <r>
      <rPr>
        <sz val="11"/>
        <rFont val="ＭＳ 明朝"/>
        <family val="1"/>
        <charset val="128"/>
      </rPr>
      <t>％となった。</t>
    </r>
    <rPh sb="2" eb="4">
      <t>ケンナイ</t>
    </rPh>
    <rPh sb="5" eb="8">
      <t>セイサンガク</t>
    </rPh>
    <rPh sb="9" eb="11">
      <t>ゼンタイ</t>
    </rPh>
    <rPh sb="12" eb="14">
      <t>ゼンネン</t>
    </rPh>
    <rPh sb="19" eb="20">
      <t>ヒャク</t>
    </rPh>
    <rPh sb="20" eb="22">
      <t>マンエン</t>
    </rPh>
    <rPh sb="22" eb="23">
      <t>ゲン</t>
    </rPh>
    <rPh sb="28" eb="30">
      <t>ヒャクマン</t>
    </rPh>
    <rPh sb="30" eb="31">
      <t>エン</t>
    </rPh>
    <rPh sb="32" eb="35">
      <t>ゼンネンヒ</t>
    </rPh>
    <phoneticPr fontId="32"/>
  </si>
  <si>
    <r>
      <rPr>
        <sz val="11"/>
        <rFont val="ＭＳ 明朝"/>
        <family val="1"/>
        <charset val="128"/>
      </rPr>
      <t>　　　上位</t>
    </r>
    <r>
      <rPr>
        <sz val="11"/>
        <rFont val="Century"/>
        <family val="1"/>
      </rPr>
      <t>5</t>
    </r>
    <r>
      <rPr>
        <sz val="11"/>
        <rFont val="ＭＳ 明朝"/>
        <family val="1"/>
        <charset val="128"/>
      </rPr>
      <t>魚種は、するめいか　</t>
    </r>
    <r>
      <rPr>
        <sz val="11"/>
        <rFont val="Century"/>
        <family val="1"/>
      </rPr>
      <t>1498</t>
    </r>
    <r>
      <rPr>
        <sz val="11"/>
        <rFont val="ＭＳ 明朝"/>
        <family val="1"/>
        <charset val="128"/>
      </rPr>
      <t>百万円　（全生産額に占める割合</t>
    </r>
    <r>
      <rPr>
        <sz val="11"/>
        <rFont val="Century"/>
        <family val="1"/>
      </rPr>
      <t>46.3</t>
    </r>
    <r>
      <rPr>
        <sz val="11"/>
        <rFont val="ＭＳ 明朝"/>
        <family val="1"/>
        <charset val="128"/>
      </rPr>
      <t>％）、たい類　</t>
    </r>
    <r>
      <rPr>
        <sz val="11"/>
        <rFont val="Century"/>
        <family val="1"/>
      </rPr>
      <t>217</t>
    </r>
    <r>
      <rPr>
        <sz val="11"/>
        <rFont val="ＭＳ 明朝"/>
        <family val="1"/>
        <charset val="128"/>
      </rPr>
      <t>百万円　（同</t>
    </r>
    <r>
      <rPr>
        <sz val="11"/>
        <rFont val="Century"/>
        <family val="1"/>
      </rPr>
      <t>6.7</t>
    </r>
    <r>
      <rPr>
        <sz val="11"/>
        <rFont val="ＭＳ 明朝"/>
        <family val="1"/>
        <charset val="128"/>
      </rPr>
      <t>％）、さけ　</t>
    </r>
    <r>
      <rPr>
        <sz val="11"/>
        <rFont val="Century"/>
        <family val="1"/>
      </rPr>
      <t>193</t>
    </r>
    <r>
      <rPr>
        <sz val="11"/>
        <rFont val="ＭＳ 明朝"/>
        <family val="1"/>
        <charset val="128"/>
      </rPr>
      <t>百万円　（同</t>
    </r>
    <r>
      <rPr>
        <sz val="11"/>
        <rFont val="Century"/>
        <family val="1"/>
      </rPr>
      <t>6.0</t>
    </r>
    <r>
      <rPr>
        <sz val="11"/>
        <rFont val="ＭＳ 明朝"/>
        <family val="1"/>
        <charset val="128"/>
      </rPr>
      <t>％）、</t>
    </r>
    <rPh sb="3" eb="5">
      <t>ジョウイ</t>
    </rPh>
    <rPh sb="6" eb="8">
      <t>ギョシュ</t>
    </rPh>
    <rPh sb="20" eb="21">
      <t>ヒャク</t>
    </rPh>
    <rPh sb="21" eb="23">
      <t>マンエン</t>
    </rPh>
    <rPh sb="25" eb="26">
      <t>ゼン</t>
    </rPh>
    <rPh sb="26" eb="29">
      <t>セイサンガク</t>
    </rPh>
    <rPh sb="30" eb="31">
      <t>シ</t>
    </rPh>
    <rPh sb="33" eb="35">
      <t>ワリアイ</t>
    </rPh>
    <rPh sb="44" eb="45">
      <t>ルイ</t>
    </rPh>
    <rPh sb="49" eb="50">
      <t>ヒャク</t>
    </rPh>
    <rPh sb="50" eb="52">
      <t>マンエン</t>
    </rPh>
    <rPh sb="54" eb="55">
      <t>ドウ</t>
    </rPh>
    <rPh sb="72" eb="73">
      <t>ドウ</t>
    </rPh>
    <phoneticPr fontId="32"/>
  </si>
  <si>
    <r>
      <rPr>
        <sz val="11"/>
        <rFont val="ＭＳ 明朝"/>
        <family val="1"/>
        <charset val="128"/>
      </rPr>
      <t>　たら　</t>
    </r>
    <r>
      <rPr>
        <sz val="11"/>
        <rFont val="Century"/>
        <family val="1"/>
      </rPr>
      <t>123</t>
    </r>
    <r>
      <rPr>
        <sz val="11"/>
        <rFont val="ＭＳ 明朝"/>
        <family val="1"/>
        <charset val="128"/>
      </rPr>
      <t>百万円　（同</t>
    </r>
    <r>
      <rPr>
        <sz val="11"/>
        <rFont val="Century"/>
        <family val="1"/>
      </rPr>
      <t>3.8</t>
    </r>
    <r>
      <rPr>
        <sz val="11"/>
        <rFont val="ＭＳ 明朝"/>
        <family val="1"/>
        <charset val="128"/>
      </rPr>
      <t>％）、はたはた　</t>
    </r>
    <r>
      <rPr>
        <sz val="11"/>
        <rFont val="Century"/>
        <family val="1"/>
      </rPr>
      <t>112</t>
    </r>
    <r>
      <rPr>
        <sz val="11"/>
        <rFont val="ＭＳ 明朝"/>
        <family val="1"/>
        <charset val="128"/>
      </rPr>
      <t>百万円　（同</t>
    </r>
    <r>
      <rPr>
        <sz val="11"/>
        <rFont val="Century"/>
        <family val="1"/>
      </rPr>
      <t>3.5</t>
    </r>
    <r>
      <rPr>
        <sz val="11"/>
        <rFont val="ＭＳ 明朝"/>
        <family val="1"/>
        <charset val="128"/>
      </rPr>
      <t>％）であった。</t>
    </r>
    <rPh sb="7" eb="8">
      <t>ヒャク</t>
    </rPh>
    <rPh sb="8" eb="10">
      <t>マンエン</t>
    </rPh>
    <rPh sb="12" eb="13">
      <t>ドウ</t>
    </rPh>
    <rPh sb="27" eb="28">
      <t>ヒャク</t>
    </rPh>
    <rPh sb="28" eb="30">
      <t>マンエン</t>
    </rPh>
    <rPh sb="32" eb="33">
      <t>ドウ</t>
    </rPh>
    <phoneticPr fontId="32"/>
  </si>
  <si>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</si>
  <si>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</si>
  <si>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</si>
  <si>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</si>
  <si>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</si>
  <si>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</si>
  <si>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</si>
  <si>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</si>
  <si>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</si>
  <si>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</si>
  <si>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</si>
  <si>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</si>
  <si>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</si>
  <si>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</si>
  <si>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t xml:space="preserve">28  </t>
    </r>
    <r>
      <rPr>
        <sz val="11"/>
        <rFont val="ＭＳ 明朝"/>
        <family val="1"/>
        <charset val="128"/>
      </rPr>
      <t>年</t>
    </r>
    <phoneticPr fontId="14"/>
  </si>
  <si>
    <t>18</t>
  </si>
  <si>
    <r>
      <t xml:space="preserve">28  </t>
    </r>
    <r>
      <rPr>
        <sz val="11"/>
        <rFont val="ＭＳ 明朝"/>
        <family val="1"/>
        <charset val="128"/>
      </rPr>
      <t>年</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</si>
  <si>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</si>
  <si>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t xml:space="preserve">    </t>
    </r>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</si>
  <si>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t>ウ　漁業種類別漁獲量</t>
    <phoneticPr fontId="14"/>
  </si>
  <si>
    <r>
      <rPr>
        <sz val="11"/>
        <rFont val="ＭＳ 明朝"/>
        <family val="1"/>
        <charset val="128"/>
      </rPr>
      <t>　　漁獲量の多い上位</t>
    </r>
    <r>
      <rPr>
        <sz val="11"/>
        <rFont val="Century"/>
        <family val="1"/>
      </rPr>
      <t>5</t>
    </r>
    <r>
      <rPr>
        <sz val="11"/>
        <rFont val="ＭＳ 明朝"/>
        <family val="1"/>
        <charset val="128"/>
      </rPr>
      <t>漁業種は、いか一本釣り　</t>
    </r>
    <r>
      <rPr>
        <sz val="11"/>
        <rFont val="Century"/>
        <family val="1"/>
      </rPr>
      <t>2,544</t>
    </r>
    <r>
      <rPr>
        <sz val="11"/>
        <rFont val="ＭＳ 明朝"/>
        <family val="1"/>
        <charset val="128"/>
      </rPr>
      <t>トン　（全漁獲量に占める割合</t>
    </r>
    <r>
      <rPr>
        <sz val="11"/>
        <rFont val="Century"/>
        <family val="1"/>
      </rPr>
      <t>44.3</t>
    </r>
    <r>
      <rPr>
        <sz val="11"/>
        <rFont val="ＭＳ 明朝"/>
        <family val="1"/>
        <charset val="128"/>
      </rPr>
      <t>％）、底引き網漁業　</t>
    </r>
    <r>
      <rPr>
        <sz val="11"/>
        <rFont val="Century"/>
        <family val="1"/>
      </rPr>
      <t>1,403</t>
    </r>
    <r>
      <rPr>
        <sz val="11"/>
        <rFont val="ＭＳ 明朝"/>
        <family val="1"/>
        <charset val="128"/>
      </rPr>
      <t>トン　（同</t>
    </r>
    <r>
      <rPr>
        <sz val="11"/>
        <rFont val="Century"/>
        <family val="1"/>
      </rPr>
      <t>24.5</t>
    </r>
    <r>
      <rPr>
        <sz val="11"/>
        <rFont val="ＭＳ 明朝"/>
        <family val="1"/>
        <charset val="128"/>
      </rPr>
      <t>％）、</t>
    </r>
    <rPh sb="2" eb="5">
      <t>ギョカクリョウ</t>
    </rPh>
    <rPh sb="6" eb="7">
      <t>オオ</t>
    </rPh>
    <rPh sb="8" eb="10">
      <t>ジョウイ</t>
    </rPh>
    <rPh sb="11" eb="13">
      <t>ギョギョウ</t>
    </rPh>
    <rPh sb="13" eb="14">
      <t>シュ</t>
    </rPh>
    <rPh sb="18" eb="20">
      <t>イッポン</t>
    </rPh>
    <rPh sb="20" eb="21">
      <t>ツ</t>
    </rPh>
    <rPh sb="32" eb="33">
      <t>ゼン</t>
    </rPh>
    <rPh sb="33" eb="35">
      <t>ギョカク</t>
    </rPh>
    <rPh sb="35" eb="36">
      <t>リョウ</t>
    </rPh>
    <rPh sb="37" eb="38">
      <t>シ</t>
    </rPh>
    <rPh sb="40" eb="42">
      <t>ワリアイ</t>
    </rPh>
    <rPh sb="49" eb="51">
      <t>ソコビ</t>
    </rPh>
    <rPh sb="52" eb="53">
      <t>アミ</t>
    </rPh>
    <rPh sb="53" eb="55">
      <t>ギョギョウ</t>
    </rPh>
    <rPh sb="65" eb="66">
      <t>ドウ</t>
    </rPh>
    <phoneticPr fontId="32"/>
  </si>
  <si>
    <r>
      <rPr>
        <sz val="11"/>
        <rFont val="ＭＳ 明朝"/>
        <family val="1"/>
        <charset val="128"/>
      </rPr>
      <t>　さけます定置網漁業　</t>
    </r>
    <r>
      <rPr>
        <sz val="11"/>
        <rFont val="Century"/>
        <family val="1"/>
      </rPr>
      <t>627</t>
    </r>
    <r>
      <rPr>
        <sz val="11"/>
        <rFont val="ＭＳ 明朝"/>
        <family val="1"/>
        <charset val="128"/>
      </rPr>
      <t>トン　（同</t>
    </r>
    <r>
      <rPr>
        <sz val="11"/>
        <rFont val="Century"/>
        <family val="1"/>
      </rPr>
      <t>10.9</t>
    </r>
    <r>
      <rPr>
        <sz val="11"/>
        <rFont val="ＭＳ 明朝"/>
        <family val="1"/>
        <charset val="128"/>
      </rPr>
      <t>％）、かご漁業　</t>
    </r>
    <r>
      <rPr>
        <sz val="11"/>
        <rFont val="Century"/>
        <family val="1"/>
      </rPr>
      <t>468</t>
    </r>
    <r>
      <rPr>
        <sz val="11"/>
        <rFont val="ＭＳ 明朝"/>
        <family val="1"/>
        <charset val="128"/>
      </rPr>
      <t>トン（同</t>
    </r>
    <r>
      <rPr>
        <sz val="11"/>
        <rFont val="Century"/>
        <family val="1"/>
      </rPr>
      <t>8.1</t>
    </r>
    <r>
      <rPr>
        <sz val="11"/>
        <rFont val="ＭＳ 明朝"/>
        <family val="1"/>
        <charset val="128"/>
      </rPr>
      <t>％）、その他のはえなわ漁業　</t>
    </r>
    <r>
      <rPr>
        <sz val="11"/>
        <rFont val="Century"/>
        <family val="1"/>
      </rPr>
      <t>166</t>
    </r>
    <r>
      <rPr>
        <sz val="11"/>
        <rFont val="ＭＳ 明朝"/>
        <family val="1"/>
        <charset val="128"/>
      </rPr>
      <t>トン　（同</t>
    </r>
    <r>
      <rPr>
        <sz val="11"/>
        <rFont val="Century"/>
        <family val="1"/>
      </rPr>
      <t>2.9</t>
    </r>
    <r>
      <rPr>
        <sz val="11"/>
        <rFont val="ＭＳ 明朝"/>
        <family val="1"/>
        <charset val="128"/>
      </rPr>
      <t>％）であった。</t>
    </r>
    <rPh sb="18" eb="19">
      <t>ドウ</t>
    </rPh>
    <rPh sb="28" eb="30">
      <t>ギョギョウ</t>
    </rPh>
    <rPh sb="37" eb="38">
      <t>ドウ</t>
    </rPh>
    <rPh sb="46" eb="47">
      <t>タ</t>
    </rPh>
    <rPh sb="52" eb="54">
      <t>ギョギョウ</t>
    </rPh>
    <rPh sb="62" eb="63">
      <t>ドウ</t>
    </rPh>
    <phoneticPr fontId="32"/>
  </si>
  <si>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</si>
  <si>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4"/>
  </si>
  <si>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</si>
  <si>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</si>
  <si>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</si>
  <si>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</si>
  <si>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</si>
  <si>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</si>
  <si>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</si>
  <si>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</si>
  <si>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</si>
  <si>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</si>
  <si>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</si>
  <si>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</si>
  <si>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</si>
  <si>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</si>
  <si>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</si>
  <si>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</si>
  <si>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</si>
  <si>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</si>
  <si>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4"/>
  </si>
  <si>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</si>
  <si>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</si>
  <si>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</si>
  <si>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</si>
  <si>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</si>
  <si>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</si>
  <si>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</si>
  <si>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</si>
  <si>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</si>
  <si>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</si>
  <si>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</si>
  <si>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t xml:space="preserve">   (</t>
    </r>
    <r>
      <rPr>
        <sz val="11"/>
        <rFont val="ＭＳ 明朝"/>
        <family val="1"/>
        <charset val="128"/>
      </rPr>
      <t>漁協統計</t>
    </r>
    <r>
      <rPr>
        <sz val="11"/>
        <rFont val="Century"/>
        <family val="1"/>
      </rPr>
      <t>)</t>
    </r>
  </si>
  <si>
    <r>
      <rPr>
        <sz val="12"/>
        <rFont val="ＭＳ 明朝"/>
        <family val="1"/>
        <charset val="128"/>
      </rPr>
      <t>エ　漁業種類別生産額</t>
    </r>
  </si>
  <si>
    <r>
      <rPr>
        <sz val="11"/>
        <rFont val="ＭＳ 明朝"/>
        <family val="1"/>
        <charset val="128"/>
      </rPr>
      <t>　　生産額の多い上位</t>
    </r>
    <r>
      <rPr>
        <sz val="11"/>
        <rFont val="Century"/>
        <family val="1"/>
      </rPr>
      <t>5</t>
    </r>
    <r>
      <rPr>
        <sz val="11"/>
        <rFont val="ＭＳ 明朝"/>
        <family val="1"/>
        <charset val="128"/>
      </rPr>
      <t>漁業種は、いか一本釣漁業　</t>
    </r>
    <r>
      <rPr>
        <sz val="11"/>
        <rFont val="Century"/>
        <family val="1"/>
      </rPr>
      <t>1,483</t>
    </r>
    <r>
      <rPr>
        <sz val="11"/>
        <rFont val="ＭＳ 明朝"/>
        <family val="1"/>
        <charset val="128"/>
      </rPr>
      <t>百万円　（全生産額に占める割合</t>
    </r>
    <r>
      <rPr>
        <sz val="11"/>
        <rFont val="Century"/>
        <family val="1"/>
      </rPr>
      <t>45.8</t>
    </r>
    <r>
      <rPr>
        <sz val="11"/>
        <rFont val="ＭＳ 明朝"/>
        <family val="1"/>
        <charset val="128"/>
      </rPr>
      <t>％）、底びき網漁業　</t>
    </r>
    <r>
      <rPr>
        <sz val="11"/>
        <rFont val="Century"/>
        <family val="1"/>
      </rPr>
      <t>812</t>
    </r>
    <r>
      <rPr>
        <sz val="11"/>
        <rFont val="ＭＳ 明朝"/>
        <family val="1"/>
        <charset val="128"/>
      </rPr>
      <t>百万円　（同</t>
    </r>
    <r>
      <rPr>
        <sz val="11"/>
        <rFont val="Century"/>
        <family val="1"/>
      </rPr>
      <t>25.1</t>
    </r>
    <r>
      <rPr>
        <sz val="11"/>
        <rFont val="ＭＳ 明朝"/>
        <family val="1"/>
        <charset val="128"/>
      </rPr>
      <t>％）、</t>
    </r>
    <rPh sb="2" eb="5">
      <t>セイサンガク</t>
    </rPh>
    <rPh sb="6" eb="7">
      <t>オオ</t>
    </rPh>
    <rPh sb="8" eb="10">
      <t>ジョウイ</t>
    </rPh>
    <rPh sb="11" eb="13">
      <t>ギョギョウ</t>
    </rPh>
    <rPh sb="13" eb="14">
      <t>シュ</t>
    </rPh>
    <rPh sb="18" eb="20">
      <t>イッポン</t>
    </rPh>
    <rPh sb="20" eb="21">
      <t>ツ</t>
    </rPh>
    <rPh sb="21" eb="23">
      <t>ギョギョウ</t>
    </rPh>
    <rPh sb="29" eb="30">
      <t>ヒャク</t>
    </rPh>
    <rPh sb="30" eb="32">
      <t>マンエン</t>
    </rPh>
    <rPh sb="34" eb="35">
      <t>ゼン</t>
    </rPh>
    <rPh sb="35" eb="38">
      <t>セイサンガク</t>
    </rPh>
    <rPh sb="39" eb="40">
      <t>シ</t>
    </rPh>
    <rPh sb="42" eb="44">
      <t>ワリアイ</t>
    </rPh>
    <rPh sb="51" eb="52">
      <t>ソコ</t>
    </rPh>
    <rPh sb="54" eb="55">
      <t>アミ</t>
    </rPh>
    <rPh sb="55" eb="57">
      <t>ギョギョウ</t>
    </rPh>
    <rPh sb="61" eb="62">
      <t>ヒャク</t>
    </rPh>
    <rPh sb="62" eb="64">
      <t>マンエン</t>
    </rPh>
    <rPh sb="66" eb="67">
      <t>ドウ</t>
    </rPh>
    <phoneticPr fontId="32"/>
  </si>
  <si>
    <r>
      <rPr>
        <sz val="11"/>
        <rFont val="ＭＳ 明朝"/>
        <family val="1"/>
        <charset val="128"/>
      </rPr>
      <t>　さけます定置網漁業　</t>
    </r>
    <r>
      <rPr>
        <sz val="11"/>
        <rFont val="Century"/>
        <family val="1"/>
      </rPr>
      <t>279</t>
    </r>
    <r>
      <rPr>
        <sz val="11"/>
        <rFont val="ＭＳ 明朝"/>
        <family val="1"/>
        <charset val="128"/>
      </rPr>
      <t>百万　（同</t>
    </r>
    <r>
      <rPr>
        <sz val="11"/>
        <rFont val="Century"/>
        <family val="1"/>
      </rPr>
      <t>8.6</t>
    </r>
    <r>
      <rPr>
        <sz val="11"/>
        <rFont val="ＭＳ 明朝"/>
        <family val="1"/>
        <charset val="128"/>
      </rPr>
      <t>％）、その他のはえなわ漁業　</t>
    </r>
    <r>
      <rPr>
        <sz val="11"/>
        <rFont val="Century"/>
        <family val="1"/>
      </rPr>
      <t>159</t>
    </r>
    <r>
      <rPr>
        <sz val="11"/>
        <rFont val="ＭＳ 明朝"/>
        <family val="1"/>
        <charset val="128"/>
      </rPr>
      <t>百万円　（同</t>
    </r>
    <r>
      <rPr>
        <sz val="11"/>
        <rFont val="Century"/>
        <family val="1"/>
      </rPr>
      <t>4.9</t>
    </r>
    <r>
      <rPr>
        <sz val="11"/>
        <rFont val="ＭＳ 明朝"/>
        <family val="1"/>
        <charset val="128"/>
      </rPr>
      <t>％）、採貝藻漁業　</t>
    </r>
    <r>
      <rPr>
        <sz val="11"/>
        <rFont val="Century"/>
        <family val="1"/>
      </rPr>
      <t>134</t>
    </r>
    <r>
      <rPr>
        <sz val="11"/>
        <rFont val="ＭＳ 明朝"/>
        <family val="1"/>
        <charset val="128"/>
      </rPr>
      <t>百万円　（同</t>
    </r>
    <r>
      <rPr>
        <sz val="11"/>
        <rFont val="Century"/>
        <family val="1"/>
      </rPr>
      <t>4.1</t>
    </r>
    <r>
      <rPr>
        <sz val="11"/>
        <rFont val="ＭＳ 明朝"/>
        <family val="1"/>
        <charset val="128"/>
      </rPr>
      <t>％）であった。</t>
    </r>
    <rPh sb="18" eb="19">
      <t>ドウ</t>
    </rPh>
    <rPh sb="27" eb="28">
      <t>タ</t>
    </rPh>
    <rPh sb="33" eb="35">
      <t>ギョギョウ</t>
    </rPh>
    <rPh sb="39" eb="40">
      <t>ヒャク</t>
    </rPh>
    <rPh sb="40" eb="42">
      <t>マンエン</t>
    </rPh>
    <rPh sb="44" eb="45">
      <t>ドウ</t>
    </rPh>
    <rPh sb="51" eb="52">
      <t>サイ</t>
    </rPh>
    <rPh sb="52" eb="53">
      <t>カイ</t>
    </rPh>
    <rPh sb="53" eb="54">
      <t>ソウ</t>
    </rPh>
    <rPh sb="54" eb="56">
      <t>ギョギョウ</t>
    </rPh>
    <rPh sb="60" eb="62">
      <t>ヒャクマン</t>
    </rPh>
    <rPh sb="62" eb="63">
      <t>エン</t>
    </rPh>
    <rPh sb="65" eb="66">
      <t>ドウ</t>
    </rPh>
    <phoneticPr fontId="32"/>
  </si>
  <si>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</si>
  <si>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漁業種</t>
    </r>
    <r>
      <rPr>
        <sz val="11"/>
        <rFont val="Century"/>
        <family val="1"/>
      </rPr>
      <t xml:space="preserve">                                             </t>
    </r>
    <r>
      <rPr>
        <sz val="11"/>
        <rFont val="ＭＳ 明朝"/>
        <family val="1"/>
        <charset val="128"/>
      </rPr>
      <t>月</t>
    </r>
    <phoneticPr fontId="14"/>
  </si>
  <si>
    <r>
      <t xml:space="preserve">28 </t>
    </r>
    <r>
      <rPr>
        <sz val="11"/>
        <rFont val="ＭＳ 明朝"/>
        <family val="1"/>
        <charset val="128"/>
      </rPr>
      <t>年</t>
    </r>
    <phoneticPr fontId="14"/>
  </si>
  <si>
    <t>―</t>
    <phoneticPr fontId="14"/>
  </si>
  <si>
    <t xml:space="preserve"> オ　地区別漁獲量</t>
  </si>
  <si>
    <r>
      <t>平成</t>
    </r>
    <r>
      <rPr>
        <sz val="11"/>
        <rFont val="Century"/>
        <family val="1"/>
      </rPr>
      <t>29</t>
    </r>
    <r>
      <rPr>
        <sz val="11"/>
        <rFont val="ＭＳ 明朝"/>
        <family val="1"/>
        <charset val="128"/>
      </rPr>
      <t>年　単位：㎏</t>
    </r>
    <phoneticPr fontId="14"/>
  </si>
  <si>
    <t>月　   　  地区</t>
  </si>
  <si>
    <t>酒田</t>
  </si>
  <si>
    <t>飛島</t>
  </si>
  <si>
    <t>吹浦</t>
  </si>
  <si>
    <t>加茂</t>
  </si>
  <si>
    <t>由良</t>
  </si>
  <si>
    <t>豊浦</t>
  </si>
  <si>
    <t>温海</t>
  </si>
  <si>
    <t>念珠関</t>
  </si>
  <si>
    <t>合計</t>
  </si>
  <si>
    <r>
      <t xml:space="preserve">28 </t>
    </r>
    <r>
      <rPr>
        <sz val="11"/>
        <rFont val="ＭＳ 明朝"/>
        <family val="1"/>
        <charset val="128"/>
      </rPr>
      <t>年</t>
    </r>
    <phoneticPr fontId="14"/>
  </si>
  <si>
    <t>前年比</t>
  </si>
  <si>
    <t>　　　　　（漁協統計）</t>
  </si>
  <si>
    <t xml:space="preserve"> カ　地区別生産額</t>
  </si>
  <si>
    <r>
      <t>平成</t>
    </r>
    <r>
      <rPr>
        <sz val="11"/>
        <rFont val="Century"/>
        <family val="1"/>
      </rPr>
      <t>29</t>
    </r>
    <r>
      <rPr>
        <sz val="11"/>
        <rFont val="ＭＳ 明朝"/>
        <family val="1"/>
        <charset val="128"/>
      </rPr>
      <t>年　単位：千円</t>
    </r>
    <phoneticPr fontId="14"/>
  </si>
  <si>
    <r>
      <t xml:space="preserve">28 </t>
    </r>
    <r>
      <rPr>
        <sz val="11"/>
        <rFont val="ＭＳ 明朝"/>
        <family val="1"/>
        <charset val="128"/>
      </rPr>
      <t>年</t>
    </r>
    <phoneticPr fontId="14"/>
  </si>
  <si>
    <r>
      <t xml:space="preserve"> (2)</t>
    </r>
    <r>
      <rPr>
        <sz val="11"/>
        <rFont val="ＭＳ 明朝"/>
        <family val="1"/>
        <charset val="128"/>
      </rPr>
      <t>内水面生産高</t>
    </r>
  </si>
  <si>
    <t>　ア　漁業協同組合別、河川別漁獲量</t>
    <phoneticPr fontId="14"/>
  </si>
  <si>
    <r>
      <rPr>
        <sz val="11"/>
        <rFont val="ＭＳ 明朝"/>
        <family val="1"/>
        <charset val="128"/>
      </rPr>
      <t>平成</t>
    </r>
    <r>
      <rPr>
        <sz val="11"/>
        <rFont val="Century"/>
        <family val="1"/>
      </rPr>
      <t>29</t>
    </r>
    <r>
      <rPr>
        <sz val="11"/>
        <rFont val="ＭＳ 明朝"/>
        <family val="1"/>
        <charset val="128"/>
      </rPr>
      <t>年　単位：</t>
    </r>
    <r>
      <rPr>
        <sz val="11"/>
        <rFont val="Century"/>
        <family val="1"/>
      </rPr>
      <t>kg</t>
    </r>
    <phoneticPr fontId="14"/>
  </si>
  <si>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</si>
  <si>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</si>
  <si>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</si>
  <si>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</si>
  <si>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</si>
  <si>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</si>
  <si>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</si>
  <si>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</si>
  <si>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</si>
  <si>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</si>
  <si>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</si>
  <si>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</si>
  <si>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</si>
  <si>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</si>
  <si>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</si>
  <si>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</si>
  <si>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</si>
  <si>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</si>
  <si>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</si>
  <si>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</si>
  <si>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</si>
  <si>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</si>
  <si>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</si>
  <si>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</si>
  <si>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</si>
  <si>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</si>
  <si>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</si>
  <si>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</si>
  <si>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</si>
  <si>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</si>
  <si>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</si>
  <si>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</si>
  <si>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</si>
  <si>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</si>
  <si>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</si>
  <si>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</si>
  <si>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</si>
  <si>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</si>
  <si>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</si>
  <si>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</si>
  <si>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</si>
  <si>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</si>
  <si>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</si>
  <si>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</si>
  <si>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</si>
  <si>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</si>
  <si>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</si>
  <si>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</si>
  <si>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</si>
  <si>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</si>
  <si>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</si>
  <si>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</si>
  <si>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</si>
  <si>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</si>
  <si>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</si>
  <si>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</si>
  <si>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</si>
  <si>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</si>
  <si>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</si>
  <si>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</si>
  <si>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</si>
  <si>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</si>
  <si>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</si>
  <si>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</si>
  <si>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</si>
  <si>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</si>
  <si>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</si>
  <si>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</si>
  <si>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平成</t>
    </r>
    <r>
      <rPr>
        <sz val="11"/>
        <rFont val="Century"/>
        <family val="1"/>
      </rPr>
      <t>29</t>
    </r>
    <r>
      <rPr>
        <sz val="11"/>
        <rFont val="ＭＳ 明朝"/>
        <family val="1"/>
        <charset val="128"/>
      </rPr>
      <t>年　単位：千円</t>
    </r>
    <phoneticPr fontId="14"/>
  </si>
  <si>
    <r>
      <rPr>
        <sz val="11"/>
        <rFont val="ＭＳ 明朝"/>
        <family val="1"/>
        <charset val="128"/>
      </rPr>
      <t>漁協名</t>
    </r>
  </si>
  <si>
    <r>
      <rPr>
        <sz val="12"/>
        <color theme="1"/>
        <rFont val="ＭＳ 明朝"/>
        <family val="1"/>
        <charset val="128"/>
      </rPr>
      <t>１０　免許・許可漁業</t>
    </r>
  </si>
  <si>
    <r>
      <rPr>
        <sz val="10"/>
        <color theme="1"/>
        <rFont val="ＭＳ 明朝"/>
        <family val="1"/>
        <charset val="128"/>
      </rPr>
      <t>　知事許可漁業の許可件数は</t>
    </r>
    <r>
      <rPr>
        <sz val="10"/>
        <color theme="1"/>
        <rFont val="Century"/>
        <family val="1"/>
      </rPr>
      <t>286</t>
    </r>
    <r>
      <rPr>
        <sz val="10"/>
        <color theme="1"/>
        <rFont val="ＭＳ 明朝"/>
        <family val="1"/>
        <charset val="128"/>
      </rPr>
      <t>件で前年より</t>
    </r>
    <r>
      <rPr>
        <sz val="10"/>
        <color theme="1"/>
        <rFont val="Century"/>
        <family val="1"/>
      </rPr>
      <t>6</t>
    </r>
    <r>
      <rPr>
        <sz val="10"/>
        <color theme="1"/>
        <rFont val="ＭＳ 明朝"/>
        <family val="1"/>
        <charset val="128"/>
      </rPr>
      <t>件減少となった｡　こあみ・くろえびひき網漁業など</t>
    </r>
    <r>
      <rPr>
        <sz val="10"/>
        <color theme="1"/>
        <rFont val="Century"/>
        <family val="1"/>
      </rPr>
      <t>5</t>
    </r>
    <r>
      <rPr>
        <sz val="10"/>
        <color theme="1"/>
        <rFont val="ＭＳ 明朝"/>
        <family val="1"/>
        <charset val="128"/>
      </rPr>
      <t>つの漁業種類で減少し、入会許可漁業については、</t>
    </r>
    <phoneticPr fontId="3"/>
  </si>
  <si>
    <t>微減となった。</t>
    <phoneticPr fontId="3"/>
  </si>
  <si>
    <r>
      <t xml:space="preserve">(1)  </t>
    </r>
    <r>
      <rPr>
        <sz val="10"/>
        <color theme="1"/>
        <rFont val="ＭＳ 明朝"/>
        <family val="1"/>
        <charset val="128"/>
      </rPr>
      <t>漁業権免許件数</t>
    </r>
    <phoneticPr fontId="3"/>
  </si>
  <si>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</si>
  <si>
    <t>区      分</t>
    <phoneticPr fontId="3"/>
  </si>
  <si>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</si>
  <si>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</si>
  <si>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t>免許の種類</t>
    <phoneticPr fontId="3"/>
  </si>
  <si>
    <t>共　同　漁　業　権</t>
    <phoneticPr fontId="3"/>
  </si>
  <si>
    <r>
      <rPr>
        <sz val="10"/>
        <color theme="1"/>
        <rFont val="ＭＳ 明朝"/>
        <family val="1"/>
        <charset val="128"/>
      </rPr>
      <t>定置漁業権</t>
    </r>
  </si>
  <si>
    <r>
      <rPr>
        <sz val="10"/>
        <color theme="1"/>
        <rFont val="ＭＳ 明朝"/>
        <family val="1"/>
        <charset val="128"/>
      </rPr>
      <t>共同漁業権</t>
    </r>
  </si>
  <si>
    <t>区画漁業権</t>
  </si>
  <si>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</si>
  <si>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3"/>
  </si>
  <si>
    <r>
      <rPr>
        <sz val="10"/>
        <color theme="1"/>
        <rFont val="ＭＳ 明朝"/>
        <family val="1"/>
        <charset val="128"/>
      </rPr>
      <t>第</t>
    </r>
    <r>
      <rPr>
        <sz val="10"/>
        <color theme="1"/>
        <rFont val="Century"/>
        <family val="1"/>
      </rPr>
      <t>5</t>
    </r>
    <r>
      <rPr>
        <sz val="10"/>
        <color theme="1"/>
        <rFont val="ＭＳ 明朝"/>
        <family val="1"/>
        <charset val="128"/>
      </rPr>
      <t>種共同漁業</t>
    </r>
  </si>
  <si>
    <r>
      <t>第</t>
    </r>
    <r>
      <rPr>
        <sz val="10"/>
        <color theme="1"/>
        <rFont val="Century"/>
        <family val="1"/>
      </rPr>
      <t>2</t>
    </r>
    <r>
      <rPr>
        <sz val="10"/>
        <color theme="1"/>
        <rFont val="ＭＳ Ｐ明朝"/>
        <family val="1"/>
        <charset val="128"/>
      </rPr>
      <t>種区画漁業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</si>
  <si>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</si>
  <si>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</si>
  <si>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</si>
  <si>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</si>
  <si>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</si>
  <si>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</si>
  <si>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t>件      数</t>
    <phoneticPr fontId="3"/>
  </si>
  <si>
    <r>
      <rPr>
        <sz val="10"/>
        <color theme="1"/>
        <rFont val="ＭＳ 明朝"/>
        <family val="1"/>
        <charset val="128"/>
      </rPr>
      <t>（</t>
    </r>
    <r>
      <rPr>
        <sz val="10"/>
        <color theme="1"/>
        <rFont val="Century"/>
        <family val="1"/>
      </rPr>
      <t>2</t>
    </r>
    <r>
      <rPr>
        <sz val="10"/>
        <color theme="1"/>
        <rFont val="ＭＳ 明朝"/>
        <family val="1"/>
        <charset val="128"/>
      </rPr>
      <t>）</t>
    </r>
    <r>
      <rPr>
        <sz val="10"/>
        <color theme="1"/>
        <rFont val="Century"/>
        <family val="1"/>
      </rPr>
      <t xml:space="preserve"> </t>
    </r>
    <r>
      <rPr>
        <sz val="10"/>
        <color theme="1"/>
        <rFont val="ＭＳ 明朝"/>
        <family val="1"/>
        <charset val="128"/>
      </rPr>
      <t>漁業種類別､地区別､知事許可隻数</t>
    </r>
    <r>
      <rPr>
        <sz val="10"/>
        <color theme="1"/>
        <rFont val="Century"/>
        <family val="1"/>
      </rPr>
      <t xml:space="preserve">                                                                     </t>
    </r>
    <r>
      <rPr>
        <sz val="10"/>
        <color theme="1"/>
        <rFont val="ＭＳ 明朝"/>
        <family val="1"/>
        <charset val="128"/>
      </rPr>
      <t>　　</t>
    </r>
    <r>
      <rPr>
        <sz val="10"/>
        <color theme="1"/>
        <rFont val="Century"/>
        <family val="1"/>
      </rPr>
      <t xml:space="preserve">       </t>
    </r>
    <phoneticPr fontId="3"/>
  </si>
  <si>
    <r>
      <rPr>
        <sz val="10"/>
        <color theme="1"/>
        <rFont val="ＭＳ 明朝"/>
        <family val="1"/>
        <charset val="128"/>
      </rPr>
      <t>漁業種類</t>
    </r>
  </si>
  <si>
    <r>
      <rPr>
        <sz val="10"/>
        <color theme="1"/>
        <rFont val="ＭＳ 明朝"/>
        <family val="1"/>
        <charset val="128"/>
      </rPr>
      <t>許可の有効期間</t>
    </r>
  </si>
  <si>
    <r>
      <rPr>
        <sz val="10"/>
        <color theme="1"/>
        <rFont val="ＭＳ 明朝"/>
        <family val="1"/>
        <charset val="128"/>
      </rPr>
      <t>操業期間</t>
    </r>
  </si>
  <si>
    <r>
      <t>地</t>
    </r>
    <r>
      <rPr>
        <sz val="10"/>
        <color theme="1"/>
        <rFont val="Century"/>
        <family val="1"/>
      </rPr>
      <t xml:space="preserve"> </t>
    </r>
    <r>
      <rPr>
        <sz val="10"/>
        <color theme="1"/>
        <rFont val="ＭＳ Ｐ明朝"/>
        <family val="1"/>
        <charset val="128"/>
      </rPr>
      <t>区</t>
    </r>
    <r>
      <rPr>
        <sz val="10"/>
        <color theme="1"/>
        <rFont val="Century"/>
        <family val="1"/>
      </rPr>
      <t xml:space="preserve"> </t>
    </r>
    <r>
      <rPr>
        <sz val="10"/>
        <color theme="1"/>
        <rFont val="ＭＳ Ｐ明朝"/>
        <family val="1"/>
        <charset val="128"/>
      </rPr>
      <t>別</t>
    </r>
    <r>
      <rPr>
        <sz val="10"/>
        <color theme="1"/>
        <rFont val="Century"/>
        <family val="1"/>
      </rPr>
      <t xml:space="preserve"> </t>
    </r>
    <r>
      <rPr>
        <sz val="10"/>
        <color theme="1"/>
        <rFont val="ＭＳ Ｐ明朝"/>
        <family val="1"/>
        <charset val="128"/>
      </rPr>
      <t>許</t>
    </r>
    <r>
      <rPr>
        <sz val="10"/>
        <color theme="1"/>
        <rFont val="Century"/>
        <family val="1"/>
      </rPr>
      <t xml:space="preserve"> </t>
    </r>
    <r>
      <rPr>
        <sz val="10"/>
        <color theme="1"/>
        <rFont val="ＭＳ Ｐ明朝"/>
        <family val="1"/>
        <charset val="128"/>
      </rPr>
      <t>可</t>
    </r>
    <r>
      <rPr>
        <sz val="10"/>
        <color theme="1"/>
        <rFont val="Century"/>
        <family val="1"/>
      </rPr>
      <t xml:space="preserve"> </t>
    </r>
    <r>
      <rPr>
        <sz val="10"/>
        <color theme="1"/>
        <rFont val="ＭＳ Ｐ明朝"/>
        <family val="1"/>
        <charset val="128"/>
      </rPr>
      <t>隻</t>
    </r>
    <r>
      <rPr>
        <sz val="10"/>
        <color theme="1"/>
        <rFont val="Century"/>
        <family val="1"/>
      </rPr>
      <t xml:space="preserve"> </t>
    </r>
    <r>
      <rPr>
        <sz val="10"/>
        <color theme="1"/>
        <rFont val="ＭＳ Ｐ明朝"/>
        <family val="1"/>
        <charset val="128"/>
      </rPr>
      <t>数</t>
    </r>
  </si>
  <si>
    <r>
      <rPr>
        <sz val="10"/>
        <color theme="1"/>
        <rFont val="ＭＳ 明朝"/>
        <family val="1"/>
        <charset val="128"/>
      </rPr>
      <t>計</t>
    </r>
  </si>
  <si>
    <r>
      <t>備</t>
    </r>
    <r>
      <rPr>
        <sz val="10"/>
        <color theme="1"/>
        <rFont val="Century"/>
        <family val="1"/>
      </rPr>
      <t xml:space="preserve"> </t>
    </r>
    <r>
      <rPr>
        <sz val="10"/>
        <color theme="1"/>
        <rFont val="ＭＳ Ｐ明朝"/>
        <family val="1"/>
        <charset val="128"/>
      </rPr>
      <t>考</t>
    </r>
  </si>
  <si>
    <r>
      <rPr>
        <sz val="10"/>
        <color theme="1"/>
        <rFont val="ＭＳ 明朝"/>
        <family val="1"/>
        <charset val="128"/>
      </rPr>
      <t>飛島</t>
    </r>
  </si>
  <si>
    <r>
      <rPr>
        <sz val="10"/>
        <color theme="1"/>
        <rFont val="ＭＳ 明朝"/>
        <family val="1"/>
        <charset val="128"/>
      </rPr>
      <t>吹浦</t>
    </r>
  </si>
  <si>
    <r>
      <rPr>
        <sz val="10"/>
        <color theme="1"/>
        <rFont val="ＭＳ 明朝"/>
        <family val="1"/>
        <charset val="128"/>
      </rPr>
      <t>酒田</t>
    </r>
  </si>
  <si>
    <r>
      <rPr>
        <sz val="10"/>
        <color theme="1"/>
        <rFont val="ＭＳ 明朝"/>
        <family val="1"/>
        <charset val="128"/>
      </rPr>
      <t>加茂</t>
    </r>
  </si>
  <si>
    <r>
      <rPr>
        <sz val="10"/>
        <color theme="1"/>
        <rFont val="ＭＳ 明朝"/>
        <family val="1"/>
        <charset val="128"/>
      </rPr>
      <t>由良</t>
    </r>
  </si>
  <si>
    <r>
      <rPr>
        <sz val="10"/>
        <color theme="1"/>
        <rFont val="ＭＳ 明朝"/>
        <family val="1"/>
        <charset val="128"/>
      </rPr>
      <t>豊浦</t>
    </r>
  </si>
  <si>
    <r>
      <rPr>
        <sz val="10"/>
        <color theme="1"/>
        <rFont val="ＭＳ 明朝"/>
        <family val="1"/>
        <charset val="128"/>
      </rPr>
      <t>温海</t>
    </r>
  </si>
  <si>
    <r>
      <rPr>
        <sz val="10"/>
        <color theme="1"/>
        <rFont val="ＭＳ 明朝"/>
        <family val="1"/>
        <charset val="128"/>
      </rPr>
      <t>念珠関</t>
    </r>
  </si>
  <si>
    <r>
      <rPr>
        <sz val="10"/>
        <color theme="1"/>
        <rFont val="ＭＳ 明朝"/>
        <family val="1"/>
        <charset val="128"/>
      </rPr>
      <t>手繰第一種</t>
    </r>
  </si>
  <si>
    <t>27.7.1</t>
  </si>
  <si>
    <t>～</t>
  </si>
  <si>
    <t>30.6.30</t>
  </si>
  <si>
    <t>翌年6.30</t>
  </si>
  <si>
    <r>
      <t>10</t>
    </r>
    <r>
      <rPr>
        <sz val="10"/>
        <color theme="1"/>
        <rFont val="ＭＳ 明朝"/>
        <family val="1"/>
        <charset val="128"/>
      </rPr>
      <t>ﾄﾝ以上</t>
    </r>
  </si>
  <si>
    <r>
      <rPr>
        <sz val="10"/>
        <color theme="1"/>
        <rFont val="ＭＳ 明朝"/>
        <family val="1"/>
        <charset val="128"/>
      </rPr>
      <t>〃</t>
    </r>
  </si>
  <si>
    <t>〃</t>
  </si>
  <si>
    <r>
      <t xml:space="preserve">             </t>
    </r>
    <r>
      <rPr>
        <sz val="10"/>
        <color theme="1"/>
        <rFont val="ＭＳ Ｐ明朝"/>
        <family val="1"/>
        <charset val="128"/>
      </rPr>
      <t>〃</t>
    </r>
    <phoneticPr fontId="3"/>
  </si>
  <si>
    <r>
      <t>10</t>
    </r>
    <r>
      <rPr>
        <sz val="10"/>
        <color theme="1"/>
        <rFont val="ＭＳ 明朝"/>
        <family val="1"/>
        <charset val="128"/>
      </rPr>
      <t>ﾄﾝ未満</t>
    </r>
  </si>
  <si>
    <r>
      <rPr>
        <sz val="10"/>
        <color theme="1"/>
        <rFont val="ＭＳ 明朝"/>
        <family val="1"/>
        <charset val="128"/>
      </rPr>
      <t>手繰第三種</t>
    </r>
  </si>
  <si>
    <t>29.4.1</t>
  </si>
  <si>
    <t>32.3.31</t>
  </si>
  <si>
    <r>
      <rPr>
        <sz val="10"/>
        <color theme="1"/>
        <rFont val="ＭＳ 明朝"/>
        <family val="1"/>
        <charset val="128"/>
      </rPr>
      <t>貝けた</t>
    </r>
  </si>
  <si>
    <r>
      <rPr>
        <sz val="10"/>
        <color theme="1"/>
        <rFont val="ＭＳ 明朝"/>
        <family val="1"/>
        <charset val="128"/>
      </rPr>
      <t>その他の小型機船底びき網</t>
    </r>
  </si>
  <si>
    <r>
      <rPr>
        <sz val="10"/>
        <color theme="1"/>
        <rFont val="ＭＳ 明朝"/>
        <family val="1"/>
        <charset val="128"/>
      </rPr>
      <t>こあみ､くろえび</t>
    </r>
  </si>
  <si>
    <t>27.5.1</t>
  </si>
  <si>
    <t>30.4.30</t>
  </si>
  <si>
    <t>翌年2末</t>
  </si>
  <si>
    <r>
      <rPr>
        <sz val="10"/>
        <color theme="1"/>
        <rFont val="ＭＳ 明朝"/>
        <family val="1"/>
        <charset val="128"/>
      </rPr>
      <t>餌料びき</t>
    </r>
  </si>
  <si>
    <r>
      <rPr>
        <sz val="10"/>
        <color theme="1"/>
        <rFont val="ＭＳ 明朝"/>
        <family val="1"/>
        <charset val="128"/>
      </rPr>
      <t>ご</t>
    </r>
    <r>
      <rPr>
        <sz val="10"/>
        <color theme="1"/>
        <rFont val="Century"/>
        <family val="1"/>
      </rPr>
      <t xml:space="preserve">  </t>
    </r>
    <r>
      <rPr>
        <sz val="10"/>
        <color theme="1"/>
        <rFont val="ＭＳ 明朝"/>
        <family val="1"/>
        <charset val="128"/>
      </rPr>
      <t>ち</t>
    </r>
    <r>
      <rPr>
        <sz val="10"/>
        <color theme="1"/>
        <rFont val="Century"/>
        <family val="1"/>
      </rPr>
      <t xml:space="preserve">  </t>
    </r>
    <r>
      <rPr>
        <sz val="10"/>
        <color theme="1"/>
        <rFont val="ＭＳ 明朝"/>
        <family val="1"/>
        <charset val="128"/>
      </rPr>
      <t>網</t>
    </r>
  </si>
  <si>
    <t>27.5.15</t>
  </si>
  <si>
    <t>30.5.14</t>
  </si>
  <si>
    <t>11.30</t>
    <phoneticPr fontId="3"/>
  </si>
  <si>
    <r>
      <rPr>
        <sz val="10"/>
        <color theme="1"/>
        <rFont val="ＭＳ 明朝"/>
        <family val="1"/>
        <charset val="128"/>
      </rPr>
      <t>きすさし網</t>
    </r>
  </si>
  <si>
    <t>27.9.1</t>
  </si>
  <si>
    <t>30.8.31</t>
  </si>
  <si>
    <r>
      <rPr>
        <sz val="10"/>
        <color theme="1"/>
        <rFont val="ＭＳ 明朝"/>
        <family val="1"/>
        <charset val="128"/>
      </rPr>
      <t>あまだいさし網</t>
    </r>
  </si>
  <si>
    <t>28.6.24</t>
  </si>
  <si>
    <t>31.6.30</t>
  </si>
  <si>
    <r>
      <rPr>
        <sz val="10"/>
        <color theme="1"/>
        <rFont val="ＭＳ 明朝"/>
        <family val="1"/>
        <charset val="128"/>
      </rPr>
      <t>いわし流し網</t>
    </r>
  </si>
  <si>
    <r>
      <rPr>
        <sz val="10"/>
        <color theme="1"/>
        <rFont val="ＭＳ 明朝"/>
        <family val="1"/>
        <charset val="128"/>
      </rPr>
      <t>たらはえなわ</t>
    </r>
  </si>
  <si>
    <t>28.12.1</t>
  </si>
  <si>
    <t>31.11.30</t>
  </si>
  <si>
    <r>
      <rPr>
        <sz val="10"/>
        <color theme="1"/>
        <rFont val="ＭＳ 明朝"/>
        <family val="1"/>
        <charset val="128"/>
      </rPr>
      <t>ばいかご</t>
    </r>
  </si>
  <si>
    <t>28.5.30</t>
  </si>
  <si>
    <t>31.5.31</t>
  </si>
  <si>
    <r>
      <rPr>
        <sz val="10"/>
        <color theme="1"/>
        <rFont val="ＭＳ 明朝"/>
        <family val="1"/>
        <charset val="128"/>
      </rPr>
      <t>べにずわいがにかご</t>
    </r>
  </si>
  <si>
    <t>28.1.1</t>
  </si>
  <si>
    <t>30.12.31</t>
  </si>
  <si>
    <t>翌年1.31</t>
  </si>
  <si>
    <r>
      <rPr>
        <sz val="10"/>
        <color theme="1"/>
        <rFont val="ＭＳ 明朝"/>
        <family val="1"/>
        <charset val="128"/>
      </rPr>
      <t>かれいさし網</t>
    </r>
  </si>
  <si>
    <t>28.3.1</t>
  </si>
  <si>
    <t>31.2.末</t>
  </si>
  <si>
    <r>
      <rPr>
        <sz val="10"/>
        <color theme="1"/>
        <rFont val="ＭＳ 明朝"/>
        <family val="1"/>
        <charset val="128"/>
      </rPr>
      <t>たらさし網</t>
    </r>
  </si>
  <si>
    <t>27.12.1</t>
  </si>
  <si>
    <t>30.11.30</t>
  </si>
  <si>
    <t>12.20</t>
    <phoneticPr fontId="3"/>
  </si>
  <si>
    <r>
      <rPr>
        <sz val="10"/>
        <color theme="1"/>
        <rFont val="ＭＳ 明朝"/>
        <family val="1"/>
        <charset val="128"/>
      </rPr>
      <t>さめさし網</t>
    </r>
  </si>
  <si>
    <t>28.2.20</t>
  </si>
  <si>
    <t>31.2.19</t>
  </si>
  <si>
    <t>2.20</t>
    <phoneticPr fontId="3"/>
  </si>
  <si>
    <r>
      <rPr>
        <sz val="10"/>
        <color theme="1"/>
        <rFont val="ＭＳ 明朝"/>
        <family val="1"/>
        <charset val="128"/>
      </rPr>
      <t>小型いかつり</t>
    </r>
  </si>
  <si>
    <r>
      <rPr>
        <sz val="10"/>
        <color theme="1"/>
        <rFont val="ＭＳ 明朝"/>
        <family val="1"/>
        <charset val="128"/>
      </rPr>
      <t>張網</t>
    </r>
  </si>
  <si>
    <t>28.11.28</t>
  </si>
  <si>
    <t>翌年8.31</t>
  </si>
  <si>
    <r>
      <rPr>
        <sz val="10"/>
        <color theme="1"/>
        <rFont val="ＭＳ 明朝"/>
        <family val="1"/>
        <charset val="128"/>
      </rPr>
      <t>めばるさし網</t>
    </r>
  </si>
  <si>
    <t>9.30</t>
    <phoneticPr fontId="3"/>
  </si>
  <si>
    <r>
      <t xml:space="preserve">(3) </t>
    </r>
    <r>
      <rPr>
        <sz val="12"/>
        <color rgb="FF000000"/>
        <rFont val="ＭＳ 明朝"/>
        <family val="1"/>
        <charset val="128"/>
      </rPr>
      <t>入会許可漁業</t>
    </r>
  </si>
  <si>
    <r>
      <t xml:space="preserve">         </t>
    </r>
    <r>
      <rPr>
        <sz val="12"/>
        <color rgb="FF000000"/>
        <rFont val="ＭＳ 明朝"/>
        <family val="1"/>
        <charset val="128"/>
      </rPr>
      <t>平成</t>
    </r>
    <r>
      <rPr>
        <sz val="12"/>
        <color rgb="FF000000"/>
        <rFont val="Century"/>
        <family val="1"/>
      </rPr>
      <t>30</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</si>
  <si>
    <r>
      <rPr>
        <sz val="11"/>
        <color rgb="FF000000"/>
        <rFont val="ＭＳ 明朝"/>
        <family val="1"/>
        <charset val="128"/>
      </rPr>
      <t>業種類</t>
    </r>
  </si>
  <si>
    <r>
      <rPr>
        <sz val="11"/>
        <color rgb="FF000000"/>
        <rFont val="ＭＳ 明朝"/>
        <family val="1"/>
        <charset val="128"/>
      </rPr>
      <t>許可の有効期間</t>
    </r>
  </si>
  <si>
    <r>
      <rPr>
        <sz val="11"/>
        <color rgb="FF000000"/>
        <rFont val="ＭＳ 明朝"/>
        <family val="1"/>
        <charset val="128"/>
      </rPr>
      <t>操</t>
    </r>
    <r>
      <rPr>
        <sz val="11"/>
        <color rgb="FF000000"/>
        <rFont val="Century"/>
        <family val="1"/>
      </rPr>
      <t xml:space="preserve"> </t>
    </r>
    <r>
      <rPr>
        <sz val="11"/>
        <color rgb="FF000000"/>
        <rFont val="ＭＳ 明朝"/>
        <family val="1"/>
        <charset val="128"/>
      </rPr>
      <t>業</t>
    </r>
    <r>
      <rPr>
        <sz val="11"/>
        <color rgb="FF000000"/>
        <rFont val="Century"/>
        <family val="1"/>
      </rPr>
      <t xml:space="preserve"> </t>
    </r>
    <r>
      <rPr>
        <sz val="11"/>
        <color rgb="FF000000"/>
        <rFont val="ＭＳ 明朝"/>
        <family val="1"/>
        <charset val="128"/>
      </rPr>
      <t>期</t>
    </r>
    <r>
      <rPr>
        <sz val="11"/>
        <color rgb="FF000000"/>
        <rFont val="Century"/>
        <family val="1"/>
      </rPr>
      <t xml:space="preserve"> </t>
    </r>
    <r>
      <rPr>
        <sz val="11"/>
        <color rgb="FF000000"/>
        <rFont val="ＭＳ 明朝"/>
        <family val="1"/>
        <charset val="128"/>
      </rPr>
      <t>間</t>
    </r>
  </si>
  <si>
    <r>
      <rPr>
        <sz val="11"/>
        <color rgb="FF000000"/>
        <rFont val="ＭＳ 明朝"/>
        <family val="1"/>
        <charset val="128"/>
      </rPr>
      <t>入</t>
    </r>
    <r>
      <rPr>
        <sz val="11"/>
        <color rgb="FF000000"/>
        <rFont val="Century"/>
        <family val="1"/>
      </rPr>
      <t xml:space="preserve"> </t>
    </r>
    <r>
      <rPr>
        <sz val="11"/>
        <color rgb="FF000000"/>
        <rFont val="ＭＳ 明朝"/>
        <family val="1"/>
        <charset val="128"/>
      </rPr>
      <t>会</t>
    </r>
    <r>
      <rPr>
        <sz val="11"/>
        <color rgb="FF000000"/>
        <rFont val="Century"/>
        <family val="1"/>
      </rPr>
      <t xml:space="preserve"> </t>
    </r>
    <r>
      <rPr>
        <sz val="11"/>
        <color rgb="FF000000"/>
        <rFont val="ＭＳ 明朝"/>
        <family val="1"/>
        <charset val="128"/>
      </rPr>
      <t>内</t>
    </r>
    <r>
      <rPr>
        <sz val="11"/>
        <color rgb="FF000000"/>
        <rFont val="Century"/>
        <family val="1"/>
      </rPr>
      <t xml:space="preserve"> </t>
    </r>
    <r>
      <rPr>
        <sz val="11"/>
        <color rgb="FF000000"/>
        <rFont val="ＭＳ 明朝"/>
        <family val="1"/>
        <charset val="128"/>
      </rPr>
      <t>容</t>
    </r>
  </si>
  <si>
    <r>
      <rPr>
        <sz val="11"/>
        <color rgb="FF000000"/>
        <rFont val="ＭＳ 明朝"/>
        <family val="1"/>
        <charset val="128"/>
      </rPr>
      <t>許</t>
    </r>
    <r>
      <rPr>
        <sz val="11"/>
        <color rgb="FF000000"/>
        <rFont val="Century"/>
        <family val="1"/>
      </rPr>
      <t xml:space="preserve"> </t>
    </r>
    <r>
      <rPr>
        <sz val="11"/>
        <color rgb="FF000000"/>
        <rFont val="ＭＳ 明朝"/>
        <family val="1"/>
        <charset val="128"/>
      </rPr>
      <t>可</t>
    </r>
    <r>
      <rPr>
        <sz val="11"/>
        <color rgb="FF000000"/>
        <rFont val="Century"/>
        <family val="1"/>
      </rPr>
      <t xml:space="preserve"> </t>
    </r>
    <r>
      <rPr>
        <sz val="11"/>
        <color rgb="FF000000"/>
        <rFont val="ＭＳ 明朝"/>
        <family val="1"/>
        <charset val="128"/>
      </rPr>
      <t>隻</t>
    </r>
    <r>
      <rPr>
        <sz val="11"/>
        <color rgb="FF000000"/>
        <rFont val="Century"/>
        <family val="1"/>
      </rPr>
      <t xml:space="preserve"> </t>
    </r>
    <r>
      <rPr>
        <sz val="11"/>
        <color rgb="FF000000"/>
        <rFont val="ＭＳ 明朝"/>
        <family val="1"/>
        <charset val="128"/>
      </rPr>
      <t>数</t>
    </r>
  </si>
  <si>
    <r>
      <rPr>
        <sz val="11"/>
        <color rgb="FF000000"/>
        <rFont val="ＭＳ 明朝"/>
        <family val="1"/>
        <charset val="128"/>
      </rPr>
      <t>手繰第一種</t>
    </r>
  </si>
  <si>
    <r>
      <t>29. 9. 1</t>
    </r>
    <r>
      <rPr>
        <sz val="11"/>
        <color rgb="FF000000"/>
        <rFont val="ＭＳ 明朝"/>
        <family val="1"/>
        <charset val="128"/>
      </rPr>
      <t>～</t>
    </r>
    <r>
      <rPr>
        <sz val="11"/>
        <color rgb="FF000000"/>
        <rFont val="Century"/>
        <family val="1"/>
      </rPr>
      <t>30. 6.30</t>
    </r>
  </si>
  <si>
    <r>
      <t>9. 1</t>
    </r>
    <r>
      <rPr>
        <sz val="11"/>
        <color rgb="FF000000"/>
        <rFont val="ＭＳ 明朝"/>
        <family val="1"/>
        <charset val="128"/>
      </rPr>
      <t>～翌年</t>
    </r>
    <r>
      <rPr>
        <sz val="11"/>
        <color rgb="FF000000"/>
        <rFont val="Century"/>
        <family val="1"/>
      </rPr>
      <t>6.30</t>
    </r>
  </si>
  <si>
    <r>
      <rPr>
        <sz val="11"/>
        <color rgb="FF000000"/>
        <rFont val="ＭＳ 明朝"/>
        <family val="1"/>
        <charset val="128"/>
      </rPr>
      <t>新潟県との知事協定</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</si>
  <si>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10</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</si>
  <si>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12</t>
    </r>
  </si>
  <si>
    <r>
      <rPr>
        <sz val="11"/>
        <color rgb="FF000000"/>
        <rFont val="ＭＳ 明朝"/>
        <family val="1"/>
        <charset val="128"/>
      </rPr>
      <t>〃</t>
    </r>
  </si>
  <si>
    <r>
      <rPr>
        <sz val="11"/>
        <color rgb="FF000000"/>
        <rFont val="ＭＳ 明朝"/>
        <family val="1"/>
        <charset val="128"/>
      </rPr>
      <t>新潟海区との委員会協定</t>
    </r>
    <r>
      <rPr>
        <sz val="11"/>
        <color rgb="FF000000"/>
        <rFont val="Century"/>
        <family val="1"/>
      </rPr>
      <t>(</t>
    </r>
    <r>
      <rPr>
        <sz val="11"/>
        <color rgb="FF000000"/>
        <rFont val="ＭＳ 明朝"/>
        <family val="1"/>
        <charset val="128"/>
      </rPr>
      <t>甲区域</t>
    </r>
    <r>
      <rPr>
        <sz val="11"/>
        <color rgb="FF000000"/>
        <rFont val="Century"/>
        <family val="1"/>
      </rPr>
      <t>)</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</si>
  <si>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11</t>
    </r>
  </si>
  <si>
    <r>
      <rPr>
        <sz val="11"/>
        <color rgb="FF000000"/>
        <rFont val="ＭＳ 明朝"/>
        <family val="1"/>
        <charset val="128"/>
      </rPr>
      <t>新潟海区との委員会協定</t>
    </r>
    <r>
      <rPr>
        <sz val="11"/>
        <color rgb="FF000000"/>
        <rFont val="Century"/>
        <family val="1"/>
      </rPr>
      <t>(</t>
    </r>
    <r>
      <rPr>
        <sz val="11"/>
        <color rgb="FF000000"/>
        <rFont val="ＭＳ 明朝"/>
        <family val="1"/>
        <charset val="128"/>
      </rPr>
      <t>乙区域</t>
    </r>
    <r>
      <rPr>
        <sz val="11"/>
        <color rgb="FF000000"/>
        <rFont val="Century"/>
        <family val="1"/>
      </rPr>
      <t>)</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</si>
  <si>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</si>
  <si>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0</t>
    </r>
  </si>
  <si>
    <r>
      <rPr>
        <sz val="11"/>
        <color rgb="FF000000"/>
        <rFont val="ＭＳ 明朝"/>
        <family val="1"/>
        <charset val="128"/>
      </rPr>
      <t>えびかご</t>
    </r>
  </si>
  <si>
    <r>
      <t>29. 5.10</t>
    </r>
    <r>
      <rPr>
        <sz val="11"/>
        <color rgb="FF000000"/>
        <rFont val="ＭＳ 明朝"/>
        <family val="1"/>
        <charset val="128"/>
      </rPr>
      <t>～</t>
    </r>
    <r>
      <rPr>
        <sz val="11"/>
        <color rgb="FF000000"/>
        <rFont val="Century"/>
        <family val="1"/>
      </rPr>
      <t>30. 4.30</t>
    </r>
  </si>
  <si>
    <r>
      <t>5.10</t>
    </r>
    <r>
      <rPr>
        <sz val="11"/>
        <color rgb="FF000000"/>
        <rFont val="ＭＳ 明朝"/>
        <family val="1"/>
        <charset val="128"/>
      </rPr>
      <t>～</t>
    </r>
    <r>
      <rPr>
        <sz val="11"/>
        <color rgb="FF000000"/>
        <rFont val="Century"/>
        <family val="1"/>
      </rPr>
      <t>6.30</t>
    </r>
    <r>
      <rPr>
        <sz val="11"/>
        <color rgb="FF000000"/>
        <rFont val="ＭＳ 明朝"/>
        <family val="1"/>
        <charset val="128"/>
      </rPr>
      <t>､</t>
    </r>
    <r>
      <rPr>
        <sz val="11"/>
        <color rgb="FF000000"/>
        <rFont val="Century"/>
        <family val="1"/>
      </rPr>
      <t>9.1</t>
    </r>
    <r>
      <rPr>
        <sz val="11"/>
        <color rgb="FF000000"/>
        <rFont val="ＭＳ 明朝"/>
        <family val="1"/>
        <charset val="128"/>
      </rPr>
      <t>～</t>
    </r>
    <r>
      <rPr>
        <sz val="11"/>
        <color rgb="FF000000"/>
        <rFont val="Century"/>
        <family val="1"/>
      </rPr>
      <t>10.31</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</si>
  <si>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3</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</si>
  <si>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  </t>
    </r>
  </si>
  <si>
    <r>
      <rPr>
        <sz val="11"/>
        <color rgb="FF000000"/>
        <rFont val="ＭＳ 明朝"/>
        <family val="1"/>
        <charset val="128"/>
      </rPr>
      <t>ごち網</t>
    </r>
  </si>
  <si>
    <r>
      <rPr>
        <sz val="11"/>
        <color rgb="FF000000"/>
        <rFont val="ＭＳ 明朝"/>
        <family val="1"/>
        <charset val="128"/>
      </rPr>
      <t>（</t>
    </r>
    <r>
      <rPr>
        <sz val="11"/>
        <color rgb="FF000000"/>
        <rFont val="Century"/>
        <family val="1"/>
      </rPr>
      <t>29. 6. 1</t>
    </r>
    <r>
      <rPr>
        <sz val="11"/>
        <color rgb="FF000000"/>
        <rFont val="ＭＳ 明朝"/>
        <family val="1"/>
        <charset val="128"/>
      </rPr>
      <t>～</t>
    </r>
    <r>
      <rPr>
        <sz val="11"/>
        <color rgb="FF000000"/>
        <rFont val="Century"/>
        <family val="1"/>
      </rPr>
      <t>30.10.31</t>
    </r>
    <r>
      <rPr>
        <sz val="11"/>
        <color rgb="FF000000"/>
        <rFont val="ＭＳ 明朝"/>
        <family val="1"/>
        <charset val="128"/>
      </rPr>
      <t>）</t>
    </r>
  </si>
  <si>
    <r>
      <t>6. 1</t>
    </r>
    <r>
      <rPr>
        <sz val="11"/>
        <color rgb="FF000000"/>
        <rFont val="ＭＳ 明朝"/>
        <family val="1"/>
        <charset val="128"/>
      </rPr>
      <t>～</t>
    </r>
    <r>
      <rPr>
        <sz val="11"/>
        <color rgb="FF000000"/>
        <rFont val="Century"/>
        <family val="1"/>
      </rPr>
      <t>10.31</t>
    </r>
  </si>
  <si>
    <r>
      <rPr>
        <sz val="11"/>
        <color rgb="FF000000"/>
        <rFont val="ＭＳ 明朝"/>
        <family val="1"/>
        <charset val="128"/>
      </rPr>
      <t>秋田海区との委員会協定</t>
    </r>
  </si>
  <si>
    <r>
      <rPr>
        <sz val="11"/>
        <color rgb="FF000000"/>
        <rFont val="ＭＳ 明朝"/>
        <family val="1"/>
        <charset val="128"/>
      </rPr>
      <t>秋田</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0</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</si>
  <si>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秋田</t>
    </r>
    <r>
      <rPr>
        <sz val="11"/>
        <color rgb="FF000000"/>
        <rFont val="Century"/>
        <family val="1"/>
      </rPr>
      <t xml:space="preserve">   0</t>
    </r>
  </si>
  <si>
    <r>
      <rPr>
        <sz val="11"/>
        <color rgb="FF000000"/>
        <rFont val="ＭＳ 明朝"/>
        <family val="1"/>
        <charset val="128"/>
      </rPr>
      <t>計</t>
    </r>
  </si>
  <si>
    <r>
      <t>( )</t>
    </r>
    <r>
      <rPr>
        <sz val="11"/>
        <color rgb="FF000000"/>
        <rFont val="ＭＳ 明朝"/>
        <family val="1"/>
        <charset val="128"/>
      </rPr>
      <t>内は協定の有効期間</t>
    </r>
  </si>
  <si>
    <r>
      <t xml:space="preserve">(4) </t>
    </r>
    <r>
      <rPr>
        <sz val="12"/>
        <color rgb="FF000000"/>
        <rFont val="ＭＳ 明朝"/>
        <family val="1"/>
        <charset val="128"/>
      </rPr>
      <t>小型いかつり漁業､許可隻数</t>
    </r>
    <r>
      <rPr>
        <sz val="12"/>
        <color rgb="FF000000"/>
        <rFont val="Century"/>
        <family val="1"/>
      </rPr>
      <t>(</t>
    </r>
    <r>
      <rPr>
        <sz val="12"/>
        <color rgb="FF000000"/>
        <rFont val="ＭＳ 明朝"/>
        <family val="1"/>
        <charset val="128"/>
      </rPr>
      <t>道県別</t>
    </r>
    <r>
      <rPr>
        <sz val="12"/>
        <color rgb="FF000000"/>
        <rFont val="Century"/>
        <family val="1"/>
      </rPr>
      <t>)</t>
    </r>
  </si>
  <si>
    <r>
      <t xml:space="preserve">                </t>
    </r>
    <r>
      <rPr>
        <sz val="12"/>
        <color rgb="FF000000"/>
        <rFont val="ＭＳ 明朝"/>
        <family val="1"/>
        <charset val="128"/>
      </rPr>
      <t>平成</t>
    </r>
    <r>
      <rPr>
        <sz val="12"/>
        <color rgb="FF000000"/>
        <rFont val="Century"/>
        <family val="1"/>
      </rPr>
      <t>30</t>
    </r>
    <r>
      <rPr>
        <sz val="12"/>
        <color rgb="FF000000"/>
        <rFont val="ＭＳ 明朝"/>
        <family val="1"/>
        <charset val="128"/>
      </rPr>
      <t>年</t>
    </r>
    <r>
      <rPr>
        <sz val="12"/>
        <color rgb="FF000000"/>
        <rFont val="Century"/>
        <family val="1"/>
      </rPr>
      <t>2</t>
    </r>
    <r>
      <rPr>
        <sz val="12"/>
        <color rgb="FF000000"/>
        <rFont val="ＭＳ 明朝"/>
        <family val="1"/>
        <charset val="128"/>
      </rPr>
      <t>月</t>
    </r>
    <r>
      <rPr>
        <sz val="12"/>
        <color rgb="FF000000"/>
        <rFont val="Century"/>
        <family val="1"/>
      </rPr>
      <t>28</t>
    </r>
    <r>
      <rPr>
        <sz val="12"/>
        <color rgb="FF000000"/>
        <rFont val="ＭＳ 明朝"/>
        <family val="1"/>
        <charset val="128"/>
      </rPr>
      <t>日現在</t>
    </r>
  </si>
  <si>
    <r>
      <rPr>
        <sz val="11"/>
        <color rgb="FF000000"/>
        <rFont val="ＭＳ 明朝"/>
        <family val="1"/>
        <charset val="128"/>
      </rPr>
      <t>県</t>
    </r>
    <r>
      <rPr>
        <sz val="11"/>
        <color rgb="FF000000"/>
        <rFont val="Century"/>
        <family val="1"/>
      </rPr>
      <t xml:space="preserve">  </t>
    </r>
    <r>
      <rPr>
        <sz val="11"/>
        <color rgb="FF000000"/>
        <rFont val="ＭＳ 明朝"/>
        <family val="1"/>
        <charset val="128"/>
      </rPr>
      <t>名</t>
    </r>
  </si>
  <si>
    <r>
      <t>5</t>
    </r>
    <r>
      <rPr>
        <sz val="11"/>
        <color rgb="FF000000"/>
        <rFont val="ＭＳ 明朝"/>
        <family val="1"/>
        <charset val="128"/>
      </rPr>
      <t>ﾄﾝ以上</t>
    </r>
    <r>
      <rPr>
        <sz val="11"/>
        <color rgb="FF000000"/>
        <rFont val="Century"/>
        <family val="1"/>
      </rPr>
      <t>10</t>
    </r>
    <r>
      <rPr>
        <sz val="11"/>
        <color rgb="FF000000"/>
        <rFont val="ＭＳ 明朝"/>
        <family val="1"/>
        <charset val="128"/>
      </rPr>
      <t>ﾄﾝ未満</t>
    </r>
  </si>
  <si>
    <r>
      <t>10</t>
    </r>
    <r>
      <rPr>
        <sz val="11"/>
        <color rgb="FF000000"/>
        <rFont val="ＭＳ 明朝"/>
        <family val="1"/>
        <charset val="128"/>
      </rPr>
      <t>ﾄﾝ以上</t>
    </r>
    <r>
      <rPr>
        <sz val="11"/>
        <color rgb="FF000000"/>
        <rFont val="Century"/>
        <family val="1"/>
      </rPr>
      <t>15</t>
    </r>
    <r>
      <rPr>
        <sz val="11"/>
        <color rgb="FF000000"/>
        <rFont val="ＭＳ 明朝"/>
        <family val="1"/>
        <charset val="128"/>
      </rPr>
      <t>ﾄﾝ未満</t>
    </r>
  </si>
  <si>
    <r>
      <t>15</t>
    </r>
    <r>
      <rPr>
        <sz val="11"/>
        <color rgb="FF000000"/>
        <rFont val="ＭＳ 明朝"/>
        <family val="1"/>
        <charset val="128"/>
      </rPr>
      <t>ﾄﾝ以上</t>
    </r>
    <r>
      <rPr>
        <sz val="11"/>
        <color rgb="FF000000"/>
        <rFont val="Century"/>
        <family val="1"/>
      </rPr>
      <t>20</t>
    </r>
    <r>
      <rPr>
        <sz val="11"/>
        <color rgb="FF000000"/>
        <rFont val="ＭＳ 明朝"/>
        <family val="1"/>
        <charset val="128"/>
      </rPr>
      <t>ﾄﾝ未満</t>
    </r>
  </si>
  <si>
    <r>
      <t>20</t>
    </r>
    <r>
      <rPr>
        <sz val="11"/>
        <color rgb="FF000000"/>
        <rFont val="ＭＳ 明朝"/>
        <family val="1"/>
        <charset val="128"/>
      </rPr>
      <t>ﾄﾝ以上</t>
    </r>
    <r>
      <rPr>
        <sz val="11"/>
        <color rgb="FF000000"/>
        <rFont val="Century"/>
        <family val="1"/>
      </rPr>
      <t>30</t>
    </r>
    <r>
      <rPr>
        <sz val="11"/>
        <color rgb="FF000000"/>
        <rFont val="ＭＳ 明朝"/>
        <family val="1"/>
        <charset val="128"/>
      </rPr>
      <t>ﾄﾝ未満</t>
    </r>
  </si>
  <si>
    <r>
      <rPr>
        <sz val="11"/>
        <color rgb="FF000000"/>
        <rFont val="ＭＳ 明朝"/>
        <family val="1"/>
        <charset val="128"/>
      </rPr>
      <t>合</t>
    </r>
    <r>
      <rPr>
        <sz val="11"/>
        <color rgb="FF000000"/>
        <rFont val="Century"/>
        <family val="1"/>
      </rPr>
      <t xml:space="preserve">   </t>
    </r>
    <r>
      <rPr>
        <sz val="11"/>
        <color rgb="FF000000"/>
        <rFont val="ＭＳ 明朝"/>
        <family val="1"/>
        <charset val="128"/>
      </rPr>
      <t>計</t>
    </r>
  </si>
  <si>
    <r>
      <rPr>
        <sz val="11"/>
        <color rgb="FF000000"/>
        <rFont val="ＭＳ 明朝"/>
        <family val="1"/>
        <charset val="128"/>
      </rPr>
      <t>北</t>
    </r>
    <r>
      <rPr>
        <sz val="11"/>
        <color rgb="FF000000"/>
        <rFont val="Century"/>
        <family val="1"/>
      </rPr>
      <t xml:space="preserve"> </t>
    </r>
    <r>
      <rPr>
        <sz val="11"/>
        <color rgb="FF000000"/>
        <rFont val="ＭＳ 明朝"/>
        <family val="1"/>
        <charset val="128"/>
      </rPr>
      <t>海</t>
    </r>
    <r>
      <rPr>
        <sz val="11"/>
        <color rgb="FF000000"/>
        <rFont val="Century"/>
        <family val="1"/>
      </rPr>
      <t xml:space="preserve"> </t>
    </r>
    <r>
      <rPr>
        <sz val="11"/>
        <color rgb="FF000000"/>
        <rFont val="ＭＳ 明朝"/>
        <family val="1"/>
        <charset val="128"/>
      </rPr>
      <t>道</t>
    </r>
  </si>
  <si>
    <r>
      <rPr>
        <sz val="11"/>
        <color rgb="FF000000"/>
        <rFont val="ＭＳ 明朝"/>
        <family val="1"/>
        <charset val="128"/>
      </rPr>
      <t>青</t>
    </r>
    <r>
      <rPr>
        <sz val="11"/>
        <color rgb="FF000000"/>
        <rFont val="Century"/>
        <family val="1"/>
      </rPr>
      <t xml:space="preserve"> </t>
    </r>
    <r>
      <rPr>
        <sz val="11"/>
        <color rgb="FF000000"/>
        <rFont val="ＭＳ 明朝"/>
        <family val="1"/>
        <charset val="128"/>
      </rPr>
      <t>森</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</si>
  <si>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秋</t>
    </r>
    <r>
      <rPr>
        <sz val="11"/>
        <color rgb="FF000000"/>
        <rFont val="Century"/>
        <family val="1"/>
      </rPr>
      <t xml:space="preserve"> </t>
    </r>
    <r>
      <rPr>
        <sz val="11"/>
        <color rgb="FF000000"/>
        <rFont val="ＭＳ 明朝"/>
        <family val="1"/>
        <charset val="128"/>
      </rPr>
      <t>田</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</si>
  <si>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岩</t>
    </r>
    <r>
      <rPr>
        <sz val="11"/>
        <color rgb="FF000000"/>
        <rFont val="Century"/>
        <family val="1"/>
      </rPr>
      <t xml:space="preserve"> </t>
    </r>
    <r>
      <rPr>
        <sz val="11"/>
        <color rgb="FF000000"/>
        <rFont val="ＭＳ 明朝"/>
        <family val="1"/>
        <charset val="128"/>
      </rPr>
      <t>手</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</si>
  <si>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宮</t>
    </r>
    <r>
      <rPr>
        <sz val="11"/>
        <color rgb="FF000000"/>
        <rFont val="Century"/>
        <family val="1"/>
      </rPr>
      <t xml:space="preserve"> </t>
    </r>
    <r>
      <rPr>
        <sz val="11"/>
        <color rgb="FF000000"/>
        <rFont val="ＭＳ 明朝"/>
        <family val="1"/>
        <charset val="128"/>
      </rPr>
      <t>城</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</si>
  <si>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新</t>
    </r>
    <r>
      <rPr>
        <sz val="11"/>
        <color rgb="FF000000"/>
        <rFont val="Century"/>
        <family val="1"/>
      </rPr>
      <t xml:space="preserve"> </t>
    </r>
    <r>
      <rPr>
        <sz val="11"/>
        <color rgb="FF000000"/>
        <rFont val="ＭＳ 明朝"/>
        <family val="1"/>
        <charset val="128"/>
      </rPr>
      <t>潟</t>
    </r>
    <r>
      <rPr>
        <sz val="11"/>
        <color rgb="FF000000"/>
        <rFont val="Century"/>
        <family val="1"/>
      </rPr>
      <t xml:space="preserve"> </t>
    </r>
    <r>
      <rPr>
        <sz val="11"/>
        <color rgb="FF000000"/>
        <rFont val="ＭＳ 明朝"/>
        <family val="1"/>
        <charset val="128"/>
      </rPr>
      <t>県</t>
    </r>
  </si>
  <si>
    <t>2(1)</t>
  </si>
  <si>
    <t>7(7)</t>
  </si>
  <si>
    <t>5(5)</t>
  </si>
  <si>
    <t>14(13)</t>
  </si>
  <si>
    <r>
      <rPr>
        <sz val="11"/>
        <color rgb="FF000000"/>
        <rFont val="ＭＳ 明朝"/>
        <family val="1"/>
        <charset val="128"/>
      </rPr>
      <t>富</t>
    </r>
    <r>
      <rPr>
        <sz val="11"/>
        <color rgb="FF000000"/>
        <rFont val="Century"/>
        <family val="1"/>
      </rPr>
      <t xml:space="preserve"> </t>
    </r>
    <r>
      <rPr>
        <sz val="11"/>
        <color rgb="FF000000"/>
        <rFont val="ＭＳ 明朝"/>
        <family val="1"/>
        <charset val="128"/>
      </rPr>
      <t>山</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</si>
  <si>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石</t>
    </r>
    <r>
      <rPr>
        <sz val="11"/>
        <color rgb="FF000000"/>
        <rFont val="Century"/>
        <family val="1"/>
      </rPr>
      <t xml:space="preserve"> </t>
    </r>
    <r>
      <rPr>
        <sz val="11"/>
        <color rgb="FF000000"/>
        <rFont val="ＭＳ 明朝"/>
        <family val="1"/>
        <charset val="128"/>
      </rPr>
      <t>川</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</si>
  <si>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福</t>
    </r>
    <r>
      <rPr>
        <sz val="11"/>
        <color rgb="FF000000"/>
        <rFont val="Century"/>
        <family val="1"/>
      </rPr>
      <t xml:space="preserve"> </t>
    </r>
    <r>
      <rPr>
        <sz val="11"/>
        <color rgb="FF000000"/>
        <rFont val="ＭＳ 明朝"/>
        <family val="1"/>
        <charset val="128"/>
      </rPr>
      <t>井</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</si>
  <si>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兵</t>
    </r>
    <r>
      <rPr>
        <sz val="11"/>
        <color rgb="FF000000"/>
        <rFont val="Century"/>
        <family val="1"/>
      </rPr>
      <t xml:space="preserve"> </t>
    </r>
    <r>
      <rPr>
        <sz val="11"/>
        <color rgb="FF000000"/>
        <rFont val="ＭＳ 明朝"/>
        <family val="1"/>
        <charset val="128"/>
      </rPr>
      <t>庫</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</si>
  <si>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鳥</t>
    </r>
    <r>
      <rPr>
        <sz val="11"/>
        <color rgb="FF000000"/>
        <rFont val="Century"/>
        <family val="1"/>
      </rPr>
      <t xml:space="preserve"> </t>
    </r>
    <r>
      <rPr>
        <sz val="11"/>
        <color rgb="FF000000"/>
        <rFont val="ＭＳ 明朝"/>
        <family val="1"/>
        <charset val="128"/>
      </rPr>
      <t>取</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</si>
  <si>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長</t>
    </r>
    <r>
      <rPr>
        <sz val="11"/>
        <color rgb="FF000000"/>
        <rFont val="Century"/>
        <family val="1"/>
      </rPr>
      <t xml:space="preserve"> </t>
    </r>
    <r>
      <rPr>
        <sz val="11"/>
        <color rgb="FF000000"/>
        <rFont val="ＭＳ 明朝"/>
        <family val="1"/>
        <charset val="128"/>
      </rPr>
      <t>崎</t>
    </r>
    <r>
      <rPr>
        <sz val="11"/>
        <color rgb="FF000000"/>
        <rFont val="Century"/>
        <family val="1"/>
      </rPr>
      <t xml:space="preserve"> </t>
    </r>
    <r>
      <rPr>
        <sz val="11"/>
        <color rgb="FF000000"/>
        <rFont val="ＭＳ 明朝"/>
        <family val="1"/>
        <charset val="128"/>
      </rPr>
      <t>県</t>
    </r>
  </si>
  <si>
    <t>69(1)</t>
  </si>
  <si>
    <t>56(7)</t>
  </si>
  <si>
    <t>142(5)</t>
  </si>
  <si>
    <t>268(13)</t>
  </si>
  <si>
    <r>
      <t>( )</t>
    </r>
    <r>
      <rPr>
        <sz val="11"/>
        <color rgb="FF000000"/>
        <rFont val="ＭＳ 明朝"/>
        <family val="1"/>
        <charset val="128"/>
      </rPr>
      <t>内は本県の陸揚げなし</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</si>
  <si>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</si>
  <si>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</si>
  <si>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3"/>
  </si>
  <si>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</si>
  <si>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</si>
  <si>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</si>
  <si>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</si>
  <si>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</si>
  <si>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</si>
  <si>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</si>
  <si>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</si>
  <si>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3"/>
  </si>
  <si>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</si>
  <si>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</si>
  <si>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3"/>
  </si>
  <si>
    <r>
      <rPr>
        <sz val="11"/>
        <color theme="1"/>
        <rFont val="ＭＳ 明朝"/>
        <family val="1"/>
        <charset val="128"/>
      </rPr>
      <t>区　分</t>
    </r>
    <phoneticPr fontId="3"/>
  </si>
  <si>
    <r>
      <rPr>
        <sz val="12"/>
        <color theme="1"/>
        <rFont val="ＭＳ 明朝"/>
        <family val="1"/>
        <charset val="128"/>
      </rPr>
      <t>平成</t>
    </r>
    <r>
      <rPr>
        <sz val="12"/>
        <color theme="1"/>
        <rFont val="Century"/>
        <family val="1"/>
      </rPr>
      <t>30</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3"/>
  </si>
  <si>
    <r>
      <t xml:space="preserve">(7) </t>
    </r>
    <r>
      <rPr>
        <sz val="12"/>
        <color theme="1"/>
        <rFont val="ＭＳ 明朝"/>
        <family val="1"/>
        <charset val="128"/>
      </rPr>
      <t>遊漁船業登録件数</t>
    </r>
  </si>
  <si>
    <r>
      <rPr>
        <sz val="11"/>
        <color theme="1"/>
        <rFont val="ＭＳ 明朝"/>
        <family val="1"/>
        <charset val="128"/>
      </rPr>
      <t>合計</t>
    </r>
  </si>
  <si>
    <r>
      <rPr>
        <sz val="11"/>
        <color theme="1"/>
        <rFont val="ＭＳ 明朝"/>
        <family val="1"/>
        <charset val="128"/>
      </rPr>
      <t>はえなわ・釣り</t>
    </r>
  </si>
  <si>
    <r>
      <rPr>
        <sz val="11"/>
        <color theme="1"/>
        <rFont val="ＭＳ 明朝"/>
        <family val="1"/>
        <charset val="128"/>
      </rPr>
      <t>釣り</t>
    </r>
  </si>
  <si>
    <r>
      <rPr>
        <sz val="11"/>
        <color theme="1"/>
        <rFont val="ＭＳ 明朝"/>
        <family val="1"/>
        <charset val="128"/>
      </rPr>
      <t>はえなわ</t>
    </r>
  </si>
  <si>
    <r>
      <rPr>
        <sz val="11"/>
        <color theme="1"/>
        <rFont val="ＭＳ 明朝"/>
        <family val="1"/>
        <charset val="128"/>
      </rPr>
      <t>漁業の方法　</t>
    </r>
  </si>
  <si>
    <r>
      <rPr>
        <sz val="11"/>
        <color theme="1"/>
        <rFont val="ＭＳ 明朝"/>
        <family val="1"/>
        <charset val="128"/>
      </rPr>
      <t>地　　　　　　　　　　区</t>
    </r>
    <phoneticPr fontId="3"/>
  </si>
  <si>
    <r>
      <t xml:space="preserve">(6) </t>
    </r>
    <r>
      <rPr>
        <sz val="12"/>
        <color theme="1"/>
        <rFont val="ＭＳ 明朝"/>
        <family val="1"/>
        <charset val="128"/>
      </rPr>
      <t>沿岸くろまぐろ漁業承認件数（日本海・九州西広域漁業調整委員会承認）　　　</t>
    </r>
    <r>
      <rPr>
        <sz val="12"/>
        <color theme="1"/>
        <rFont val="Century"/>
        <family val="1"/>
      </rPr>
      <t xml:space="preserve"> </t>
    </r>
  </si>
  <si>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</si>
  <si>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</si>
  <si>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</si>
  <si>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</si>
  <si>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</si>
  <si>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</si>
  <si>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</si>
  <si>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</si>
  <si>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</si>
  <si>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</si>
  <si>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</si>
  <si>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</si>
  <si>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</si>
  <si>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</si>
  <si>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</si>
  <si>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</si>
  <si>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t xml:space="preserve"> </t>
    </r>
    <r>
      <rPr>
        <sz val="12"/>
        <color theme="1"/>
        <rFont val="ＭＳ Ｐ明朝"/>
        <family val="1"/>
        <charset val="128"/>
      </rPr>
      <t>平成</t>
    </r>
    <r>
      <rPr>
        <sz val="12"/>
        <color theme="1"/>
        <rFont val="Century"/>
        <family val="1"/>
      </rPr>
      <t>30</t>
    </r>
    <r>
      <rPr>
        <sz val="12"/>
        <color theme="1"/>
        <rFont val="ＭＳ Ｐ明朝"/>
        <family val="1"/>
        <charset val="128"/>
      </rPr>
      <t>年</t>
    </r>
    <r>
      <rPr>
        <sz val="12"/>
        <color theme="1"/>
        <rFont val="Century"/>
        <family val="1"/>
      </rPr>
      <t>3</t>
    </r>
    <r>
      <rPr>
        <sz val="12"/>
        <color theme="1"/>
        <rFont val="ＭＳ Ｐ明朝"/>
        <family val="1"/>
        <charset val="128"/>
      </rPr>
      <t>月</t>
    </r>
    <r>
      <rPr>
        <sz val="12"/>
        <color theme="1"/>
        <rFont val="Century"/>
        <family val="1"/>
      </rPr>
      <t>31</t>
    </r>
    <r>
      <rPr>
        <sz val="12"/>
        <color theme="1"/>
        <rFont val="ＭＳ Ｐ明朝"/>
        <family val="1"/>
        <charset val="128"/>
      </rPr>
      <t>日現在</t>
    </r>
  </si>
  <si>
    <r>
      <t xml:space="preserve">5) </t>
    </r>
    <r>
      <rPr>
        <sz val="12"/>
        <color theme="1"/>
        <rFont val="ＭＳ 明朝"/>
        <family val="1"/>
        <charset val="128"/>
      </rPr>
      <t>大臣許可漁業</t>
    </r>
    <r>
      <rPr>
        <sz val="12"/>
        <color theme="1"/>
        <rFont val="Century"/>
        <family val="1"/>
      </rPr>
      <t xml:space="preserve">      </t>
    </r>
  </si>
  <si>
    <r>
      <rPr>
        <sz val="11"/>
        <rFont val="ＭＳ 明朝"/>
        <family val="1"/>
        <charset val="128"/>
      </rPr>
      <t>１１　漁業取締・調査</t>
    </r>
    <rPh sb="3" eb="5">
      <t>ギョギョウ</t>
    </rPh>
    <rPh sb="5" eb="7">
      <t>トリシマリ</t>
    </rPh>
    <rPh sb="8" eb="10">
      <t>チョウサ</t>
    </rPh>
    <phoneticPr fontId="14"/>
  </si>
  <si>
    <r>
      <rPr>
        <sz val="11"/>
        <rFont val="ＭＳ 明朝"/>
        <family val="1"/>
        <charset val="128"/>
      </rPr>
      <t>　漁業違反件数は</t>
    </r>
    <r>
      <rPr>
        <sz val="11"/>
        <rFont val="Century"/>
        <family val="1"/>
      </rPr>
      <t>7</t>
    </r>
    <r>
      <rPr>
        <sz val="11"/>
        <rFont val="ＭＳ 明朝"/>
        <family val="1"/>
        <charset val="128"/>
      </rPr>
      <t>件で前年度より</t>
    </r>
    <r>
      <rPr>
        <sz val="11"/>
        <rFont val="Century"/>
        <family val="1"/>
      </rPr>
      <t>8</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14"/>
  </si>
  <si>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）等による海上取締違反が</t>
    </r>
    <r>
      <rPr>
        <sz val="11"/>
        <rFont val="Century"/>
        <family val="1"/>
      </rPr>
      <t>7</t>
    </r>
    <r>
      <rPr>
        <sz val="11"/>
        <rFont val="ＭＳ 明朝"/>
        <family val="1"/>
        <charset val="128"/>
      </rPr>
      <t>件（県内漁船</t>
    </r>
    <r>
      <rPr>
        <sz val="11"/>
        <rFont val="Century"/>
        <family val="1"/>
      </rPr>
      <t>2</t>
    </r>
    <r>
      <rPr>
        <sz val="11"/>
        <rFont val="ＭＳ 明朝"/>
        <family val="1"/>
        <charset val="128"/>
      </rPr>
      <t>件、遊漁船業</t>
    </r>
    <r>
      <rPr>
        <sz val="11"/>
        <rFont val="Century"/>
        <family val="1"/>
      </rPr>
      <t>1</t>
    </r>
    <r>
      <rPr>
        <sz val="11"/>
        <rFont val="ＭＳ 明朝"/>
        <family val="1"/>
        <charset val="128"/>
      </rPr>
      <t>件、</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14"/>
  </si>
  <si>
    <r>
      <rPr>
        <sz val="11"/>
        <rFont val="ＭＳ 明朝"/>
        <family val="1"/>
        <charset val="128"/>
      </rPr>
      <t>　遊漁</t>
    </r>
    <r>
      <rPr>
        <sz val="11"/>
        <rFont val="Century"/>
        <family val="1"/>
      </rPr>
      <t>4</t>
    </r>
    <r>
      <rPr>
        <sz val="11"/>
        <rFont val="ＭＳ 明朝"/>
        <family val="1"/>
        <charset val="128"/>
      </rPr>
      <t>件）であり、前年度より調整規則違反が</t>
    </r>
    <r>
      <rPr>
        <sz val="11"/>
        <rFont val="Century"/>
        <family val="1"/>
      </rPr>
      <t>4</t>
    </r>
    <r>
      <rPr>
        <sz val="11"/>
        <rFont val="ＭＳ 明朝"/>
        <family val="1"/>
        <charset val="128"/>
      </rPr>
      <t>件から</t>
    </r>
    <r>
      <rPr>
        <sz val="11"/>
        <rFont val="Century"/>
        <family val="1"/>
      </rPr>
      <t>2</t>
    </r>
    <r>
      <rPr>
        <sz val="11"/>
        <rFont val="ＭＳ 明朝"/>
        <family val="1"/>
        <charset val="128"/>
      </rPr>
      <t>件に、海区指示違反が</t>
    </r>
    <r>
      <rPr>
        <sz val="11"/>
        <rFont val="Century"/>
        <family val="1"/>
      </rPr>
      <t>5</t>
    </r>
    <r>
      <rPr>
        <sz val="11"/>
        <rFont val="ＭＳ 明朝"/>
        <family val="1"/>
        <charset val="128"/>
      </rPr>
      <t>件から</t>
    </r>
    <r>
      <rPr>
        <sz val="11"/>
        <rFont val="Century"/>
        <family val="1"/>
      </rPr>
      <t>4</t>
    </r>
    <r>
      <rPr>
        <sz val="11"/>
        <rFont val="ＭＳ 明朝"/>
        <family val="1"/>
        <charset val="128"/>
      </rPr>
      <t>件に減少した。</t>
    </r>
    <rPh sb="15" eb="17">
      <t>チョウセイ</t>
    </rPh>
    <rPh sb="17" eb="19">
      <t>キソク</t>
    </rPh>
    <rPh sb="19" eb="21">
      <t>イハン</t>
    </rPh>
    <rPh sb="23" eb="24">
      <t>ケン</t>
    </rPh>
    <rPh sb="27" eb="28">
      <t>ケン</t>
    </rPh>
    <rPh sb="30" eb="31">
      <t>ウミ</t>
    </rPh>
    <rPh sb="31" eb="32">
      <t>ク</t>
    </rPh>
    <rPh sb="32" eb="34">
      <t>シジ</t>
    </rPh>
    <rPh sb="34" eb="36">
      <t>イハン</t>
    </rPh>
    <rPh sb="38" eb="39">
      <t>ケン</t>
    </rPh>
    <rPh sb="42" eb="43">
      <t>ケン</t>
    </rPh>
    <rPh sb="44" eb="46">
      <t>ゲンショウ</t>
    </rPh>
    <phoneticPr fontId="14"/>
  </si>
  <si>
    <r>
      <rPr>
        <sz val="11"/>
        <rFont val="ＭＳ 明朝"/>
        <family val="1"/>
        <charset val="128"/>
      </rPr>
      <t>　海面の陸上取締では、違反が前年度の</t>
    </r>
    <r>
      <rPr>
        <sz val="11"/>
        <rFont val="Century"/>
        <family val="1"/>
      </rPr>
      <t>1</t>
    </r>
    <r>
      <rPr>
        <sz val="11"/>
        <rFont val="ＭＳ 明朝"/>
        <family val="1"/>
        <charset val="128"/>
      </rPr>
      <t>件から</t>
    </r>
    <r>
      <rPr>
        <sz val="11"/>
        <rFont val="Century"/>
        <family val="1"/>
      </rPr>
      <t>0</t>
    </r>
    <r>
      <rPr>
        <sz val="11"/>
        <rFont val="ＭＳ 明朝"/>
        <family val="1"/>
        <charset val="128"/>
      </rPr>
      <t>件となった。</t>
    </r>
    <rPh sb="1" eb="3">
      <t>カイメン</t>
    </rPh>
    <rPh sb="4" eb="6">
      <t>リクジョウ</t>
    </rPh>
    <rPh sb="6" eb="8">
      <t>トリシマ</t>
    </rPh>
    <rPh sb="11" eb="13">
      <t>イハン</t>
    </rPh>
    <rPh sb="14" eb="17">
      <t>ゼンネンド</t>
    </rPh>
    <rPh sb="19" eb="20">
      <t>ケン</t>
    </rPh>
    <rPh sb="23" eb="24">
      <t>ケン</t>
    </rPh>
    <phoneticPr fontId="14"/>
  </si>
  <si>
    <r>
      <rPr>
        <sz val="11"/>
        <rFont val="ＭＳ 明朝"/>
        <family val="1"/>
        <charset val="128"/>
      </rPr>
      <t>　内水面の陸上取締では、違反が前年度の</t>
    </r>
    <r>
      <rPr>
        <sz val="11"/>
        <rFont val="Century"/>
        <family val="1"/>
      </rPr>
      <t>1</t>
    </r>
    <r>
      <rPr>
        <sz val="11"/>
        <rFont val="ＭＳ 明朝"/>
        <family val="1"/>
        <charset val="128"/>
      </rPr>
      <t>件から</t>
    </r>
    <r>
      <rPr>
        <sz val="11"/>
        <rFont val="Century"/>
        <family val="1"/>
      </rPr>
      <t>0</t>
    </r>
    <r>
      <rPr>
        <sz val="11"/>
        <rFont val="ＭＳ 明朝"/>
        <family val="1"/>
        <charset val="128"/>
      </rPr>
      <t>件となった。</t>
    </r>
    <rPh sb="1" eb="4">
      <t>ナイスイメン</t>
    </rPh>
    <rPh sb="5" eb="7">
      <t>リクジョウ</t>
    </rPh>
    <rPh sb="7" eb="9">
      <t>トリシマ</t>
    </rPh>
    <rPh sb="12" eb="14">
      <t>イハン</t>
    </rPh>
    <phoneticPr fontId="14"/>
  </si>
  <si>
    <r>
      <rPr>
        <sz val="11"/>
        <rFont val="ＭＳ 明朝"/>
        <family val="1"/>
        <charset val="128"/>
      </rPr>
      <t>　Ⅰ　漁業種類別違反状況（）内は前年度比増減数</t>
    </r>
    <rPh sb="3" eb="5">
      <t>ギョギョウ</t>
    </rPh>
    <rPh sb="5" eb="7">
      <t>シュルイ</t>
    </rPh>
    <rPh sb="7" eb="8">
      <t>ベツ</t>
    </rPh>
    <rPh sb="8" eb="10">
      <t>イハン</t>
    </rPh>
    <rPh sb="10" eb="12">
      <t>ジョウキョウ</t>
    </rPh>
    <rPh sb="14" eb="15">
      <t>ナイ</t>
    </rPh>
    <rPh sb="16" eb="20">
      <t>ゼンネンドヒ</t>
    </rPh>
    <rPh sb="20" eb="22">
      <t>ゾウゲン</t>
    </rPh>
    <rPh sb="22" eb="23">
      <t>カズ</t>
    </rPh>
    <phoneticPr fontId="14"/>
  </si>
  <si>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4"/>
  </si>
  <si>
    <r>
      <rPr>
        <sz val="11"/>
        <rFont val="ＭＳ 明朝"/>
        <family val="1"/>
        <charset val="128"/>
      </rPr>
      <t>海上取締</t>
    </r>
    <rPh sb="0" eb="2">
      <t>カイジョウ</t>
    </rPh>
    <rPh sb="2" eb="4">
      <t>トリシマ</t>
    </rPh>
    <phoneticPr fontId="14"/>
  </si>
  <si>
    <r>
      <t>7</t>
    </r>
    <r>
      <rPr>
        <sz val="11"/>
        <rFont val="ＭＳ 明朝"/>
        <family val="1"/>
        <charset val="128"/>
      </rPr>
      <t>件</t>
    </r>
    <rPh sb="1" eb="2">
      <t>ケン</t>
    </rPh>
    <phoneticPr fontId="14"/>
  </si>
  <si>
    <r>
      <rPr>
        <sz val="11"/>
        <rFont val="ＭＳ 明朝"/>
        <family val="1"/>
        <charset val="128"/>
      </rPr>
      <t>（－</t>
    </r>
    <r>
      <rPr>
        <sz val="11"/>
        <rFont val="Century"/>
        <family val="1"/>
      </rPr>
      <t>8</t>
    </r>
    <r>
      <rPr>
        <sz val="11"/>
        <rFont val="ＭＳ 明朝"/>
        <family val="1"/>
        <charset val="128"/>
      </rPr>
      <t>件）</t>
    </r>
    <rPh sb="3" eb="4">
      <t>ケン</t>
    </rPh>
    <phoneticPr fontId="14"/>
  </si>
  <si>
    <r>
      <rPr>
        <sz val="11"/>
        <rFont val="ＭＳ 明朝"/>
        <family val="1"/>
        <charset val="128"/>
      </rPr>
      <t>県　内　漁　船</t>
    </r>
    <rPh sb="0" eb="1">
      <t>ケン</t>
    </rPh>
    <rPh sb="2" eb="3">
      <t>ナイ</t>
    </rPh>
    <rPh sb="4" eb="5">
      <t>リョウ</t>
    </rPh>
    <rPh sb="6" eb="7">
      <t>セン</t>
    </rPh>
    <phoneticPr fontId="14"/>
  </si>
  <si>
    <r>
      <rPr>
        <sz val="11"/>
        <rFont val="ＭＳ 明朝"/>
        <family val="1"/>
        <charset val="128"/>
      </rPr>
      <t>そ　の　他</t>
    </r>
    <rPh sb="4" eb="5">
      <t>タ</t>
    </rPh>
    <phoneticPr fontId="14"/>
  </si>
  <si>
    <r>
      <rPr>
        <sz val="11"/>
        <rFont val="ＭＳ 明朝"/>
        <family val="1"/>
        <charset val="128"/>
      </rPr>
      <t>県　外　漁　船</t>
    </r>
    <phoneticPr fontId="14"/>
  </si>
  <si>
    <r>
      <rPr>
        <sz val="11"/>
        <rFont val="ＭＳ 明朝"/>
        <family val="1"/>
        <charset val="128"/>
      </rPr>
      <t>張網</t>
    </r>
    <rPh sb="0" eb="1">
      <t>ハリ</t>
    </rPh>
    <rPh sb="1" eb="2">
      <t>アミ</t>
    </rPh>
    <phoneticPr fontId="14"/>
  </si>
  <si>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　</t>
    </r>
    <rPh sb="0" eb="2">
      <t>チョウセイ</t>
    </rPh>
    <rPh sb="2" eb="4">
      <t>キソク</t>
    </rPh>
    <rPh sb="5" eb="6">
      <t>ダイ</t>
    </rPh>
    <rPh sb="8" eb="9">
      <t>ジョウ</t>
    </rPh>
    <phoneticPr fontId="14"/>
  </si>
  <si>
    <r>
      <t>2</t>
    </r>
    <r>
      <rPr>
        <sz val="11"/>
        <rFont val="ＭＳ 明朝"/>
        <family val="1"/>
        <charset val="128"/>
      </rPr>
      <t>件</t>
    </r>
    <rPh sb="1" eb="2">
      <t>ケン</t>
    </rPh>
    <phoneticPr fontId="14"/>
  </si>
  <si>
    <r>
      <rPr>
        <sz val="11"/>
        <rFont val="ＭＳ 明朝"/>
        <family val="1"/>
        <charset val="128"/>
      </rPr>
      <t>遊漁船業</t>
    </r>
    <rPh sb="0" eb="2">
      <t>ユウギョ</t>
    </rPh>
    <rPh sb="2" eb="3">
      <t>セン</t>
    </rPh>
    <rPh sb="3" eb="4">
      <t>ギョウ</t>
    </rPh>
    <phoneticPr fontId="14"/>
  </si>
  <si>
    <r>
      <rPr>
        <sz val="11"/>
        <rFont val="ＭＳ 明朝"/>
        <family val="1"/>
        <charset val="128"/>
      </rPr>
      <t>遊漁船業法</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t>
    </r>
    <rPh sb="0" eb="3">
      <t>ユウギョセン</t>
    </rPh>
    <rPh sb="3" eb="4">
      <t>ギョウ</t>
    </rPh>
    <rPh sb="4" eb="5">
      <t>ホウ</t>
    </rPh>
    <rPh sb="6" eb="7">
      <t>ダイ</t>
    </rPh>
    <rPh sb="9" eb="10">
      <t>ジョウ</t>
    </rPh>
    <phoneticPr fontId="14"/>
  </si>
  <si>
    <r>
      <t>1</t>
    </r>
    <r>
      <rPr>
        <sz val="11"/>
        <rFont val="ＭＳ 明朝"/>
        <family val="1"/>
        <charset val="128"/>
      </rPr>
      <t>件</t>
    </r>
    <rPh sb="1" eb="2">
      <t>ケン</t>
    </rPh>
    <phoneticPr fontId="14"/>
  </si>
  <si>
    <r>
      <t>0</t>
    </r>
    <r>
      <rPr>
        <sz val="11"/>
        <rFont val="ＭＳ 明朝"/>
        <family val="1"/>
        <charset val="128"/>
      </rPr>
      <t>件</t>
    </r>
    <rPh sb="1" eb="2">
      <t>ケン</t>
    </rPh>
    <phoneticPr fontId="14"/>
  </si>
  <si>
    <r>
      <rPr>
        <sz val="11"/>
        <rFont val="ＭＳ 明朝"/>
        <family val="1"/>
        <charset val="128"/>
      </rPr>
      <t>及び海区指示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4"/>
  </si>
  <si>
    <r>
      <rPr>
        <sz val="11"/>
        <rFont val="ＭＳ 明朝"/>
        <family val="1"/>
        <charset val="128"/>
      </rPr>
      <t>遊漁</t>
    </r>
  </si>
  <si>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4"/>
  </si>
  <si>
    <r>
      <t>4</t>
    </r>
    <r>
      <rPr>
        <sz val="11"/>
        <rFont val="ＭＳ 明朝"/>
        <family val="1"/>
        <charset val="128"/>
      </rPr>
      <t>件</t>
    </r>
    <rPh sb="1" eb="2">
      <t>ケン</t>
    </rPh>
    <phoneticPr fontId="14"/>
  </si>
  <si>
    <r>
      <rPr>
        <sz val="11"/>
        <rFont val="ＭＳ 明朝"/>
        <family val="1"/>
        <charset val="128"/>
      </rPr>
      <t>　</t>
    </r>
    <phoneticPr fontId="14"/>
  </si>
  <si>
    <r>
      <rPr>
        <sz val="11"/>
        <rFont val="ＭＳ 明朝"/>
        <family val="1"/>
        <charset val="128"/>
      </rPr>
      <t>陸上取締</t>
    </r>
    <rPh sb="0" eb="2">
      <t>リクジョウ</t>
    </rPh>
    <rPh sb="2" eb="4">
      <t>トリシマ</t>
    </rPh>
    <phoneticPr fontId="14"/>
  </si>
  <si>
    <r>
      <t>0</t>
    </r>
    <r>
      <rPr>
        <sz val="11"/>
        <rFont val="ＭＳ 明朝"/>
        <family val="1"/>
        <charset val="128"/>
      </rPr>
      <t>件　</t>
    </r>
    <rPh sb="1" eb="2">
      <t>ケン</t>
    </rPh>
    <phoneticPr fontId="14"/>
  </si>
  <si>
    <r>
      <rPr>
        <sz val="11"/>
        <rFont val="ＭＳ 明朝"/>
        <family val="1"/>
        <charset val="128"/>
      </rPr>
      <t>（－</t>
    </r>
    <r>
      <rPr>
        <sz val="11"/>
        <rFont val="Century"/>
        <family val="1"/>
      </rPr>
      <t>1</t>
    </r>
    <r>
      <rPr>
        <sz val="11"/>
        <rFont val="ＭＳ 明朝"/>
        <family val="1"/>
        <charset val="128"/>
      </rPr>
      <t>件）</t>
    </r>
    <phoneticPr fontId="14"/>
  </si>
  <si>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4"/>
  </si>
  <si>
    <r>
      <t xml:space="preserve"> 0</t>
    </r>
    <r>
      <rPr>
        <sz val="11"/>
        <rFont val="ＭＳ 明朝"/>
        <family val="1"/>
        <charset val="128"/>
      </rPr>
      <t>件　</t>
    </r>
    <phoneticPr fontId="14"/>
  </si>
  <si>
    <r>
      <rPr>
        <sz val="11"/>
        <rFont val="ＭＳ 明朝"/>
        <family val="1"/>
        <charset val="128"/>
      </rPr>
      <t>（－</t>
    </r>
    <r>
      <rPr>
        <sz val="11"/>
        <rFont val="Century"/>
        <family val="1"/>
      </rPr>
      <t>1</t>
    </r>
    <r>
      <rPr>
        <sz val="11"/>
        <rFont val="ＭＳ 明朝"/>
        <family val="1"/>
        <charset val="128"/>
      </rPr>
      <t>件）</t>
    </r>
    <phoneticPr fontId="14"/>
  </si>
  <si>
    <r>
      <rPr>
        <sz val="11"/>
        <rFont val="ＭＳ 明朝"/>
        <family val="1"/>
        <charset val="128"/>
      </rPr>
      <t>　合　　計</t>
    </r>
    <rPh sb="1" eb="2">
      <t>ゴウ</t>
    </rPh>
    <rPh sb="4" eb="5">
      <t>ケイ</t>
    </rPh>
    <phoneticPr fontId="14"/>
  </si>
  <si>
    <r>
      <t>7</t>
    </r>
    <r>
      <rPr>
        <sz val="11"/>
        <rFont val="ＭＳ 明朝"/>
        <family val="1"/>
        <charset val="128"/>
      </rPr>
      <t>件</t>
    </r>
    <phoneticPr fontId="14"/>
  </si>
  <si>
    <r>
      <rPr>
        <sz val="11"/>
        <rFont val="ＭＳ 明朝"/>
        <family val="1"/>
        <charset val="128"/>
      </rPr>
      <t>（－</t>
    </r>
    <r>
      <rPr>
        <sz val="11"/>
        <rFont val="Century"/>
        <family val="1"/>
      </rPr>
      <t>8</t>
    </r>
    <r>
      <rPr>
        <sz val="11"/>
        <rFont val="ＭＳ 明朝"/>
        <family val="1"/>
        <charset val="128"/>
      </rPr>
      <t>件）</t>
    </r>
    <phoneticPr fontId="14"/>
  </si>
  <si>
    <r>
      <rPr>
        <sz val="11"/>
        <color indexed="8"/>
        <rFont val="ＭＳ 明朝"/>
        <family val="1"/>
        <charset val="128"/>
      </rPr>
      <t>（※調整規則：山形県海面漁業調整規則、海区指示：山形海区漁業調整委員会指示）</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4"/>
  </si>
  <si>
    <r>
      <rPr>
        <sz val="11"/>
        <color indexed="8"/>
        <rFont val="ＭＳ 明朝"/>
        <family val="1"/>
        <charset val="128"/>
      </rPr>
      <t>　Ⅱ　調査業務実績</t>
    </r>
    <rPh sb="3" eb="5">
      <t>チョウサ</t>
    </rPh>
    <rPh sb="5" eb="7">
      <t>ギョウム</t>
    </rPh>
    <rPh sb="7" eb="9">
      <t>ジッセキ</t>
    </rPh>
    <phoneticPr fontId="14"/>
  </si>
  <si>
    <r>
      <rPr>
        <sz val="11"/>
        <rFont val="ＭＳ 明朝"/>
        <family val="1"/>
        <charset val="128"/>
      </rPr>
      <t>　　　沿岸海洋観測　</t>
    </r>
    <r>
      <rPr>
        <sz val="11"/>
        <rFont val="Century"/>
        <family val="1"/>
      </rPr>
      <t>6</t>
    </r>
    <r>
      <rPr>
        <sz val="11"/>
        <rFont val="ＭＳ 明朝"/>
        <family val="1"/>
        <charset val="128"/>
      </rPr>
      <t>日　　　　　　　大型クラゲ調査　</t>
    </r>
    <r>
      <rPr>
        <sz val="11"/>
        <rFont val="Century"/>
        <family val="1"/>
      </rPr>
      <t>6</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9</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4"/>
  </si>
  <si>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21</t>
    </r>
    <r>
      <rPr>
        <sz val="11"/>
        <rFont val="ＭＳ 明朝"/>
        <family val="1"/>
        <charset val="128"/>
      </rPr>
      <t>日　</t>
    </r>
    <rPh sb="0" eb="1">
      <t>ゴウ</t>
    </rPh>
    <rPh sb="3" eb="4">
      <t>ケイ</t>
    </rPh>
    <rPh sb="7" eb="8">
      <t>ニチ</t>
    </rPh>
    <phoneticPr fontId="1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</si>
  <si>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</si>
  <si>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4"/>
  </si>
  <si>
    <r>
      <rPr>
        <sz val="11"/>
        <rFont val="ＭＳ 明朝"/>
        <family val="1"/>
        <charset val="128"/>
      </rPr>
      <t>　ディープＶ型性</t>
    </r>
    <phoneticPr fontId="14"/>
  </si>
  <si>
    <r>
      <rPr>
        <sz val="11"/>
        <rFont val="ＭＳ 明朝"/>
        <family val="1"/>
        <charset val="128"/>
      </rPr>
      <t>性能</t>
    </r>
    <rPh sb="0" eb="2">
      <t>セイノウ</t>
    </rPh>
    <phoneticPr fontId="14"/>
  </si>
  <si>
    <r>
      <rPr>
        <sz val="11"/>
        <color indexed="8"/>
        <rFont val="ＭＳ 明朝"/>
        <family val="1"/>
        <charset val="128"/>
      </rPr>
      <t>　航海速力　</t>
    </r>
    <r>
      <rPr>
        <sz val="11"/>
        <color indexed="8"/>
        <rFont val="Century"/>
        <family val="1"/>
      </rPr>
      <t xml:space="preserve">   </t>
    </r>
    <r>
      <rPr>
        <sz val="11"/>
        <color indexed="8"/>
        <rFont val="Century"/>
        <family val="1"/>
      </rPr>
      <t>35</t>
    </r>
    <r>
      <rPr>
        <sz val="11"/>
        <color indexed="8"/>
        <rFont val="ＭＳ 明朝"/>
        <family val="1"/>
        <charset val="128"/>
      </rPr>
      <t>ノット</t>
    </r>
    <phoneticPr fontId="14"/>
  </si>
  <si>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4"/>
  </si>
  <si>
    <r>
      <rPr>
        <sz val="11"/>
        <rFont val="ＭＳ 明朝"/>
        <family val="1"/>
        <charset val="128"/>
      </rPr>
      <t>船質</t>
    </r>
    <rPh sb="0" eb="1">
      <t>フネ</t>
    </rPh>
    <rPh sb="1" eb="2">
      <t>シツ</t>
    </rPh>
    <phoneticPr fontId="14"/>
  </si>
  <si>
    <r>
      <rPr>
        <sz val="11"/>
        <rFont val="ＭＳ 明朝"/>
        <family val="1"/>
        <charset val="128"/>
      </rPr>
      <t>　軽合金製</t>
    </r>
    <phoneticPr fontId="14"/>
  </si>
  <si>
    <r>
      <rPr>
        <sz val="11"/>
        <rFont val="ＭＳ 明朝"/>
        <family val="1"/>
        <charset val="128"/>
      </rPr>
      <t>　航続距離　</t>
    </r>
    <r>
      <rPr>
        <sz val="11"/>
        <rFont val="Century"/>
        <family val="1"/>
      </rPr>
      <t xml:space="preserve"> 350</t>
    </r>
    <r>
      <rPr>
        <sz val="11"/>
        <rFont val="ＭＳ 明朝"/>
        <family val="1"/>
        <charset val="128"/>
      </rPr>
      <t>浬</t>
    </r>
    <phoneticPr fontId="14"/>
  </si>
  <si>
    <r>
      <rPr>
        <sz val="11"/>
        <rFont val="ＭＳ 明朝"/>
        <family val="1"/>
        <charset val="128"/>
      </rPr>
      <t>　潮流観測装置</t>
    </r>
    <phoneticPr fontId="14"/>
  </si>
  <si>
    <r>
      <rPr>
        <sz val="11"/>
        <rFont val="ＭＳ 明朝"/>
        <family val="1"/>
        <charset val="128"/>
      </rPr>
      <t>主要寸法</t>
    </r>
    <rPh sb="0" eb="2">
      <t>シュヨウ</t>
    </rPh>
    <rPh sb="2" eb="4">
      <t>スンポウ</t>
    </rPh>
    <phoneticPr fontId="14"/>
  </si>
  <si>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14"/>
  </si>
  <si>
    <r>
      <rPr>
        <sz val="11"/>
        <rFont val="ＭＳ 明朝"/>
        <family val="1"/>
        <charset val="128"/>
      </rPr>
      <t>設備</t>
    </r>
    <rPh sb="0" eb="2">
      <t>セツビ</t>
    </rPh>
    <phoneticPr fontId="14"/>
  </si>
  <si>
    <r>
      <rPr>
        <sz val="11"/>
        <rFont val="ＭＳ 明朝"/>
        <family val="1"/>
        <charset val="128"/>
      </rPr>
      <t>　</t>
    </r>
    <r>
      <rPr>
        <sz val="11"/>
        <rFont val="Century"/>
        <family val="1"/>
      </rPr>
      <t>DGPS</t>
    </r>
    <r>
      <rPr>
        <sz val="11"/>
        <rFont val="ＭＳ 明朝"/>
        <family val="1"/>
        <charset val="128"/>
      </rPr>
      <t>航法装置</t>
    </r>
    <phoneticPr fontId="14"/>
  </si>
  <si>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14"/>
  </si>
  <si>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14"/>
  </si>
  <si>
    <r>
      <rPr>
        <sz val="11"/>
        <rFont val="ＭＳ 明朝"/>
        <family val="1"/>
        <charset val="128"/>
      </rPr>
      <t>　航海用電子海図表示装置</t>
    </r>
    <phoneticPr fontId="14"/>
  </si>
  <si>
    <t xml:space="preserve">    </t>
  </si>
  <si>
    <r>
      <t xml:space="preserve"> </t>
    </r>
    <r>
      <rPr>
        <sz val="11"/>
        <rFont val="ＭＳ 明朝"/>
        <family val="1"/>
        <charset val="128"/>
      </rPr>
      <t>ｱﾏﾁｭｱ無線受信機）</t>
    </r>
    <phoneticPr fontId="14"/>
  </si>
  <si>
    <r>
      <rPr>
        <sz val="11"/>
        <rFont val="ＭＳ 明朝"/>
        <family val="1"/>
        <charset val="128"/>
      </rPr>
      <t>　幅</t>
    </r>
    <r>
      <rPr>
        <sz val="11"/>
        <rFont val="Century"/>
        <family val="1"/>
      </rPr>
      <t xml:space="preserve">                 5.50</t>
    </r>
    <r>
      <rPr>
        <sz val="11"/>
        <rFont val="ＭＳ 明朝"/>
        <family val="1"/>
        <charset val="128"/>
      </rPr>
      <t>メートル</t>
    </r>
    <phoneticPr fontId="14"/>
  </si>
  <si>
    <r>
      <rPr>
        <sz val="11"/>
        <rFont val="ＭＳ 明朝"/>
        <family val="1"/>
        <charset val="128"/>
      </rPr>
      <t>　レーダー（</t>
    </r>
    <r>
      <rPr>
        <sz val="11"/>
        <rFont val="Century"/>
        <family val="1"/>
      </rPr>
      <t>ARPA</t>
    </r>
    <r>
      <rPr>
        <sz val="11"/>
        <rFont val="ＭＳ 明朝"/>
        <family val="1"/>
        <charset val="128"/>
      </rPr>
      <t>付）</t>
    </r>
    <phoneticPr fontId="14"/>
  </si>
  <si>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</si>
  <si>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4"/>
  </si>
  <si>
    <r>
      <rPr>
        <sz val="11"/>
        <rFont val="ＭＳ 明朝"/>
        <family val="1"/>
        <charset val="128"/>
      </rPr>
      <t>　深さ</t>
    </r>
    <r>
      <rPr>
        <sz val="11"/>
        <rFont val="Century"/>
        <family val="1"/>
      </rPr>
      <t xml:space="preserve">             2.73</t>
    </r>
    <r>
      <rPr>
        <sz val="11"/>
        <rFont val="ＭＳ 明朝"/>
        <family val="1"/>
        <charset val="128"/>
      </rPr>
      <t>メートル</t>
    </r>
    <phoneticPr fontId="14"/>
  </si>
  <si>
    <r>
      <rPr>
        <sz val="11"/>
        <rFont val="ＭＳ 明朝"/>
        <family val="1"/>
        <charset val="128"/>
      </rPr>
      <t>　減揺装置</t>
    </r>
    <phoneticPr fontId="14"/>
  </si>
  <si>
    <r>
      <rPr>
        <sz val="11"/>
        <rFont val="ＭＳ 明朝"/>
        <family val="1"/>
        <charset val="128"/>
      </rPr>
      <t>　その他</t>
    </r>
    <r>
      <rPr>
        <sz val="11"/>
        <rFont val="Century"/>
        <family val="1"/>
      </rPr>
      <t xml:space="preserve"> 6</t>
    </r>
    <r>
      <rPr>
        <sz val="11"/>
        <rFont val="ＭＳ 明朝"/>
        <family val="1"/>
        <charset val="128"/>
      </rPr>
      <t>名</t>
    </r>
    <phoneticPr fontId="14"/>
  </si>
  <si>
    <r>
      <rPr>
        <sz val="11"/>
        <rFont val="ＭＳ 明朝"/>
        <family val="1"/>
        <charset val="128"/>
      </rPr>
      <t>総トン数</t>
    </r>
    <rPh sb="0" eb="1">
      <t>ソウ</t>
    </rPh>
    <rPh sb="3" eb="4">
      <t>スウ</t>
    </rPh>
    <phoneticPr fontId="14"/>
  </si>
  <si>
    <r>
      <rPr>
        <sz val="11"/>
        <rFont val="ＭＳ 明朝"/>
        <family val="1"/>
        <charset val="128"/>
      </rPr>
      <t>　</t>
    </r>
    <r>
      <rPr>
        <sz val="11"/>
        <rFont val="Century"/>
        <family val="1"/>
      </rPr>
      <t>52</t>
    </r>
    <r>
      <rPr>
        <sz val="11"/>
        <rFont val="ＭＳ 明朝"/>
        <family val="1"/>
        <charset val="128"/>
      </rPr>
      <t>トン</t>
    </r>
    <phoneticPr fontId="14"/>
  </si>
  <si>
    <r>
      <rPr>
        <sz val="11"/>
        <rFont val="ＭＳ 明朝"/>
        <family val="1"/>
        <charset val="128"/>
      </rPr>
      <t>　カラー魚群探知機</t>
    </r>
    <phoneticPr fontId="14"/>
  </si>
  <si>
    <r>
      <rPr>
        <sz val="11"/>
        <rFont val="ＭＳ 明朝"/>
        <family val="1"/>
        <charset val="128"/>
      </rPr>
      <t>進水年月日</t>
    </r>
    <phoneticPr fontId="14"/>
  </si>
  <si>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4"/>
  </si>
  <si>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</si>
  <si>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4"/>
  </si>
  <si>
    <r>
      <rPr>
        <sz val="11"/>
        <rFont val="ＭＳ 明朝"/>
        <family val="1"/>
        <charset val="128"/>
      </rPr>
      <t>　記録式魚群探知機</t>
    </r>
    <phoneticPr fontId="14"/>
  </si>
  <si>
    <r>
      <rPr>
        <sz val="11"/>
        <rFont val="ＭＳ 明朝"/>
        <family val="1"/>
        <charset val="128"/>
      </rPr>
      <t>補機関</t>
    </r>
  </si>
  <si>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14"/>
  </si>
  <si>
    <r>
      <rPr>
        <sz val="11"/>
        <rFont val="ＭＳ 明朝"/>
        <family val="1"/>
        <charset val="128"/>
      </rPr>
      <t>　電動測深機</t>
    </r>
    <phoneticPr fontId="14"/>
  </si>
  <si>
    <r>
      <rPr>
        <sz val="14"/>
        <color rgb="FF000000"/>
        <rFont val="ＭＳ 明朝"/>
        <family val="1"/>
        <charset val="128"/>
      </rPr>
      <t>１２　漁業無線</t>
    </r>
    <phoneticPr fontId="3"/>
  </si>
  <si>
    <r>
      <t>(1)</t>
    </r>
    <r>
      <rPr>
        <sz val="12"/>
        <color rgb="FF000000"/>
        <rFont val="ＭＳ 明朝"/>
        <family val="1"/>
        <charset val="128"/>
      </rPr>
      <t>　山形県酒田漁業無線局</t>
    </r>
    <phoneticPr fontId="3"/>
  </si>
  <si>
    <t>　　　ア、開局年月日</t>
    <phoneticPr fontId="3"/>
  </si>
  <si>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3"/>
  </si>
  <si>
    <t>　　　イ、呼出名称</t>
    <phoneticPr fontId="3"/>
  </si>
  <si>
    <t>　「さかたぎょぎょう」</t>
    <phoneticPr fontId="3"/>
  </si>
  <si>
    <t>　　　ウ、電波の型式</t>
    <phoneticPr fontId="3"/>
  </si>
  <si>
    <t>　周波数、空中線電力</t>
    <phoneticPr fontId="3"/>
  </si>
  <si>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</si>
  <si>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</si>
  <si>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</si>
  <si>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</si>
  <si>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3"/>
  </si>
  <si>
    <t>2394.5</t>
    <phoneticPr fontId="3"/>
  </si>
  <si>
    <r>
      <t>50</t>
    </r>
    <r>
      <rPr>
        <sz val="12"/>
        <color rgb="FF000000"/>
        <rFont val="ＭＳ 明朝"/>
        <family val="1"/>
        <charset val="128"/>
      </rPr>
      <t>Ｗ</t>
    </r>
  </si>
  <si>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</si>
  <si>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</si>
  <si>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　主送信機（Ｊ</t>
    </r>
    <r>
      <rPr>
        <sz val="12"/>
        <color rgb="FF000000"/>
        <rFont val="Century"/>
        <family val="1"/>
      </rPr>
      <t>3</t>
    </r>
    <r>
      <rPr>
        <sz val="12"/>
        <color rgb="FF000000"/>
        <rFont val="ＭＳ 明朝"/>
        <family val="1"/>
        <charset val="128"/>
      </rPr>
      <t>Ｅ</t>
    </r>
    <r>
      <rPr>
        <sz val="12"/>
        <color rgb="FF000000"/>
        <rFont val="Century"/>
        <family val="1"/>
      </rPr>
      <t>50</t>
    </r>
    <r>
      <rPr>
        <sz val="12"/>
        <color rgb="FF000000"/>
        <rFont val="ＭＳ 明朝"/>
        <family val="1"/>
        <charset val="128"/>
      </rPr>
      <t>Ｗ）</t>
    </r>
    <r>
      <rPr>
        <sz val="12"/>
        <color rgb="FF000000"/>
        <rFont val="Century"/>
        <family val="1"/>
      </rPr>
      <t>1</t>
    </r>
    <r>
      <rPr>
        <sz val="12"/>
        <color rgb="FF000000"/>
        <rFont val="ＭＳ 明朝"/>
        <family val="1"/>
        <charset val="128"/>
      </rPr>
      <t>台</t>
    </r>
    <phoneticPr fontId="3"/>
  </si>
  <si>
    <r>
      <rPr>
        <sz val="12"/>
        <color rgb="FF000000"/>
        <rFont val="ＭＳ 明朝"/>
        <family val="1"/>
        <charset val="128"/>
      </rPr>
      <t>送受信機（Ｊ</t>
    </r>
    <r>
      <rPr>
        <sz val="12"/>
        <color rgb="FF000000"/>
        <rFont val="Century"/>
        <family val="1"/>
      </rPr>
      <t>3</t>
    </r>
    <r>
      <rPr>
        <sz val="12"/>
        <color rgb="FF000000"/>
        <rFont val="ＭＳ 明朝"/>
        <family val="1"/>
        <charset val="128"/>
      </rPr>
      <t>Ｅ</t>
    </r>
    <r>
      <rPr>
        <sz val="12"/>
        <color rgb="FF000000"/>
        <rFont val="Century"/>
        <family val="1"/>
      </rPr>
      <t>50</t>
    </r>
    <r>
      <rPr>
        <sz val="12"/>
        <color rgb="FF000000"/>
        <rFont val="ＭＳ 明朝"/>
        <family val="1"/>
        <charset val="128"/>
      </rPr>
      <t>Ｗ）</t>
    </r>
    <r>
      <rPr>
        <sz val="12"/>
        <color rgb="FF000000"/>
        <rFont val="Century"/>
        <family val="1"/>
      </rPr>
      <t xml:space="preserve">  1</t>
    </r>
    <r>
      <rPr>
        <sz val="12"/>
        <color rgb="FF000000"/>
        <rFont val="ＭＳ 明朝"/>
        <family val="1"/>
        <charset val="128"/>
      </rPr>
      <t>台</t>
    </r>
    <phoneticPr fontId="3"/>
  </si>
  <si>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</si>
  <si>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3"/>
  </si>
  <si>
    <r>
      <rPr>
        <sz val="12"/>
        <color rgb="FF000000"/>
        <rFont val="ＭＳ 明朝"/>
        <family val="1"/>
        <charset val="128"/>
      </rPr>
      <t>セルコール受信機（個別番号</t>
    </r>
    <r>
      <rPr>
        <sz val="12"/>
        <color rgb="FF000000"/>
        <rFont val="Century"/>
        <family val="1"/>
      </rPr>
      <t>0030</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3"/>
  </si>
  <si>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</si>
  <si>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3"/>
  </si>
  <si>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</si>
  <si>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カ、平成</t>
    </r>
    <r>
      <rPr>
        <sz val="12"/>
        <color theme="1"/>
        <rFont val="Century"/>
        <family val="1"/>
      </rPr>
      <t>29</t>
    </r>
    <r>
      <rPr>
        <sz val="12"/>
        <color theme="1"/>
        <rFont val="ＭＳ 明朝"/>
        <family val="1"/>
        <charset val="128"/>
      </rPr>
      <t>年度無線通信実績</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</si>
  <si>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</si>
  <si>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</si>
  <si>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</si>
  <si>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3"/>
  </si>
  <si>
    <r>
      <rPr>
        <sz val="12"/>
        <color theme="1"/>
        <rFont val="ＭＳ 明朝"/>
        <family val="1"/>
        <charset val="128"/>
      </rPr>
      <t>漁業指導監督通信</t>
    </r>
  </si>
  <si>
    <t>409</t>
    <phoneticPr fontId="3"/>
  </si>
  <si>
    <r>
      <t xml:space="preserve">  13</t>
    </r>
    <r>
      <rPr>
        <sz val="12"/>
        <color theme="1"/>
        <rFont val="ＭＳ 明朝"/>
        <family val="1"/>
        <charset val="128"/>
      </rPr>
      <t>時間</t>
    </r>
    <r>
      <rPr>
        <sz val="12"/>
        <color theme="1"/>
        <rFont val="Century"/>
        <family val="1"/>
      </rPr>
      <t>38</t>
    </r>
    <r>
      <rPr>
        <sz val="12"/>
        <color theme="1"/>
        <rFont val="ＭＳ 明朝"/>
        <family val="1"/>
        <charset val="128"/>
      </rPr>
      <t>分</t>
    </r>
    <phoneticPr fontId="3"/>
  </si>
  <si>
    <r>
      <rPr>
        <sz val="12"/>
        <color theme="1"/>
        <rFont val="ＭＳ 明朝"/>
        <family val="1"/>
        <charset val="128"/>
      </rPr>
      <t>定時連絡通信</t>
    </r>
  </si>
  <si>
    <t>1,022</t>
    <phoneticPr fontId="3"/>
  </si>
  <si>
    <r>
      <t>115</t>
    </r>
    <r>
      <rPr>
        <sz val="12"/>
        <color theme="1"/>
        <rFont val="ＭＳ 明朝"/>
        <family val="1"/>
        <charset val="128"/>
      </rPr>
      <t>時間</t>
    </r>
    <r>
      <rPr>
        <sz val="12"/>
        <color theme="1"/>
        <rFont val="Century"/>
        <family val="1"/>
      </rPr>
      <t>44</t>
    </r>
    <r>
      <rPr>
        <sz val="12"/>
        <color theme="1"/>
        <rFont val="ＭＳ 明朝"/>
        <family val="1"/>
        <charset val="128"/>
      </rPr>
      <t>分</t>
    </r>
  </si>
  <si>
    <r>
      <rPr>
        <sz val="12"/>
        <color theme="1"/>
        <rFont val="ＭＳ 明朝"/>
        <family val="1"/>
        <charset val="128"/>
      </rPr>
      <t>海上安全情報</t>
    </r>
  </si>
  <si>
    <t>1,091</t>
    <phoneticPr fontId="3"/>
  </si>
  <si>
    <r>
      <t xml:space="preserve">  36</t>
    </r>
    <r>
      <rPr>
        <sz val="12"/>
        <color theme="1"/>
        <rFont val="ＭＳ 明朝"/>
        <family val="1"/>
        <charset val="128"/>
      </rPr>
      <t>時間</t>
    </r>
    <r>
      <rPr>
        <sz val="12"/>
        <color theme="1"/>
        <rFont val="Century"/>
        <family val="1"/>
      </rPr>
      <t>22</t>
    </r>
    <r>
      <rPr>
        <sz val="12"/>
        <color theme="1"/>
        <rFont val="ＭＳ 明朝"/>
        <family val="1"/>
        <charset val="128"/>
      </rPr>
      <t>分</t>
    </r>
    <phoneticPr fontId="3"/>
  </si>
  <si>
    <r>
      <rPr>
        <sz val="12"/>
        <color theme="1"/>
        <rFont val="ＭＳ 明朝"/>
        <family val="1"/>
        <charset val="128"/>
      </rPr>
      <t>海上気象周知通信</t>
    </r>
  </si>
  <si>
    <t>2,263</t>
    <phoneticPr fontId="3"/>
  </si>
  <si>
    <r>
      <t>112</t>
    </r>
    <r>
      <rPr>
        <sz val="12"/>
        <color theme="1"/>
        <rFont val="ＭＳ 明朝"/>
        <family val="1"/>
        <charset val="128"/>
      </rPr>
      <t>時間</t>
    </r>
    <r>
      <rPr>
        <sz val="12"/>
        <color theme="1"/>
        <rFont val="Century"/>
        <family val="1"/>
      </rPr>
      <t>17</t>
    </r>
    <r>
      <rPr>
        <sz val="12"/>
        <color theme="1"/>
        <rFont val="ＭＳ 明朝"/>
        <family val="1"/>
        <charset val="128"/>
      </rPr>
      <t>分</t>
    </r>
  </si>
  <si>
    <r>
      <rPr>
        <sz val="12"/>
        <color theme="1"/>
        <rFont val="ＭＳ 明朝"/>
        <family val="1"/>
        <charset val="128"/>
      </rPr>
      <t>その他</t>
    </r>
  </si>
  <si>
    <r>
      <t xml:space="preserve">              12</t>
    </r>
    <r>
      <rPr>
        <sz val="12"/>
        <color theme="1"/>
        <rFont val="ＭＳ 明朝"/>
        <family val="1"/>
        <charset val="128"/>
      </rPr>
      <t>分</t>
    </r>
    <phoneticPr fontId="3"/>
  </si>
  <si>
    <r>
      <rPr>
        <sz val="12"/>
        <color theme="1"/>
        <rFont val="ＭＳ 明朝"/>
        <family val="1"/>
        <charset val="128"/>
      </rPr>
      <t>計</t>
    </r>
  </si>
  <si>
    <t>4,793</t>
    <phoneticPr fontId="3"/>
  </si>
  <si>
    <r>
      <t>278</t>
    </r>
    <r>
      <rPr>
        <sz val="12"/>
        <color theme="1"/>
        <rFont val="ＭＳ 明朝"/>
        <family val="1"/>
        <charset val="128"/>
      </rPr>
      <t>時間</t>
    </r>
    <r>
      <rPr>
        <sz val="12"/>
        <color theme="1"/>
        <rFont val="Century"/>
        <family val="1"/>
      </rPr>
      <t>13</t>
    </r>
    <r>
      <rPr>
        <sz val="12"/>
        <color theme="1"/>
        <rFont val="ＭＳ 明朝"/>
        <family val="1"/>
        <charset val="128"/>
      </rPr>
      <t>分</t>
    </r>
  </si>
  <si>
    <t>漁　業　通　信</t>
    <phoneticPr fontId="3"/>
  </si>
  <si>
    <t>7,376</t>
    <phoneticPr fontId="3"/>
  </si>
  <si>
    <r>
      <t>386</t>
    </r>
    <r>
      <rPr>
        <sz val="12"/>
        <color theme="1"/>
        <rFont val="ＭＳ 明朝"/>
        <family val="1"/>
        <charset val="128"/>
      </rPr>
      <t>時間</t>
    </r>
    <r>
      <rPr>
        <sz val="12"/>
        <color theme="1"/>
        <rFont val="Century"/>
        <family val="1"/>
      </rPr>
      <t>47</t>
    </r>
    <r>
      <rPr>
        <sz val="12"/>
        <color theme="1"/>
        <rFont val="ＭＳ 明朝"/>
        <family val="1"/>
        <charset val="128"/>
      </rPr>
      <t>分</t>
    </r>
  </si>
  <si>
    <t>総　　　　　計</t>
    <phoneticPr fontId="3"/>
  </si>
  <si>
    <t>12,169</t>
    <phoneticPr fontId="3"/>
  </si>
  <si>
    <r>
      <t>665</t>
    </r>
    <r>
      <rPr>
        <sz val="12"/>
        <color theme="1"/>
        <rFont val="ＭＳ 明朝"/>
        <family val="1"/>
        <charset val="128"/>
      </rPr>
      <t>時間</t>
    </r>
    <r>
      <rPr>
        <sz val="12"/>
        <color theme="1"/>
        <rFont val="Century"/>
        <family val="1"/>
      </rPr>
      <t>0</t>
    </r>
    <r>
      <rPr>
        <sz val="12"/>
        <color theme="1"/>
        <rFont val="ＭＳ 明朝"/>
        <family val="1"/>
        <charset val="128"/>
      </rPr>
      <t>分</t>
    </r>
    <phoneticPr fontId="3"/>
  </si>
  <si>
    <r>
      <t>(2)</t>
    </r>
    <r>
      <rPr>
        <sz val="10.5"/>
        <color rgb="FF000000"/>
        <rFont val="ＭＳ 明朝"/>
        <family val="1"/>
        <charset val="128"/>
      </rPr>
      <t>　山形県漁業協同組合漁業無線局</t>
    </r>
    <phoneticPr fontId="3"/>
  </si>
  <si>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3"/>
  </si>
  <si>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</si>
  <si>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</si>
  <si>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</si>
  <si>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</si>
  <si>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</si>
  <si>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3"/>
  </si>
  <si>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3"/>
  </si>
  <si>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</si>
  <si>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</si>
  <si>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</si>
  <si>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</si>
  <si>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</si>
  <si>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3"/>
  </si>
  <si>
    <t>A3E</t>
  </si>
  <si>
    <r>
      <rPr>
        <sz val="11"/>
        <color theme="1"/>
        <rFont val="ＭＳ 明朝"/>
        <family val="1"/>
        <charset val="128"/>
      </rPr>
      <t>周波数</t>
    </r>
    <r>
      <rPr>
        <sz val="11"/>
        <color theme="1"/>
        <rFont val="Century"/>
        <family val="1"/>
      </rPr>
      <t>(KHz)</t>
    </r>
    <phoneticPr fontId="3"/>
  </si>
  <si>
    <t>27524  27892</t>
  </si>
  <si>
    <t>27524  27740</t>
  </si>
  <si>
    <t>27524  27932</t>
  </si>
  <si>
    <t>27524  27836</t>
  </si>
  <si>
    <r>
      <rPr>
        <sz val="11"/>
        <color theme="1"/>
        <rFont val="ＭＳ 明朝"/>
        <family val="1"/>
        <charset val="128"/>
      </rPr>
      <t>空中線電力</t>
    </r>
    <phoneticPr fontId="3"/>
  </si>
  <si>
    <t>1W</t>
  </si>
  <si>
    <r>
      <rPr>
        <sz val="11"/>
        <color theme="1"/>
        <rFont val="ＭＳ 明朝"/>
        <family val="1"/>
        <charset val="128"/>
      </rPr>
      <t>所属船舶数</t>
    </r>
    <phoneticPr fontId="3"/>
  </si>
  <si>
    <r>
      <rPr>
        <sz val="11"/>
        <color theme="1"/>
        <rFont val="ＭＳ 明朝"/>
        <family val="1"/>
        <charset val="128"/>
      </rPr>
      <t>所在地</t>
    </r>
    <phoneticPr fontId="3"/>
  </si>
  <si>
    <t>鶴岡市鼠ヶ関乙41の6</t>
    <phoneticPr fontId="3"/>
  </si>
  <si>
    <t>鶴岡市由良一丁目4番53号</t>
    <phoneticPr fontId="3"/>
  </si>
  <si>
    <t>酒田市飛島字勝浦乙7 の4</t>
  </si>
  <si>
    <t>酒田市船場町二丁目 2の1</t>
  </si>
  <si>
    <t>飽海郡遊佐町吹浦字西浜2の1の先</t>
    <phoneticPr fontId="3"/>
  </si>
  <si>
    <r>
      <t xml:space="preserve">      </t>
    </r>
    <r>
      <rPr>
        <sz val="11"/>
        <color theme="1"/>
        <rFont val="ＭＳ 明朝"/>
        <family val="1"/>
        <charset val="128"/>
      </rPr>
      <t>平成</t>
    </r>
    <r>
      <rPr>
        <sz val="11"/>
        <color theme="1"/>
        <rFont val="Century"/>
        <family val="1"/>
      </rPr>
      <t>29</t>
    </r>
    <r>
      <rPr>
        <sz val="11"/>
        <color theme="1"/>
        <rFont val="ＭＳ 明朝"/>
        <family val="1"/>
        <charset val="128"/>
      </rPr>
      <t>年度無線通信実績</t>
    </r>
  </si>
  <si>
    <r>
      <rPr>
        <sz val="11"/>
        <color theme="1"/>
        <rFont val="ＭＳ 明朝"/>
        <family val="1"/>
        <charset val="128"/>
      </rPr>
      <t>通信の種類</t>
    </r>
    <phoneticPr fontId="3"/>
  </si>
  <si>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</si>
  <si>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</si>
  <si>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3"/>
  </si>
  <si>
    <r>
      <t xml:space="preserve"> 615 </t>
    </r>
    <r>
      <rPr>
        <sz val="11"/>
        <color theme="1"/>
        <rFont val="ＭＳ 明朝"/>
        <family val="1"/>
        <charset val="128"/>
      </rPr>
      <t>時間</t>
    </r>
  </si>
  <si>
    <r>
      <rPr>
        <sz val="11"/>
        <color theme="1"/>
        <rFont val="ＭＳ 明朝"/>
        <family val="1"/>
        <charset val="128"/>
      </rPr>
      <t>漁　業　通　信</t>
    </r>
    <phoneticPr fontId="3"/>
  </si>
  <si>
    <r>
      <t xml:space="preserve"> 820 </t>
    </r>
    <r>
      <rPr>
        <sz val="11"/>
        <color theme="1"/>
        <rFont val="ＭＳ 明朝"/>
        <family val="1"/>
        <charset val="128"/>
      </rPr>
      <t>時間</t>
    </r>
  </si>
  <si>
    <r>
      <rPr>
        <sz val="11"/>
        <color theme="1"/>
        <rFont val="ＭＳ 明朝"/>
        <family val="1"/>
        <charset val="128"/>
      </rPr>
      <t>計</t>
    </r>
    <phoneticPr fontId="3"/>
  </si>
  <si>
    <r>
      <t>1,435</t>
    </r>
    <r>
      <rPr>
        <sz val="11"/>
        <color theme="1"/>
        <rFont val="ＭＳ 明朝"/>
        <family val="1"/>
        <charset val="128"/>
      </rPr>
      <t>時間</t>
    </r>
  </si>
  <si>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</si>
  <si>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14"/>
  </si>
  <si>
    <r>
      <t xml:space="preserve"> </t>
    </r>
    <r>
      <rPr>
        <sz val="11"/>
        <rFont val="ＭＳ 明朝"/>
        <family val="1"/>
        <charset val="128"/>
      </rPr>
      <t>　山形県が事業主体となり､漁港内の静穏度と安全な航路を確保するため､飛島漁港、吹浦漁港､由良漁港を整備するとともに、飛島漁港、由良漁港、米子漁港において施設の長寿命化を図る。
　また堅苔沢漁港海岸（深浦地区）においては、高潮対策を実施する。さらに、山形県沿岸において漁場整備を行う。</t>
    </r>
    <rPh sb="40" eb="42">
      <t>フクラ</t>
    </rPh>
    <rPh sb="42" eb="44">
      <t>ギョコウ</t>
    </rPh>
    <rPh sb="45" eb="47">
      <t>ユラ</t>
    </rPh>
    <rPh sb="47" eb="49">
      <t>ギョコウ</t>
    </rPh>
    <rPh sb="59" eb="61">
      <t>トビシマ</t>
    </rPh>
    <rPh sb="61" eb="63">
      <t>ギョコウ</t>
    </rPh>
    <rPh sb="64" eb="66">
      <t>ユラ</t>
    </rPh>
    <rPh sb="66" eb="68">
      <t>ギョコウ</t>
    </rPh>
    <rPh sb="69" eb="71">
      <t>ヨナゴ</t>
    </rPh>
    <rPh sb="71" eb="73">
      <t>ギョコウ</t>
    </rPh>
    <rPh sb="77" eb="79">
      <t>シセツ</t>
    </rPh>
    <rPh sb="80" eb="82">
      <t>チョウジュ</t>
    </rPh>
    <rPh sb="82" eb="83">
      <t>イノチ</t>
    </rPh>
    <rPh sb="83" eb="84">
      <t>カ</t>
    </rPh>
    <rPh sb="85" eb="86">
      <t>ハカ</t>
    </rPh>
    <rPh sb="92" eb="95">
      <t>カタノリザワ</t>
    </rPh>
    <rPh sb="95" eb="97">
      <t>ギョコウ</t>
    </rPh>
    <rPh sb="97" eb="99">
      <t>カイガン</t>
    </rPh>
    <rPh sb="100" eb="102">
      <t>フカウラ</t>
    </rPh>
    <rPh sb="102" eb="104">
      <t>チク</t>
    </rPh>
    <rPh sb="111" eb="113">
      <t>タカシオ</t>
    </rPh>
    <rPh sb="113" eb="115">
      <t>タイサク</t>
    </rPh>
    <rPh sb="116" eb="118">
      <t>ジッシ</t>
    </rPh>
    <phoneticPr fontId="14"/>
  </si>
  <si>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</si>
  <si>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</si>
  <si>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</si>
  <si>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</si>
  <si>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</si>
  <si>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</si>
  <si>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</si>
  <si>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</si>
  <si>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</si>
  <si>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</si>
  <si>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</si>
  <si>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t>(8/10)</t>
    <phoneticPr fontId="14"/>
  </si>
  <si>
    <t>(2/10)</t>
    <phoneticPr fontId="14"/>
  </si>
  <si>
    <r>
      <rPr>
        <sz val="11"/>
        <rFont val="ＭＳ 明朝"/>
        <family val="1"/>
        <charset val="128"/>
      </rPr>
      <t>勝浦地区</t>
    </r>
    <phoneticPr fontId="14"/>
  </si>
  <si>
    <r>
      <rPr>
        <sz val="11"/>
        <rFont val="ＭＳ Ｐ明朝"/>
        <family val="1"/>
        <charset val="128"/>
      </rPr>
      <t>耐震補強</t>
    </r>
    <r>
      <rPr>
        <sz val="11"/>
        <rFont val="Century"/>
        <family val="1"/>
      </rPr>
      <t xml:space="preserve"> </t>
    </r>
    <r>
      <rPr>
        <sz val="11"/>
        <rFont val="ＭＳ Ｐ明朝"/>
        <family val="1"/>
        <charset val="128"/>
      </rPr>
      <t>　防波堤</t>
    </r>
    <r>
      <rPr>
        <sz val="11"/>
        <rFont val="Century"/>
        <family val="1"/>
      </rPr>
      <t xml:space="preserve">(2)  </t>
    </r>
    <r>
      <rPr>
        <sz val="11"/>
        <rFont val="ＭＳ Ｐ明朝"/>
        <family val="1"/>
        <charset val="128"/>
      </rPr>
      <t>改良　　</t>
    </r>
    <rPh sb="6" eb="9">
      <t>ボウハテイ</t>
    </rPh>
    <rPh sb="14" eb="16">
      <t>カイリョウ</t>
    </rPh>
    <phoneticPr fontId="14"/>
  </si>
  <si>
    <t>L=30m</t>
    <phoneticPr fontId="14"/>
  </si>
  <si>
    <r>
      <t xml:space="preserve"> </t>
    </r>
    <r>
      <rPr>
        <sz val="11"/>
        <rFont val="ＭＳ 明朝"/>
        <family val="1"/>
        <charset val="128"/>
      </rPr>
      <t>由良漁港</t>
    </r>
    <phoneticPr fontId="14"/>
  </si>
  <si>
    <r>
      <rPr>
        <sz val="11"/>
        <rFont val="ＭＳ Ｐ明朝"/>
        <family val="1"/>
        <charset val="128"/>
      </rPr>
      <t>西防波堤</t>
    </r>
    <r>
      <rPr>
        <sz val="11"/>
        <rFont val="Century"/>
        <family val="1"/>
      </rPr>
      <t>(B)</t>
    </r>
    <phoneticPr fontId="14"/>
  </si>
  <si>
    <t>(5/10)</t>
    <phoneticPr fontId="14"/>
  </si>
  <si>
    <r>
      <rPr>
        <sz val="11"/>
        <rFont val="ＭＳ Ｐ明朝"/>
        <family val="1"/>
        <charset val="128"/>
      </rPr>
      <t>繰越</t>
    </r>
    <r>
      <rPr>
        <sz val="11"/>
        <rFont val="Century"/>
        <family val="1"/>
      </rPr>
      <t xml:space="preserve">
</t>
    </r>
    <r>
      <rPr>
        <sz val="11"/>
        <rFont val="ＭＳ Ｐ明朝"/>
        <family val="1"/>
        <charset val="128"/>
      </rPr>
      <t>うち補正　</t>
    </r>
    <r>
      <rPr>
        <sz val="11"/>
        <rFont val="Century"/>
        <family val="1"/>
      </rPr>
      <t>90,000</t>
    </r>
    <rPh sb="0" eb="2">
      <t>クリコシ</t>
    </rPh>
    <rPh sb="5" eb="7">
      <t>ホセイ</t>
    </rPh>
    <phoneticPr fontId="14"/>
  </si>
  <si>
    <r>
      <rPr>
        <sz val="11"/>
        <rFont val="ＭＳ 明朝"/>
        <family val="1"/>
        <charset val="128"/>
      </rPr>
      <t>耐震補強</t>
    </r>
    <r>
      <rPr>
        <sz val="11"/>
        <rFont val="Century"/>
        <family val="1"/>
      </rPr>
      <t xml:space="preserve">     </t>
    </r>
    <r>
      <rPr>
        <sz val="11"/>
        <rFont val="ＭＳ 明朝"/>
        <family val="1"/>
        <charset val="128"/>
      </rPr>
      <t>消波ブロック製作・設置</t>
    </r>
    <r>
      <rPr>
        <sz val="11"/>
        <rFont val="Century"/>
        <family val="1"/>
      </rPr>
      <t xml:space="preserve">   </t>
    </r>
    <rPh sb="9" eb="10">
      <t>ケ</t>
    </rPh>
    <rPh sb="10" eb="11">
      <t>ナミ</t>
    </rPh>
    <rPh sb="15" eb="17">
      <t>セイサク</t>
    </rPh>
    <rPh sb="18" eb="20">
      <t>セッチ</t>
    </rPh>
    <phoneticPr fontId="14"/>
  </si>
  <si>
    <r>
      <t>N=180</t>
    </r>
    <r>
      <rPr>
        <sz val="11"/>
        <rFont val="ＭＳ Ｐ明朝"/>
        <family val="1"/>
        <charset val="128"/>
      </rPr>
      <t>個</t>
    </r>
    <phoneticPr fontId="14"/>
  </si>
  <si>
    <r>
      <t xml:space="preserve"> </t>
    </r>
    <r>
      <rPr>
        <sz val="11"/>
        <rFont val="ＭＳ 明朝"/>
        <family val="1"/>
        <charset val="128"/>
      </rPr>
      <t>吹浦漁港</t>
    </r>
    <rPh sb="1" eb="3">
      <t>フクラ</t>
    </rPh>
    <phoneticPr fontId="14"/>
  </si>
  <si>
    <t>西第２防波堤延伸</t>
    <phoneticPr fontId="14"/>
  </si>
  <si>
    <t>完了</t>
    <rPh sb="0" eb="2">
      <t>カンリョウ</t>
    </rPh>
    <phoneticPr fontId="14"/>
  </si>
  <si>
    <r>
      <rPr>
        <sz val="11"/>
        <rFont val="ＭＳ 明朝"/>
        <family val="1"/>
        <charset val="128"/>
      </rPr>
      <t>防波堤　　ケーソン据付　</t>
    </r>
    <r>
      <rPr>
        <sz val="11"/>
        <rFont val="Century"/>
        <family val="1"/>
      </rPr>
      <t xml:space="preserve">                     </t>
    </r>
    <rPh sb="0" eb="3">
      <t>ボウハテイ</t>
    </rPh>
    <rPh sb="9" eb="11">
      <t>スエツケ</t>
    </rPh>
    <phoneticPr fontId="14"/>
  </si>
  <si>
    <r>
      <t>N=</t>
    </r>
    <r>
      <rPr>
        <sz val="11"/>
        <rFont val="ＭＳ Ｐ明朝"/>
        <family val="1"/>
        <charset val="128"/>
      </rPr>
      <t>１函</t>
    </r>
    <phoneticPr fontId="14"/>
  </si>
  <si>
    <r>
      <t xml:space="preserve"> </t>
    </r>
    <r>
      <rPr>
        <sz val="11"/>
        <rFont val="ＭＳ 明朝"/>
        <family val="1"/>
        <charset val="128"/>
      </rPr>
      <t>飛島漁港</t>
    </r>
    <phoneticPr fontId="14"/>
  </si>
  <si>
    <r>
      <rPr>
        <sz val="11"/>
        <rFont val="ＭＳ Ｐ明朝"/>
        <family val="1"/>
        <charset val="128"/>
      </rPr>
      <t>機能保全　北第３防波堤</t>
    </r>
    <phoneticPr fontId="14"/>
  </si>
  <si>
    <t xml:space="preserve">繰越
</t>
    <rPh sb="0" eb="2">
      <t>クリコシ</t>
    </rPh>
    <phoneticPr fontId="14"/>
  </si>
  <si>
    <r>
      <rPr>
        <sz val="11"/>
        <rFont val="ＭＳ Ｐ明朝"/>
        <family val="1"/>
        <charset val="128"/>
      </rPr>
      <t>法木地区</t>
    </r>
    <phoneticPr fontId="14"/>
  </si>
  <si>
    <r>
      <rPr>
        <sz val="11"/>
        <rFont val="ＭＳ Ｐ明朝"/>
        <family val="1"/>
        <charset val="128"/>
      </rPr>
      <t>　上部工打換　　　　　</t>
    </r>
    <r>
      <rPr>
        <sz val="11"/>
        <rFont val="Century"/>
        <family val="1"/>
      </rPr>
      <t xml:space="preserve">             </t>
    </r>
    <r>
      <rPr>
        <sz val="11"/>
        <rFont val="ＭＳ Ｐ明朝"/>
        <family val="1"/>
        <charset val="128"/>
      </rPr>
      <t>　</t>
    </r>
    <r>
      <rPr>
        <sz val="11"/>
        <rFont val="ＭＳ Ｐ明朝"/>
        <family val="1"/>
        <charset val="128"/>
      </rPr>
      <t>　　　　　　</t>
    </r>
    <rPh sb="1" eb="3">
      <t>ジョウブ</t>
    </rPh>
    <rPh sb="3" eb="4">
      <t>コウ</t>
    </rPh>
    <rPh sb="4" eb="5">
      <t>ウ</t>
    </rPh>
    <rPh sb="5" eb="6">
      <t>カ</t>
    </rPh>
    <phoneticPr fontId="14"/>
  </si>
  <si>
    <t>L=15m</t>
    <phoneticPr fontId="14"/>
  </si>
  <si>
    <r>
      <t xml:space="preserve"> </t>
    </r>
    <r>
      <rPr>
        <sz val="11"/>
        <rFont val="ＭＳ 明朝"/>
        <family val="1"/>
        <charset val="128"/>
      </rPr>
      <t>由良漁港</t>
    </r>
    <rPh sb="1" eb="3">
      <t>ユラ</t>
    </rPh>
    <phoneticPr fontId="14"/>
  </si>
  <si>
    <r>
      <rPr>
        <sz val="11"/>
        <rFont val="ＭＳ Ｐ明朝"/>
        <family val="1"/>
        <charset val="128"/>
      </rPr>
      <t>浚渫　</t>
    </r>
    <r>
      <rPr>
        <sz val="11"/>
        <rFont val="Century"/>
        <family val="1"/>
      </rPr>
      <t xml:space="preserve">                          </t>
    </r>
    <r>
      <rPr>
        <sz val="11"/>
        <rFont val="ＭＳ Ｐ明朝"/>
        <family val="1"/>
        <charset val="128"/>
      </rPr>
      <t>　　　　</t>
    </r>
    <r>
      <rPr>
        <sz val="11"/>
        <rFont val="Century"/>
        <family val="1"/>
      </rPr>
      <t xml:space="preserve">        </t>
    </r>
    <r>
      <rPr>
        <sz val="11"/>
        <rFont val="ＭＳ Ｐ明朝"/>
        <family val="1"/>
        <charset val="128"/>
      </rPr>
      <t>　　　　</t>
    </r>
    <r>
      <rPr>
        <sz val="11"/>
        <rFont val="Century"/>
        <family val="1"/>
      </rPr>
      <t xml:space="preserve">   </t>
    </r>
    <phoneticPr fontId="14"/>
  </si>
  <si>
    <t>V=19,800m3</t>
    <phoneticPr fontId="14"/>
  </si>
  <si>
    <r>
      <t xml:space="preserve"> </t>
    </r>
    <r>
      <rPr>
        <sz val="11"/>
        <rFont val="ＭＳ 明朝"/>
        <family val="1"/>
        <charset val="128"/>
      </rPr>
      <t>米子漁港</t>
    </r>
    <rPh sb="1" eb="3">
      <t>ヨナゴ</t>
    </rPh>
    <rPh sb="3" eb="5">
      <t>ギョコウ</t>
    </rPh>
    <phoneticPr fontId="14"/>
  </si>
  <si>
    <t>繰越</t>
    <rPh sb="0" eb="2">
      <t>クリコシ</t>
    </rPh>
    <phoneticPr fontId="14"/>
  </si>
  <si>
    <r>
      <rPr>
        <sz val="11"/>
        <rFont val="ＭＳ Ｐ明朝"/>
        <family val="1"/>
        <charset val="128"/>
      </rPr>
      <t>消波ブロック製作　　　　　　　　　　　　　　　　　　</t>
    </r>
    <r>
      <rPr>
        <sz val="11"/>
        <rFont val="Century"/>
        <family val="1"/>
      </rPr>
      <t/>
    </r>
    <phoneticPr fontId="14"/>
  </si>
  <si>
    <r>
      <t>N=8</t>
    </r>
    <r>
      <rPr>
        <sz val="11"/>
        <rFont val="ＭＳ Ｐ明朝"/>
        <family val="1"/>
        <charset val="128"/>
      </rPr>
      <t>個</t>
    </r>
    <phoneticPr fontId="14"/>
  </si>
  <si>
    <r>
      <t xml:space="preserve"> </t>
    </r>
    <r>
      <rPr>
        <sz val="11"/>
        <rFont val="ＭＳ 明朝"/>
        <family val="1"/>
        <charset val="128"/>
      </rPr>
      <t>吹浦漁港
米子漁港
堅苔沢漁港</t>
    </r>
    <rPh sb="1" eb="3">
      <t>フクラ</t>
    </rPh>
    <rPh sb="3" eb="5">
      <t>ギョコウ</t>
    </rPh>
    <rPh sb="6" eb="8">
      <t>ヨナゴ</t>
    </rPh>
    <rPh sb="8" eb="10">
      <t>ギョコウ</t>
    </rPh>
    <rPh sb="11" eb="14">
      <t>カタノリザワ</t>
    </rPh>
    <rPh sb="14" eb="16">
      <t>ギョコウ</t>
    </rPh>
    <phoneticPr fontId="14"/>
  </si>
  <si>
    <r>
      <rPr>
        <sz val="11"/>
        <rFont val="ＭＳ 明朝"/>
        <family val="1"/>
        <charset val="128"/>
      </rPr>
      <t>水域機能保全計画策定　　　　　　　　</t>
    </r>
    <r>
      <rPr>
        <sz val="11"/>
        <rFont val="Century"/>
        <family val="1"/>
      </rPr>
      <t xml:space="preserve"> </t>
    </r>
    <r>
      <rPr>
        <sz val="11"/>
        <rFont val="ＭＳ 明朝"/>
        <family val="1"/>
        <charset val="128"/>
      </rPr>
      <t>　</t>
    </r>
    <r>
      <rPr>
        <sz val="11"/>
        <rFont val="Century"/>
        <family val="1"/>
      </rPr>
      <t/>
    </r>
    <rPh sb="0" eb="2">
      <t>スイイキ</t>
    </rPh>
    <rPh sb="2" eb="4">
      <t>キノウ</t>
    </rPh>
    <rPh sb="4" eb="6">
      <t>ホゼン</t>
    </rPh>
    <rPh sb="6" eb="8">
      <t>ケイカク</t>
    </rPh>
    <rPh sb="8" eb="10">
      <t>サクテイ</t>
    </rPh>
    <phoneticPr fontId="14"/>
  </si>
  <si>
    <r>
      <t>1</t>
    </r>
    <r>
      <rPr>
        <sz val="11"/>
        <rFont val="ＭＳ Ｐ明朝"/>
        <family val="1"/>
        <charset val="128"/>
      </rPr>
      <t>式</t>
    </r>
  </si>
  <si>
    <t>山形県沿岸</t>
    <rPh sb="0" eb="3">
      <t>ヤマガタケン</t>
    </rPh>
    <rPh sb="3" eb="5">
      <t>エンガン</t>
    </rPh>
    <phoneticPr fontId="14"/>
  </si>
  <si>
    <r>
      <rPr>
        <sz val="11"/>
        <rFont val="ＭＳ Ｐ明朝"/>
        <family val="1"/>
        <charset val="128"/>
      </rPr>
      <t>漁場整備調査</t>
    </r>
    <r>
      <rPr>
        <sz val="11"/>
        <rFont val="Century"/>
        <family val="1"/>
      </rPr>
      <t xml:space="preserve"> </t>
    </r>
    <r>
      <rPr>
        <sz val="11"/>
        <rFont val="ＭＳ Ｐ明朝"/>
        <family val="1"/>
        <charset val="128"/>
      </rPr>
      <t>　　　　　　　　　　　　　　　　　　　　　　　</t>
    </r>
    <r>
      <rPr>
        <sz val="11"/>
        <rFont val="Century"/>
        <family val="1"/>
      </rPr>
      <t/>
    </r>
    <phoneticPr fontId="14"/>
  </si>
  <si>
    <r>
      <t xml:space="preserve"> </t>
    </r>
    <r>
      <rPr>
        <sz val="11"/>
        <rFont val="ＭＳ 明朝"/>
        <family val="1"/>
        <charset val="128"/>
      </rPr>
      <t>吹浦漁港</t>
    </r>
    <rPh sb="1" eb="3">
      <t>フクラ</t>
    </rPh>
    <rPh sb="3" eb="5">
      <t>ギョコウ</t>
    </rPh>
    <phoneticPr fontId="14"/>
  </si>
  <si>
    <t>舗装工　　　　　　　　　　　　　　　　　　　　　　　</t>
    <phoneticPr fontId="14"/>
  </si>
  <si>
    <t>A= 2,870m2</t>
    <phoneticPr fontId="14"/>
  </si>
  <si>
    <r>
      <t xml:space="preserve"> </t>
    </r>
    <r>
      <rPr>
        <sz val="11"/>
        <rFont val="ＭＳ 明朝"/>
        <family val="1"/>
        <charset val="128"/>
      </rPr>
      <t>堅苔沢漁港海岸</t>
    </r>
    <rPh sb="1" eb="4">
      <t>カタノリザワ</t>
    </rPh>
    <rPh sb="4" eb="6">
      <t>ギョコウ</t>
    </rPh>
    <rPh sb="6" eb="8">
      <t>カイガン</t>
    </rPh>
    <phoneticPr fontId="14"/>
  </si>
  <si>
    <t>護岸工嵩上げ　　　　　　　　　　　　　　　　　　</t>
    <phoneticPr fontId="14"/>
  </si>
  <si>
    <t>L=54.7m</t>
    <phoneticPr fontId="14"/>
  </si>
  <si>
    <t>本土漁港海岸</t>
    <rPh sb="0" eb="2">
      <t>ホンド</t>
    </rPh>
    <rPh sb="2" eb="4">
      <t>ギョコウ</t>
    </rPh>
    <rPh sb="4" eb="6">
      <t>カイガン</t>
    </rPh>
    <phoneticPr fontId="14"/>
  </si>
  <si>
    <t>(1/2)</t>
    <phoneticPr fontId="14"/>
  </si>
  <si>
    <r>
      <rPr>
        <sz val="11"/>
        <rFont val="ＭＳ Ｐ明朝"/>
        <family val="1"/>
        <charset val="128"/>
      </rPr>
      <t>海岸保全施設長寿命化計画策定　　　　　　</t>
    </r>
    <r>
      <rPr>
        <sz val="11"/>
        <rFont val="Century"/>
        <family val="1"/>
      </rPr>
      <t xml:space="preserve"> </t>
    </r>
    <r>
      <rPr>
        <sz val="11"/>
        <rFont val="ＭＳ Ｐ明朝"/>
        <family val="1"/>
        <charset val="128"/>
      </rPr>
      <t>　　　　</t>
    </r>
    <r>
      <rPr>
        <sz val="11"/>
        <rFont val="Century"/>
        <family val="1"/>
      </rPr>
      <t/>
    </r>
    <phoneticPr fontId="14"/>
  </si>
  <si>
    <t xml:space="preserve"> </t>
    <phoneticPr fontId="14"/>
  </si>
  <si>
    <t>１４　増　養　殖　事　業</t>
  </si>
  <si>
    <t>(1)さけ人工ふ化放流事業</t>
  </si>
  <si>
    <t>　 沿岸漁獲数は71,022尾(前年比105％)、河川捕獲数は73,737尾(前年比92％)であった。沿岸漁獲の前期群は平年の81％、後期群は平年の104％、一方、河川捕獲は前期群は平年の65％、後期群は</t>
    <rPh sb="51" eb="53">
      <t>エンガン</t>
    </rPh>
    <rPh sb="53" eb="55">
      <t>ギョカク</t>
    </rPh>
    <rPh sb="56" eb="58">
      <t>ゼンキ</t>
    </rPh>
    <rPh sb="58" eb="59">
      <t>グン</t>
    </rPh>
    <rPh sb="60" eb="62">
      <t>ヘイネン</t>
    </rPh>
    <rPh sb="67" eb="69">
      <t>コウキ</t>
    </rPh>
    <rPh sb="69" eb="70">
      <t>グン</t>
    </rPh>
    <rPh sb="71" eb="73">
      <t>ヘイネン</t>
    </rPh>
    <rPh sb="79" eb="81">
      <t>イッポウ</t>
    </rPh>
    <rPh sb="82" eb="84">
      <t>カセン</t>
    </rPh>
    <rPh sb="84" eb="86">
      <t>ホカク</t>
    </rPh>
    <rPh sb="87" eb="89">
      <t>ゼンキ</t>
    </rPh>
    <rPh sb="89" eb="90">
      <t>グン</t>
    </rPh>
    <rPh sb="91" eb="93">
      <t>ヘイネン</t>
    </rPh>
    <rPh sb="98" eb="100">
      <t>コウキ</t>
    </rPh>
    <rPh sb="100" eb="101">
      <t>グン</t>
    </rPh>
    <phoneticPr fontId="14"/>
  </si>
  <si>
    <t>平年の57％、沿岸来遊の合計は144,759尾、平年の74％となった。採卵数は34,076千粒で、前年比104％を確保した。稚魚は前年比102％にあたる29,907千尾を各河川に放流した。　</t>
    <phoneticPr fontId="14"/>
  </si>
  <si>
    <t xml:space="preserve">   また、由良地区において、箕輪、枡川、高瀬川ふ化場で飼育された稚魚を購入して海中飼育を実施し、196千尾を沿岸に放流した。</t>
    <rPh sb="18" eb="19">
      <t>マス</t>
    </rPh>
    <phoneticPr fontId="14"/>
  </si>
  <si>
    <t>水系</t>
  </si>
  <si>
    <t>事業主体</t>
  </si>
  <si>
    <t>捕獲尾数（尾）</t>
  </si>
  <si>
    <t xml:space="preserve"> 採卵数   (千粒)</t>
  </si>
  <si>
    <t>移殖卵数（千粒）</t>
  </si>
  <si>
    <t>ふ化場名</t>
  </si>
  <si>
    <t>収容卵数
（千粒）</t>
  </si>
  <si>
    <t>放流尾数
（千尾）</t>
  </si>
  <si>
    <t>備考</t>
  </si>
  <si>
    <t>本流</t>
  </si>
  <si>
    <t>支流</t>
  </si>
  <si>
    <t>雌</t>
  </si>
  <si>
    <t>雄</t>
  </si>
  <si>
    <t>供給</t>
  </si>
  <si>
    <t>受給</t>
  </si>
  <si>
    <t>月
光
川</t>
  </si>
  <si>
    <t>牛渡川</t>
  </si>
  <si>
    <t>箕輪鮭漁業生産組合</t>
  </si>
  <si>
    <t>箕輪</t>
  </si>
  <si>
    <r>
      <t>66</t>
    </r>
    <r>
      <rPr>
        <sz val="11"/>
        <rFont val="ＭＳ 明朝"/>
        <family val="1"/>
        <charset val="128"/>
      </rPr>
      <t>千尾の稚魚を海中飼育へ供給</t>
    </r>
    <phoneticPr fontId="14"/>
  </si>
  <si>
    <t>滝渕川</t>
  </si>
  <si>
    <t>枡川鮭漁業生産組合</t>
    <rPh sb="0" eb="1">
      <t>マス</t>
    </rPh>
    <phoneticPr fontId="14"/>
  </si>
  <si>
    <t>枡川</t>
    <rPh sb="0" eb="1">
      <t>マス</t>
    </rPh>
    <phoneticPr fontId="14"/>
  </si>
  <si>
    <r>
      <t>50</t>
    </r>
    <r>
      <rPr>
        <sz val="11"/>
        <rFont val="ＭＳ 明朝"/>
        <family val="1"/>
        <charset val="128"/>
      </rPr>
      <t>千尾の稚魚を富並川へ供給、</t>
    </r>
    <r>
      <rPr>
        <sz val="11"/>
        <rFont val="Century"/>
        <family val="1"/>
      </rPr>
      <t>65</t>
    </r>
    <r>
      <rPr>
        <sz val="11"/>
        <rFont val="ＭＳ 明朝"/>
        <family val="1"/>
        <charset val="128"/>
      </rPr>
      <t>千尾の稚魚を海中飼育へ供給</t>
    </r>
    <rPh sb="2" eb="4">
      <t>センビ</t>
    </rPh>
    <rPh sb="5" eb="7">
      <t>チギョ</t>
    </rPh>
    <rPh sb="8" eb="9">
      <t>トミ</t>
    </rPh>
    <rPh sb="9" eb="10">
      <t>ナミ</t>
    </rPh>
    <rPh sb="10" eb="11">
      <t>カワ</t>
    </rPh>
    <rPh sb="12" eb="14">
      <t>キョウキュウ</t>
    </rPh>
    <phoneticPr fontId="14"/>
  </si>
  <si>
    <t>洗沢川</t>
  </si>
  <si>
    <t>洗沢鮭漁業生産組合</t>
  </si>
  <si>
    <t>洗沢</t>
  </si>
  <si>
    <t>高瀬川</t>
  </si>
  <si>
    <t>高瀬川鮭漁業生産組合</t>
  </si>
  <si>
    <r>
      <t>65</t>
    </r>
    <r>
      <rPr>
        <sz val="11"/>
        <rFont val="ＭＳ 明朝"/>
        <family val="1"/>
        <charset val="128"/>
      </rPr>
      <t xml:space="preserve">千尾の稚魚を海中飼育へ供給 </t>
    </r>
    <phoneticPr fontId="14"/>
  </si>
  <si>
    <t>小計</t>
  </si>
  <si>
    <t>日向川</t>
  </si>
  <si>
    <t>日向川鮭漁業生産組合</t>
  </si>
  <si>
    <t>最
上
川</t>
  </si>
  <si>
    <t>立谷沢川</t>
  </si>
  <si>
    <t>清川鮭増殖漁業生産組合</t>
  </si>
  <si>
    <t>清川</t>
  </si>
  <si>
    <t>角川</t>
  </si>
  <si>
    <t>角川流域鮭人工ふ化組合</t>
  </si>
  <si>
    <t>古口</t>
  </si>
  <si>
    <t>鮭川</t>
  </si>
  <si>
    <t>最上漁業協同組合</t>
  </si>
  <si>
    <t>最上</t>
  </si>
  <si>
    <t>小国川</t>
  </si>
  <si>
    <t>小国川漁業協同組合</t>
  </si>
  <si>
    <t>長者原</t>
  </si>
  <si>
    <t>丹生川</t>
  </si>
  <si>
    <r>
      <t>200</t>
    </r>
    <r>
      <rPr>
        <sz val="11"/>
        <rFont val="ＭＳ Ｐ明朝"/>
        <family val="1"/>
        <charset val="128"/>
      </rPr>
      <t>千粒の発眼卵を兵庫県岸田川漁協へ供給</t>
    </r>
    <rPh sb="3" eb="4">
      <t>セン</t>
    </rPh>
    <rPh sb="4" eb="5">
      <t>ツブ</t>
    </rPh>
    <rPh sb="6" eb="8">
      <t>ハツガン</t>
    </rPh>
    <rPh sb="8" eb="9">
      <t>ラン</t>
    </rPh>
    <rPh sb="10" eb="13">
      <t>ヒョウゴケン</t>
    </rPh>
    <rPh sb="13" eb="15">
      <t>キシダ</t>
    </rPh>
    <rPh sb="15" eb="16">
      <t>カワ</t>
    </rPh>
    <rPh sb="16" eb="18">
      <t>ギョキョウ</t>
    </rPh>
    <rPh sb="19" eb="21">
      <t>キョウキュウ</t>
    </rPh>
    <phoneticPr fontId="14"/>
  </si>
  <si>
    <t>富並川</t>
  </si>
  <si>
    <t>村山市富並川鮭鱒増殖組合</t>
  </si>
  <si>
    <r>
      <t>50</t>
    </r>
    <r>
      <rPr>
        <sz val="11"/>
        <rFont val="ＭＳ Ｐ明朝"/>
        <family val="1"/>
        <charset val="128"/>
      </rPr>
      <t>千尾の稚魚を枡川から移植放流</t>
    </r>
    <rPh sb="8" eb="9">
      <t>マス</t>
    </rPh>
    <rPh sb="9" eb="10">
      <t>カワ</t>
    </rPh>
    <rPh sb="12" eb="14">
      <t>イショク</t>
    </rPh>
    <rPh sb="14" eb="16">
      <t>ホウリュウ</t>
    </rPh>
    <phoneticPr fontId="14"/>
  </si>
  <si>
    <t>小見川</t>
  </si>
  <si>
    <t>最上川第二漁業協同組合</t>
  </si>
  <si>
    <t>寒河江川</t>
  </si>
  <si>
    <t>乱川</t>
  </si>
  <si>
    <t>赤川</t>
  </si>
  <si>
    <t>赤川鮭漁業生産組合</t>
  </si>
  <si>
    <t>五十川</t>
  </si>
  <si>
    <t>山戸漁業協同組合</t>
  </si>
  <si>
    <t>山戸</t>
  </si>
  <si>
    <t>温海川</t>
  </si>
  <si>
    <t>庄内小国川漁業生産組合</t>
  </si>
  <si>
    <t>庄内小国川</t>
  </si>
  <si>
    <r>
      <rPr>
        <sz val="11"/>
        <rFont val="Century"/>
        <family val="1"/>
      </rPr>
      <t>196</t>
    </r>
    <r>
      <rPr>
        <sz val="11"/>
        <rFont val="ＭＳ Ｐ明朝"/>
        <family val="1"/>
        <charset val="128"/>
      </rPr>
      <t>千尾の稚魚を海中飼育へ供給</t>
    </r>
    <phoneticPr fontId="14"/>
  </si>
  <si>
    <t>注 : 備考の海中飼育供給数の196千尾は放流数合計29,907千尾の外数</t>
    <phoneticPr fontId="14"/>
  </si>
  <si>
    <r>
      <t>(</t>
    </r>
    <r>
      <rPr>
        <sz val="12"/>
        <rFont val="ＭＳ 明朝"/>
        <family val="1"/>
        <charset val="128"/>
      </rPr>
      <t>２</t>
    </r>
    <r>
      <rPr>
        <sz val="12"/>
        <rFont val="Century"/>
        <family val="1"/>
      </rPr>
      <t>)</t>
    </r>
    <phoneticPr fontId="14"/>
  </si>
  <si>
    <t>さけ海中飼育放流事業</t>
    <phoneticPr fontId="14"/>
  </si>
  <si>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</si>
  <si>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</si>
  <si>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</si>
  <si>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</si>
  <si>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</si>
  <si>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</si>
  <si>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</si>
  <si>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</si>
  <si>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</si>
  <si>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t xml:space="preserve">30.3.6 </t>
    </r>
    <r>
      <rPr>
        <sz val="11"/>
        <rFont val="ＭＳ 明朝"/>
        <family val="1"/>
        <charset val="128"/>
      </rPr>
      <t>～</t>
    </r>
    <r>
      <rPr>
        <sz val="11"/>
        <rFont val="Century"/>
        <family val="1"/>
      </rPr>
      <t xml:space="preserve"> 30.3.29</t>
    </r>
    <phoneticPr fontId="14"/>
  </si>
  <si>
    <r>
      <rPr>
        <sz val="11"/>
        <rFont val="ＭＳ 明朝"/>
        <family val="1"/>
        <charset val="128"/>
      </rPr>
      <t>放流稚魚サイズ　平均体重</t>
    </r>
    <r>
      <rPr>
        <sz val="11"/>
        <rFont val="Century"/>
        <family val="1"/>
      </rPr>
      <t>1.54g</t>
    </r>
    <r>
      <rPr>
        <sz val="11"/>
        <rFont val="ＭＳ 明朝"/>
        <family val="1"/>
        <charset val="128"/>
      </rPr>
      <t>　　箕輪、枡川、高瀬川ふ化場供給</t>
    </r>
    <rPh sb="22" eb="24">
      <t>マスカワ</t>
    </rPh>
    <phoneticPr fontId="14"/>
  </si>
  <si>
    <r>
      <t>(</t>
    </r>
    <r>
      <rPr>
        <sz val="12"/>
        <rFont val="ＭＳ 明朝"/>
        <family val="1"/>
        <charset val="128"/>
      </rPr>
      <t>３</t>
    </r>
    <r>
      <rPr>
        <sz val="12"/>
        <rFont val="Century"/>
        <family val="1"/>
      </rPr>
      <t xml:space="preserve">)  </t>
    </r>
    <r>
      <rPr>
        <sz val="12"/>
        <rFont val="ＭＳ 明朝"/>
        <family val="1"/>
        <charset val="128"/>
      </rPr>
      <t>あわび放流事業</t>
    </r>
    <phoneticPr fontId="14"/>
  </si>
  <si>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</si>
  <si>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</si>
  <si>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</si>
  <si>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</si>
  <si>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</si>
  <si>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</si>
  <si>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</si>
  <si>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</si>
  <si>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</si>
  <si>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</si>
  <si>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</si>
  <si>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</si>
  <si>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rPh sb="5" eb="6">
      <t>マチ</t>
    </rPh>
    <rPh sb="12" eb="14">
      <t>カクチョウ</t>
    </rPh>
    <rPh sb="17" eb="19">
      <t>イジョウ</t>
    </rPh>
    <phoneticPr fontId="14"/>
  </si>
  <si>
    <r>
      <t>(</t>
    </r>
    <r>
      <rPr>
        <sz val="12"/>
        <rFont val="ＭＳ 明朝"/>
        <family val="1"/>
        <charset val="128"/>
      </rPr>
      <t>４</t>
    </r>
    <r>
      <rPr>
        <sz val="12"/>
        <rFont val="Century"/>
        <family val="1"/>
      </rPr>
      <t xml:space="preserve">)  </t>
    </r>
    <r>
      <rPr>
        <sz val="12"/>
        <rFont val="ＭＳ 明朝"/>
        <family val="1"/>
        <charset val="128"/>
      </rPr>
      <t>ひらめ放流事業</t>
    </r>
    <phoneticPr fontId="14"/>
  </si>
  <si>
    <r>
      <rPr>
        <sz val="12"/>
        <rFont val="ＭＳ 明朝"/>
        <family val="1"/>
        <charset val="128"/>
      </rPr>
      <t>単位：千尾　</t>
    </r>
  </si>
  <si>
    <t>市町名</t>
  </si>
  <si>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</si>
  <si>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</si>
  <si>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</si>
  <si>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14"/>
  </si>
  <si>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</si>
  <si>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14"/>
  </si>
  <si>
    <t>年度</t>
    <phoneticPr fontId="14"/>
  </si>
  <si>
    <r>
      <rPr>
        <sz val="11"/>
        <rFont val="ＭＳ 明朝"/>
        <family val="1"/>
        <charset val="128"/>
      </rPr>
      <t>　平均全長</t>
    </r>
    <r>
      <rPr>
        <sz val="11"/>
        <rFont val="Century"/>
        <family val="1"/>
      </rPr>
      <t xml:space="preserve"> 68.0</t>
    </r>
    <r>
      <rPr>
        <sz val="11"/>
        <rFont val="ＭＳ 明朝"/>
        <family val="1"/>
        <charset val="128"/>
      </rPr>
      <t>㎜</t>
    </r>
    <phoneticPr fontId="14"/>
  </si>
  <si>
    <r>
      <t>(</t>
    </r>
    <r>
      <rPr>
        <sz val="12"/>
        <rFont val="ＭＳ 明朝"/>
        <family val="1"/>
        <charset val="128"/>
      </rPr>
      <t>５</t>
    </r>
    <r>
      <rPr>
        <sz val="12"/>
        <rFont val="Century"/>
        <family val="1"/>
      </rPr>
      <t xml:space="preserve">)  </t>
    </r>
    <r>
      <rPr>
        <sz val="12"/>
        <rFont val="ＭＳ 明朝"/>
        <family val="1"/>
        <charset val="128"/>
      </rPr>
      <t>とらふぐ放流事業</t>
    </r>
    <phoneticPr fontId="14"/>
  </si>
  <si>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14"/>
  </si>
  <si>
    <r>
      <rPr>
        <sz val="11"/>
        <rFont val="ＭＳ 明朝"/>
        <family val="1"/>
        <charset val="128"/>
      </rPr>
      <t>備　　　　考</t>
    </r>
    <phoneticPr fontId="14"/>
  </si>
  <si>
    <t>年度</t>
    <phoneticPr fontId="14"/>
  </si>
  <si>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4"/>
  </si>
  <si>
    <r>
      <rPr>
        <sz val="12"/>
        <rFont val="ＭＳ 明朝"/>
        <family val="1"/>
        <charset val="128"/>
      </rPr>
      <t>１５　漁　業　後　継　者　育　成</t>
    </r>
  </si>
  <si>
    <r>
      <t>(</t>
    </r>
    <r>
      <rPr>
        <sz val="11"/>
        <rFont val="ＭＳ 明朝"/>
        <family val="1"/>
        <charset val="128"/>
      </rPr>
      <t>１</t>
    </r>
    <r>
      <rPr>
        <sz val="11"/>
        <rFont val="Century"/>
        <family val="1"/>
      </rPr>
      <t>)</t>
    </r>
    <r>
      <rPr>
        <sz val="11"/>
        <rFont val="ＭＳ 明朝"/>
        <family val="1"/>
        <charset val="128"/>
      </rPr>
      <t>新規就業者数</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</si>
  <si>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</si>
  <si>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</si>
  <si>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</si>
  <si>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</si>
  <si>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</si>
  <si>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</si>
  <si>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</si>
  <si>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</si>
  <si>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</si>
  <si>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</si>
  <si>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</si>
  <si>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</si>
  <si>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</si>
  <si>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8"/>
        <rFont val="ＭＳ 明朝"/>
        <family val="1"/>
        <charset val="128"/>
      </rPr>
      <t>※承継による新規就業者は含まない。</t>
    </r>
    <rPh sb="1" eb="3">
      <t>ショウケイ</t>
    </rPh>
    <rPh sb="6" eb="8">
      <t>シンキ</t>
    </rPh>
    <rPh sb="8" eb="11">
      <t>シュウギョウシャ</t>
    </rPh>
    <rPh sb="12" eb="13">
      <t>フク</t>
    </rPh>
    <phoneticPr fontId="14"/>
  </si>
  <si>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</si>
  <si>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14"/>
  </si>
  <si>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14"/>
  </si>
  <si>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</si>
  <si>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</si>
  <si>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</si>
  <si>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</si>
  <si>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</si>
  <si>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rPr>
        <sz val="11"/>
        <rFont val="ＭＳ 明朝"/>
        <family val="1"/>
        <charset val="128"/>
      </rPr>
      <t>由良地区</t>
    </r>
    <rPh sb="0" eb="2">
      <t>ユラ</t>
    </rPh>
    <rPh sb="2" eb="4">
      <t>チク</t>
    </rPh>
    <phoneticPr fontId="14"/>
  </si>
  <si>
    <r>
      <rPr>
        <sz val="11"/>
        <rFont val="ＭＳ 明朝"/>
        <family val="1"/>
        <charset val="128"/>
      </rPr>
      <t>はえなわ漁船</t>
    </r>
    <rPh sb="4" eb="6">
      <t>ギョセン</t>
    </rPh>
    <phoneticPr fontId="14"/>
  </si>
  <si>
    <r>
      <rPr>
        <sz val="11"/>
        <rFont val="ＭＳ 明朝"/>
        <family val="1"/>
        <charset val="128"/>
      </rPr>
      <t>豊浦地区</t>
    </r>
    <rPh sb="0" eb="2">
      <t>トヨウラ</t>
    </rPh>
    <rPh sb="2" eb="4">
      <t>チク</t>
    </rPh>
    <phoneticPr fontId="14"/>
  </si>
  <si>
    <r>
      <rPr>
        <sz val="11"/>
        <rFont val="ＭＳ 明朝"/>
        <family val="1"/>
        <charset val="128"/>
      </rPr>
      <t>飛島地区</t>
    </r>
    <rPh sb="0" eb="2">
      <t>トビシマ</t>
    </rPh>
    <rPh sb="2" eb="4">
      <t>チク</t>
    </rPh>
    <phoneticPr fontId="14"/>
  </si>
  <si>
    <r>
      <rPr>
        <sz val="11"/>
        <rFont val="ＭＳ 明朝"/>
        <family val="1"/>
        <charset val="128"/>
      </rPr>
      <t>刺網漁船</t>
    </r>
    <rPh sb="0" eb="1">
      <t>サ</t>
    </rPh>
    <rPh sb="1" eb="2">
      <t>アミ</t>
    </rPh>
    <rPh sb="2" eb="4">
      <t>ギョセン</t>
    </rPh>
    <phoneticPr fontId="14"/>
  </si>
  <si>
    <r>
      <t>10</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2" eb="3">
      <t>ガツ</t>
    </rPh>
    <rPh sb="4" eb="5">
      <t>ニチ</t>
    </rPh>
    <rPh sb="7" eb="8">
      <t>ガツ</t>
    </rPh>
    <rPh sb="10" eb="11">
      <t>ニチ</t>
    </rPh>
    <phoneticPr fontId="14"/>
  </si>
  <si>
    <r>
      <rPr>
        <sz val="11"/>
        <rFont val="ＭＳ 明朝"/>
        <family val="1"/>
        <charset val="128"/>
      </rPr>
      <t>底びき網漁船</t>
    </r>
    <rPh sb="0" eb="1">
      <t>ソコ</t>
    </rPh>
    <rPh sb="3" eb="4">
      <t>アミ</t>
    </rPh>
    <rPh sb="4" eb="6">
      <t>ギョセン</t>
    </rPh>
    <phoneticPr fontId="14"/>
  </si>
  <si>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14"/>
  </si>
  <si>
    <r>
      <rPr>
        <sz val="11"/>
        <rFont val="ＭＳ 明朝"/>
        <family val="1"/>
        <charset val="128"/>
      </rPr>
      <t>出身地</t>
    </r>
    <rPh sb="0" eb="3">
      <t>シュッシンチ</t>
    </rPh>
    <phoneticPr fontId="14"/>
  </si>
  <si>
    <r>
      <rPr>
        <sz val="11"/>
        <rFont val="ＭＳ 明朝"/>
        <family val="1"/>
        <charset val="128"/>
      </rPr>
      <t>受入先</t>
    </r>
    <rPh sb="0" eb="1">
      <t>ウ</t>
    </rPh>
    <rPh sb="1" eb="2">
      <t>イ</t>
    </rPh>
    <rPh sb="2" eb="3">
      <t>サキ</t>
    </rPh>
    <phoneticPr fontId="14"/>
  </si>
  <si>
    <r>
      <rPr>
        <sz val="11"/>
        <rFont val="ＭＳ 明朝"/>
        <family val="1"/>
        <charset val="128"/>
      </rPr>
      <t>実施主体</t>
    </r>
    <rPh sb="0" eb="2">
      <t>ジッシ</t>
    </rPh>
    <rPh sb="2" eb="4">
      <t>シュタイ</t>
    </rPh>
    <phoneticPr fontId="14"/>
  </si>
  <si>
    <r>
      <rPr>
        <sz val="11"/>
        <rFont val="ＭＳ 明朝"/>
        <family val="1"/>
        <charset val="128"/>
      </rPr>
      <t>備　考</t>
    </r>
    <rPh sb="0" eb="1">
      <t>ソノウ</t>
    </rPh>
    <rPh sb="2" eb="3">
      <t>コウ</t>
    </rPh>
    <phoneticPr fontId="14"/>
  </si>
  <si>
    <r>
      <rPr>
        <sz val="11"/>
        <rFont val="ＭＳ 明朝"/>
        <family val="1"/>
        <charset val="128"/>
      </rPr>
      <t>鶴岡市</t>
    </r>
    <rPh sb="0" eb="2">
      <t>ツルオカ</t>
    </rPh>
    <rPh sb="2" eb="3">
      <t>シ</t>
    </rPh>
    <phoneticPr fontId="14"/>
  </si>
  <si>
    <r>
      <rPr>
        <sz val="9"/>
        <rFont val="ＭＳ 明朝"/>
        <family val="1"/>
        <charset val="128"/>
      </rPr>
      <t>はえ縄漁船</t>
    </r>
    <rPh sb="2" eb="3">
      <t>ナワ</t>
    </rPh>
    <rPh sb="3" eb="5">
      <t>ギョセン</t>
    </rPh>
    <phoneticPr fontId="14"/>
  </si>
  <si>
    <r>
      <rPr>
        <sz val="11"/>
        <rFont val="ＭＳ 明朝"/>
        <family val="1"/>
        <charset val="128"/>
      </rPr>
      <t>山形県漁業協同組合</t>
    </r>
    <rPh sb="0" eb="3">
      <t>ヤマガタケン</t>
    </rPh>
    <rPh sb="3" eb="5">
      <t>ギョギョウ</t>
    </rPh>
    <rPh sb="5" eb="7">
      <t>キョウドウ</t>
    </rPh>
    <rPh sb="7" eb="9">
      <t>クミアイ</t>
    </rPh>
    <phoneticPr fontId="14"/>
  </si>
  <si>
    <r>
      <rPr>
        <sz val="11"/>
        <rFont val="ＭＳ 明朝"/>
        <family val="1"/>
        <charset val="128"/>
      </rPr>
      <t>独立型研修</t>
    </r>
    <rPh sb="0" eb="2">
      <t>ドクリツ</t>
    </rPh>
    <rPh sb="2" eb="3">
      <t>ガタ</t>
    </rPh>
    <rPh sb="3" eb="5">
      <t>ケンシュウ</t>
    </rPh>
    <phoneticPr fontId="14"/>
  </si>
  <si>
    <r>
      <rPr>
        <sz val="11"/>
        <rFont val="ＭＳ 明朝"/>
        <family val="1"/>
        <charset val="128"/>
      </rPr>
      <t>酒田市</t>
    </r>
    <rPh sb="0" eb="2">
      <t>サカタ</t>
    </rPh>
    <rPh sb="2" eb="3">
      <t>シ</t>
    </rPh>
    <phoneticPr fontId="14"/>
  </si>
  <si>
    <r>
      <rPr>
        <sz val="9"/>
        <rFont val="ＭＳ 明朝"/>
        <family val="1"/>
        <charset val="128"/>
      </rPr>
      <t>一本釣り漁船</t>
    </r>
    <rPh sb="0" eb="2">
      <t>イッポン</t>
    </rPh>
    <rPh sb="2" eb="3">
      <t>ツ</t>
    </rPh>
    <rPh sb="4" eb="6">
      <t>ギョセン</t>
    </rPh>
    <phoneticPr fontId="14"/>
  </si>
  <si>
    <r>
      <rPr>
        <sz val="12"/>
        <rFont val="ＭＳ 明朝"/>
        <family val="1"/>
        <charset val="128"/>
      </rPr>
      <t>１６　魚　食　普　及　・　流　通　対　策</t>
    </r>
  </si>
  <si>
    <r>
      <rPr>
        <sz val="11"/>
        <rFont val="ＭＳ 明朝"/>
        <family val="1"/>
        <charset val="128"/>
      </rPr>
      <t>（１）庄内浜文化伝道師講座、出張お魚教室　（全</t>
    </r>
    <r>
      <rPr>
        <sz val="11"/>
        <rFont val="Century"/>
        <family val="1"/>
      </rPr>
      <t>40</t>
    </r>
    <r>
      <rPr>
        <sz val="11"/>
        <rFont val="ＭＳ 明朝"/>
        <family val="1"/>
        <charset val="128"/>
      </rPr>
      <t>回、総参加者数</t>
    </r>
    <r>
      <rPr>
        <sz val="11"/>
        <rFont val="Century"/>
        <family val="1"/>
      </rPr>
      <t xml:space="preserve"> 1,728</t>
    </r>
    <r>
      <rPr>
        <sz val="11"/>
        <rFont val="ＭＳ 明朝"/>
        <family val="1"/>
        <charset val="128"/>
      </rPr>
      <t>名）</t>
    </r>
    <rPh sb="3" eb="4">
      <t>ショウ</t>
    </rPh>
    <rPh sb="4" eb="5">
      <t>ナイ</t>
    </rPh>
    <rPh sb="5" eb="6">
      <t>ハマ</t>
    </rPh>
    <rPh sb="6" eb="8">
      <t>ブンカ</t>
    </rPh>
    <rPh sb="8" eb="11">
      <t>デンドウシ</t>
    </rPh>
    <rPh sb="11" eb="13">
      <t>コウザ</t>
    </rPh>
    <rPh sb="14" eb="16">
      <t>シュッチョウ</t>
    </rPh>
    <rPh sb="17" eb="18">
      <t>サカナ</t>
    </rPh>
    <rPh sb="18" eb="20">
      <t>キョウシツ</t>
    </rPh>
    <rPh sb="22" eb="23">
      <t>ゼン</t>
    </rPh>
    <phoneticPr fontId="14"/>
  </si>
  <si>
    <r>
      <rPr>
        <sz val="9"/>
        <rFont val="ＭＳ 明朝"/>
        <family val="1"/>
        <charset val="128"/>
      </rPr>
      <t>回数</t>
    </r>
  </si>
  <si>
    <r>
      <rPr>
        <sz val="9"/>
        <rFont val="ＭＳ 明朝"/>
        <family val="1"/>
        <charset val="128"/>
      </rPr>
      <t>月　日</t>
    </r>
  </si>
  <si>
    <r>
      <rPr>
        <sz val="9"/>
        <rFont val="ＭＳ 明朝"/>
        <family val="1"/>
        <charset val="128"/>
      </rPr>
      <t>場　　所</t>
    </r>
  </si>
  <si>
    <r>
      <rPr>
        <sz val="9"/>
        <rFont val="ＭＳ 明朝"/>
        <family val="1"/>
        <charset val="128"/>
      </rPr>
      <t>参　　加　　者</t>
    </r>
  </si>
  <si>
    <r>
      <rPr>
        <sz val="9"/>
        <rFont val="ＭＳ 明朝"/>
        <family val="1"/>
        <charset val="128"/>
      </rPr>
      <t>講　　師</t>
    </r>
  </si>
  <si>
    <r>
      <rPr>
        <sz val="9"/>
        <rFont val="ＭＳ 明朝"/>
        <family val="1"/>
        <charset val="128"/>
      </rPr>
      <t>参加者</t>
    </r>
  </si>
  <si>
    <r>
      <rPr>
        <sz val="9"/>
        <rFont val="ＭＳ 明朝"/>
        <family val="1"/>
        <charset val="128"/>
      </rPr>
      <t>メ　ニ　ュ　ー</t>
    </r>
  </si>
  <si>
    <r>
      <rPr>
        <sz val="10"/>
        <rFont val="ＭＳ 明朝"/>
        <family val="1"/>
        <charset val="128"/>
      </rPr>
      <t>みなみマーノ保育園</t>
    </r>
    <r>
      <rPr>
        <sz val="10"/>
        <rFont val="Century"/>
        <family val="1"/>
      </rPr>
      <t>(</t>
    </r>
    <r>
      <rPr>
        <sz val="10"/>
        <rFont val="ＭＳ 明朝"/>
        <family val="1"/>
        <charset val="128"/>
      </rPr>
      <t>横浜市）</t>
    </r>
    <rPh sb="6" eb="9">
      <t>ホイクエン</t>
    </rPh>
    <rPh sb="10" eb="13">
      <t>ヨコハマシ</t>
    </rPh>
    <phoneticPr fontId="33"/>
  </si>
  <si>
    <r>
      <rPr>
        <sz val="10"/>
        <rFont val="ＭＳ 明朝"/>
        <family val="1"/>
        <charset val="128"/>
      </rPr>
      <t>園児</t>
    </r>
    <rPh sb="0" eb="2">
      <t>エンジ</t>
    </rPh>
    <phoneticPr fontId="14"/>
  </si>
  <si>
    <r>
      <rPr>
        <sz val="10"/>
        <rFont val="ＭＳ 明朝"/>
        <family val="1"/>
        <charset val="128"/>
      </rPr>
      <t>滝川義朗</t>
    </r>
    <rPh sb="0" eb="2">
      <t>タキカワ</t>
    </rPh>
    <rPh sb="2" eb="4">
      <t>ヨシロウ</t>
    </rPh>
    <phoneticPr fontId="33"/>
  </si>
  <si>
    <r>
      <rPr>
        <sz val="10"/>
        <color indexed="8"/>
        <rFont val="ＭＳ 明朝"/>
        <family val="1"/>
        <charset val="128"/>
      </rPr>
      <t>つみれ汁（鯛つみれ作り）</t>
    </r>
    <rPh sb="3" eb="4">
      <t>ジル</t>
    </rPh>
    <rPh sb="5" eb="6">
      <t>タイ</t>
    </rPh>
    <rPh sb="9" eb="10">
      <t>ツク</t>
    </rPh>
    <phoneticPr fontId="14"/>
  </si>
  <si>
    <r>
      <rPr>
        <sz val="10"/>
        <rFont val="ＭＳ 明朝"/>
        <family val="1"/>
        <charset val="128"/>
      </rPr>
      <t>遊佐町西浜キャンプ場</t>
    </r>
    <rPh sb="0" eb="3">
      <t>ユザマチ</t>
    </rPh>
    <rPh sb="3" eb="5">
      <t>ニシハマ</t>
    </rPh>
    <rPh sb="9" eb="10">
      <t>ジョウ</t>
    </rPh>
    <phoneticPr fontId="33"/>
  </si>
  <si>
    <r>
      <rPr>
        <sz val="10"/>
        <rFont val="ＭＳ 明朝"/>
        <family val="1"/>
        <charset val="128"/>
      </rPr>
      <t>小学</t>
    </r>
    <r>
      <rPr>
        <sz val="10"/>
        <rFont val="Century"/>
        <family val="1"/>
      </rPr>
      <t>5</t>
    </r>
    <r>
      <rPr>
        <sz val="10"/>
        <rFont val="ＭＳ 明朝"/>
        <family val="1"/>
        <charset val="128"/>
      </rPr>
      <t>年生</t>
    </r>
    <rPh sb="0" eb="2">
      <t>ショウガク</t>
    </rPh>
    <rPh sb="3" eb="5">
      <t>ネンセイ</t>
    </rPh>
    <phoneticPr fontId="14"/>
  </si>
  <si>
    <r>
      <rPr>
        <sz val="10"/>
        <rFont val="ＭＳ 明朝"/>
        <family val="1"/>
        <charset val="128"/>
      </rPr>
      <t>佐藤憲三、上野真理、星川恵美</t>
    </r>
    <rPh sb="0" eb="2">
      <t>サトウ</t>
    </rPh>
    <rPh sb="2" eb="4">
      <t>ケンゾウ</t>
    </rPh>
    <rPh sb="5" eb="7">
      <t>ウエノ</t>
    </rPh>
    <rPh sb="7" eb="9">
      <t>マリ</t>
    </rPh>
    <rPh sb="10" eb="12">
      <t>ホシカワ</t>
    </rPh>
    <rPh sb="12" eb="14">
      <t>エミ</t>
    </rPh>
    <phoneticPr fontId="33"/>
  </si>
  <si>
    <r>
      <rPr>
        <sz val="10"/>
        <color indexed="8"/>
        <rFont val="ＭＳ 明朝"/>
        <family val="1"/>
        <charset val="128"/>
      </rPr>
      <t>メバル、ヒラメ、カレイのホイル焼き、イカ焼き</t>
    </r>
    <rPh sb="15" eb="16">
      <t>ヤ</t>
    </rPh>
    <rPh sb="20" eb="21">
      <t>ヤ</t>
    </rPh>
    <phoneticPr fontId="14"/>
  </si>
  <si>
    <r>
      <rPr>
        <sz val="10"/>
        <rFont val="ＭＳ 明朝"/>
        <family val="1"/>
        <charset val="128"/>
      </rPr>
      <t>鶴岡市第</t>
    </r>
    <r>
      <rPr>
        <sz val="10"/>
        <rFont val="Century"/>
        <family val="1"/>
      </rPr>
      <t>4</t>
    </r>
    <r>
      <rPr>
        <sz val="10"/>
        <rFont val="ＭＳ 明朝"/>
        <family val="1"/>
        <charset val="128"/>
      </rPr>
      <t>学区コミセン</t>
    </r>
    <rPh sb="0" eb="3">
      <t>ツルオカシ</t>
    </rPh>
    <rPh sb="3" eb="4">
      <t>ダイ</t>
    </rPh>
    <rPh sb="5" eb="7">
      <t>ガック</t>
    </rPh>
    <phoneticPr fontId="33"/>
  </si>
  <si>
    <r>
      <rPr>
        <sz val="10"/>
        <rFont val="ＭＳ 明朝"/>
        <family val="1"/>
        <charset val="128"/>
      </rPr>
      <t>一般参加者（男性）</t>
    </r>
    <rPh sb="6" eb="8">
      <t>ダンセイ</t>
    </rPh>
    <phoneticPr fontId="14"/>
  </si>
  <si>
    <r>
      <rPr>
        <sz val="10"/>
        <rFont val="ＭＳ 明朝"/>
        <family val="1"/>
        <charset val="128"/>
      </rPr>
      <t>五十嵐安治、佐藤剛、井上志慈子</t>
    </r>
    <rPh sb="0" eb="3">
      <t>イガラシ</t>
    </rPh>
    <rPh sb="3" eb="5">
      <t>ヤスジ</t>
    </rPh>
    <rPh sb="6" eb="8">
      <t>サトウ</t>
    </rPh>
    <rPh sb="8" eb="9">
      <t>ツヨシ</t>
    </rPh>
    <rPh sb="10" eb="12">
      <t>イノウエ</t>
    </rPh>
    <rPh sb="12" eb="13">
      <t>ココロザシ</t>
    </rPh>
    <rPh sb="13" eb="14">
      <t>ジ</t>
    </rPh>
    <rPh sb="14" eb="15">
      <t>コ</t>
    </rPh>
    <phoneticPr fontId="33"/>
  </si>
  <si>
    <r>
      <rPr>
        <sz val="10"/>
        <rFont val="ＭＳ 明朝"/>
        <family val="1"/>
        <charset val="128"/>
      </rPr>
      <t>アジの刺身、口細カレイの開き天婦羅、ツバイ貝の味付、鯛めし、カナガシラのみそ汁</t>
    </r>
    <rPh sb="3" eb="5">
      <t>サシミ</t>
    </rPh>
    <rPh sb="6" eb="7">
      <t>クチ</t>
    </rPh>
    <rPh sb="7" eb="8">
      <t>ホソ</t>
    </rPh>
    <rPh sb="12" eb="13">
      <t>ヒラ</t>
    </rPh>
    <rPh sb="14" eb="17">
      <t>テンプラ</t>
    </rPh>
    <rPh sb="21" eb="22">
      <t>カイ</t>
    </rPh>
    <rPh sb="23" eb="25">
      <t>アジツ</t>
    </rPh>
    <rPh sb="26" eb="27">
      <t>タイ</t>
    </rPh>
    <rPh sb="38" eb="39">
      <t>シル</t>
    </rPh>
    <phoneticPr fontId="14"/>
  </si>
  <si>
    <r>
      <rPr>
        <sz val="10"/>
        <rFont val="ＭＳ 明朝"/>
        <family val="1"/>
        <charset val="128"/>
      </rPr>
      <t>鶴岡市三瀬コミセン</t>
    </r>
    <rPh sb="0" eb="3">
      <t>ツルオカシ</t>
    </rPh>
    <rPh sb="3" eb="5">
      <t>サンゼ</t>
    </rPh>
    <phoneticPr fontId="33"/>
  </si>
  <si>
    <r>
      <rPr>
        <sz val="10"/>
        <rFont val="ＭＳ 明朝"/>
        <family val="1"/>
        <charset val="128"/>
      </rPr>
      <t>一般参加者</t>
    </r>
    <phoneticPr fontId="14"/>
  </si>
  <si>
    <r>
      <rPr>
        <sz val="10"/>
        <rFont val="ＭＳ 明朝"/>
        <family val="1"/>
        <charset val="128"/>
      </rPr>
      <t>石塚亮、石塚姫富美</t>
    </r>
    <rPh sb="0" eb="2">
      <t>イシヅカ</t>
    </rPh>
    <rPh sb="2" eb="3">
      <t>リョウ</t>
    </rPh>
    <rPh sb="4" eb="6">
      <t>イシヅカ</t>
    </rPh>
    <rPh sb="6" eb="7">
      <t>ヒメ</t>
    </rPh>
    <rPh sb="7" eb="8">
      <t>トミ</t>
    </rPh>
    <rPh sb="8" eb="9">
      <t>ミ</t>
    </rPh>
    <phoneticPr fontId="33"/>
  </si>
  <si>
    <r>
      <rPr>
        <sz val="10"/>
        <rFont val="ＭＳ 明朝"/>
        <family val="1"/>
        <charset val="128"/>
      </rPr>
      <t>カナガシラの南蛮漬け、口細カレイの煮付け、スズキの揚げ出しの吸物</t>
    </r>
    <rPh sb="6" eb="8">
      <t>ナンバン</t>
    </rPh>
    <rPh sb="8" eb="9">
      <t>ヅ</t>
    </rPh>
    <rPh sb="11" eb="12">
      <t>クチ</t>
    </rPh>
    <rPh sb="12" eb="13">
      <t>ホソ</t>
    </rPh>
    <rPh sb="17" eb="19">
      <t>ニツ</t>
    </rPh>
    <rPh sb="25" eb="26">
      <t>ア</t>
    </rPh>
    <rPh sb="27" eb="28">
      <t>ダ</t>
    </rPh>
    <rPh sb="30" eb="32">
      <t>スイモノ</t>
    </rPh>
    <phoneticPr fontId="14"/>
  </si>
  <si>
    <r>
      <rPr>
        <sz val="10"/>
        <rFont val="ＭＳ 明朝"/>
        <family val="1"/>
        <charset val="128"/>
      </rPr>
      <t>県立置賜農業高校</t>
    </r>
    <rPh sb="0" eb="2">
      <t>ケンリツ</t>
    </rPh>
    <rPh sb="2" eb="4">
      <t>オイタマ</t>
    </rPh>
    <rPh sb="4" eb="6">
      <t>ノウギョウ</t>
    </rPh>
    <rPh sb="6" eb="8">
      <t>コウコウ</t>
    </rPh>
    <phoneticPr fontId="33"/>
  </si>
  <si>
    <r>
      <rPr>
        <sz val="10"/>
        <rFont val="ＭＳ 明朝"/>
        <family val="1"/>
        <charset val="128"/>
      </rPr>
      <t>高校</t>
    </r>
    <r>
      <rPr>
        <sz val="10"/>
        <rFont val="Century"/>
        <family val="1"/>
      </rPr>
      <t>3</t>
    </r>
    <r>
      <rPr>
        <sz val="10"/>
        <rFont val="ＭＳ 明朝"/>
        <family val="1"/>
        <charset val="128"/>
      </rPr>
      <t>年生（園芸福祉科）</t>
    </r>
    <rPh sb="0" eb="2">
      <t>コウコウ</t>
    </rPh>
    <rPh sb="6" eb="8">
      <t>エンゲイ</t>
    </rPh>
    <rPh sb="8" eb="10">
      <t>フクシ</t>
    </rPh>
    <rPh sb="10" eb="11">
      <t>カ</t>
    </rPh>
    <phoneticPr fontId="14"/>
  </si>
  <si>
    <r>
      <rPr>
        <sz val="10"/>
        <rFont val="ＭＳ 明朝"/>
        <family val="1"/>
        <charset val="128"/>
      </rPr>
      <t>五十嵐安治、佐藤剛</t>
    </r>
    <rPh sb="0" eb="3">
      <t>イガラシ</t>
    </rPh>
    <rPh sb="3" eb="5">
      <t>ヤスジ</t>
    </rPh>
    <rPh sb="6" eb="8">
      <t>サトウ</t>
    </rPh>
    <rPh sb="8" eb="9">
      <t>ツヨシ</t>
    </rPh>
    <phoneticPr fontId="33"/>
  </si>
  <si>
    <r>
      <rPr>
        <sz val="10"/>
        <color indexed="8"/>
        <rFont val="ＭＳ 明朝"/>
        <family val="1"/>
        <charset val="128"/>
      </rPr>
      <t>お弁当用一品（①イナダの塩焼き・ごま油風味、②イナダのカレームニエル、③イナダ竜田揚げ南蛮漬け、④イナダの角煮、⑤イナダのなめろうハンバーグ）イナダの刺身、漬け丼、アラ汁、モズク</t>
    </r>
    <rPh sb="1" eb="3">
      <t>ベントウ</t>
    </rPh>
    <rPh sb="3" eb="4">
      <t>ヨウ</t>
    </rPh>
    <rPh sb="4" eb="6">
      <t>ヒトシナ</t>
    </rPh>
    <rPh sb="12" eb="14">
      <t>シオヤ</t>
    </rPh>
    <rPh sb="18" eb="19">
      <t>アブラ</t>
    </rPh>
    <rPh sb="19" eb="21">
      <t>フウミ</t>
    </rPh>
    <rPh sb="39" eb="41">
      <t>タツタ</t>
    </rPh>
    <rPh sb="41" eb="42">
      <t>ア</t>
    </rPh>
    <rPh sb="43" eb="45">
      <t>ナンバン</t>
    </rPh>
    <rPh sb="45" eb="46">
      <t>ヅ</t>
    </rPh>
    <rPh sb="53" eb="54">
      <t>カク</t>
    </rPh>
    <rPh sb="54" eb="55">
      <t>ニ</t>
    </rPh>
    <rPh sb="75" eb="77">
      <t>サシミ</t>
    </rPh>
    <rPh sb="78" eb="79">
      <t>ツ</t>
    </rPh>
    <rPh sb="80" eb="81">
      <t>ドン</t>
    </rPh>
    <rPh sb="84" eb="85">
      <t>ジル</t>
    </rPh>
    <phoneticPr fontId="14"/>
  </si>
  <si>
    <r>
      <rPr>
        <sz val="10"/>
        <rFont val="ＭＳ 明朝"/>
        <family val="1"/>
        <charset val="128"/>
      </rPr>
      <t>南陽市健康長寿センター</t>
    </r>
    <rPh sb="0" eb="3">
      <t>ナンヨウシ</t>
    </rPh>
    <rPh sb="3" eb="5">
      <t>ケンコウ</t>
    </rPh>
    <rPh sb="5" eb="7">
      <t>チョウジュ</t>
    </rPh>
    <phoneticPr fontId="33"/>
  </si>
  <si>
    <r>
      <rPr>
        <sz val="10"/>
        <rFont val="ＭＳ 明朝"/>
        <family val="1"/>
        <charset val="128"/>
      </rPr>
      <t>渡部孝太郎、佐藤剛、玉谷貴子</t>
    </r>
    <rPh sb="0" eb="2">
      <t>ワタナベ</t>
    </rPh>
    <rPh sb="2" eb="5">
      <t>コウタロウ</t>
    </rPh>
    <rPh sb="6" eb="8">
      <t>サトウ</t>
    </rPh>
    <rPh sb="8" eb="9">
      <t>ツヨシ</t>
    </rPh>
    <rPh sb="10" eb="12">
      <t>タマヤ</t>
    </rPh>
    <rPh sb="12" eb="14">
      <t>タカコ</t>
    </rPh>
    <phoneticPr fontId="33"/>
  </si>
  <si>
    <r>
      <rPr>
        <sz val="10"/>
        <rFont val="ＭＳ 明朝"/>
        <family val="1"/>
        <charset val="128"/>
      </rPr>
      <t>アジの文化揚げ、アジの甘酢味噌和え</t>
    </r>
    <r>
      <rPr>
        <sz val="10"/>
        <color indexed="8"/>
        <rFont val="ＭＳ 明朝"/>
        <family val="1"/>
        <charset val="128"/>
      </rPr>
      <t>、イカ印籠焼き肝ソース、イカと焼き野菜の梅肉ソース</t>
    </r>
    <rPh sb="3" eb="5">
      <t>ブンカ</t>
    </rPh>
    <rPh sb="5" eb="6">
      <t>ア</t>
    </rPh>
    <rPh sb="11" eb="12">
      <t>アマ</t>
    </rPh>
    <rPh sb="12" eb="13">
      <t>ス</t>
    </rPh>
    <rPh sb="13" eb="15">
      <t>ミソ</t>
    </rPh>
    <rPh sb="15" eb="16">
      <t>ア</t>
    </rPh>
    <rPh sb="20" eb="22">
      <t>インロウ</t>
    </rPh>
    <rPh sb="22" eb="23">
      <t>ヤ</t>
    </rPh>
    <rPh sb="24" eb="25">
      <t>キモ</t>
    </rPh>
    <rPh sb="32" eb="33">
      <t>ヤ</t>
    </rPh>
    <rPh sb="34" eb="36">
      <t>ヤサイ</t>
    </rPh>
    <rPh sb="37" eb="38">
      <t>バイ</t>
    </rPh>
    <rPh sb="38" eb="39">
      <t>ニク</t>
    </rPh>
    <phoneticPr fontId="14"/>
  </si>
  <si>
    <r>
      <rPr>
        <sz val="10"/>
        <rFont val="ＭＳ 明朝"/>
        <family val="1"/>
        <charset val="128"/>
      </rPr>
      <t>鶴岡市櫛引公民館</t>
    </r>
    <rPh sb="0" eb="3">
      <t>ツルオカシ</t>
    </rPh>
    <rPh sb="3" eb="5">
      <t>クシビキ</t>
    </rPh>
    <rPh sb="5" eb="8">
      <t>コウミンカン</t>
    </rPh>
    <phoneticPr fontId="33"/>
  </si>
  <si>
    <r>
      <rPr>
        <sz val="10"/>
        <rFont val="ＭＳ 明朝"/>
        <family val="1"/>
        <charset val="128"/>
      </rPr>
      <t>岡崎淳、後藤登美</t>
    </r>
    <rPh sb="0" eb="2">
      <t>オカザキ</t>
    </rPh>
    <rPh sb="2" eb="3">
      <t>ジュン</t>
    </rPh>
    <rPh sb="4" eb="6">
      <t>ゴトウ</t>
    </rPh>
    <rPh sb="6" eb="8">
      <t>トミ</t>
    </rPh>
    <phoneticPr fontId="33"/>
  </si>
  <si>
    <r>
      <rPr>
        <sz val="10"/>
        <color indexed="8"/>
        <rFont val="ＭＳ 明朝"/>
        <family val="1"/>
        <charset val="128"/>
      </rPr>
      <t>イカめし、イカの塩辛、</t>
    </r>
    <r>
      <rPr>
        <sz val="10"/>
        <rFont val="ＭＳ 明朝"/>
        <family val="1"/>
        <charset val="128"/>
      </rPr>
      <t>アジフライ、アジのマリネ、アジの吸い物</t>
    </r>
    <rPh sb="8" eb="10">
      <t>シオカラ</t>
    </rPh>
    <rPh sb="27" eb="28">
      <t>ス</t>
    </rPh>
    <rPh sb="29" eb="30">
      <t>モノ</t>
    </rPh>
    <phoneticPr fontId="14"/>
  </si>
  <si>
    <r>
      <rPr>
        <sz val="10"/>
        <rFont val="ＭＳ 明朝"/>
        <family val="1"/>
        <charset val="128"/>
      </rPr>
      <t>天童市健康センター</t>
    </r>
    <rPh sb="0" eb="3">
      <t>テンドウシ</t>
    </rPh>
    <rPh sb="3" eb="5">
      <t>ケンコウ</t>
    </rPh>
    <phoneticPr fontId="33"/>
  </si>
  <si>
    <r>
      <rPr>
        <sz val="10"/>
        <rFont val="ＭＳ 明朝"/>
        <family val="1"/>
        <charset val="128"/>
      </rPr>
      <t>渡部孝太郎、佐藤剛、遠田明美、相原晋一</t>
    </r>
    <rPh sb="0" eb="2">
      <t>ワタナベ</t>
    </rPh>
    <rPh sb="2" eb="5">
      <t>コウタロウ</t>
    </rPh>
    <rPh sb="6" eb="8">
      <t>サトウ</t>
    </rPh>
    <rPh sb="8" eb="9">
      <t>ツヨシ</t>
    </rPh>
    <rPh sb="10" eb="12">
      <t>トオタ</t>
    </rPh>
    <rPh sb="12" eb="14">
      <t>アケミ</t>
    </rPh>
    <rPh sb="15" eb="17">
      <t>アイハラ</t>
    </rPh>
    <rPh sb="17" eb="19">
      <t>シンイチ</t>
    </rPh>
    <phoneticPr fontId="33"/>
  </si>
  <si>
    <r>
      <rPr>
        <sz val="10"/>
        <color indexed="8"/>
        <rFont val="ＭＳ 明朝"/>
        <family val="1"/>
        <charset val="128"/>
      </rPr>
      <t>イカソーメン、</t>
    </r>
    <r>
      <rPr>
        <sz val="10"/>
        <rFont val="ＭＳ 明朝"/>
        <family val="1"/>
        <charset val="128"/>
      </rPr>
      <t>若布と甘鯛の冷鉢、アジの薬味ポン酢しょう油添え、モズク味噌椀</t>
    </r>
    <rPh sb="7" eb="9">
      <t>ワカメ</t>
    </rPh>
    <rPh sb="10" eb="11">
      <t>アマ</t>
    </rPh>
    <rPh sb="11" eb="12">
      <t>タイ</t>
    </rPh>
    <rPh sb="13" eb="14">
      <t>ツメ</t>
    </rPh>
    <rPh sb="14" eb="15">
      <t>ハチ</t>
    </rPh>
    <rPh sb="19" eb="21">
      <t>ヤクミ</t>
    </rPh>
    <rPh sb="23" eb="24">
      <t>ズ</t>
    </rPh>
    <rPh sb="27" eb="28">
      <t>ユ</t>
    </rPh>
    <rPh sb="28" eb="29">
      <t>ソ</t>
    </rPh>
    <rPh sb="34" eb="36">
      <t>ミソ</t>
    </rPh>
    <rPh sb="36" eb="37">
      <t>ワン</t>
    </rPh>
    <phoneticPr fontId="14"/>
  </si>
  <si>
    <r>
      <rPr>
        <sz val="10"/>
        <rFont val="ＭＳ 明朝"/>
        <family val="1"/>
        <charset val="128"/>
      </rPr>
      <t>西川町保健センター</t>
    </r>
    <rPh sb="0" eb="2">
      <t>ニシカワ</t>
    </rPh>
    <rPh sb="2" eb="3">
      <t>マチ</t>
    </rPh>
    <rPh sb="3" eb="5">
      <t>ホケン</t>
    </rPh>
    <phoneticPr fontId="33"/>
  </si>
  <si>
    <r>
      <rPr>
        <sz val="10"/>
        <rFont val="ＭＳ 明朝"/>
        <family val="1"/>
        <charset val="128"/>
      </rPr>
      <t>齋藤亮一、玉谷貴子</t>
    </r>
    <rPh sb="0" eb="2">
      <t>サイトウ</t>
    </rPh>
    <rPh sb="2" eb="4">
      <t>リョウイチ</t>
    </rPh>
    <rPh sb="5" eb="7">
      <t>タマヤ</t>
    </rPh>
    <rPh sb="7" eb="9">
      <t>タカコ</t>
    </rPh>
    <phoneticPr fontId="33"/>
  </si>
  <si>
    <r>
      <rPr>
        <sz val="10"/>
        <color indexed="8"/>
        <rFont val="ＭＳ 明朝"/>
        <family val="1"/>
        <charset val="128"/>
      </rPr>
      <t>スルメイカ刺身、イカと夏野菜のワタ焼き、</t>
    </r>
    <r>
      <rPr>
        <sz val="10"/>
        <rFont val="ＭＳ 明朝"/>
        <family val="1"/>
        <charset val="128"/>
      </rPr>
      <t>メバルの煮付け、えげしと茄子・茗荷の味噌汁</t>
    </r>
    <rPh sb="5" eb="7">
      <t>サシミ</t>
    </rPh>
    <rPh sb="11" eb="14">
      <t>ナツヤサイ</t>
    </rPh>
    <rPh sb="17" eb="18">
      <t>ヤ</t>
    </rPh>
    <rPh sb="24" eb="26">
      <t>ニツ</t>
    </rPh>
    <rPh sb="32" eb="34">
      <t>ナス</t>
    </rPh>
    <rPh sb="35" eb="37">
      <t>ミョウガ</t>
    </rPh>
    <rPh sb="38" eb="41">
      <t>ミソシル</t>
    </rPh>
    <phoneticPr fontId="14"/>
  </si>
  <si>
    <r>
      <rPr>
        <sz val="10"/>
        <rFont val="ＭＳ 明朝"/>
        <family val="1"/>
        <charset val="128"/>
      </rPr>
      <t>酒田市港南コミセン</t>
    </r>
    <rPh sb="0" eb="3">
      <t>サカタシ</t>
    </rPh>
    <rPh sb="3" eb="5">
      <t>コウナン</t>
    </rPh>
    <phoneticPr fontId="33"/>
  </si>
  <si>
    <r>
      <rPr>
        <sz val="10"/>
        <rFont val="ＭＳ 明朝"/>
        <family val="1"/>
        <charset val="128"/>
      </rPr>
      <t>石寺憲和、佐藤剛</t>
    </r>
    <rPh sb="0" eb="2">
      <t>イシデラ</t>
    </rPh>
    <rPh sb="2" eb="4">
      <t>ノリカズ</t>
    </rPh>
    <rPh sb="5" eb="7">
      <t>サトウ</t>
    </rPh>
    <rPh sb="7" eb="8">
      <t>ツヨシ</t>
    </rPh>
    <phoneticPr fontId="33"/>
  </si>
  <si>
    <r>
      <rPr>
        <sz val="10"/>
        <color indexed="8"/>
        <rFont val="ＭＳ 明朝"/>
        <family val="1"/>
        <charset val="128"/>
      </rPr>
      <t>タコ飯、赤ソイの唐揚げ、沖ギスのすり身味噌汁</t>
    </r>
    <rPh sb="2" eb="3">
      <t>メシ</t>
    </rPh>
    <rPh sb="4" eb="5">
      <t>アカ</t>
    </rPh>
    <rPh sb="8" eb="10">
      <t>カラア</t>
    </rPh>
    <rPh sb="12" eb="13">
      <t>オキ</t>
    </rPh>
    <rPh sb="18" eb="19">
      <t>ミ</t>
    </rPh>
    <rPh sb="19" eb="22">
      <t>ミソシル</t>
    </rPh>
    <phoneticPr fontId="14"/>
  </si>
  <si>
    <r>
      <rPr>
        <sz val="10"/>
        <rFont val="ＭＳ 明朝"/>
        <family val="1"/>
        <charset val="128"/>
      </rPr>
      <t>酒田市浜田コミセン</t>
    </r>
    <rPh sb="0" eb="3">
      <t>サカタシ</t>
    </rPh>
    <rPh sb="3" eb="5">
      <t>ハマダ</t>
    </rPh>
    <phoneticPr fontId="33"/>
  </si>
  <si>
    <r>
      <rPr>
        <sz val="10"/>
        <rFont val="ＭＳ 明朝"/>
        <family val="1"/>
        <charset val="128"/>
      </rPr>
      <t>岡部英樹、佐藤明美</t>
    </r>
    <rPh sb="0" eb="2">
      <t>オカベ</t>
    </rPh>
    <rPh sb="2" eb="4">
      <t>ヒデキ</t>
    </rPh>
    <rPh sb="5" eb="7">
      <t>サトウ</t>
    </rPh>
    <rPh sb="7" eb="9">
      <t>アケミ</t>
    </rPh>
    <phoneticPr fontId="33"/>
  </si>
  <si>
    <r>
      <rPr>
        <sz val="10"/>
        <color indexed="8"/>
        <rFont val="ＭＳ 明朝"/>
        <family val="1"/>
        <charset val="128"/>
      </rPr>
      <t>ハタハタの唐揚げ、カレイのエスニックムニエル、カレイの煮付け</t>
    </r>
    <rPh sb="5" eb="7">
      <t>カラア</t>
    </rPh>
    <rPh sb="27" eb="29">
      <t>ニツ</t>
    </rPh>
    <phoneticPr fontId="14"/>
  </si>
  <si>
    <r>
      <rPr>
        <sz val="10"/>
        <rFont val="ＭＳ 明朝"/>
        <family val="1"/>
        <charset val="128"/>
      </rPr>
      <t>酒田市立富士見小学校</t>
    </r>
    <rPh sb="0" eb="3">
      <t>サカタシ</t>
    </rPh>
    <rPh sb="3" eb="4">
      <t>リツ</t>
    </rPh>
    <rPh sb="4" eb="7">
      <t>フジミ</t>
    </rPh>
    <rPh sb="7" eb="10">
      <t>ショウガッコウ</t>
    </rPh>
    <phoneticPr fontId="33"/>
  </si>
  <si>
    <r>
      <rPr>
        <sz val="10"/>
        <rFont val="ＭＳ 明朝"/>
        <family val="1"/>
        <charset val="128"/>
      </rPr>
      <t>小学生親子（</t>
    </r>
    <r>
      <rPr>
        <sz val="10"/>
        <rFont val="Century"/>
        <family val="1"/>
      </rPr>
      <t>6</t>
    </r>
    <r>
      <rPr>
        <sz val="10"/>
        <rFont val="ＭＳ 明朝"/>
        <family val="1"/>
        <charset val="128"/>
      </rPr>
      <t>年生）</t>
    </r>
    <rPh sb="0" eb="3">
      <t>ショウガクセイ</t>
    </rPh>
    <rPh sb="3" eb="5">
      <t>オヤコ</t>
    </rPh>
    <rPh sb="7" eb="9">
      <t>ネンセイ</t>
    </rPh>
    <phoneticPr fontId="14"/>
  </si>
  <si>
    <r>
      <rPr>
        <sz val="10"/>
        <rFont val="ＭＳ 明朝"/>
        <family val="1"/>
        <charset val="128"/>
      </rPr>
      <t>須田剛史、佐藤剛、佐藤善友</t>
    </r>
    <rPh sb="0" eb="2">
      <t>スダ</t>
    </rPh>
    <rPh sb="2" eb="3">
      <t>タケシ</t>
    </rPh>
    <rPh sb="3" eb="4">
      <t>シ</t>
    </rPh>
    <rPh sb="5" eb="7">
      <t>サトウ</t>
    </rPh>
    <rPh sb="7" eb="8">
      <t>ツヨシ</t>
    </rPh>
    <rPh sb="9" eb="11">
      <t>サトウ</t>
    </rPh>
    <rPh sb="11" eb="12">
      <t>ヨ</t>
    </rPh>
    <rPh sb="12" eb="13">
      <t>トモ</t>
    </rPh>
    <phoneticPr fontId="33"/>
  </si>
  <si>
    <r>
      <rPr>
        <sz val="10"/>
        <rFont val="ＭＳ 明朝"/>
        <family val="1"/>
        <charset val="128"/>
      </rPr>
      <t>海鮮太巻き寿司、カレイのホイル包み焼き、アンコウ汁</t>
    </r>
    <rPh sb="0" eb="2">
      <t>カイセン</t>
    </rPh>
    <rPh sb="2" eb="4">
      <t>フトマ</t>
    </rPh>
    <rPh sb="5" eb="7">
      <t>ズシ</t>
    </rPh>
    <rPh sb="15" eb="16">
      <t>ツツ</t>
    </rPh>
    <rPh sb="17" eb="18">
      <t>ヤ</t>
    </rPh>
    <rPh sb="24" eb="25">
      <t>ジル</t>
    </rPh>
    <phoneticPr fontId="14"/>
  </si>
  <si>
    <r>
      <rPr>
        <sz val="11"/>
        <color indexed="8"/>
        <rFont val="ＭＳ 明朝"/>
        <family val="1"/>
        <charset val="128"/>
      </rPr>
      <t>金山町中央公民館</t>
    </r>
    <rPh sb="0" eb="3">
      <t>カネヤママチ</t>
    </rPh>
    <rPh sb="3" eb="5">
      <t>チュウオウ</t>
    </rPh>
    <rPh sb="5" eb="8">
      <t>コウミンカン</t>
    </rPh>
    <phoneticPr fontId="33"/>
  </si>
  <si>
    <r>
      <rPr>
        <sz val="11"/>
        <color indexed="8"/>
        <rFont val="ＭＳ 明朝"/>
        <family val="1"/>
        <charset val="128"/>
      </rPr>
      <t>阿部幸雄、遠田明美</t>
    </r>
    <rPh sb="0" eb="2">
      <t>アベ</t>
    </rPh>
    <rPh sb="2" eb="4">
      <t>ユキオ</t>
    </rPh>
    <rPh sb="5" eb="7">
      <t>トオタ</t>
    </rPh>
    <rPh sb="7" eb="9">
      <t>アケミ</t>
    </rPh>
    <phoneticPr fontId="33"/>
  </si>
  <si>
    <r>
      <rPr>
        <sz val="10"/>
        <rFont val="ＭＳ 明朝"/>
        <family val="1"/>
        <charset val="128"/>
      </rPr>
      <t>鮭のホイル焼き、鮭の煮付け、はらこ飯、鮭のあら汁</t>
    </r>
    <rPh sb="0" eb="1">
      <t>サケ</t>
    </rPh>
    <rPh sb="5" eb="6">
      <t>ヤ</t>
    </rPh>
    <rPh sb="8" eb="9">
      <t>サケ</t>
    </rPh>
    <rPh sb="10" eb="12">
      <t>ニツ</t>
    </rPh>
    <rPh sb="17" eb="18">
      <t>メシ</t>
    </rPh>
    <rPh sb="19" eb="20">
      <t>サケ</t>
    </rPh>
    <rPh sb="23" eb="24">
      <t>ジル</t>
    </rPh>
    <phoneticPr fontId="14"/>
  </si>
  <si>
    <r>
      <rPr>
        <sz val="11"/>
        <color indexed="8"/>
        <rFont val="ＭＳ 明朝"/>
        <family val="1"/>
        <charset val="128"/>
      </rPr>
      <t>余目第一幼稚園（庄内町）</t>
    </r>
    <rPh sb="0" eb="2">
      <t>アマルメ</t>
    </rPh>
    <rPh sb="2" eb="4">
      <t>ダイイチ</t>
    </rPh>
    <rPh sb="4" eb="7">
      <t>ヨウチエン</t>
    </rPh>
    <rPh sb="8" eb="11">
      <t>ショウナイマチ</t>
    </rPh>
    <phoneticPr fontId="33"/>
  </si>
  <si>
    <r>
      <rPr>
        <sz val="11"/>
        <color indexed="8"/>
        <rFont val="ＭＳ 明朝"/>
        <family val="1"/>
        <charset val="128"/>
      </rPr>
      <t>園児</t>
    </r>
    <rPh sb="0" eb="2">
      <t>エンジ</t>
    </rPh>
    <phoneticPr fontId="14"/>
  </si>
  <si>
    <r>
      <rPr>
        <sz val="11"/>
        <color indexed="8"/>
        <rFont val="ＭＳ 明朝"/>
        <family val="1"/>
        <charset val="128"/>
      </rPr>
      <t>佐藤憲三、阿部俊行、工藤範子</t>
    </r>
    <rPh sb="0" eb="2">
      <t>サトウ</t>
    </rPh>
    <rPh sb="2" eb="4">
      <t>ケンゾウ</t>
    </rPh>
    <rPh sb="5" eb="7">
      <t>アベ</t>
    </rPh>
    <rPh sb="7" eb="9">
      <t>トシユキ</t>
    </rPh>
    <rPh sb="10" eb="12">
      <t>クドウ</t>
    </rPh>
    <rPh sb="12" eb="14">
      <t>ノリコ</t>
    </rPh>
    <phoneticPr fontId="33"/>
  </si>
  <si>
    <r>
      <rPr>
        <sz val="10"/>
        <color indexed="8"/>
        <rFont val="ＭＳ 明朝"/>
        <family val="1"/>
        <charset val="128"/>
      </rPr>
      <t>鮭のホイル蒸し</t>
    </r>
    <rPh sb="0" eb="1">
      <t>サケ</t>
    </rPh>
    <rPh sb="5" eb="6">
      <t>ム</t>
    </rPh>
    <phoneticPr fontId="14"/>
  </si>
  <si>
    <r>
      <rPr>
        <sz val="11"/>
        <color indexed="8"/>
        <rFont val="ＭＳ 明朝"/>
        <family val="1"/>
        <charset val="128"/>
      </rPr>
      <t>鶴岡市大山コミセン</t>
    </r>
    <rPh sb="0" eb="3">
      <t>ツルオカシ</t>
    </rPh>
    <rPh sb="3" eb="5">
      <t>オオヤマ</t>
    </rPh>
    <phoneticPr fontId="33"/>
  </si>
  <si>
    <r>
      <rPr>
        <sz val="11"/>
        <color indexed="8"/>
        <rFont val="ＭＳ 明朝"/>
        <family val="1"/>
        <charset val="128"/>
      </rPr>
      <t>石塚亮、渡部秀一</t>
    </r>
    <rPh sb="0" eb="2">
      <t>イシヅカ</t>
    </rPh>
    <rPh sb="2" eb="3">
      <t>リョウ</t>
    </rPh>
    <rPh sb="4" eb="6">
      <t>ワタナベ</t>
    </rPh>
    <rPh sb="6" eb="8">
      <t>シュウイチ</t>
    </rPh>
    <phoneticPr fontId="33"/>
  </si>
  <si>
    <r>
      <rPr>
        <sz val="10"/>
        <color indexed="8"/>
        <rFont val="ＭＳ 明朝"/>
        <family val="1"/>
        <charset val="128"/>
      </rPr>
      <t>鮭の南蛮漬け、鮭の揚げ出しの吸い物、ハタハタの醤油付け焼き、ハタハタの湯上げ、イヲ汁（しょうゆ仕立て）</t>
    </r>
    <rPh sb="0" eb="1">
      <t>サケ</t>
    </rPh>
    <rPh sb="2" eb="4">
      <t>ナンバン</t>
    </rPh>
    <rPh sb="4" eb="5">
      <t>ヅ</t>
    </rPh>
    <rPh sb="7" eb="8">
      <t>サケ</t>
    </rPh>
    <rPh sb="9" eb="10">
      <t>ア</t>
    </rPh>
    <rPh sb="11" eb="12">
      <t>ダ</t>
    </rPh>
    <rPh sb="14" eb="15">
      <t>ス</t>
    </rPh>
    <rPh sb="16" eb="17">
      <t>モノ</t>
    </rPh>
    <rPh sb="23" eb="25">
      <t>ショウユ</t>
    </rPh>
    <rPh sb="25" eb="26">
      <t>ツ</t>
    </rPh>
    <rPh sb="27" eb="28">
      <t>ヤ</t>
    </rPh>
    <rPh sb="35" eb="36">
      <t>ユ</t>
    </rPh>
    <rPh sb="36" eb="37">
      <t>ア</t>
    </rPh>
    <rPh sb="41" eb="42">
      <t>ジル</t>
    </rPh>
    <rPh sb="47" eb="49">
      <t>シタ</t>
    </rPh>
    <phoneticPr fontId="14"/>
  </si>
  <si>
    <r>
      <rPr>
        <sz val="11"/>
        <color indexed="8"/>
        <rFont val="ＭＳ 明朝"/>
        <family val="1"/>
        <charset val="128"/>
      </rPr>
      <t>県立山辺高校</t>
    </r>
    <rPh sb="0" eb="2">
      <t>ケンリツ</t>
    </rPh>
    <rPh sb="2" eb="4">
      <t>ヤマノベ</t>
    </rPh>
    <rPh sb="4" eb="6">
      <t>コウコウ</t>
    </rPh>
    <phoneticPr fontId="33"/>
  </si>
  <si>
    <r>
      <rPr>
        <sz val="10"/>
        <rFont val="ＭＳ 明朝"/>
        <family val="1"/>
        <charset val="128"/>
      </rPr>
      <t>高校</t>
    </r>
    <r>
      <rPr>
        <sz val="10"/>
        <rFont val="Century"/>
        <family val="1"/>
      </rPr>
      <t>2</t>
    </r>
    <r>
      <rPr>
        <sz val="10"/>
        <rFont val="ＭＳ 明朝"/>
        <family val="1"/>
        <charset val="128"/>
      </rPr>
      <t>年生（食物科）</t>
    </r>
    <rPh sb="0" eb="2">
      <t>コウコウ</t>
    </rPh>
    <rPh sb="6" eb="8">
      <t>ショクモツ</t>
    </rPh>
    <rPh sb="8" eb="9">
      <t>カ</t>
    </rPh>
    <phoneticPr fontId="14"/>
  </si>
  <si>
    <r>
      <rPr>
        <sz val="11"/>
        <color indexed="8"/>
        <rFont val="ＭＳ 明朝"/>
        <family val="1"/>
        <charset val="128"/>
      </rPr>
      <t>阿部幸雄、佐藤剛、阿部俊行</t>
    </r>
    <rPh sb="0" eb="2">
      <t>アベ</t>
    </rPh>
    <rPh sb="2" eb="4">
      <t>ユキオ</t>
    </rPh>
    <rPh sb="5" eb="7">
      <t>サトウ</t>
    </rPh>
    <rPh sb="7" eb="8">
      <t>ツヨシ</t>
    </rPh>
    <rPh sb="9" eb="11">
      <t>アベ</t>
    </rPh>
    <rPh sb="11" eb="13">
      <t>トシユキ</t>
    </rPh>
    <phoneticPr fontId="33"/>
  </si>
  <si>
    <r>
      <rPr>
        <sz val="10"/>
        <rFont val="ＭＳ 明朝"/>
        <family val="1"/>
        <charset val="128"/>
      </rPr>
      <t>イナダのカルパッチョ、イナダの漬け丼、大根と柿のなま酢、あら汁</t>
    </r>
    <rPh sb="15" eb="16">
      <t>ツ</t>
    </rPh>
    <rPh sb="17" eb="18">
      <t>ドン</t>
    </rPh>
    <rPh sb="19" eb="21">
      <t>ダイコン</t>
    </rPh>
    <rPh sb="22" eb="23">
      <t>カキ</t>
    </rPh>
    <rPh sb="26" eb="27">
      <t>ス</t>
    </rPh>
    <rPh sb="30" eb="31">
      <t>ジル</t>
    </rPh>
    <phoneticPr fontId="14"/>
  </si>
  <si>
    <r>
      <rPr>
        <sz val="11"/>
        <color indexed="8"/>
        <rFont val="ＭＳ 明朝"/>
        <family val="1"/>
        <charset val="128"/>
      </rPr>
      <t>浜田保育園（酒田市）</t>
    </r>
    <rPh sb="0" eb="2">
      <t>ハマダ</t>
    </rPh>
    <rPh sb="2" eb="5">
      <t>ホイクエン</t>
    </rPh>
    <rPh sb="6" eb="9">
      <t>サカタシ</t>
    </rPh>
    <phoneticPr fontId="33"/>
  </si>
  <si>
    <r>
      <rPr>
        <sz val="11"/>
        <color indexed="8"/>
        <rFont val="ＭＳ 明朝"/>
        <family val="1"/>
        <charset val="128"/>
      </rPr>
      <t>佐藤憲三、工藤範子、星川恵美</t>
    </r>
    <rPh sb="0" eb="2">
      <t>サトウ</t>
    </rPh>
    <rPh sb="2" eb="4">
      <t>ケンゾウ</t>
    </rPh>
    <rPh sb="5" eb="7">
      <t>クドウ</t>
    </rPh>
    <rPh sb="7" eb="9">
      <t>ノリコ</t>
    </rPh>
    <rPh sb="10" eb="12">
      <t>ホシカワ</t>
    </rPh>
    <rPh sb="12" eb="14">
      <t>エミ</t>
    </rPh>
    <phoneticPr fontId="33"/>
  </si>
  <si>
    <r>
      <rPr>
        <sz val="11"/>
        <color indexed="8"/>
        <rFont val="ＭＳ 明朝"/>
        <family val="1"/>
        <charset val="128"/>
      </rPr>
      <t>松陵保育園（酒田市）</t>
    </r>
    <rPh sb="0" eb="2">
      <t>ショウリョウ</t>
    </rPh>
    <rPh sb="2" eb="5">
      <t>ホイクエン</t>
    </rPh>
    <rPh sb="6" eb="9">
      <t>サカタシ</t>
    </rPh>
    <phoneticPr fontId="33"/>
  </si>
  <si>
    <r>
      <rPr>
        <sz val="11"/>
        <color indexed="8"/>
        <rFont val="ＭＳ 明朝"/>
        <family val="1"/>
        <charset val="128"/>
      </rPr>
      <t>佐藤憲三、星川恵美、土門連子</t>
    </r>
    <rPh sb="0" eb="2">
      <t>サトウ</t>
    </rPh>
    <rPh sb="2" eb="4">
      <t>ケンゾウ</t>
    </rPh>
    <rPh sb="5" eb="7">
      <t>ホシカワ</t>
    </rPh>
    <rPh sb="7" eb="9">
      <t>エミ</t>
    </rPh>
    <rPh sb="10" eb="12">
      <t>ドモン</t>
    </rPh>
    <rPh sb="12" eb="14">
      <t>レンコ</t>
    </rPh>
    <phoneticPr fontId="33"/>
  </si>
  <si>
    <r>
      <rPr>
        <sz val="10"/>
        <color indexed="8"/>
        <rFont val="ＭＳ 明朝"/>
        <family val="1"/>
        <charset val="128"/>
      </rPr>
      <t>鮭のホイル蒸し、鮭のカップ焼き（みそマヨ味）</t>
    </r>
    <rPh sb="0" eb="1">
      <t>サケ</t>
    </rPh>
    <rPh sb="5" eb="6">
      <t>ム</t>
    </rPh>
    <rPh sb="8" eb="9">
      <t>サケ</t>
    </rPh>
    <rPh sb="13" eb="14">
      <t>ヤ</t>
    </rPh>
    <rPh sb="20" eb="21">
      <t>アジ</t>
    </rPh>
    <phoneticPr fontId="14"/>
  </si>
  <si>
    <r>
      <rPr>
        <sz val="11"/>
        <color indexed="8"/>
        <rFont val="ＭＳ 明朝"/>
        <family val="1"/>
        <charset val="128"/>
      </rPr>
      <t>山形市保健センター</t>
    </r>
    <rPh sb="0" eb="3">
      <t>ヤマガタシ</t>
    </rPh>
    <rPh sb="3" eb="5">
      <t>ホケン</t>
    </rPh>
    <phoneticPr fontId="33"/>
  </si>
  <si>
    <r>
      <rPr>
        <sz val="11"/>
        <color indexed="8"/>
        <rFont val="ＭＳ 明朝"/>
        <family val="1"/>
        <charset val="128"/>
      </rPr>
      <t>五十嵐安治</t>
    </r>
    <rPh sb="0" eb="3">
      <t>イガラシ</t>
    </rPh>
    <rPh sb="3" eb="5">
      <t>ヤスジ</t>
    </rPh>
    <phoneticPr fontId="33"/>
  </si>
  <si>
    <r>
      <rPr>
        <sz val="10"/>
        <rFont val="ＭＳ 明朝"/>
        <family val="1"/>
        <charset val="128"/>
      </rPr>
      <t>小鯛の酒蒸し＆小鯛の湯引き（サラダ風）、鮭とイクラの親子丼、ハタハタの湯上げ、女ガニの味噌汁</t>
    </r>
    <rPh sb="0" eb="2">
      <t>コダイ</t>
    </rPh>
    <rPh sb="3" eb="5">
      <t>サカム</t>
    </rPh>
    <rPh sb="7" eb="9">
      <t>コダイ</t>
    </rPh>
    <rPh sb="10" eb="11">
      <t>ユ</t>
    </rPh>
    <rPh sb="11" eb="12">
      <t>ビ</t>
    </rPh>
    <rPh sb="17" eb="18">
      <t>フウ</t>
    </rPh>
    <rPh sb="20" eb="21">
      <t>サケ</t>
    </rPh>
    <rPh sb="26" eb="29">
      <t>オヤコドン</t>
    </rPh>
    <rPh sb="35" eb="36">
      <t>ユ</t>
    </rPh>
    <rPh sb="36" eb="37">
      <t>ア</t>
    </rPh>
    <rPh sb="39" eb="40">
      <t>オンナ</t>
    </rPh>
    <rPh sb="43" eb="46">
      <t>ミソシル</t>
    </rPh>
    <phoneticPr fontId="14"/>
  </si>
  <si>
    <r>
      <rPr>
        <sz val="11"/>
        <color indexed="8"/>
        <rFont val="ＭＳ 明朝"/>
        <family val="1"/>
        <charset val="128"/>
      </rPr>
      <t>山辺町大寺公民館</t>
    </r>
    <rPh sb="0" eb="3">
      <t>ヤマノベマチ</t>
    </rPh>
    <rPh sb="3" eb="5">
      <t>オオデラ</t>
    </rPh>
    <rPh sb="5" eb="8">
      <t>コウミンカン</t>
    </rPh>
    <phoneticPr fontId="33"/>
  </si>
  <si>
    <r>
      <rPr>
        <sz val="11"/>
        <color indexed="8"/>
        <rFont val="ＭＳ 明朝"/>
        <family val="1"/>
        <charset val="128"/>
      </rPr>
      <t>岡崎　淳、佐藤剛、高橋美代子</t>
    </r>
    <rPh sb="0" eb="2">
      <t>オカザキ</t>
    </rPh>
    <rPh sb="3" eb="4">
      <t>ジュン</t>
    </rPh>
    <rPh sb="5" eb="7">
      <t>サトウ</t>
    </rPh>
    <rPh sb="7" eb="8">
      <t>ツヨシ</t>
    </rPh>
    <rPh sb="9" eb="11">
      <t>タカハシ</t>
    </rPh>
    <rPh sb="11" eb="14">
      <t>ミヨコ</t>
    </rPh>
    <phoneticPr fontId="33"/>
  </si>
  <si>
    <r>
      <rPr>
        <sz val="10"/>
        <color indexed="8"/>
        <rFont val="ＭＳ 明朝"/>
        <family val="1"/>
        <charset val="128"/>
      </rPr>
      <t>庄内おばこサワラの炙り刺身、ワラサの刺身、金頭の天ぷら、アンコウの肝和え、タコの柔らか煮、あら汁</t>
    </r>
    <rPh sb="0" eb="2">
      <t>ショウナイ</t>
    </rPh>
    <rPh sb="9" eb="10">
      <t>アブ</t>
    </rPh>
    <rPh sb="11" eb="13">
      <t>サシミ</t>
    </rPh>
    <rPh sb="18" eb="20">
      <t>サシミ</t>
    </rPh>
    <rPh sb="21" eb="22">
      <t>キン</t>
    </rPh>
    <rPh sb="22" eb="23">
      <t>カシラ</t>
    </rPh>
    <rPh sb="24" eb="25">
      <t>テン</t>
    </rPh>
    <rPh sb="33" eb="34">
      <t>キモ</t>
    </rPh>
    <rPh sb="34" eb="35">
      <t>ア</t>
    </rPh>
    <rPh sb="40" eb="41">
      <t>ヤワ</t>
    </rPh>
    <rPh sb="43" eb="44">
      <t>ニ</t>
    </rPh>
    <rPh sb="47" eb="48">
      <t>ジル</t>
    </rPh>
    <phoneticPr fontId="14"/>
  </si>
  <si>
    <r>
      <rPr>
        <sz val="11"/>
        <color indexed="8"/>
        <rFont val="ＭＳ 明朝"/>
        <family val="1"/>
        <charset val="128"/>
      </rPr>
      <t>鶴岡市斎コミセン</t>
    </r>
    <rPh sb="0" eb="3">
      <t>ツルオカシ</t>
    </rPh>
    <rPh sb="3" eb="4">
      <t>イツキ</t>
    </rPh>
    <phoneticPr fontId="33"/>
  </si>
  <si>
    <r>
      <rPr>
        <sz val="11"/>
        <color indexed="8"/>
        <rFont val="ＭＳ 明朝"/>
        <family val="1"/>
        <charset val="128"/>
      </rPr>
      <t>五十嵐安治、佐藤剛、五十嵐徹</t>
    </r>
    <rPh sb="0" eb="3">
      <t>イガラシ</t>
    </rPh>
    <rPh sb="3" eb="5">
      <t>ヤスジ</t>
    </rPh>
    <rPh sb="6" eb="8">
      <t>サトウ</t>
    </rPh>
    <rPh sb="8" eb="9">
      <t>ツヨシ</t>
    </rPh>
    <rPh sb="10" eb="13">
      <t>イガラシ</t>
    </rPh>
    <rPh sb="13" eb="14">
      <t>トオル</t>
    </rPh>
    <phoneticPr fontId="33"/>
  </si>
  <si>
    <r>
      <rPr>
        <sz val="10"/>
        <color indexed="8"/>
        <rFont val="ＭＳ 明朝"/>
        <family val="1"/>
        <charset val="128"/>
      </rPr>
      <t>イナダの刺身、イナダの照り焼き、鯛飯、ハタハタの湯上げ、カナガシラの味噌汁</t>
    </r>
    <rPh sb="4" eb="6">
      <t>サシミ</t>
    </rPh>
    <rPh sb="11" eb="12">
      <t>テ</t>
    </rPh>
    <rPh sb="13" eb="14">
      <t>ヤ</t>
    </rPh>
    <rPh sb="16" eb="17">
      <t>タイ</t>
    </rPh>
    <rPh sb="17" eb="18">
      <t>メシ</t>
    </rPh>
    <rPh sb="24" eb="25">
      <t>ユ</t>
    </rPh>
    <rPh sb="25" eb="26">
      <t>ア</t>
    </rPh>
    <rPh sb="34" eb="37">
      <t>ミソシル</t>
    </rPh>
    <phoneticPr fontId="14"/>
  </si>
  <si>
    <r>
      <rPr>
        <sz val="11"/>
        <color indexed="8"/>
        <rFont val="ＭＳ 明朝"/>
        <family val="1"/>
        <charset val="128"/>
      </rPr>
      <t>天真幼稚園（酒田市）</t>
    </r>
    <rPh sb="0" eb="5">
      <t>テンシンヨウチエン</t>
    </rPh>
    <rPh sb="6" eb="9">
      <t>サカタシ</t>
    </rPh>
    <phoneticPr fontId="33"/>
  </si>
  <si>
    <r>
      <rPr>
        <sz val="11"/>
        <color indexed="8"/>
        <rFont val="ＭＳ 明朝"/>
        <family val="1"/>
        <charset val="128"/>
      </rPr>
      <t>佐藤憲三、星川恵美、阿部俊行、後藤登美、
後藤裕美、佐藤明美</t>
    </r>
    <rPh sb="0" eb="2">
      <t>サトウ</t>
    </rPh>
    <rPh sb="2" eb="4">
      <t>ケンゾウ</t>
    </rPh>
    <rPh sb="5" eb="7">
      <t>ホシカワ</t>
    </rPh>
    <rPh sb="7" eb="9">
      <t>エミ</t>
    </rPh>
    <rPh sb="10" eb="12">
      <t>アベ</t>
    </rPh>
    <rPh sb="12" eb="14">
      <t>トシユキ</t>
    </rPh>
    <rPh sb="15" eb="17">
      <t>ゴトウ</t>
    </rPh>
    <rPh sb="17" eb="19">
      <t>トミ</t>
    </rPh>
    <rPh sb="21" eb="23">
      <t>ゴトウ</t>
    </rPh>
    <rPh sb="23" eb="25">
      <t>ヒロミ</t>
    </rPh>
    <rPh sb="26" eb="28">
      <t>サトウ</t>
    </rPh>
    <rPh sb="28" eb="30">
      <t>アケミ</t>
    </rPh>
    <phoneticPr fontId="33"/>
  </si>
  <si>
    <r>
      <rPr>
        <sz val="10"/>
        <color indexed="8"/>
        <rFont val="ＭＳ 明朝"/>
        <family val="1"/>
        <charset val="128"/>
      </rPr>
      <t>鮭のホイル包み蒸し（味噌マヨネーズ味）、おにぎり（鮭・おかか・梅干し・のり）</t>
    </r>
    <rPh sb="0" eb="1">
      <t>サケ</t>
    </rPh>
    <rPh sb="5" eb="6">
      <t>ツツ</t>
    </rPh>
    <rPh sb="7" eb="8">
      <t>ム</t>
    </rPh>
    <rPh sb="10" eb="12">
      <t>ミソ</t>
    </rPh>
    <rPh sb="17" eb="18">
      <t>アジ</t>
    </rPh>
    <rPh sb="25" eb="26">
      <t>サケ</t>
    </rPh>
    <rPh sb="31" eb="33">
      <t>ウメボ</t>
    </rPh>
    <phoneticPr fontId="14"/>
  </si>
  <si>
    <r>
      <rPr>
        <sz val="11"/>
        <color indexed="8"/>
        <rFont val="ＭＳ 明朝"/>
        <family val="1"/>
        <charset val="128"/>
      </rPr>
      <t>若浜保育園（酒田市）</t>
    </r>
    <rPh sb="0" eb="1">
      <t>ワカ</t>
    </rPh>
    <rPh sb="1" eb="2">
      <t>ハマ</t>
    </rPh>
    <rPh sb="2" eb="5">
      <t>ホイクエン</t>
    </rPh>
    <rPh sb="6" eb="9">
      <t>サカタシ</t>
    </rPh>
    <phoneticPr fontId="33"/>
  </si>
  <si>
    <r>
      <rPr>
        <sz val="11"/>
        <color indexed="8"/>
        <rFont val="ＭＳ 明朝"/>
        <family val="1"/>
        <charset val="128"/>
      </rPr>
      <t>佐藤憲三、阿部俊行、星川恵美</t>
    </r>
    <rPh sb="0" eb="2">
      <t>サトウ</t>
    </rPh>
    <rPh sb="2" eb="4">
      <t>ケンゾウ</t>
    </rPh>
    <rPh sb="5" eb="7">
      <t>アベ</t>
    </rPh>
    <rPh sb="7" eb="9">
      <t>トシユキ</t>
    </rPh>
    <rPh sb="10" eb="12">
      <t>ホシカワ</t>
    </rPh>
    <rPh sb="12" eb="14">
      <t>エミ</t>
    </rPh>
    <phoneticPr fontId="33"/>
  </si>
  <si>
    <r>
      <rPr>
        <sz val="10"/>
        <color indexed="8"/>
        <rFont val="ＭＳ 明朝"/>
        <family val="1"/>
        <charset val="128"/>
      </rPr>
      <t>鮭のホイル包み蒸し（味噌マヨネーズ味）</t>
    </r>
    <rPh sb="0" eb="1">
      <t>サケ</t>
    </rPh>
    <rPh sb="5" eb="6">
      <t>ツツ</t>
    </rPh>
    <rPh sb="7" eb="8">
      <t>ム</t>
    </rPh>
    <rPh sb="10" eb="12">
      <t>ミソ</t>
    </rPh>
    <rPh sb="17" eb="18">
      <t>アジ</t>
    </rPh>
    <phoneticPr fontId="14"/>
  </si>
  <si>
    <r>
      <rPr>
        <sz val="11"/>
        <color indexed="8"/>
        <rFont val="ＭＳ 明朝"/>
        <family val="1"/>
        <charset val="128"/>
      </rPr>
      <t>親子（父親・子）</t>
    </r>
    <rPh sb="0" eb="2">
      <t>オヤコ</t>
    </rPh>
    <rPh sb="3" eb="5">
      <t>チチオヤ</t>
    </rPh>
    <rPh sb="6" eb="7">
      <t>コ</t>
    </rPh>
    <phoneticPr fontId="14"/>
  </si>
  <si>
    <r>
      <rPr>
        <sz val="11"/>
        <color indexed="8"/>
        <rFont val="ＭＳ 明朝"/>
        <family val="1"/>
        <charset val="128"/>
      </rPr>
      <t>板坂竜彦、佐藤千秋</t>
    </r>
    <rPh sb="0" eb="2">
      <t>イタサカ</t>
    </rPh>
    <rPh sb="2" eb="4">
      <t>タツヒコ</t>
    </rPh>
    <rPh sb="5" eb="7">
      <t>サトウ</t>
    </rPh>
    <rPh sb="7" eb="9">
      <t>チアキ</t>
    </rPh>
    <phoneticPr fontId="33"/>
  </si>
  <si>
    <r>
      <rPr>
        <sz val="10"/>
        <color indexed="8"/>
        <rFont val="ＭＳ 明朝"/>
        <family val="1"/>
        <charset val="128"/>
      </rPr>
      <t>鯛飯、ノドグロ（小）の塩焼き、ウマヅラハギの刺身、魚汁（ウマヅラハギ、キツネタラ、ケムシカジカ）、ほうれん草のお浸し、焼きリンゴアイス添え</t>
    </r>
    <rPh sb="0" eb="1">
      <t>タイ</t>
    </rPh>
    <rPh sb="1" eb="2">
      <t>メシ</t>
    </rPh>
    <rPh sb="8" eb="9">
      <t>ショウ</t>
    </rPh>
    <rPh sb="11" eb="13">
      <t>シオヤ</t>
    </rPh>
    <rPh sb="22" eb="24">
      <t>サシミ</t>
    </rPh>
    <rPh sb="25" eb="26">
      <t>サカナ</t>
    </rPh>
    <rPh sb="26" eb="27">
      <t>ジル</t>
    </rPh>
    <rPh sb="53" eb="54">
      <t>ソウ</t>
    </rPh>
    <rPh sb="56" eb="57">
      <t>ヒタ</t>
    </rPh>
    <rPh sb="59" eb="60">
      <t>ヤ</t>
    </rPh>
    <rPh sb="67" eb="68">
      <t>ソ</t>
    </rPh>
    <phoneticPr fontId="14"/>
  </si>
  <si>
    <r>
      <rPr>
        <sz val="11"/>
        <color indexed="8"/>
        <rFont val="ＭＳ 明朝"/>
        <family val="1"/>
        <charset val="128"/>
      </rPr>
      <t>庄内町第三公民館</t>
    </r>
    <rPh sb="0" eb="2">
      <t>ショウナイ</t>
    </rPh>
    <rPh sb="2" eb="3">
      <t>マチ</t>
    </rPh>
    <rPh sb="3" eb="4">
      <t>ダイ</t>
    </rPh>
    <rPh sb="4" eb="5">
      <t>サン</t>
    </rPh>
    <rPh sb="5" eb="8">
      <t>コウミンカン</t>
    </rPh>
    <phoneticPr fontId="33"/>
  </si>
  <si>
    <r>
      <rPr>
        <sz val="11"/>
        <color indexed="8"/>
        <rFont val="ＭＳ 明朝"/>
        <family val="1"/>
        <charset val="128"/>
      </rPr>
      <t>相田満春、佐藤剛</t>
    </r>
    <rPh sb="0" eb="2">
      <t>アイタ</t>
    </rPh>
    <rPh sb="2" eb="4">
      <t>ミツハル</t>
    </rPh>
    <rPh sb="5" eb="7">
      <t>サトウ</t>
    </rPh>
    <rPh sb="7" eb="8">
      <t>ツヨシ</t>
    </rPh>
    <phoneticPr fontId="33"/>
  </si>
  <si>
    <r>
      <rPr>
        <sz val="10"/>
        <color indexed="8"/>
        <rFont val="ＭＳ 明朝"/>
        <family val="1"/>
        <charset val="128"/>
      </rPr>
      <t>アンコウ汁、ワラサの刺身、ワラサのもみじ煮、ワラサ大根</t>
    </r>
    <rPh sb="4" eb="5">
      <t>ジル</t>
    </rPh>
    <rPh sb="10" eb="12">
      <t>サシミ</t>
    </rPh>
    <rPh sb="20" eb="21">
      <t>ニ</t>
    </rPh>
    <rPh sb="25" eb="27">
      <t>ダイコン</t>
    </rPh>
    <phoneticPr fontId="14"/>
  </si>
  <si>
    <r>
      <rPr>
        <sz val="11"/>
        <color indexed="8"/>
        <rFont val="ＭＳ 明朝"/>
        <family val="1"/>
        <charset val="128"/>
      </rPr>
      <t>鶴岡市中央児童館</t>
    </r>
    <rPh sb="0" eb="3">
      <t>ツルオカシ</t>
    </rPh>
    <rPh sb="3" eb="5">
      <t>チュウオウ</t>
    </rPh>
    <rPh sb="5" eb="8">
      <t>ジドウカン</t>
    </rPh>
    <phoneticPr fontId="33"/>
  </si>
  <si>
    <r>
      <rPr>
        <sz val="11"/>
        <color indexed="8"/>
        <rFont val="ＭＳ 明朝"/>
        <family val="1"/>
        <charset val="128"/>
      </rPr>
      <t>親子</t>
    </r>
    <rPh sb="0" eb="2">
      <t>オヤコ</t>
    </rPh>
    <phoneticPr fontId="14"/>
  </si>
  <si>
    <r>
      <rPr>
        <sz val="11"/>
        <color indexed="8"/>
        <rFont val="ＭＳ 明朝"/>
        <family val="1"/>
        <charset val="128"/>
      </rPr>
      <t>手塚太一、佐藤寛</t>
    </r>
    <rPh sb="0" eb="2">
      <t>テヅカ</t>
    </rPh>
    <rPh sb="2" eb="4">
      <t>タイチ</t>
    </rPh>
    <rPh sb="5" eb="7">
      <t>サトウ</t>
    </rPh>
    <rPh sb="7" eb="8">
      <t>ヒロシ</t>
    </rPh>
    <phoneticPr fontId="33"/>
  </si>
  <si>
    <r>
      <rPr>
        <sz val="10"/>
        <rFont val="ＭＳ 明朝"/>
        <family val="1"/>
        <charset val="128"/>
      </rPr>
      <t>寒鱈汁</t>
    </r>
    <rPh sb="0" eb="1">
      <t>カン</t>
    </rPh>
    <rPh sb="1" eb="2">
      <t>タラ</t>
    </rPh>
    <rPh sb="2" eb="3">
      <t>ジル</t>
    </rPh>
    <phoneticPr fontId="14"/>
  </si>
  <si>
    <r>
      <rPr>
        <sz val="11"/>
        <color indexed="8"/>
        <rFont val="ＭＳ 明朝"/>
        <family val="1"/>
        <charset val="128"/>
      </rPr>
      <t>酒田市民健康センター</t>
    </r>
    <rPh sb="0" eb="2">
      <t>サカタ</t>
    </rPh>
    <rPh sb="2" eb="4">
      <t>シミン</t>
    </rPh>
    <rPh sb="4" eb="6">
      <t>ケンコウ</t>
    </rPh>
    <phoneticPr fontId="33"/>
  </si>
  <si>
    <r>
      <rPr>
        <sz val="11"/>
        <color indexed="8"/>
        <rFont val="ＭＳ 明朝"/>
        <family val="1"/>
        <charset val="128"/>
      </rPr>
      <t>本間公輝、渡部孝太郎、玉谷貴子</t>
    </r>
    <rPh sb="0" eb="2">
      <t>ホンマ</t>
    </rPh>
    <rPh sb="2" eb="4">
      <t>マサキ</t>
    </rPh>
    <rPh sb="5" eb="7">
      <t>ワタナベ</t>
    </rPh>
    <rPh sb="7" eb="10">
      <t>コウタロウ</t>
    </rPh>
    <rPh sb="11" eb="13">
      <t>タマヤ</t>
    </rPh>
    <rPh sb="13" eb="15">
      <t>タカコ</t>
    </rPh>
    <phoneticPr fontId="33"/>
  </si>
  <si>
    <r>
      <rPr>
        <sz val="10"/>
        <color indexed="8"/>
        <rFont val="ＭＳ 明朝"/>
        <family val="1"/>
        <charset val="128"/>
      </rPr>
      <t>小鯛の姿造り、うしお汁、小鯛バター焼き香梅ヨーグルトソース色彩り野菜</t>
    </r>
    <rPh sb="0" eb="2">
      <t>コダイ</t>
    </rPh>
    <rPh sb="3" eb="4">
      <t>スガタ</t>
    </rPh>
    <rPh sb="4" eb="5">
      <t>ヅク</t>
    </rPh>
    <rPh sb="10" eb="11">
      <t>ジル</t>
    </rPh>
    <rPh sb="12" eb="14">
      <t>コダイ</t>
    </rPh>
    <rPh sb="17" eb="18">
      <t>ヤ</t>
    </rPh>
    <rPh sb="19" eb="21">
      <t>コウバイ</t>
    </rPh>
    <rPh sb="29" eb="30">
      <t>イロ</t>
    </rPh>
    <rPh sb="30" eb="31">
      <t>イロド</t>
    </rPh>
    <rPh sb="32" eb="34">
      <t>ヤサイ</t>
    </rPh>
    <phoneticPr fontId="14"/>
  </si>
  <si>
    <r>
      <rPr>
        <sz val="11"/>
        <color indexed="8"/>
        <rFont val="ＭＳ 明朝"/>
        <family val="1"/>
        <charset val="128"/>
      </rPr>
      <t>山形学院高校（山形市）</t>
    </r>
    <rPh sb="0" eb="2">
      <t>ヤマガタ</t>
    </rPh>
    <rPh sb="2" eb="4">
      <t>ガクイン</t>
    </rPh>
    <rPh sb="4" eb="6">
      <t>コウコウ</t>
    </rPh>
    <rPh sb="7" eb="9">
      <t>ヤマガタ</t>
    </rPh>
    <rPh sb="9" eb="10">
      <t>シ</t>
    </rPh>
    <phoneticPr fontId="33"/>
  </si>
  <si>
    <r>
      <rPr>
        <sz val="9"/>
        <rFont val="ＭＳ 明朝"/>
        <family val="1"/>
        <charset val="128"/>
      </rPr>
      <t>高校</t>
    </r>
    <r>
      <rPr>
        <sz val="9"/>
        <rFont val="Century"/>
        <family val="1"/>
      </rPr>
      <t>2</t>
    </r>
    <r>
      <rPr>
        <sz val="9"/>
        <rFont val="ＭＳ 明朝"/>
        <family val="1"/>
        <charset val="128"/>
      </rPr>
      <t>年生（食物調理科）</t>
    </r>
    <rPh sb="0" eb="2">
      <t>コウコウ</t>
    </rPh>
    <rPh sb="6" eb="8">
      <t>ショクモツ</t>
    </rPh>
    <rPh sb="8" eb="10">
      <t>チョウリ</t>
    </rPh>
    <rPh sb="10" eb="11">
      <t>カ</t>
    </rPh>
    <phoneticPr fontId="14"/>
  </si>
  <si>
    <r>
      <rPr>
        <sz val="11"/>
        <color indexed="8"/>
        <rFont val="ＭＳ 明朝"/>
        <family val="1"/>
        <charset val="128"/>
      </rPr>
      <t>阿部幸雄、佐藤剛、高橋美代子</t>
    </r>
    <rPh sb="0" eb="2">
      <t>アベ</t>
    </rPh>
    <rPh sb="2" eb="4">
      <t>ユキオ</t>
    </rPh>
    <rPh sb="5" eb="7">
      <t>サトウ</t>
    </rPh>
    <rPh sb="7" eb="8">
      <t>ツヨシ</t>
    </rPh>
    <rPh sb="9" eb="11">
      <t>タカハシ</t>
    </rPh>
    <rPh sb="11" eb="14">
      <t>ミヨコ</t>
    </rPh>
    <phoneticPr fontId="33"/>
  </si>
  <si>
    <r>
      <rPr>
        <sz val="10"/>
        <rFont val="ＭＳ 明朝"/>
        <family val="1"/>
        <charset val="128"/>
      </rPr>
      <t>鯵のたたきｶﾙﾊﾟｯﾁｮ風、カナガシラ味噌汁</t>
    </r>
    <rPh sb="0" eb="1">
      <t>アジ</t>
    </rPh>
    <rPh sb="12" eb="13">
      <t>フウ</t>
    </rPh>
    <rPh sb="19" eb="21">
      <t>ミソ</t>
    </rPh>
    <rPh sb="21" eb="22">
      <t>ジル</t>
    </rPh>
    <phoneticPr fontId="14"/>
  </si>
  <si>
    <r>
      <rPr>
        <sz val="11"/>
        <color indexed="8"/>
        <rFont val="ＭＳ 明朝"/>
        <family val="1"/>
        <charset val="128"/>
      </rPr>
      <t>酒田市立浜田小学校</t>
    </r>
    <rPh sb="0" eb="3">
      <t>サカタシ</t>
    </rPh>
    <rPh sb="3" eb="4">
      <t>リツ</t>
    </rPh>
    <rPh sb="4" eb="6">
      <t>ハマダ</t>
    </rPh>
    <rPh sb="6" eb="9">
      <t>ショウガッコウ</t>
    </rPh>
    <phoneticPr fontId="33"/>
  </si>
  <si>
    <r>
      <rPr>
        <sz val="10"/>
        <rFont val="ＭＳ 明朝"/>
        <family val="1"/>
        <charset val="128"/>
      </rPr>
      <t>小学生親子（</t>
    </r>
    <r>
      <rPr>
        <sz val="10"/>
        <rFont val="Century"/>
        <family val="1"/>
      </rPr>
      <t>5</t>
    </r>
    <r>
      <rPr>
        <sz val="10"/>
        <rFont val="ＭＳ 明朝"/>
        <family val="1"/>
        <charset val="128"/>
      </rPr>
      <t>年生）</t>
    </r>
    <rPh sb="0" eb="3">
      <t>ショウガクセイ</t>
    </rPh>
    <rPh sb="3" eb="5">
      <t>オヤコ</t>
    </rPh>
    <rPh sb="7" eb="9">
      <t>ネンセイ</t>
    </rPh>
    <phoneticPr fontId="14"/>
  </si>
  <si>
    <r>
      <rPr>
        <sz val="11"/>
        <color indexed="8"/>
        <rFont val="ＭＳ 明朝"/>
        <family val="1"/>
        <charset val="128"/>
      </rPr>
      <t>石寺憲和、佐藤剛、関野勇美</t>
    </r>
    <rPh sb="0" eb="2">
      <t>イシデラ</t>
    </rPh>
    <rPh sb="2" eb="4">
      <t>ノリカズ</t>
    </rPh>
    <rPh sb="5" eb="7">
      <t>サトウ</t>
    </rPh>
    <rPh sb="7" eb="8">
      <t>ツヨシ</t>
    </rPh>
    <rPh sb="9" eb="11">
      <t>セキノ</t>
    </rPh>
    <rPh sb="11" eb="13">
      <t>イサミ</t>
    </rPh>
    <phoneticPr fontId="33"/>
  </si>
  <si>
    <r>
      <rPr>
        <sz val="10"/>
        <rFont val="ＭＳ 明朝"/>
        <family val="1"/>
        <charset val="128"/>
      </rPr>
      <t>アンコウ汁、タコ飯、地魚の刺身（ウマヅラハギ、鯛、ホウボウ、真そい、アジ）</t>
    </r>
    <rPh sb="4" eb="5">
      <t>ジル</t>
    </rPh>
    <rPh sb="8" eb="9">
      <t>メシ</t>
    </rPh>
    <rPh sb="10" eb="11">
      <t>ジ</t>
    </rPh>
    <rPh sb="11" eb="12">
      <t>ザカナ</t>
    </rPh>
    <rPh sb="13" eb="15">
      <t>サシミ</t>
    </rPh>
    <rPh sb="23" eb="24">
      <t>タイ</t>
    </rPh>
    <rPh sb="30" eb="31">
      <t>マ</t>
    </rPh>
    <phoneticPr fontId="14"/>
  </si>
  <si>
    <r>
      <rPr>
        <sz val="11"/>
        <color indexed="8"/>
        <rFont val="ＭＳ 明朝"/>
        <family val="1"/>
        <charset val="128"/>
      </rPr>
      <t>庄内町第一公民館</t>
    </r>
    <rPh sb="0" eb="2">
      <t>ショウナイ</t>
    </rPh>
    <rPh sb="2" eb="3">
      <t>マチ</t>
    </rPh>
    <rPh sb="3" eb="5">
      <t>ダイイチ</t>
    </rPh>
    <rPh sb="5" eb="8">
      <t>コウミンカン</t>
    </rPh>
    <phoneticPr fontId="33"/>
  </si>
  <si>
    <r>
      <rPr>
        <sz val="10"/>
        <rFont val="ＭＳ 明朝"/>
        <family val="1"/>
        <charset val="128"/>
      </rPr>
      <t>一般参加者</t>
    </r>
    <phoneticPr fontId="14"/>
  </si>
  <si>
    <r>
      <rPr>
        <sz val="11"/>
        <color indexed="8"/>
        <rFont val="ＭＳ 明朝"/>
        <family val="1"/>
        <charset val="128"/>
      </rPr>
      <t>須田剛史</t>
    </r>
    <rPh sb="0" eb="2">
      <t>スダ</t>
    </rPh>
    <rPh sb="2" eb="3">
      <t>タケシ</t>
    </rPh>
    <rPh sb="3" eb="4">
      <t>シ</t>
    </rPh>
    <phoneticPr fontId="33"/>
  </si>
  <si>
    <r>
      <rPr>
        <sz val="10"/>
        <color indexed="8"/>
        <rFont val="ＭＳ 明朝"/>
        <family val="1"/>
        <charset val="128"/>
      </rPr>
      <t>寒鱈汁、鱈の野菜あんかけ（中華風）</t>
    </r>
    <rPh sb="0" eb="1">
      <t>カン</t>
    </rPh>
    <rPh sb="1" eb="2">
      <t>タラ</t>
    </rPh>
    <rPh sb="2" eb="3">
      <t>ジル</t>
    </rPh>
    <rPh sb="4" eb="5">
      <t>タラ</t>
    </rPh>
    <rPh sb="6" eb="8">
      <t>ヤサイ</t>
    </rPh>
    <rPh sb="13" eb="16">
      <t>チュウカフウ</t>
    </rPh>
    <phoneticPr fontId="14"/>
  </si>
  <si>
    <r>
      <rPr>
        <sz val="11"/>
        <color indexed="8"/>
        <rFont val="ＭＳ 明朝"/>
        <family val="1"/>
        <charset val="128"/>
      </rPr>
      <t>酒田市本楯コミセン</t>
    </r>
    <rPh sb="0" eb="3">
      <t>サカタシ</t>
    </rPh>
    <rPh sb="3" eb="5">
      <t>モトタテ</t>
    </rPh>
    <phoneticPr fontId="33"/>
  </si>
  <si>
    <r>
      <rPr>
        <sz val="11"/>
        <color indexed="8"/>
        <rFont val="ＭＳ 明朝"/>
        <family val="1"/>
        <charset val="128"/>
      </rPr>
      <t>石寺憲和、伊藤しず子</t>
    </r>
    <rPh sb="0" eb="2">
      <t>イシデラ</t>
    </rPh>
    <rPh sb="2" eb="4">
      <t>ノリカズ</t>
    </rPh>
    <rPh sb="5" eb="7">
      <t>イトウ</t>
    </rPh>
    <rPh sb="9" eb="10">
      <t>コ</t>
    </rPh>
    <phoneticPr fontId="33"/>
  </si>
  <si>
    <r>
      <rPr>
        <sz val="10"/>
        <color indexed="8"/>
        <rFont val="ＭＳ 明朝"/>
        <family val="1"/>
        <charset val="128"/>
      </rPr>
      <t>寒鱈汁、寒鱈唐揚げあんかけ、イカ刺し</t>
    </r>
    <rPh sb="0" eb="1">
      <t>カン</t>
    </rPh>
    <rPh sb="1" eb="2">
      <t>タラ</t>
    </rPh>
    <rPh sb="2" eb="3">
      <t>ジル</t>
    </rPh>
    <rPh sb="4" eb="5">
      <t>カン</t>
    </rPh>
    <rPh sb="5" eb="6">
      <t>タラ</t>
    </rPh>
    <rPh sb="6" eb="8">
      <t>カラア</t>
    </rPh>
    <rPh sb="16" eb="17">
      <t>サ</t>
    </rPh>
    <phoneticPr fontId="14"/>
  </si>
  <si>
    <r>
      <rPr>
        <sz val="11"/>
        <color indexed="8"/>
        <rFont val="ＭＳ 明朝"/>
        <family val="1"/>
        <charset val="128"/>
      </rPr>
      <t>たつのこ保育園（山形市）</t>
    </r>
    <rPh sb="4" eb="7">
      <t>ホイクエン</t>
    </rPh>
    <rPh sb="8" eb="10">
      <t>ヤマガタ</t>
    </rPh>
    <rPh sb="10" eb="11">
      <t>シ</t>
    </rPh>
    <phoneticPr fontId="33"/>
  </si>
  <si>
    <r>
      <rPr>
        <sz val="10"/>
        <color indexed="8"/>
        <rFont val="ＭＳ 明朝"/>
        <family val="1"/>
        <charset val="128"/>
      </rPr>
      <t>寒鱈汁</t>
    </r>
    <rPh sb="0" eb="1">
      <t>カン</t>
    </rPh>
    <rPh sb="1" eb="2">
      <t>タラ</t>
    </rPh>
    <rPh sb="2" eb="3">
      <t>ジル</t>
    </rPh>
    <phoneticPr fontId="14"/>
  </si>
  <si>
    <r>
      <rPr>
        <sz val="11"/>
        <color indexed="8"/>
        <rFont val="ＭＳ 明朝"/>
        <family val="1"/>
        <charset val="128"/>
      </rPr>
      <t>山形市立高瀬小学校</t>
    </r>
    <rPh sb="0" eb="4">
      <t>ヤマガタシリツ</t>
    </rPh>
    <rPh sb="4" eb="6">
      <t>タカセ</t>
    </rPh>
    <rPh sb="6" eb="9">
      <t>ショウガッコウ</t>
    </rPh>
    <phoneticPr fontId="33"/>
  </si>
  <si>
    <r>
      <rPr>
        <sz val="10"/>
        <rFont val="ＭＳ 明朝"/>
        <family val="1"/>
        <charset val="128"/>
      </rPr>
      <t>小学</t>
    </r>
    <r>
      <rPr>
        <sz val="10"/>
        <rFont val="Century"/>
        <family val="1"/>
      </rPr>
      <t>6</t>
    </r>
    <r>
      <rPr>
        <sz val="10"/>
        <rFont val="ＭＳ 明朝"/>
        <family val="1"/>
        <charset val="128"/>
      </rPr>
      <t>年生、母親委員</t>
    </r>
    <rPh sb="0" eb="2">
      <t>ショウガク</t>
    </rPh>
    <rPh sb="3" eb="5">
      <t>ネンセイ</t>
    </rPh>
    <rPh sb="6" eb="8">
      <t>ハハオヤ</t>
    </rPh>
    <rPh sb="8" eb="10">
      <t>イイン</t>
    </rPh>
    <phoneticPr fontId="14"/>
  </si>
  <si>
    <r>
      <rPr>
        <sz val="11"/>
        <color indexed="8"/>
        <rFont val="ＭＳ 明朝"/>
        <family val="1"/>
        <charset val="128"/>
      </rPr>
      <t>須田剛史、後藤薫</t>
    </r>
    <rPh sb="0" eb="2">
      <t>スダ</t>
    </rPh>
    <rPh sb="2" eb="3">
      <t>タケシ</t>
    </rPh>
    <rPh sb="3" eb="4">
      <t>シ</t>
    </rPh>
    <rPh sb="5" eb="7">
      <t>ゴトウ</t>
    </rPh>
    <rPh sb="7" eb="8">
      <t>カオル</t>
    </rPh>
    <phoneticPr fontId="33"/>
  </si>
  <si>
    <r>
      <rPr>
        <sz val="10"/>
        <color indexed="8"/>
        <rFont val="ＭＳ 明朝"/>
        <family val="1"/>
        <charset val="128"/>
      </rPr>
      <t>寒鱈汁、ヤリイカの刺身、サクラマスとムシガレイの蒸し煮、白子の天ぷら</t>
    </r>
    <rPh sb="0" eb="1">
      <t>カン</t>
    </rPh>
    <rPh sb="1" eb="2">
      <t>タラ</t>
    </rPh>
    <rPh sb="2" eb="3">
      <t>ジル</t>
    </rPh>
    <rPh sb="9" eb="11">
      <t>サシミ</t>
    </rPh>
    <rPh sb="24" eb="25">
      <t>ム</t>
    </rPh>
    <rPh sb="26" eb="27">
      <t>ニ</t>
    </rPh>
    <rPh sb="28" eb="30">
      <t>シラコ</t>
    </rPh>
    <rPh sb="31" eb="32">
      <t>テン</t>
    </rPh>
    <phoneticPr fontId="14"/>
  </si>
  <si>
    <r>
      <rPr>
        <sz val="11"/>
        <color indexed="8"/>
        <rFont val="ＭＳ 明朝"/>
        <family val="1"/>
        <charset val="128"/>
      </rPr>
      <t>鶴岡市立豊浦小学校</t>
    </r>
    <rPh sb="0" eb="3">
      <t>ツルオカシ</t>
    </rPh>
    <rPh sb="3" eb="4">
      <t>リツ</t>
    </rPh>
    <rPh sb="4" eb="6">
      <t>トヨウラ</t>
    </rPh>
    <rPh sb="6" eb="9">
      <t>ショウガッコウ</t>
    </rPh>
    <phoneticPr fontId="33"/>
  </si>
  <si>
    <r>
      <rPr>
        <sz val="11"/>
        <color indexed="8"/>
        <rFont val="ＭＳ 明朝"/>
        <family val="1"/>
        <charset val="128"/>
      </rPr>
      <t>小学</t>
    </r>
    <r>
      <rPr>
        <sz val="11"/>
        <color indexed="8"/>
        <rFont val="Century"/>
        <family val="1"/>
      </rPr>
      <t>5</t>
    </r>
    <r>
      <rPr>
        <sz val="11"/>
        <color indexed="8"/>
        <rFont val="ＭＳ 明朝"/>
        <family val="1"/>
        <charset val="128"/>
      </rPr>
      <t>・</t>
    </r>
    <r>
      <rPr>
        <sz val="11"/>
        <color indexed="8"/>
        <rFont val="Century"/>
        <family val="1"/>
      </rPr>
      <t>6</t>
    </r>
    <r>
      <rPr>
        <sz val="11"/>
        <color indexed="8"/>
        <rFont val="ＭＳ 明朝"/>
        <family val="1"/>
        <charset val="128"/>
      </rPr>
      <t>年生</t>
    </r>
    <rPh sb="0" eb="2">
      <t>ショウガク</t>
    </rPh>
    <rPh sb="5" eb="7">
      <t>ネンセイ</t>
    </rPh>
    <phoneticPr fontId="14"/>
  </si>
  <si>
    <r>
      <rPr>
        <sz val="11"/>
        <color indexed="8"/>
        <rFont val="ＭＳ 明朝"/>
        <family val="1"/>
        <charset val="128"/>
      </rPr>
      <t>佐藤剛、由良漁業者、浜のお母さん</t>
    </r>
    <rPh sb="0" eb="2">
      <t>サトウ</t>
    </rPh>
    <rPh sb="2" eb="3">
      <t>ツヨシ</t>
    </rPh>
    <rPh sb="4" eb="6">
      <t>ユラ</t>
    </rPh>
    <rPh sb="6" eb="9">
      <t>ギョギョウシャ</t>
    </rPh>
    <rPh sb="10" eb="11">
      <t>ハマ</t>
    </rPh>
    <rPh sb="13" eb="14">
      <t>カア</t>
    </rPh>
    <phoneticPr fontId="33"/>
  </si>
  <si>
    <r>
      <rPr>
        <sz val="10"/>
        <color indexed="8"/>
        <rFont val="ＭＳ 明朝"/>
        <family val="1"/>
        <charset val="128"/>
      </rPr>
      <t>底曳網の漁業の説明と</t>
    </r>
    <r>
      <rPr>
        <sz val="10"/>
        <color indexed="8"/>
        <rFont val="Century"/>
        <family val="1"/>
      </rPr>
      <t>DVD</t>
    </r>
    <r>
      <rPr>
        <sz val="10"/>
        <color indexed="8"/>
        <rFont val="ＭＳ 明朝"/>
        <family val="1"/>
        <charset val="128"/>
      </rPr>
      <t>上映
寒鱈汁、鱈の子炒り</t>
    </r>
    <rPh sb="0" eb="1">
      <t>テイ</t>
    </rPh>
    <rPh sb="1" eb="2">
      <t>ヒキ</t>
    </rPh>
    <rPh sb="2" eb="3">
      <t>アミ</t>
    </rPh>
    <rPh sb="4" eb="6">
      <t>ギョギョウ</t>
    </rPh>
    <rPh sb="7" eb="9">
      <t>セツメイ</t>
    </rPh>
    <rPh sb="13" eb="15">
      <t>ジョウエイ</t>
    </rPh>
    <rPh sb="16" eb="17">
      <t>カン</t>
    </rPh>
    <rPh sb="17" eb="18">
      <t>タラ</t>
    </rPh>
    <rPh sb="18" eb="19">
      <t>ジル</t>
    </rPh>
    <rPh sb="20" eb="21">
      <t>タラ</t>
    </rPh>
    <rPh sb="22" eb="23">
      <t>コ</t>
    </rPh>
    <rPh sb="23" eb="24">
      <t>イ</t>
    </rPh>
    <phoneticPr fontId="14"/>
  </si>
  <si>
    <r>
      <rPr>
        <sz val="11"/>
        <color indexed="8"/>
        <rFont val="ＭＳ 明朝"/>
        <family val="1"/>
        <charset val="128"/>
      </rPr>
      <t>山形市東沢コミセン</t>
    </r>
    <rPh sb="0" eb="2">
      <t>ヤマガタ</t>
    </rPh>
    <rPh sb="2" eb="3">
      <t>シ</t>
    </rPh>
    <rPh sb="3" eb="5">
      <t>ヒガシザワ</t>
    </rPh>
    <phoneticPr fontId="33"/>
  </si>
  <si>
    <r>
      <rPr>
        <sz val="11"/>
        <color indexed="8"/>
        <rFont val="ＭＳ 明朝"/>
        <family val="1"/>
        <charset val="128"/>
      </rPr>
      <t>五十嵐安治、佐藤剛</t>
    </r>
    <rPh sb="0" eb="3">
      <t>イガラシ</t>
    </rPh>
    <rPh sb="3" eb="5">
      <t>ヤスジ</t>
    </rPh>
    <rPh sb="6" eb="8">
      <t>サトウ</t>
    </rPh>
    <rPh sb="8" eb="9">
      <t>ツヨシ</t>
    </rPh>
    <phoneticPr fontId="33"/>
  </si>
  <si>
    <r>
      <rPr>
        <sz val="10"/>
        <color indexed="8"/>
        <rFont val="ＭＳ 明朝"/>
        <family val="1"/>
        <charset val="128"/>
      </rPr>
      <t>ヤリイカの印籠詰め、ヤリイカの天ぷら、寒鱈のどんがら汁、鱈の菊ワタ（生食）、鱈のムニエル</t>
    </r>
    <rPh sb="5" eb="7">
      <t>インロウ</t>
    </rPh>
    <rPh sb="7" eb="8">
      <t>ツ</t>
    </rPh>
    <rPh sb="15" eb="16">
      <t>テン</t>
    </rPh>
    <rPh sb="19" eb="20">
      <t>カン</t>
    </rPh>
    <rPh sb="20" eb="21">
      <t>タラ</t>
    </rPh>
    <rPh sb="26" eb="27">
      <t>ジル</t>
    </rPh>
    <rPh sb="28" eb="29">
      <t>タラ</t>
    </rPh>
    <rPh sb="30" eb="31">
      <t>キク</t>
    </rPh>
    <rPh sb="34" eb="35">
      <t>ナマ</t>
    </rPh>
    <rPh sb="35" eb="36">
      <t>ショク</t>
    </rPh>
    <rPh sb="38" eb="39">
      <t>タラ</t>
    </rPh>
    <phoneticPr fontId="14"/>
  </si>
  <si>
    <r>
      <rPr>
        <sz val="11"/>
        <color indexed="8"/>
        <rFont val="ＭＳ 明朝"/>
        <family val="1"/>
        <charset val="128"/>
      </rPr>
      <t>東根市神町公民館</t>
    </r>
    <rPh sb="0" eb="3">
      <t>ヒガシネシ</t>
    </rPh>
    <rPh sb="3" eb="5">
      <t>ジンマチ</t>
    </rPh>
    <rPh sb="5" eb="8">
      <t>コウミンカン</t>
    </rPh>
    <phoneticPr fontId="33"/>
  </si>
  <si>
    <r>
      <rPr>
        <sz val="11"/>
        <color indexed="8"/>
        <rFont val="ＭＳ 明朝"/>
        <family val="1"/>
        <charset val="128"/>
      </rPr>
      <t>本多寿賀子、赤塚信子、相原晋一</t>
    </r>
    <rPh sb="0" eb="1">
      <t>ホン</t>
    </rPh>
    <rPh sb="1" eb="2">
      <t>タ</t>
    </rPh>
    <rPh sb="2" eb="4">
      <t>スガ</t>
    </rPh>
    <rPh sb="4" eb="5">
      <t>コ</t>
    </rPh>
    <rPh sb="6" eb="8">
      <t>アカツカ</t>
    </rPh>
    <rPh sb="8" eb="10">
      <t>ノブコ</t>
    </rPh>
    <rPh sb="11" eb="13">
      <t>アイハラ</t>
    </rPh>
    <rPh sb="13" eb="15">
      <t>シンイチ</t>
    </rPh>
    <phoneticPr fontId="33"/>
  </si>
  <si>
    <r>
      <rPr>
        <sz val="10"/>
        <color indexed="8"/>
        <rFont val="ＭＳ 明朝"/>
        <family val="1"/>
        <charset val="128"/>
      </rPr>
      <t>寒鱈汁、鱈のフライタルタルソースがけ、タラの子炒り、ヤリイカの刺身</t>
    </r>
    <rPh sb="0" eb="1">
      <t>カン</t>
    </rPh>
    <rPh sb="1" eb="2">
      <t>タラ</t>
    </rPh>
    <rPh sb="2" eb="3">
      <t>ジル</t>
    </rPh>
    <rPh sb="4" eb="5">
      <t>タラ</t>
    </rPh>
    <rPh sb="22" eb="23">
      <t>コ</t>
    </rPh>
    <rPh sb="23" eb="24">
      <t>イ</t>
    </rPh>
    <rPh sb="31" eb="33">
      <t>サシミ</t>
    </rPh>
    <phoneticPr fontId="14"/>
  </si>
  <si>
    <r>
      <rPr>
        <sz val="11"/>
        <color indexed="8"/>
        <rFont val="ＭＳ 明朝"/>
        <family val="1"/>
        <charset val="128"/>
      </rPr>
      <t>鶴岡市錦町公民館</t>
    </r>
    <rPh sb="0" eb="3">
      <t>ツルオカシ</t>
    </rPh>
    <rPh sb="3" eb="4">
      <t>ニシキ</t>
    </rPh>
    <rPh sb="4" eb="5">
      <t>マチ</t>
    </rPh>
    <rPh sb="5" eb="8">
      <t>コウミンカン</t>
    </rPh>
    <phoneticPr fontId="33"/>
  </si>
  <si>
    <r>
      <rPr>
        <sz val="11"/>
        <color indexed="8"/>
        <rFont val="ＭＳ 明朝"/>
        <family val="1"/>
        <charset val="128"/>
      </rPr>
      <t>齋藤亮一、後藤登美</t>
    </r>
    <rPh sb="0" eb="2">
      <t>サイトウ</t>
    </rPh>
    <rPh sb="2" eb="4">
      <t>リョウイチ</t>
    </rPh>
    <rPh sb="5" eb="7">
      <t>ゴトウ</t>
    </rPh>
    <rPh sb="7" eb="9">
      <t>トミ</t>
    </rPh>
    <phoneticPr fontId="33"/>
  </si>
  <si>
    <r>
      <rPr>
        <sz val="10"/>
        <color indexed="8"/>
        <rFont val="ＭＳ 明朝"/>
        <family val="1"/>
        <charset val="128"/>
      </rPr>
      <t>寒鱈汁、鱈のさっと昆布締め松前ご飯、
鱈とキノコのホイル包み、白子土佐酢ゼリー掛け</t>
    </r>
    <rPh sb="0" eb="1">
      <t>カン</t>
    </rPh>
    <rPh sb="1" eb="2">
      <t>タラ</t>
    </rPh>
    <rPh sb="2" eb="3">
      <t>ジル</t>
    </rPh>
    <rPh sb="4" eb="5">
      <t>タラ</t>
    </rPh>
    <rPh sb="9" eb="11">
      <t>コンブ</t>
    </rPh>
    <rPh sb="11" eb="12">
      <t>ジ</t>
    </rPh>
    <rPh sb="13" eb="15">
      <t>マツマエ</t>
    </rPh>
    <rPh sb="16" eb="17">
      <t>ハン</t>
    </rPh>
    <rPh sb="19" eb="20">
      <t>タラ</t>
    </rPh>
    <rPh sb="28" eb="29">
      <t>ツツ</t>
    </rPh>
    <rPh sb="31" eb="33">
      <t>シラコ</t>
    </rPh>
    <rPh sb="33" eb="35">
      <t>トサ</t>
    </rPh>
    <rPh sb="35" eb="36">
      <t>ス</t>
    </rPh>
    <rPh sb="39" eb="40">
      <t>カ</t>
    </rPh>
    <phoneticPr fontId="14"/>
  </si>
  <si>
    <r>
      <rPr>
        <sz val="11"/>
        <color indexed="8"/>
        <rFont val="ＭＳ 明朝"/>
        <family val="1"/>
        <charset val="128"/>
      </rPr>
      <t>舟形町保健センター</t>
    </r>
    <rPh sb="0" eb="3">
      <t>フナガタマチ</t>
    </rPh>
    <rPh sb="3" eb="5">
      <t>ホケン</t>
    </rPh>
    <phoneticPr fontId="33"/>
  </si>
  <si>
    <r>
      <rPr>
        <sz val="11"/>
        <color indexed="8"/>
        <rFont val="ＭＳ 明朝"/>
        <family val="1"/>
        <charset val="128"/>
      </rPr>
      <t>渡部孝太郎、佐藤剛、玉谷貴子</t>
    </r>
    <rPh sb="0" eb="2">
      <t>ワタナベ</t>
    </rPh>
    <rPh sb="2" eb="5">
      <t>コウタロウ</t>
    </rPh>
    <rPh sb="6" eb="8">
      <t>サトウ</t>
    </rPh>
    <rPh sb="8" eb="9">
      <t>ツヨシ</t>
    </rPh>
    <rPh sb="10" eb="12">
      <t>タマヤ</t>
    </rPh>
    <rPh sb="12" eb="14">
      <t>タカコ</t>
    </rPh>
    <phoneticPr fontId="33"/>
  </si>
  <si>
    <r>
      <rPr>
        <sz val="10"/>
        <rFont val="ＭＳ 明朝"/>
        <family val="1"/>
        <charset val="128"/>
      </rPr>
      <t>鯛の松皮造里グレープ釜盛り、鯛の蒸物香草ソース、鯛潮汁</t>
    </r>
    <rPh sb="0" eb="1">
      <t>タイ</t>
    </rPh>
    <rPh sb="2" eb="4">
      <t>マツカワ</t>
    </rPh>
    <rPh sb="4" eb="5">
      <t>ツク</t>
    </rPh>
    <rPh sb="5" eb="6">
      <t>サト</t>
    </rPh>
    <rPh sb="10" eb="11">
      <t>カマ</t>
    </rPh>
    <rPh sb="11" eb="12">
      <t>モ</t>
    </rPh>
    <rPh sb="14" eb="15">
      <t>タイ</t>
    </rPh>
    <rPh sb="16" eb="17">
      <t>ム</t>
    </rPh>
    <rPh sb="17" eb="18">
      <t>モノ</t>
    </rPh>
    <rPh sb="18" eb="20">
      <t>コウソウ</t>
    </rPh>
    <rPh sb="24" eb="25">
      <t>タイ</t>
    </rPh>
    <rPh sb="25" eb="26">
      <t>ウシオ</t>
    </rPh>
    <rPh sb="26" eb="27">
      <t>ジル</t>
    </rPh>
    <phoneticPr fontId="14"/>
  </si>
  <si>
    <r>
      <rPr>
        <sz val="11"/>
        <color indexed="8"/>
        <rFont val="ＭＳ 明朝"/>
        <family val="1"/>
        <charset val="128"/>
      </rPr>
      <t>三川町公民館</t>
    </r>
    <rPh sb="0" eb="3">
      <t>ミカワマチ</t>
    </rPh>
    <rPh sb="3" eb="6">
      <t>コウミンカン</t>
    </rPh>
    <phoneticPr fontId="33"/>
  </si>
  <si>
    <r>
      <rPr>
        <sz val="11"/>
        <color indexed="8"/>
        <rFont val="ＭＳ 明朝"/>
        <family val="1"/>
        <charset val="128"/>
      </rPr>
      <t>阿部幸雄、佐藤剛</t>
    </r>
    <rPh sb="0" eb="2">
      <t>アベ</t>
    </rPh>
    <rPh sb="2" eb="4">
      <t>ユキオ</t>
    </rPh>
    <rPh sb="5" eb="7">
      <t>サトウ</t>
    </rPh>
    <rPh sb="7" eb="8">
      <t>ツヨシ</t>
    </rPh>
    <phoneticPr fontId="33"/>
  </si>
  <si>
    <r>
      <rPr>
        <sz val="10"/>
        <rFont val="ＭＳ 明朝"/>
        <family val="1"/>
        <charset val="128"/>
      </rPr>
      <t>鯛の松皮造里グレープ釜盛り、鯛の蒸物香草ソース、ヤリイカの刺身、鯛潮汁</t>
    </r>
    <rPh sb="0" eb="1">
      <t>タイ</t>
    </rPh>
    <rPh sb="2" eb="4">
      <t>マツカワ</t>
    </rPh>
    <rPh sb="4" eb="5">
      <t>ツク</t>
    </rPh>
    <rPh sb="5" eb="6">
      <t>サト</t>
    </rPh>
    <rPh sb="10" eb="11">
      <t>カマ</t>
    </rPh>
    <rPh sb="11" eb="12">
      <t>モ</t>
    </rPh>
    <rPh sb="14" eb="15">
      <t>タイ</t>
    </rPh>
    <rPh sb="16" eb="17">
      <t>ム</t>
    </rPh>
    <rPh sb="17" eb="18">
      <t>モノ</t>
    </rPh>
    <rPh sb="18" eb="20">
      <t>コウソウ</t>
    </rPh>
    <rPh sb="29" eb="31">
      <t>サシミ</t>
    </rPh>
    <rPh sb="32" eb="33">
      <t>タイ</t>
    </rPh>
    <rPh sb="33" eb="34">
      <t>ウシオ</t>
    </rPh>
    <rPh sb="34" eb="35">
      <t>ジル</t>
    </rPh>
    <phoneticPr fontId="14"/>
  </si>
  <si>
    <r>
      <rPr>
        <sz val="11"/>
        <color indexed="8"/>
        <rFont val="ＭＳ 明朝"/>
        <family val="1"/>
        <charset val="128"/>
      </rPr>
      <t>三瀬保育園（鶴岡市）</t>
    </r>
    <rPh sb="0" eb="2">
      <t>サンゼ</t>
    </rPh>
    <rPh sb="2" eb="5">
      <t>ホイクエン</t>
    </rPh>
    <rPh sb="6" eb="9">
      <t>ツルオカシ</t>
    </rPh>
    <phoneticPr fontId="33"/>
  </si>
  <si>
    <r>
      <rPr>
        <sz val="11"/>
        <color indexed="8"/>
        <rFont val="ＭＳ 明朝"/>
        <family val="1"/>
        <charset val="128"/>
      </rPr>
      <t>石塚亮</t>
    </r>
    <rPh sb="0" eb="2">
      <t>イシヅカ</t>
    </rPh>
    <rPh sb="2" eb="3">
      <t>リョウ</t>
    </rPh>
    <phoneticPr fontId="33"/>
  </si>
  <si>
    <r>
      <rPr>
        <sz val="10"/>
        <rFont val="ＭＳ 明朝"/>
        <family val="1"/>
        <charset val="128"/>
      </rPr>
      <t>魚のお話、捌き実演、アンコウ汁</t>
    </r>
    <rPh sb="0" eb="1">
      <t>サカナ</t>
    </rPh>
    <rPh sb="3" eb="4">
      <t>ハナシ</t>
    </rPh>
    <rPh sb="5" eb="6">
      <t>サバ</t>
    </rPh>
    <rPh sb="7" eb="9">
      <t>ジツエン</t>
    </rPh>
    <rPh sb="14" eb="15">
      <t>ジル</t>
    </rPh>
    <phoneticPr fontId="14"/>
  </si>
  <si>
    <r>
      <rPr>
        <sz val="10"/>
        <color theme="1"/>
        <rFont val="ＭＳ 明朝"/>
        <family val="1"/>
        <charset val="128"/>
      </rPr>
      <t>講演「サメ類の臭気発生のメカニズムと鮮度保持について」</t>
    </r>
    <rPh sb="0" eb="2">
      <t>コウエン</t>
    </rPh>
    <rPh sb="5" eb="6">
      <t>ルイ</t>
    </rPh>
    <rPh sb="7" eb="9">
      <t>シュウキ</t>
    </rPh>
    <rPh sb="9" eb="11">
      <t>ハッセイ</t>
    </rPh>
    <rPh sb="18" eb="20">
      <t>センド</t>
    </rPh>
    <rPh sb="20" eb="22">
      <t>ホジ</t>
    </rPh>
    <phoneticPr fontId="64"/>
  </si>
  <si>
    <r>
      <rPr>
        <sz val="10"/>
        <color theme="1"/>
        <rFont val="ＭＳ 明朝"/>
        <family val="1"/>
        <charset val="128"/>
      </rPr>
      <t>由良コミュニティセンター</t>
    </r>
    <rPh sb="0" eb="2">
      <t>ユラ</t>
    </rPh>
    <phoneticPr fontId="64"/>
  </si>
  <si>
    <r>
      <rPr>
        <sz val="10"/>
        <color theme="1"/>
        <rFont val="ＭＳ 明朝"/>
        <family val="1"/>
        <charset val="128"/>
      </rPr>
      <t>サメ・エイ類の鮮度保持勉強会</t>
    </r>
    <rPh sb="5" eb="6">
      <t>ルイ</t>
    </rPh>
    <rPh sb="7" eb="9">
      <t>センド</t>
    </rPh>
    <rPh sb="9" eb="11">
      <t>ホジ</t>
    </rPh>
    <rPh sb="11" eb="13">
      <t>ベンキョウ</t>
    </rPh>
    <rPh sb="13" eb="14">
      <t>カイ</t>
    </rPh>
    <phoneticPr fontId="64"/>
  </si>
  <si>
    <r>
      <rPr>
        <sz val="10"/>
        <color theme="1"/>
        <rFont val="ＭＳ 明朝"/>
        <family val="1"/>
        <charset val="128"/>
      </rPr>
      <t>神経締めにより野締めより死後硬直が遅くなることを確認</t>
    </r>
    <rPh sb="0" eb="2">
      <t>シンケイ</t>
    </rPh>
    <rPh sb="2" eb="3">
      <t>ジ</t>
    </rPh>
    <rPh sb="7" eb="8">
      <t>ノ</t>
    </rPh>
    <rPh sb="8" eb="9">
      <t>ジ</t>
    </rPh>
    <rPh sb="12" eb="14">
      <t>シゴ</t>
    </rPh>
    <rPh sb="14" eb="16">
      <t>コウチョク</t>
    </rPh>
    <rPh sb="17" eb="18">
      <t>オソ</t>
    </rPh>
    <rPh sb="24" eb="26">
      <t>カクニン</t>
    </rPh>
    <phoneticPr fontId="64"/>
  </si>
  <si>
    <r>
      <rPr>
        <sz val="10"/>
        <color theme="1"/>
        <rFont val="ＭＳ 明朝"/>
        <family val="1"/>
        <charset val="128"/>
      </rPr>
      <t>随時</t>
    </r>
    <rPh sb="0" eb="2">
      <t>ズイジ</t>
    </rPh>
    <phoneticPr fontId="64"/>
  </si>
  <si>
    <r>
      <rPr>
        <sz val="10"/>
        <color theme="1"/>
        <rFont val="ＭＳ 明朝"/>
        <family val="1"/>
        <charset val="128"/>
      </rPr>
      <t>マダイの活け越し試験</t>
    </r>
    <rPh sb="4" eb="5">
      <t>イ</t>
    </rPh>
    <rPh sb="6" eb="7">
      <t>ゴ</t>
    </rPh>
    <rPh sb="8" eb="10">
      <t>シケン</t>
    </rPh>
    <phoneticPr fontId="64"/>
  </si>
  <si>
    <r>
      <rPr>
        <sz val="10"/>
        <color theme="1"/>
        <rFont val="ＭＳ 明朝"/>
        <family val="1"/>
        <charset val="128"/>
      </rPr>
      <t>協議会会員から提出された魚種をブランド候補魚としてリストアップ</t>
    </r>
    <rPh sb="0" eb="3">
      <t>キョウギカイ</t>
    </rPh>
    <rPh sb="3" eb="5">
      <t>カイイン</t>
    </rPh>
    <rPh sb="7" eb="9">
      <t>テイシュツ</t>
    </rPh>
    <rPh sb="12" eb="14">
      <t>ギョシュ</t>
    </rPh>
    <rPh sb="19" eb="21">
      <t>コウホ</t>
    </rPh>
    <rPh sb="21" eb="22">
      <t>ギョ</t>
    </rPh>
    <phoneticPr fontId="64"/>
  </si>
  <si>
    <r>
      <rPr>
        <sz val="10"/>
        <color theme="1"/>
        <rFont val="ＭＳ 明朝"/>
        <family val="1"/>
        <charset val="128"/>
      </rPr>
      <t>ブランド化魚種のリストアップ</t>
    </r>
    <rPh sb="4" eb="5">
      <t>カ</t>
    </rPh>
    <rPh sb="5" eb="7">
      <t>ギョシュ</t>
    </rPh>
    <phoneticPr fontId="64"/>
  </si>
  <si>
    <r>
      <rPr>
        <sz val="10"/>
        <color theme="1"/>
        <rFont val="ＭＳ 明朝"/>
        <family val="1"/>
        <charset val="128"/>
      </rPr>
      <t>ブランド化
検討部会</t>
    </r>
    <rPh sb="4" eb="5">
      <t>カ</t>
    </rPh>
    <rPh sb="6" eb="8">
      <t>ケントウ</t>
    </rPh>
    <rPh sb="8" eb="10">
      <t>ブカイ</t>
    </rPh>
    <phoneticPr fontId="64"/>
  </si>
  <si>
    <r>
      <rPr>
        <sz val="10"/>
        <color theme="1"/>
        <rFont val="ＭＳ 明朝"/>
        <family val="1"/>
        <charset val="128"/>
      </rPr>
      <t>山形県トラフグ研究会のこれまでの取組状況発表</t>
    </r>
    <rPh sb="0" eb="3">
      <t>ヤマガタケン</t>
    </rPh>
    <rPh sb="7" eb="10">
      <t>ケンキュウカイ</t>
    </rPh>
    <rPh sb="16" eb="18">
      <t>トリクミ</t>
    </rPh>
    <rPh sb="18" eb="20">
      <t>ジョウキョウ</t>
    </rPh>
    <rPh sb="20" eb="22">
      <t>ハッピョウ</t>
    </rPh>
    <phoneticPr fontId="64"/>
  </si>
  <si>
    <r>
      <rPr>
        <sz val="10"/>
        <color theme="1"/>
        <rFont val="ＭＳ 明朝"/>
        <family val="1"/>
        <charset val="128"/>
      </rPr>
      <t>グランドアーク半蔵門</t>
    </r>
    <rPh sb="7" eb="10">
      <t>ハンゾウモン</t>
    </rPh>
    <phoneticPr fontId="64"/>
  </si>
  <si>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1</t>
    </r>
    <r>
      <rPr>
        <sz val="10"/>
        <color theme="1"/>
        <rFont val="ＭＳ 明朝"/>
        <family val="1"/>
        <charset val="128"/>
      </rPr>
      <t>，</t>
    </r>
    <r>
      <rPr>
        <sz val="10"/>
        <color theme="1"/>
        <rFont val="Century"/>
        <family val="1"/>
      </rPr>
      <t>2</t>
    </r>
    <r>
      <rPr>
        <sz val="10"/>
        <color theme="1"/>
        <rFont val="ＭＳ 明朝"/>
        <family val="1"/>
        <charset val="128"/>
      </rPr>
      <t>日</t>
    </r>
    <rPh sb="0" eb="2">
      <t>ヘイセイ</t>
    </rPh>
    <rPh sb="4" eb="5">
      <t>ネン</t>
    </rPh>
    <rPh sb="6" eb="7">
      <t>ガツ</t>
    </rPh>
    <rPh sb="10" eb="11">
      <t>ニチ</t>
    </rPh>
    <phoneticPr fontId="64"/>
  </si>
  <si>
    <r>
      <rPr>
        <sz val="10"/>
        <color theme="1"/>
        <rFont val="ＭＳ 明朝"/>
        <family val="1"/>
        <charset val="128"/>
      </rPr>
      <t>第</t>
    </r>
    <r>
      <rPr>
        <sz val="10"/>
        <color theme="1"/>
        <rFont val="Century"/>
        <family val="1"/>
      </rPr>
      <t>23</t>
    </r>
    <r>
      <rPr>
        <sz val="10"/>
        <color theme="1"/>
        <rFont val="ＭＳ 明朝"/>
        <family val="1"/>
        <charset val="128"/>
      </rPr>
      <t>回全国青年・女性漁業者交流大会における取組状況発表</t>
    </r>
    <rPh sb="0" eb="1">
      <t>ダイ</t>
    </rPh>
    <rPh sb="3" eb="4">
      <t>カイ</t>
    </rPh>
    <rPh sb="4" eb="6">
      <t>ゼンコク</t>
    </rPh>
    <rPh sb="6" eb="8">
      <t>セイネン</t>
    </rPh>
    <rPh sb="9" eb="11">
      <t>ジョセイ</t>
    </rPh>
    <rPh sb="11" eb="14">
      <t>ギョギョウシャ</t>
    </rPh>
    <rPh sb="14" eb="16">
      <t>コウリュウ</t>
    </rPh>
    <rPh sb="16" eb="18">
      <t>タイカイ</t>
    </rPh>
    <rPh sb="22" eb="24">
      <t>トリクミ</t>
    </rPh>
    <rPh sb="24" eb="26">
      <t>ジョウキョウ</t>
    </rPh>
    <rPh sb="26" eb="28">
      <t>ハッピョウ</t>
    </rPh>
    <phoneticPr fontId="64"/>
  </si>
  <si>
    <r>
      <rPr>
        <sz val="10"/>
        <color theme="1"/>
        <rFont val="ＭＳ 明朝"/>
        <family val="1"/>
        <charset val="128"/>
      </rPr>
      <t>総来客数</t>
    </r>
    <r>
      <rPr>
        <sz val="10"/>
        <color theme="1"/>
        <rFont val="Century"/>
        <family val="1"/>
      </rPr>
      <t>2,149</t>
    </r>
    <r>
      <rPr>
        <sz val="10"/>
        <color theme="1"/>
        <rFont val="ＭＳ 明朝"/>
        <family val="1"/>
        <charset val="128"/>
      </rPr>
      <t>名</t>
    </r>
    <rPh sb="0" eb="1">
      <t>ソウ</t>
    </rPh>
    <rPh sb="1" eb="3">
      <t>ライキャク</t>
    </rPh>
    <rPh sb="3" eb="4">
      <t>スウ</t>
    </rPh>
    <rPh sb="5" eb="10">
      <t>１４９メイ</t>
    </rPh>
    <phoneticPr fontId="64"/>
  </si>
  <si>
    <r>
      <rPr>
        <sz val="10"/>
        <color theme="1"/>
        <rFont val="ＭＳ 明朝"/>
        <family val="1"/>
        <charset val="128"/>
      </rPr>
      <t>庄内の飲食店</t>
    </r>
    <r>
      <rPr>
        <sz val="10"/>
        <color theme="1"/>
        <rFont val="Century"/>
        <family val="1"/>
      </rPr>
      <t>24</t>
    </r>
    <r>
      <rPr>
        <sz val="10"/>
        <color theme="1"/>
        <rFont val="ＭＳ 明朝"/>
        <family val="1"/>
        <charset val="128"/>
      </rPr>
      <t>店舗</t>
    </r>
    <rPh sb="0" eb="2">
      <t>ショウナイ</t>
    </rPh>
    <rPh sb="3" eb="5">
      <t>インショク</t>
    </rPh>
    <rPh sb="5" eb="6">
      <t>テン</t>
    </rPh>
    <rPh sb="8" eb="10">
      <t>テンポ</t>
    </rPh>
    <phoneticPr fontId="64"/>
  </si>
  <si>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12</t>
    </r>
    <r>
      <rPr>
        <sz val="10"/>
        <color theme="1"/>
        <rFont val="ＭＳ 明朝"/>
        <family val="1"/>
        <charset val="128"/>
      </rPr>
      <t>月</t>
    </r>
    <r>
      <rPr>
        <sz val="10"/>
        <color theme="1"/>
        <rFont val="Century"/>
        <family val="1"/>
      </rPr>
      <t>7</t>
    </r>
    <r>
      <rPr>
        <sz val="10"/>
        <color theme="1"/>
        <rFont val="ＭＳ 明朝"/>
        <family val="1"/>
        <charset val="128"/>
      </rPr>
      <t>日
～</t>
    </r>
    <r>
      <rPr>
        <sz val="10"/>
        <color theme="1"/>
        <rFont val="Century"/>
        <family val="1"/>
      </rPr>
      <t>2</t>
    </r>
    <r>
      <rPr>
        <sz val="10"/>
        <color theme="1"/>
        <rFont val="ＭＳ 明朝"/>
        <family val="1"/>
        <charset val="128"/>
      </rPr>
      <t>月</t>
    </r>
    <r>
      <rPr>
        <sz val="10"/>
        <color theme="1"/>
        <rFont val="Century"/>
        <family val="1"/>
      </rPr>
      <t>28</t>
    </r>
    <r>
      <rPr>
        <sz val="10"/>
        <color theme="1"/>
        <rFont val="ＭＳ 明朝"/>
        <family val="1"/>
        <charset val="128"/>
      </rPr>
      <t>日</t>
    </r>
    <rPh sb="0" eb="2">
      <t>ヘイセイ</t>
    </rPh>
    <rPh sb="4" eb="5">
      <t>ネン</t>
    </rPh>
    <rPh sb="7" eb="8">
      <t>ガツ</t>
    </rPh>
    <rPh sb="9" eb="10">
      <t>ニチ</t>
    </rPh>
    <rPh sb="13" eb="14">
      <t>ガツ</t>
    </rPh>
    <rPh sb="16" eb="17">
      <t>ニチ</t>
    </rPh>
    <phoneticPr fontId="64"/>
  </si>
  <si>
    <r>
      <rPr>
        <sz val="10"/>
        <color theme="1"/>
        <rFont val="ＭＳ 明朝"/>
        <family val="1"/>
        <charset val="128"/>
      </rPr>
      <t>「食の都庄内天然トラフグキャンペーン」</t>
    </r>
    <rPh sb="1" eb="2">
      <t>ショク</t>
    </rPh>
    <rPh sb="3" eb="4">
      <t>ミヤコ</t>
    </rPh>
    <rPh sb="4" eb="6">
      <t>ショウナイ</t>
    </rPh>
    <rPh sb="6" eb="8">
      <t>テンネン</t>
    </rPh>
    <phoneticPr fontId="64"/>
  </si>
  <si>
    <r>
      <rPr>
        <sz val="10"/>
        <color theme="1"/>
        <rFont val="ＭＳ 明朝"/>
        <family val="1"/>
        <charset val="128"/>
      </rPr>
      <t>調理実習「トラフグの取扱いと調理方法について」</t>
    </r>
    <rPh sb="0" eb="2">
      <t>チョウリ</t>
    </rPh>
    <rPh sb="2" eb="4">
      <t>ジッシュウ</t>
    </rPh>
    <rPh sb="10" eb="12">
      <t>トリアツカ</t>
    </rPh>
    <rPh sb="14" eb="16">
      <t>チョウリ</t>
    </rPh>
    <rPh sb="16" eb="18">
      <t>ホウホウ</t>
    </rPh>
    <phoneticPr fontId="64"/>
  </si>
  <si>
    <r>
      <rPr>
        <sz val="10"/>
        <color theme="1"/>
        <rFont val="ＭＳ 明朝"/>
        <family val="1"/>
        <charset val="128"/>
      </rPr>
      <t>キャンペーン参加店向け調理講習会</t>
    </r>
    <rPh sb="6" eb="8">
      <t>サンカ</t>
    </rPh>
    <rPh sb="8" eb="9">
      <t>テン</t>
    </rPh>
    <rPh sb="9" eb="10">
      <t>ム</t>
    </rPh>
    <rPh sb="11" eb="13">
      <t>チョウリ</t>
    </rPh>
    <rPh sb="13" eb="16">
      <t>コウシュウカイ</t>
    </rPh>
    <phoneticPr fontId="64"/>
  </si>
  <si>
    <r>
      <rPr>
        <sz val="10"/>
        <color theme="1"/>
        <rFont val="ＭＳ 明朝"/>
        <family val="1"/>
        <charset val="128"/>
      </rPr>
      <t>トラフグ部会</t>
    </r>
    <rPh sb="4" eb="6">
      <t>ブカイ</t>
    </rPh>
    <phoneticPr fontId="64"/>
  </si>
  <si>
    <r>
      <rPr>
        <sz val="10"/>
        <color theme="1"/>
        <rFont val="ＭＳ 明朝"/>
        <family val="1"/>
        <charset val="128"/>
      </rPr>
      <t>庄内おばこサワラ解体ショー、試食</t>
    </r>
    <rPh sb="0" eb="2">
      <t>ショウナイ</t>
    </rPh>
    <rPh sb="8" eb="10">
      <t>カイタイ</t>
    </rPh>
    <rPh sb="14" eb="16">
      <t>シショク</t>
    </rPh>
    <phoneticPr fontId="64"/>
  </si>
  <si>
    <r>
      <rPr>
        <sz val="10"/>
        <color theme="1"/>
        <rFont val="ＭＳ 明朝"/>
        <family val="1"/>
        <charset val="128"/>
      </rPr>
      <t>霞城セントラル</t>
    </r>
    <rPh sb="0" eb="2">
      <t>カジョウ</t>
    </rPh>
    <phoneticPr fontId="64"/>
  </si>
  <si>
    <r>
      <rPr>
        <sz val="10"/>
        <color theme="1"/>
        <rFont val="ＭＳ 明朝"/>
        <family val="1"/>
        <charset val="128"/>
      </rPr>
      <t>「庄内浜魚まつり</t>
    </r>
    <r>
      <rPr>
        <sz val="10"/>
        <color theme="1"/>
        <rFont val="Century"/>
        <family val="1"/>
      </rPr>
      <t>in</t>
    </r>
    <r>
      <rPr>
        <sz val="10"/>
        <color theme="1"/>
        <rFont val="ＭＳ 明朝"/>
        <family val="1"/>
        <charset val="128"/>
      </rPr>
      <t>山形」における
解体ショーと振舞い</t>
    </r>
    <rPh sb="1" eb="3">
      <t>ショウナイ</t>
    </rPh>
    <rPh sb="3" eb="4">
      <t>ハマ</t>
    </rPh>
    <rPh sb="4" eb="5">
      <t>サカナ</t>
    </rPh>
    <rPh sb="10" eb="12">
      <t>ヤマガタ</t>
    </rPh>
    <rPh sb="18" eb="20">
      <t>カイタイ</t>
    </rPh>
    <rPh sb="24" eb="26">
      <t>フルマ</t>
    </rPh>
    <phoneticPr fontId="64"/>
  </si>
  <si>
    <r>
      <rPr>
        <sz val="10"/>
        <color theme="1"/>
        <rFont val="ＭＳ 明朝"/>
        <family val="1"/>
        <charset val="128"/>
      </rPr>
      <t>総来客数</t>
    </r>
    <r>
      <rPr>
        <sz val="10"/>
        <color theme="1"/>
        <rFont val="Century"/>
        <family val="1"/>
      </rPr>
      <t>2,283</t>
    </r>
    <r>
      <rPr>
        <sz val="10"/>
        <color theme="1"/>
        <rFont val="ＭＳ 明朝"/>
        <family val="1"/>
        <charset val="128"/>
      </rPr>
      <t>名</t>
    </r>
    <rPh sb="0" eb="1">
      <t>ソウ</t>
    </rPh>
    <rPh sb="1" eb="3">
      <t>ライキャク</t>
    </rPh>
    <rPh sb="3" eb="4">
      <t>スウ</t>
    </rPh>
    <rPh sb="9" eb="10">
      <t>メイ</t>
    </rPh>
    <phoneticPr fontId="64"/>
  </si>
  <si>
    <r>
      <rPr>
        <sz val="10"/>
        <color theme="1"/>
        <rFont val="ＭＳ 明朝"/>
        <family val="1"/>
        <charset val="128"/>
      </rPr>
      <t>庄内の飲食店</t>
    </r>
    <r>
      <rPr>
        <sz val="10"/>
        <color theme="1"/>
        <rFont val="Century"/>
        <family val="1"/>
      </rPr>
      <t>20</t>
    </r>
    <r>
      <rPr>
        <sz val="10"/>
        <color theme="1"/>
        <rFont val="ＭＳ 明朝"/>
        <family val="1"/>
        <charset val="128"/>
      </rPr>
      <t>店舗</t>
    </r>
    <rPh sb="0" eb="2">
      <t>ショウナイ</t>
    </rPh>
    <rPh sb="3" eb="5">
      <t>インショク</t>
    </rPh>
    <rPh sb="5" eb="6">
      <t>テン</t>
    </rPh>
    <rPh sb="8" eb="10">
      <t>テンポ</t>
    </rPh>
    <phoneticPr fontId="64"/>
  </si>
  <si>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27</t>
    </r>
    <r>
      <rPr>
        <sz val="10"/>
        <color theme="1"/>
        <rFont val="ＭＳ 明朝"/>
        <family val="1"/>
        <charset val="128"/>
      </rPr>
      <t>日
～</t>
    </r>
    <r>
      <rPr>
        <sz val="10"/>
        <color theme="1"/>
        <rFont val="Century"/>
        <family val="1"/>
      </rPr>
      <t>12</t>
    </r>
    <r>
      <rPr>
        <sz val="10"/>
        <color theme="1"/>
        <rFont val="ＭＳ 明朝"/>
        <family val="1"/>
        <charset val="128"/>
      </rPr>
      <t>月</t>
    </r>
    <r>
      <rPr>
        <sz val="10"/>
        <color theme="1"/>
        <rFont val="Century"/>
        <family val="1"/>
      </rPr>
      <t>3</t>
    </r>
    <r>
      <rPr>
        <sz val="10"/>
        <color theme="1"/>
        <rFont val="ＭＳ 明朝"/>
        <family val="1"/>
        <charset val="128"/>
      </rPr>
      <t>日</t>
    </r>
    <rPh sb="0" eb="2">
      <t>ヘイセイ</t>
    </rPh>
    <rPh sb="4" eb="5">
      <t>ネン</t>
    </rPh>
    <rPh sb="7" eb="8">
      <t>ガツ</t>
    </rPh>
    <rPh sb="10" eb="11">
      <t>ニチ</t>
    </rPh>
    <rPh sb="15" eb="16">
      <t>ガツ</t>
    </rPh>
    <rPh sb="17" eb="18">
      <t>ニチ</t>
    </rPh>
    <phoneticPr fontId="64"/>
  </si>
  <si>
    <r>
      <rPr>
        <sz val="10"/>
        <color theme="1"/>
        <rFont val="ＭＳ 明朝"/>
        <family val="1"/>
        <charset val="128"/>
      </rPr>
      <t>「庄内おばこサワラキャンペーン」</t>
    </r>
    <rPh sb="1" eb="3">
      <t>ショウナイ</t>
    </rPh>
    <phoneticPr fontId="64"/>
  </si>
  <si>
    <r>
      <rPr>
        <sz val="10"/>
        <color theme="1"/>
        <rFont val="ＭＳ 明朝"/>
        <family val="1"/>
        <charset val="128"/>
      </rPr>
      <t>講演「科学的観点から見た庄内おばこサワラの特性について」
調理実習「庄内おばこサワラの取扱いと調理方法について」</t>
    </r>
    <rPh sb="0" eb="2">
      <t>コウエン</t>
    </rPh>
    <rPh sb="3" eb="6">
      <t>カガクテキ</t>
    </rPh>
    <rPh sb="6" eb="8">
      <t>カンテン</t>
    </rPh>
    <rPh sb="10" eb="11">
      <t>ミ</t>
    </rPh>
    <rPh sb="12" eb="14">
      <t>ショウナイ</t>
    </rPh>
    <rPh sb="21" eb="23">
      <t>トクセイ</t>
    </rPh>
    <rPh sb="29" eb="31">
      <t>チョウリ</t>
    </rPh>
    <rPh sb="31" eb="33">
      <t>ジッシュウ</t>
    </rPh>
    <rPh sb="34" eb="36">
      <t>ショウナイ</t>
    </rPh>
    <rPh sb="43" eb="45">
      <t>トリアツカ</t>
    </rPh>
    <rPh sb="47" eb="49">
      <t>チョウリ</t>
    </rPh>
    <rPh sb="49" eb="51">
      <t>ホウホウ</t>
    </rPh>
    <phoneticPr fontId="64"/>
  </si>
  <si>
    <r>
      <rPr>
        <sz val="10"/>
        <color theme="1"/>
        <rFont val="ＭＳ 明朝"/>
        <family val="1"/>
        <charset val="128"/>
      </rPr>
      <t>サワラ部会</t>
    </r>
    <rPh sb="3" eb="5">
      <t>ブカイ</t>
    </rPh>
    <phoneticPr fontId="64"/>
  </si>
  <si>
    <r>
      <rPr>
        <sz val="10"/>
        <color theme="1"/>
        <rFont val="ＭＳ 明朝"/>
        <family val="1"/>
        <charset val="128"/>
      </rPr>
      <t>概　要</t>
    </r>
    <rPh sb="0" eb="1">
      <t>オオムネ</t>
    </rPh>
    <rPh sb="2" eb="3">
      <t>ヨウ</t>
    </rPh>
    <phoneticPr fontId="64"/>
  </si>
  <si>
    <r>
      <rPr>
        <sz val="10"/>
        <color theme="1"/>
        <rFont val="ＭＳ 明朝"/>
        <family val="1"/>
        <charset val="128"/>
      </rPr>
      <t>場　所</t>
    </r>
    <rPh sb="0" eb="1">
      <t>バ</t>
    </rPh>
    <rPh sb="2" eb="3">
      <t>ショ</t>
    </rPh>
    <phoneticPr fontId="64"/>
  </si>
  <si>
    <r>
      <rPr>
        <sz val="10"/>
        <color theme="1"/>
        <rFont val="ＭＳ 明朝"/>
        <family val="1"/>
        <charset val="128"/>
      </rPr>
      <t>期　日</t>
    </r>
    <rPh sb="0" eb="1">
      <t>キ</t>
    </rPh>
    <rPh sb="2" eb="3">
      <t>ヒ</t>
    </rPh>
    <phoneticPr fontId="64"/>
  </si>
  <si>
    <r>
      <rPr>
        <sz val="10"/>
        <color theme="1"/>
        <rFont val="ＭＳ 明朝"/>
        <family val="1"/>
        <charset val="128"/>
      </rPr>
      <t>項　目</t>
    </r>
    <rPh sb="0" eb="1">
      <t>コウ</t>
    </rPh>
    <rPh sb="2" eb="3">
      <t>メ</t>
    </rPh>
    <phoneticPr fontId="64"/>
  </si>
  <si>
    <r>
      <rPr>
        <sz val="10"/>
        <color theme="1"/>
        <rFont val="ＭＳ 明朝"/>
        <family val="1"/>
        <charset val="128"/>
      </rPr>
      <t>部　会</t>
    </r>
    <rPh sb="0" eb="1">
      <t>ブ</t>
    </rPh>
    <rPh sb="2" eb="3">
      <t>カイ</t>
    </rPh>
    <phoneticPr fontId="64"/>
  </si>
  <si>
    <r>
      <rPr>
        <sz val="10"/>
        <color theme="1"/>
        <rFont val="ＭＳ 明朝"/>
        <family val="1"/>
        <charset val="128"/>
      </rPr>
      <t>各部会の活動内容</t>
    </r>
    <rPh sb="0" eb="1">
      <t>カク</t>
    </rPh>
    <rPh sb="1" eb="3">
      <t>ブカイ</t>
    </rPh>
    <rPh sb="4" eb="6">
      <t>カツドウ</t>
    </rPh>
    <rPh sb="6" eb="8">
      <t>ナイヨウ</t>
    </rPh>
    <phoneticPr fontId="64"/>
  </si>
  <si>
    <r>
      <rPr>
        <sz val="10"/>
        <color theme="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0"/>
        <color theme="1"/>
        <rFont val="Century"/>
        <family val="1"/>
      </rPr>
      <t>29</t>
    </r>
    <r>
      <rPr>
        <sz val="10"/>
        <color theme="1"/>
        <rFont val="ＭＳ 明朝"/>
        <family val="1"/>
        <charset val="128"/>
      </rPr>
      <t>年</t>
    </r>
    <r>
      <rPr>
        <sz val="10"/>
        <color theme="1"/>
        <rFont val="Century"/>
        <family val="1"/>
      </rPr>
      <t>5</t>
    </r>
    <r>
      <rPr>
        <sz val="10"/>
        <color theme="1"/>
        <rFont val="ＭＳ 明朝"/>
        <family val="1"/>
        <charset val="128"/>
      </rPr>
      <t>月</t>
    </r>
    <r>
      <rPr>
        <sz val="10"/>
        <color theme="1"/>
        <rFont val="Century"/>
        <family val="1"/>
      </rPr>
      <t>12</t>
    </r>
    <r>
      <rPr>
        <sz val="10"/>
        <color theme="1"/>
        <rFont val="ＭＳ 明朝"/>
        <family val="1"/>
        <charset val="128"/>
      </rPr>
      <t>日に設立。　傘下にサワラ部会、トラフグ部会、ブランド化検討部会を設置。　事務局は庄内総合支庁水産振興課。</t>
    </r>
    <rPh sb="1" eb="3">
      <t>ショウナイ</t>
    </rPh>
    <rPh sb="3" eb="4">
      <t>ハマ</t>
    </rPh>
    <rPh sb="5" eb="7">
      <t>ミリョク</t>
    </rPh>
    <rPh sb="9" eb="12">
      <t>スイサンブツ</t>
    </rPh>
    <rPh sb="13" eb="15">
      <t>ハックツ</t>
    </rPh>
    <rPh sb="17" eb="19">
      <t>ギョシュ</t>
    </rPh>
    <rPh sb="20" eb="22">
      <t>トクチョウ</t>
    </rPh>
    <rPh sb="23" eb="24">
      <t>ア</t>
    </rPh>
    <rPh sb="27" eb="29">
      <t>サマザマ</t>
    </rPh>
    <rPh sb="30" eb="32">
      <t>センリャク</t>
    </rPh>
    <rPh sb="33" eb="36">
      <t>カンケイシャ</t>
    </rPh>
    <rPh sb="37" eb="39">
      <t>イッタイ</t>
    </rPh>
    <rPh sb="43" eb="45">
      <t>スイシン</t>
    </rPh>
    <rPh sb="47" eb="50">
      <t>コウカテキ</t>
    </rPh>
    <rPh sb="55" eb="56">
      <t>カ</t>
    </rPh>
    <rPh sb="57" eb="58">
      <t>スス</t>
    </rPh>
    <rPh sb="65" eb="67">
      <t>モクテキ</t>
    </rPh>
    <rPh sb="71" eb="73">
      <t>ヘイセイ</t>
    </rPh>
    <rPh sb="75" eb="76">
      <t>ネン</t>
    </rPh>
    <rPh sb="77" eb="78">
      <t>ガツ</t>
    </rPh>
    <rPh sb="80" eb="81">
      <t>ニチ</t>
    </rPh>
    <rPh sb="82" eb="84">
      <t>セツリツ</t>
    </rPh>
    <rPh sb="86" eb="88">
      <t>サンカ</t>
    </rPh>
    <rPh sb="92" eb="94">
      <t>ブカイ</t>
    </rPh>
    <rPh sb="99" eb="101">
      <t>ブカイ</t>
    </rPh>
    <rPh sb="106" eb="107">
      <t>カ</t>
    </rPh>
    <rPh sb="107" eb="109">
      <t>ケントウ</t>
    </rPh>
    <rPh sb="109" eb="111">
      <t>ブカイ</t>
    </rPh>
    <rPh sb="112" eb="114">
      <t>セッチ</t>
    </rPh>
    <phoneticPr fontId="64"/>
  </si>
  <si>
    <r>
      <rPr>
        <sz val="10"/>
        <color theme="1"/>
        <rFont val="ＭＳ 明朝"/>
        <family val="1"/>
        <charset val="128"/>
      </rPr>
      <t>（３）庄内浜ブランド推進協議会</t>
    </r>
    <rPh sb="3" eb="5">
      <t>ショウナイ</t>
    </rPh>
    <rPh sb="5" eb="6">
      <t>ハマ</t>
    </rPh>
    <rPh sb="10" eb="12">
      <t>スイシン</t>
    </rPh>
    <rPh sb="12" eb="15">
      <t>キョウギカイ</t>
    </rPh>
    <phoneticPr fontId="64"/>
  </si>
  <si>
    <r>
      <rPr>
        <sz val="10"/>
        <color theme="1"/>
        <rFont val="ＭＳ 明朝"/>
        <family val="1"/>
        <charset val="128"/>
      </rPr>
      <t>※和食　寿司屋を含む、※洋食　フレンチ、イタリアンを含む、　※その他　コンベンション、ホテル等</t>
    </r>
  </si>
  <si>
    <r>
      <rPr>
        <sz val="10"/>
        <color theme="1"/>
        <rFont val="ＭＳ 明朝"/>
        <family val="1"/>
        <charset val="128"/>
      </rPr>
      <t>その他</t>
    </r>
  </si>
  <si>
    <r>
      <rPr>
        <sz val="10"/>
        <color theme="1"/>
        <rFont val="ＭＳ 明朝"/>
        <family val="1"/>
        <charset val="128"/>
      </rPr>
      <t>居酒屋</t>
    </r>
  </si>
  <si>
    <r>
      <rPr>
        <sz val="10"/>
        <color theme="1"/>
        <rFont val="ＭＳ 明朝"/>
        <family val="1"/>
        <charset val="128"/>
      </rPr>
      <t>中　華</t>
    </r>
  </si>
  <si>
    <r>
      <rPr>
        <sz val="10"/>
        <color theme="1"/>
        <rFont val="ＭＳ 明朝"/>
        <family val="1"/>
        <charset val="128"/>
      </rPr>
      <t>洋　食</t>
    </r>
  </si>
  <si>
    <r>
      <rPr>
        <sz val="10"/>
        <color theme="1"/>
        <rFont val="ＭＳ 明朝"/>
        <family val="1"/>
        <charset val="128"/>
      </rPr>
      <t>和　食</t>
    </r>
  </si>
  <si>
    <r>
      <rPr>
        <sz val="10"/>
        <color theme="1"/>
        <rFont val="ＭＳ 明朝"/>
        <family val="1"/>
        <charset val="128"/>
      </rPr>
      <t>ジャンル別</t>
    </r>
  </si>
  <si>
    <r>
      <rPr>
        <sz val="10"/>
        <color theme="1"/>
        <rFont val="ＭＳ 明朝"/>
        <family val="1"/>
        <charset val="128"/>
      </rPr>
      <t>置賜地区</t>
    </r>
  </si>
  <si>
    <r>
      <rPr>
        <sz val="10"/>
        <color theme="1"/>
        <rFont val="ＭＳ 明朝"/>
        <family val="1"/>
        <charset val="128"/>
      </rPr>
      <t>最上地区</t>
    </r>
  </si>
  <si>
    <r>
      <rPr>
        <sz val="10"/>
        <color theme="1"/>
        <rFont val="ＭＳ 明朝"/>
        <family val="1"/>
        <charset val="128"/>
      </rPr>
      <t>北村山地区</t>
    </r>
  </si>
  <si>
    <r>
      <rPr>
        <sz val="10"/>
        <color theme="1"/>
        <rFont val="ＭＳ 明朝"/>
        <family val="1"/>
        <charset val="128"/>
      </rPr>
      <t>西村山地区</t>
    </r>
  </si>
  <si>
    <r>
      <rPr>
        <sz val="10"/>
        <color theme="1"/>
        <rFont val="ＭＳ 明朝"/>
        <family val="1"/>
        <charset val="128"/>
      </rPr>
      <t>東南村山地区</t>
    </r>
  </si>
  <si>
    <r>
      <rPr>
        <sz val="10"/>
        <color theme="1"/>
        <rFont val="ＭＳ 明朝"/>
        <family val="1"/>
        <charset val="128"/>
      </rPr>
      <t>地区別</t>
    </r>
  </si>
  <si>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3</t>
    </r>
    <r>
      <rPr>
        <sz val="10"/>
        <color theme="1"/>
        <rFont val="ＭＳ 明朝"/>
        <family val="1"/>
        <charset val="128"/>
      </rPr>
      <t>月末現在）</t>
    </r>
  </si>
  <si>
    <r>
      <rPr>
        <sz val="10"/>
        <color theme="1"/>
        <rFont val="ＭＳ 明朝"/>
        <family val="1"/>
        <charset val="128"/>
      </rPr>
      <t>○「やまがた庄内浜の魚応援店」の加入件数　　　　　　　　　　　　　　　　　　　　　　　　　　　　　　　　　　　　　　</t>
    </r>
    <phoneticPr fontId="64"/>
  </si>
  <si>
    <r>
      <rPr>
        <sz val="10"/>
        <color theme="1"/>
        <rFont val="ＭＳ 明朝"/>
        <family val="1"/>
        <charset val="128"/>
      </rPr>
      <t>どんがら汁の振舞い、鮮魚販売による庄内浜産水産物のＰＲ</t>
    </r>
  </si>
  <si>
    <r>
      <rPr>
        <sz val="10"/>
        <color theme="1"/>
        <rFont val="ＭＳ 明朝"/>
        <family val="1"/>
        <charset val="128"/>
      </rPr>
      <t>山形まるごと紅の蔵（山形市）</t>
    </r>
  </si>
  <si>
    <r>
      <rPr>
        <sz val="10"/>
        <color theme="1"/>
        <rFont val="ＭＳ 明朝"/>
        <family val="1"/>
        <charset val="128"/>
      </rPr>
      <t>モズクの味噌汁の振舞い、鮮魚販売による庄内浜産水産物のＰＲ</t>
    </r>
  </si>
  <si>
    <r>
      <rPr>
        <sz val="10"/>
        <color theme="1"/>
        <rFont val="ＭＳ 明朝"/>
        <family val="1"/>
        <charset val="128"/>
      </rPr>
      <t>十日市</t>
    </r>
  </si>
  <si>
    <r>
      <t>(125</t>
    </r>
    <r>
      <rPr>
        <sz val="10"/>
        <color theme="1"/>
        <rFont val="ＭＳ 明朝"/>
        <family val="1"/>
        <charset val="128"/>
      </rPr>
      <t>店舗</t>
    </r>
    <r>
      <rPr>
        <sz val="10"/>
        <color theme="1"/>
        <rFont val="Century"/>
        <family val="1"/>
      </rPr>
      <t>)</t>
    </r>
    <rPh sb="4" eb="6">
      <t>テンポ</t>
    </rPh>
    <phoneticPr fontId="64"/>
  </si>
  <si>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11</t>
    </r>
    <r>
      <rPr>
        <sz val="10"/>
        <color theme="1"/>
        <rFont val="ＭＳ 明朝"/>
        <family val="1"/>
        <charset val="128"/>
      </rPr>
      <t>月</t>
    </r>
    <r>
      <rPr>
        <sz val="10"/>
        <color theme="1"/>
        <rFont val="Century"/>
        <family val="1"/>
      </rPr>
      <t>30</t>
    </r>
    <r>
      <rPr>
        <sz val="10"/>
        <color theme="1"/>
        <rFont val="ＭＳ 明朝"/>
        <family val="1"/>
        <charset val="128"/>
      </rPr>
      <t>日</t>
    </r>
  </si>
  <si>
    <r>
      <rPr>
        <sz val="10"/>
        <color theme="1"/>
        <rFont val="ＭＳ 明朝"/>
        <family val="1"/>
        <charset val="128"/>
      </rPr>
      <t>応援店によるテーマ食材の提供及びキャンペーンリーフレットによるＰＲ、スタンプラリーによる利用促進</t>
    </r>
  </si>
  <si>
    <r>
      <rPr>
        <sz val="10"/>
        <color theme="1"/>
        <rFont val="ＭＳ 明朝"/>
        <family val="1"/>
        <charset val="128"/>
      </rPr>
      <t>やまがた庄内浜の魚応援店</t>
    </r>
  </si>
  <si>
    <r>
      <t>(8</t>
    </r>
    <r>
      <rPr>
        <sz val="10"/>
        <color theme="1"/>
        <rFont val="ＭＳ 明朝"/>
        <family val="1"/>
        <charset val="128"/>
      </rPr>
      <t>企業　延</t>
    </r>
    <r>
      <rPr>
        <sz val="10"/>
        <color theme="1"/>
        <rFont val="Century"/>
        <family val="1"/>
      </rPr>
      <t>21</t>
    </r>
    <r>
      <rPr>
        <sz val="10"/>
        <color theme="1"/>
        <rFont val="ＭＳ 明朝"/>
        <family val="1"/>
        <charset val="128"/>
      </rPr>
      <t>店舗</t>
    </r>
    <r>
      <rPr>
        <sz val="10"/>
        <color theme="1"/>
        <rFont val="Century"/>
        <family val="1"/>
      </rPr>
      <t>)</t>
    </r>
    <rPh sb="2" eb="4">
      <t>キギョウ</t>
    </rPh>
    <rPh sb="5" eb="6">
      <t>ノ</t>
    </rPh>
    <rPh sb="8" eb="10">
      <t>テンポ</t>
    </rPh>
    <phoneticPr fontId="64"/>
  </si>
  <si>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t>
    </r>
  </si>
  <si>
    <r>
      <rPr>
        <sz val="10"/>
        <color theme="1"/>
        <rFont val="ＭＳ 明朝"/>
        <family val="1"/>
        <charset val="128"/>
      </rPr>
      <t>旬の水産物の試食・対面販売による庄内浜産水産物のＰＲ</t>
    </r>
  </si>
  <si>
    <r>
      <rPr>
        <sz val="10"/>
        <color theme="1"/>
        <rFont val="ＭＳ 明朝"/>
        <family val="1"/>
        <charset val="128"/>
      </rPr>
      <t>内陸地区量販店</t>
    </r>
  </si>
  <si>
    <r>
      <rPr>
        <sz val="10"/>
        <color theme="1"/>
        <rFont val="ＭＳ 明朝"/>
        <family val="1"/>
        <charset val="128"/>
      </rPr>
      <t>おいしい山形　　　　　　　　　　　　　　　　秋の旬の魚キャンペーン</t>
    </r>
    <phoneticPr fontId="64"/>
  </si>
  <si>
    <r>
      <t>(97</t>
    </r>
    <r>
      <rPr>
        <sz val="10"/>
        <color theme="1"/>
        <rFont val="ＭＳ 明朝"/>
        <family val="1"/>
        <charset val="128"/>
      </rPr>
      <t>店舗</t>
    </r>
    <r>
      <rPr>
        <sz val="10"/>
        <color theme="1"/>
        <rFont val="Century"/>
        <family val="1"/>
      </rPr>
      <t>)</t>
    </r>
    <rPh sb="3" eb="5">
      <t>テンポ</t>
    </rPh>
    <phoneticPr fontId="64"/>
  </si>
  <si>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6</t>
    </r>
    <r>
      <rPr>
        <sz val="10"/>
        <color theme="1"/>
        <rFont val="ＭＳ 明朝"/>
        <family val="1"/>
        <charset val="128"/>
      </rPr>
      <t>月</t>
    </r>
    <r>
      <rPr>
        <sz val="10"/>
        <color theme="1"/>
        <rFont val="Century"/>
        <family val="1"/>
      </rPr>
      <t>30</t>
    </r>
    <r>
      <rPr>
        <sz val="10"/>
        <color theme="1"/>
        <rFont val="ＭＳ 明朝"/>
        <family val="1"/>
        <charset val="128"/>
      </rPr>
      <t>日</t>
    </r>
  </si>
  <si>
    <r>
      <rPr>
        <sz val="10"/>
        <color theme="1"/>
        <rFont val="ＭＳ 明朝"/>
        <family val="1"/>
        <charset val="128"/>
      </rPr>
      <t>山形市公設地方卸売市場でのオープニングイベント、応援店によるテーマ食材の提供及びキャンペーンリーフレットによるＰＲ</t>
    </r>
  </si>
  <si>
    <r>
      <t>(7</t>
    </r>
    <r>
      <rPr>
        <sz val="10"/>
        <color theme="1"/>
        <rFont val="ＭＳ 明朝"/>
        <family val="1"/>
        <charset val="128"/>
      </rPr>
      <t>企業　延</t>
    </r>
    <r>
      <rPr>
        <sz val="10"/>
        <color theme="1"/>
        <rFont val="Century"/>
        <family val="1"/>
      </rPr>
      <t>16</t>
    </r>
    <r>
      <rPr>
        <sz val="10"/>
        <color theme="1"/>
        <rFont val="ＭＳ 明朝"/>
        <family val="1"/>
        <charset val="128"/>
      </rPr>
      <t>店舗）</t>
    </r>
  </si>
  <si>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6</t>
    </r>
    <r>
      <rPr>
        <sz val="10"/>
        <color theme="1"/>
        <rFont val="ＭＳ 明朝"/>
        <family val="1"/>
        <charset val="128"/>
      </rPr>
      <t>月</t>
    </r>
    <r>
      <rPr>
        <sz val="10"/>
        <color theme="1"/>
        <rFont val="Century"/>
        <family val="1"/>
      </rPr>
      <t>11</t>
    </r>
    <r>
      <rPr>
        <sz val="10"/>
        <color theme="1"/>
        <rFont val="ＭＳ 明朝"/>
        <family val="1"/>
        <charset val="128"/>
      </rPr>
      <t>日</t>
    </r>
  </si>
  <si>
    <r>
      <rPr>
        <sz val="10"/>
        <color theme="1"/>
        <rFont val="ＭＳ 明朝"/>
        <family val="1"/>
        <charset val="128"/>
      </rPr>
      <t>内陸地区量販店</t>
    </r>
    <phoneticPr fontId="64"/>
  </si>
  <si>
    <r>
      <rPr>
        <sz val="10"/>
        <color theme="1"/>
        <rFont val="ＭＳ 明朝"/>
        <family val="1"/>
        <charset val="128"/>
      </rPr>
      <t>おいしい山形　　　　　　　　　　　　　　　　春の旬の魚キャンペーン</t>
    </r>
    <phoneticPr fontId="64"/>
  </si>
  <si>
    <r>
      <rPr>
        <sz val="10"/>
        <color theme="1"/>
        <rFont val="ＭＳ 明朝"/>
        <family val="1"/>
        <charset val="128"/>
      </rPr>
      <t>庄内浜文化伝道師による寒鱈の解体ショー及び寒鱈汁の販売等によるＰＲ</t>
    </r>
  </si>
  <si>
    <r>
      <rPr>
        <sz val="10"/>
        <color theme="1"/>
        <rFont val="ＭＳ 明朝"/>
        <family val="1"/>
        <charset val="128"/>
      </rPr>
      <t>霞城セントラル（山形市）</t>
    </r>
  </si>
  <si>
    <r>
      <rPr>
        <sz val="10"/>
        <color theme="1"/>
        <rFont val="ＭＳ 明朝"/>
        <family val="1"/>
        <charset val="128"/>
      </rPr>
      <t>寒鱈まつりｉｎ山形</t>
    </r>
  </si>
  <si>
    <r>
      <rPr>
        <sz val="10"/>
        <color theme="1"/>
        <rFont val="ＭＳ 明朝"/>
        <family val="1"/>
        <charset val="128"/>
      </rPr>
      <t>鮮魚販売、イカご飯・紅エビ汁等の振舞い、水生生物の観察コーナ等によるＰＲ及び庄内おばこサワラ捌き実演と振舞いによる庄内浜ブランドのＰＲ</t>
    </r>
  </si>
  <si>
    <r>
      <rPr>
        <sz val="10"/>
        <color theme="1"/>
        <rFont val="ＭＳ 明朝"/>
        <family val="1"/>
        <charset val="128"/>
      </rPr>
      <t>霞城セントラル（山形市）</t>
    </r>
    <phoneticPr fontId="64"/>
  </si>
  <si>
    <r>
      <rPr>
        <sz val="10"/>
        <color theme="1"/>
        <rFont val="ＭＳ 明朝"/>
        <family val="1"/>
        <charset val="128"/>
      </rPr>
      <t>庄内浜魚まつりｉｎ山形</t>
    </r>
  </si>
  <si>
    <r>
      <rPr>
        <sz val="10"/>
        <color theme="1"/>
        <rFont val="ＭＳ 明朝"/>
        <family val="1"/>
        <charset val="128"/>
      </rPr>
      <t>概　　　要</t>
    </r>
  </si>
  <si>
    <r>
      <rPr>
        <sz val="10"/>
        <color theme="1"/>
        <rFont val="ＭＳ 明朝"/>
        <family val="1"/>
        <charset val="128"/>
      </rPr>
      <t>場　　所</t>
    </r>
  </si>
  <si>
    <r>
      <rPr>
        <sz val="10"/>
        <color theme="1"/>
        <rFont val="ＭＳ 明朝"/>
        <family val="1"/>
        <charset val="128"/>
      </rPr>
      <t>日　　時</t>
    </r>
  </si>
  <si>
    <r>
      <rPr>
        <sz val="10"/>
        <color theme="1"/>
        <rFont val="ＭＳ 明朝"/>
        <family val="1"/>
        <charset val="128"/>
      </rPr>
      <t>○　県内陸部における庄内浜産水産物のプロモーション</t>
    </r>
  </si>
  <si>
    <r>
      <rPr>
        <sz val="10"/>
        <color theme="1"/>
        <rFont val="ＭＳ 明朝"/>
        <family val="1"/>
        <charset val="128"/>
      </rPr>
      <t>（２）庄内の魚消費拡大事業</t>
    </r>
  </si>
  <si>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4"/>
  </si>
  <si>
    <r>
      <t xml:space="preserve"> (1) </t>
    </r>
    <r>
      <rPr>
        <sz val="12"/>
        <rFont val="ＭＳ 明朝"/>
        <family val="1"/>
        <charset val="128"/>
      </rPr>
      <t>山形県漁業協同組合</t>
    </r>
    <phoneticPr fontId="14"/>
  </si>
  <si>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</si>
  <si>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</si>
  <si>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</si>
  <si>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</si>
  <si>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</si>
  <si>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</si>
  <si>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</si>
  <si>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</si>
  <si>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</si>
  <si>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</si>
  <si>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</si>
  <si>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</si>
  <si>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</si>
  <si>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</si>
  <si>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</si>
  <si>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</si>
  <si>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</si>
  <si>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</si>
  <si>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</si>
  <si>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</si>
  <si>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</si>
  <si>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</si>
  <si>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4"/>
  </si>
  <si>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</si>
  <si>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</si>
  <si>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</si>
  <si>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13</t>
    </r>
    <r>
      <rPr>
        <sz val="9"/>
        <rFont val="ＭＳ 明朝"/>
        <family val="1"/>
        <charset val="128"/>
      </rPr>
      <t>名</t>
    </r>
    <phoneticPr fontId="14"/>
  </si>
  <si>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</si>
  <si>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</si>
  <si>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</si>
  <si>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</si>
  <si>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平成</t>
    </r>
    <r>
      <rPr>
        <sz val="11"/>
        <rFont val="Century"/>
        <family val="1"/>
      </rPr>
      <t>30</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14"/>
  </si>
  <si>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</si>
  <si>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4"/>
  </si>
  <si>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</si>
  <si>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</si>
  <si>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</si>
  <si>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4"/>
  </si>
  <si>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</si>
  <si>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</si>
  <si>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4"/>
  </si>
  <si>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</si>
  <si>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</si>
  <si>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4"/>
  </si>
  <si>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</si>
  <si>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</si>
  <si>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4"/>
  </si>
  <si>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</si>
  <si>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</si>
  <si>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4"/>
  </si>
  <si>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</si>
  <si>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</si>
  <si>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4"/>
  </si>
  <si>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</si>
  <si>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</si>
  <si>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4"/>
  </si>
  <si>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</si>
  <si>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</si>
  <si>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4"/>
  </si>
  <si>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</si>
  <si>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</si>
  <si>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4"/>
  </si>
  <si>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</si>
  <si>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</si>
  <si>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(4</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phoneticPr fontId="14"/>
  </si>
  <si>
    <r>
      <rPr>
        <sz val="11"/>
        <rFont val="ＭＳ 明朝"/>
        <family val="1"/>
        <charset val="128"/>
      </rPr>
      <t>（昭</t>
    </r>
    <r>
      <rPr>
        <sz val="11"/>
        <rFont val="Century"/>
        <family val="1"/>
      </rPr>
      <t>47</t>
    </r>
    <r>
      <rPr>
        <sz val="11"/>
        <rFont val="ＭＳ 明朝"/>
        <family val="1"/>
        <charset val="128"/>
      </rPr>
      <t>．</t>
    </r>
    <r>
      <rPr>
        <sz val="11"/>
        <rFont val="Century"/>
        <family val="1"/>
      </rPr>
      <t>10</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</si>
  <si>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鶴岡市の一部</t>
    </r>
  </si>
  <si>
    <r>
      <rPr>
        <sz val="11"/>
        <rFont val="ＭＳ 明朝"/>
        <family val="1"/>
        <charset val="128"/>
      </rPr>
      <t>鶴岡市小名部字千田</t>
    </r>
    <r>
      <rPr>
        <sz val="11"/>
        <rFont val="Century"/>
        <family val="1"/>
      </rPr>
      <t xml:space="preserve">98-1
</t>
    </r>
    <r>
      <rPr>
        <sz val="11"/>
        <rFont val="ＭＳ 明朝"/>
        <family val="1"/>
        <charset val="128"/>
      </rPr>
      <t>　　富　樫　政　紀</t>
    </r>
    <rPh sb="16" eb="17">
      <t>ト</t>
    </rPh>
    <phoneticPr fontId="14"/>
  </si>
  <si>
    <r>
      <rPr>
        <sz val="11"/>
        <rFont val="ＭＳ 明朝"/>
        <family val="1"/>
        <charset val="128"/>
      </rPr>
      <t>温海町内水面</t>
    </r>
  </si>
  <si>
    <r>
      <rPr>
        <sz val="11"/>
        <rFont val="ＭＳ 明朝"/>
        <family val="1"/>
        <charset val="128"/>
      </rPr>
      <t>（昭</t>
    </r>
    <r>
      <rPr>
        <sz val="11"/>
        <rFont val="Century"/>
        <family val="1"/>
      </rPr>
      <t>46</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</si>
  <si>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飽海郡遊佐町遊佐字沖</t>
    </r>
    <r>
      <rPr>
        <sz val="11"/>
        <rFont val="Century"/>
        <family val="1"/>
      </rPr>
      <t xml:space="preserve">2-27
</t>
    </r>
    <r>
      <rPr>
        <sz val="11"/>
        <rFont val="ＭＳ 明朝"/>
        <family val="1"/>
        <charset val="128"/>
      </rPr>
      <t>　　伊　藤　忠　夫</t>
    </r>
    <rPh sb="17" eb="18">
      <t>イ</t>
    </rPh>
    <rPh sb="19" eb="20">
      <t>フジ</t>
    </rPh>
    <rPh sb="21" eb="22">
      <t>タダシ</t>
    </rPh>
    <rPh sb="23" eb="24">
      <t>オット</t>
    </rPh>
    <phoneticPr fontId="14"/>
  </si>
  <si>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</si>
  <si>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酒田市・庄内町の一部</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</si>
  <si>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</si>
  <si>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（昭</t>
    </r>
    <r>
      <rPr>
        <sz val="11"/>
        <rFont val="Century"/>
        <family val="1"/>
      </rPr>
      <t>24</t>
    </r>
    <r>
      <rPr>
        <sz val="11"/>
        <rFont val="ＭＳ 明朝"/>
        <family val="1"/>
        <charset val="128"/>
      </rPr>
      <t>．</t>
    </r>
    <r>
      <rPr>
        <sz val="11"/>
        <rFont val="Century"/>
        <family val="1"/>
      </rPr>
      <t>12</t>
    </r>
    <r>
      <rPr>
        <sz val="11"/>
        <rFont val="ＭＳ 明朝"/>
        <family val="1"/>
        <charset val="128"/>
      </rPr>
      <t>．</t>
    </r>
    <r>
      <rPr>
        <sz val="11"/>
        <rFont val="Century"/>
        <family val="1"/>
      </rPr>
      <t>17</t>
    </r>
    <r>
      <rPr>
        <sz val="11"/>
        <rFont val="ＭＳ 明朝"/>
        <family val="1"/>
        <charset val="128"/>
      </rPr>
      <t>）</t>
    </r>
  </si>
  <si>
    <r>
      <rPr>
        <sz val="11"/>
        <rFont val="ＭＳ 明朝"/>
        <family val="1"/>
        <charset val="128"/>
      </rPr>
      <t>遊佐町・酒田市の一部</t>
    </r>
  </si>
  <si>
    <r>
      <rPr>
        <sz val="11"/>
        <rFont val="ＭＳ 明朝"/>
        <family val="1"/>
        <charset val="128"/>
      </rPr>
      <t>酒田市市条字八森</t>
    </r>
    <r>
      <rPr>
        <sz val="11"/>
        <rFont val="Century"/>
        <family val="1"/>
      </rPr>
      <t xml:space="preserve">308
</t>
    </r>
    <r>
      <rPr>
        <sz val="11"/>
        <rFont val="ＭＳ 明朝"/>
        <family val="1"/>
        <charset val="128"/>
      </rPr>
      <t>　　後　藤　孝之助（八森荘内）</t>
    </r>
    <rPh sb="14" eb="15">
      <t>ゴ</t>
    </rPh>
    <rPh sb="16" eb="17">
      <t>フジ</t>
    </rPh>
    <rPh sb="18" eb="21">
      <t>コウノスケ</t>
    </rPh>
    <phoneticPr fontId="14"/>
  </si>
  <si>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21</t>
    </r>
    <r>
      <rPr>
        <sz val="11"/>
        <rFont val="ＭＳ 明朝"/>
        <family val="1"/>
        <charset val="128"/>
      </rPr>
      <t>）</t>
    </r>
  </si>
  <si>
    <r>
      <rPr>
        <sz val="11"/>
        <rFont val="ＭＳ 明朝"/>
        <family val="1"/>
        <charset val="128"/>
      </rPr>
      <t>酒田市の一部</t>
    </r>
  </si>
  <si>
    <r>
      <rPr>
        <sz val="11"/>
        <rFont val="ＭＳ 明朝"/>
        <family val="1"/>
        <charset val="128"/>
      </rPr>
      <t>酒田市落野目字川前</t>
    </r>
    <r>
      <rPr>
        <sz val="11"/>
        <rFont val="Century"/>
        <family val="1"/>
      </rPr>
      <t xml:space="preserve">63-3
</t>
    </r>
    <r>
      <rPr>
        <sz val="11"/>
        <rFont val="ＭＳ 明朝"/>
        <family val="1"/>
        <charset val="128"/>
      </rPr>
      <t>　　佐　藤　富　男</t>
    </r>
    <rPh sb="3" eb="4">
      <t>オ</t>
    </rPh>
    <rPh sb="4" eb="5">
      <t>ノ</t>
    </rPh>
    <rPh sb="5" eb="6">
      <t>メ</t>
    </rPh>
    <rPh sb="6" eb="7">
      <t>アザ</t>
    </rPh>
    <rPh sb="7" eb="9">
      <t>カワマエ</t>
    </rPh>
    <rPh sb="16" eb="17">
      <t>タスク</t>
    </rPh>
    <rPh sb="18" eb="19">
      <t>フジ</t>
    </rPh>
    <rPh sb="20" eb="21">
      <t>トミ</t>
    </rPh>
    <rPh sb="22" eb="23">
      <t>オトコ</t>
    </rPh>
    <phoneticPr fontId="14"/>
  </si>
  <si>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10</t>
    </r>
    <r>
      <rPr>
        <sz val="11"/>
        <rFont val="ＭＳ 明朝"/>
        <family val="1"/>
        <charset val="128"/>
      </rPr>
      <t>）</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</si>
  <si>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4"/>
  </si>
  <si>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</si>
  <si>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 xml:space="preserve">鶴岡市・酒田市・三川町・庄内町の一部
</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</si>
  <si>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</si>
  <si>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（昭</t>
    </r>
    <r>
      <rPr>
        <sz val="11"/>
        <rFont val="Century"/>
        <family val="1"/>
      </rPr>
      <t>32</t>
    </r>
    <r>
      <rPr>
        <sz val="11"/>
        <rFont val="ＭＳ 明朝"/>
        <family val="1"/>
        <charset val="128"/>
      </rPr>
      <t>．</t>
    </r>
    <r>
      <rPr>
        <sz val="11"/>
        <rFont val="Century"/>
        <family val="1"/>
      </rPr>
      <t>11</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</si>
  <si>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米沢市・南陽市・高畠町・川西町</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</si>
  <si>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4"/>
  </si>
  <si>
    <r>
      <rPr>
        <sz val="11"/>
        <rFont val="ＭＳ 明朝"/>
        <family val="1"/>
        <charset val="128"/>
      </rPr>
      <t>（昭</t>
    </r>
    <r>
      <rPr>
        <sz val="11"/>
        <rFont val="Century"/>
        <family val="1"/>
      </rPr>
      <t>28</t>
    </r>
    <r>
      <rPr>
        <sz val="11"/>
        <rFont val="ＭＳ 明朝"/>
        <family val="1"/>
        <charset val="128"/>
      </rPr>
      <t>．</t>
    </r>
    <r>
      <rPr>
        <sz val="11"/>
        <rFont val="Century"/>
        <family val="1"/>
      </rPr>
      <t xml:space="preserve"> 3</t>
    </r>
    <r>
      <rPr>
        <sz val="11"/>
        <rFont val="ＭＳ 明朝"/>
        <family val="1"/>
        <charset val="128"/>
      </rPr>
      <t>．</t>
    </r>
    <r>
      <rPr>
        <sz val="11"/>
        <rFont val="Century"/>
        <family val="1"/>
      </rPr>
      <t>25</t>
    </r>
    <r>
      <rPr>
        <sz val="11"/>
        <rFont val="ＭＳ 明朝"/>
        <family val="1"/>
        <charset val="128"/>
      </rPr>
      <t>）</t>
    </r>
  </si>
  <si>
    <r>
      <rPr>
        <sz val="11"/>
        <rFont val="ＭＳ 明朝"/>
        <family val="1"/>
        <charset val="128"/>
      </rPr>
      <t>西置賜郡小国町岩井沢</t>
    </r>
    <r>
      <rPr>
        <sz val="11"/>
        <rFont val="Century"/>
        <family val="1"/>
      </rPr>
      <t xml:space="preserve">838-1
</t>
    </r>
    <r>
      <rPr>
        <sz val="11"/>
        <rFont val="ＭＳ 明朝"/>
        <family val="1"/>
        <charset val="128"/>
      </rPr>
      <t>　　渡　部　春　昭</t>
    </r>
    <rPh sb="7" eb="9">
      <t>イワイ</t>
    </rPh>
    <rPh sb="9" eb="10">
      <t>サワ</t>
    </rPh>
    <rPh sb="18" eb="19">
      <t>ワタリ</t>
    </rPh>
    <rPh sb="20" eb="21">
      <t>ブ</t>
    </rPh>
    <rPh sb="22" eb="23">
      <t>ハル</t>
    </rPh>
    <rPh sb="24" eb="25">
      <t>アキラ</t>
    </rPh>
    <phoneticPr fontId="14"/>
  </si>
  <si>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</si>
  <si>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長井市・白鷹町・飯豊町の全部</t>
    </r>
  </si>
  <si>
    <r>
      <rPr>
        <sz val="11"/>
        <rFont val="ＭＳ 明朝"/>
        <family val="1"/>
        <charset val="128"/>
      </rPr>
      <t>西置賜郡白鷹町大字荒砥乙</t>
    </r>
    <r>
      <rPr>
        <sz val="11"/>
        <rFont val="Century"/>
        <family val="1"/>
      </rPr>
      <t>555-</t>
    </r>
    <r>
      <rPr>
        <sz val="11"/>
        <rFont val="ＭＳ 明朝"/>
        <family val="1"/>
        <charset val="128"/>
      </rPr>
      <t xml:space="preserve">１
</t>
    </r>
    <r>
      <rPr>
        <sz val="11"/>
        <rFont val="Century"/>
        <family val="1"/>
      </rPr>
      <t xml:space="preserve">    </t>
    </r>
    <r>
      <rPr>
        <sz val="11"/>
        <rFont val="ＭＳ 明朝"/>
        <family val="1"/>
        <charset val="128"/>
      </rPr>
      <t>竹　田　賢　一（白鷹町産業センター内）</t>
    </r>
    <rPh sb="22" eb="23">
      <t>タケ</t>
    </rPh>
    <rPh sb="24" eb="25">
      <t>タ</t>
    </rPh>
    <rPh sb="26" eb="27">
      <t>ケン</t>
    </rPh>
    <rPh sb="28" eb="29">
      <t>イチ</t>
    </rPh>
    <phoneticPr fontId="14"/>
  </si>
  <si>
    <r>
      <rPr>
        <sz val="11"/>
        <rFont val="ＭＳ 明朝"/>
        <family val="1"/>
        <charset val="128"/>
      </rPr>
      <t>（昭</t>
    </r>
    <r>
      <rPr>
        <sz val="11"/>
        <rFont val="Century"/>
        <family val="1"/>
      </rPr>
      <t>29</t>
    </r>
    <r>
      <rPr>
        <sz val="11"/>
        <rFont val="ＭＳ 明朝"/>
        <family val="1"/>
        <charset val="128"/>
      </rPr>
      <t>．</t>
    </r>
    <r>
      <rPr>
        <sz val="11"/>
        <rFont val="Century"/>
        <family val="1"/>
      </rPr>
      <t>12</t>
    </r>
    <r>
      <rPr>
        <sz val="11"/>
        <rFont val="ＭＳ 明朝"/>
        <family val="1"/>
        <charset val="128"/>
      </rPr>
      <t>．</t>
    </r>
    <r>
      <rPr>
        <sz val="11"/>
        <rFont val="Century"/>
        <family val="1"/>
      </rPr>
      <t xml:space="preserve"> 6</t>
    </r>
    <r>
      <rPr>
        <sz val="11"/>
        <rFont val="ＭＳ 明朝"/>
        <family val="1"/>
        <charset val="128"/>
      </rPr>
      <t>）</t>
    </r>
  </si>
  <si>
    <r>
      <rPr>
        <sz val="11"/>
        <rFont val="ＭＳ 明朝"/>
        <family val="1"/>
        <charset val="128"/>
      </rPr>
      <t>最上町・舟形町</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</si>
  <si>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4"/>
  </si>
  <si>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9</t>
    </r>
    <r>
      <rPr>
        <sz val="11"/>
        <rFont val="ＭＳ 明朝"/>
        <family val="1"/>
        <charset val="128"/>
      </rPr>
      <t>．</t>
    </r>
    <r>
      <rPr>
        <sz val="11"/>
        <rFont val="Century"/>
        <family val="1"/>
      </rPr>
      <t>13</t>
    </r>
    <r>
      <rPr>
        <sz val="11"/>
        <rFont val="ＭＳ 明朝"/>
        <family val="1"/>
        <charset val="128"/>
      </rPr>
      <t>）</t>
    </r>
  </si>
  <si>
    <r>
      <rPr>
        <sz val="11"/>
        <rFont val="ＭＳ 明朝"/>
        <family val="1"/>
        <charset val="128"/>
      </rPr>
      <t>新庄市・大蔵村の全部
戸沢村の一部</t>
    </r>
  </si>
  <si>
    <r>
      <rPr>
        <sz val="11"/>
        <rFont val="ＭＳ 明朝"/>
        <family val="1"/>
        <charset val="128"/>
      </rPr>
      <t>新庄市大手町</t>
    </r>
    <r>
      <rPr>
        <sz val="11"/>
        <rFont val="Century"/>
        <family val="1"/>
      </rPr>
      <t xml:space="preserve">2-66
</t>
    </r>
    <r>
      <rPr>
        <sz val="11"/>
        <rFont val="ＭＳ 明朝"/>
        <family val="1"/>
        <charset val="128"/>
      </rPr>
      <t>　　工　藤　昭　雄</t>
    </r>
    <rPh sb="3" eb="6">
      <t>オオテマチ</t>
    </rPh>
    <rPh sb="13" eb="14">
      <t>コウ</t>
    </rPh>
    <rPh sb="15" eb="16">
      <t>フジ</t>
    </rPh>
    <rPh sb="17" eb="18">
      <t>アキラ</t>
    </rPh>
    <rPh sb="19" eb="20">
      <t>ユウ</t>
    </rPh>
    <phoneticPr fontId="14"/>
  </si>
  <si>
    <r>
      <rPr>
        <sz val="11"/>
        <rFont val="ＭＳ 明朝"/>
        <family val="1"/>
        <charset val="128"/>
      </rPr>
      <t>（昭</t>
    </r>
    <r>
      <rPr>
        <sz val="11"/>
        <rFont val="Century"/>
        <family val="1"/>
      </rPr>
      <t>24</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</si>
  <si>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真室川町・金山町・鮭川村の全部
戸沢村の一部</t>
    </r>
  </si>
  <si>
    <r>
      <rPr>
        <sz val="11"/>
        <rFont val="ＭＳ 明朝"/>
        <family val="1"/>
        <charset val="128"/>
      </rPr>
      <t>最上郡真室川町大字新町字天神</t>
    </r>
    <r>
      <rPr>
        <sz val="11"/>
        <rFont val="Century"/>
        <family val="1"/>
      </rPr>
      <t xml:space="preserve">460
    </t>
    </r>
    <r>
      <rPr>
        <sz val="11"/>
        <rFont val="ＭＳ 明朝"/>
        <family val="1"/>
        <charset val="128"/>
      </rPr>
      <t>杉　原　義　美（真室川防災センター内）</t>
    </r>
    <rPh sb="22" eb="23">
      <t>スギ</t>
    </rPh>
    <rPh sb="24" eb="25">
      <t>ハラ</t>
    </rPh>
    <rPh sb="26" eb="27">
      <t>ギ</t>
    </rPh>
    <rPh sb="28" eb="29">
      <t>ビ</t>
    </rPh>
    <phoneticPr fontId="14"/>
  </si>
  <si>
    <r>
      <rPr>
        <sz val="11"/>
        <rFont val="ＭＳ 明朝"/>
        <family val="1"/>
        <charset val="128"/>
      </rPr>
      <t>（昭</t>
    </r>
    <r>
      <rPr>
        <sz val="11"/>
        <rFont val="Century"/>
        <family val="1"/>
      </rPr>
      <t>27</t>
    </r>
    <r>
      <rPr>
        <sz val="11"/>
        <rFont val="ＭＳ 明朝"/>
        <family val="1"/>
        <charset val="128"/>
      </rPr>
      <t>．</t>
    </r>
    <r>
      <rPr>
        <sz val="11"/>
        <rFont val="Century"/>
        <family val="1"/>
      </rPr>
      <t xml:space="preserve"> 5</t>
    </r>
    <r>
      <rPr>
        <sz val="11"/>
        <rFont val="ＭＳ 明朝"/>
        <family val="1"/>
        <charset val="128"/>
      </rPr>
      <t>．</t>
    </r>
    <r>
      <rPr>
        <sz val="11"/>
        <rFont val="Century"/>
        <family val="1"/>
      </rPr>
      <t>23</t>
    </r>
    <r>
      <rPr>
        <sz val="11"/>
        <rFont val="ＭＳ 明朝"/>
        <family val="1"/>
        <charset val="128"/>
      </rPr>
      <t>）</t>
    </r>
  </si>
  <si>
    <r>
      <rPr>
        <sz val="11"/>
        <rFont val="ＭＳ 明朝"/>
        <family val="1"/>
        <charset val="128"/>
      </rPr>
      <t xml:space="preserve">河北町・西川町・天童市・東根市
中山町の全部・寒河江市・村山市の一部
</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</si>
  <si>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</si>
  <si>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6</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</si>
  <si>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大江町の全部
朝日町・寒河江市の一部</t>
    </r>
  </si>
  <si>
    <r>
      <rPr>
        <sz val="11"/>
        <rFont val="ＭＳ 明朝"/>
        <family val="1"/>
        <charset val="128"/>
      </rPr>
      <t>西村山郡朝日町大字宮宿</t>
    </r>
    <r>
      <rPr>
        <sz val="11"/>
        <rFont val="Century"/>
        <family val="1"/>
      </rPr>
      <t xml:space="preserve">1184-8
</t>
    </r>
    <r>
      <rPr>
        <sz val="11"/>
        <rFont val="ＭＳ 明朝"/>
        <family val="1"/>
        <charset val="128"/>
      </rPr>
      <t>　　鈴　木　伸　治（朝日町商工会館内）</t>
    </r>
    <rPh sb="20" eb="21">
      <t>スズ</t>
    </rPh>
    <rPh sb="22" eb="23">
      <t>キ</t>
    </rPh>
    <rPh sb="24" eb="25">
      <t>シン</t>
    </rPh>
    <rPh sb="26" eb="27">
      <t>ジ</t>
    </rPh>
    <phoneticPr fontId="14"/>
  </si>
  <si>
    <r>
      <rPr>
        <sz val="11"/>
        <rFont val="ＭＳ 明朝"/>
        <family val="1"/>
        <charset val="128"/>
      </rPr>
      <t>（昭</t>
    </r>
    <r>
      <rPr>
        <sz val="11"/>
        <rFont val="Century"/>
        <family val="1"/>
      </rPr>
      <t>25</t>
    </r>
    <r>
      <rPr>
        <sz val="11"/>
        <rFont val="ＭＳ 明朝"/>
        <family val="1"/>
        <charset val="128"/>
      </rPr>
      <t>．</t>
    </r>
    <r>
      <rPr>
        <sz val="11"/>
        <rFont val="Century"/>
        <family val="1"/>
      </rPr>
      <t>11</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</si>
  <si>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尾花沢市・大石田町</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</si>
  <si>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</si>
  <si>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2</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</si>
  <si>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山辺町</t>
    </r>
  </si>
  <si>
    <r>
      <rPr>
        <sz val="11"/>
        <rFont val="ＭＳ 明朝"/>
        <family val="1"/>
        <charset val="128"/>
      </rPr>
      <t>東村山郡山辺町大字畑谷</t>
    </r>
    <r>
      <rPr>
        <sz val="11"/>
        <rFont val="Century"/>
        <family val="1"/>
      </rPr>
      <t xml:space="preserve">1992-3
</t>
    </r>
    <r>
      <rPr>
        <sz val="11"/>
        <rFont val="ＭＳ 明朝"/>
        <family val="1"/>
        <charset val="128"/>
      </rPr>
      <t>　　吉　田　富　夫</t>
    </r>
    <rPh sb="24" eb="25">
      <t>トミ</t>
    </rPh>
    <rPh sb="26" eb="27">
      <t>オット</t>
    </rPh>
    <phoneticPr fontId="14"/>
  </si>
  <si>
    <r>
      <rPr>
        <sz val="11"/>
        <rFont val="ＭＳ 明朝"/>
        <family val="1"/>
        <charset val="128"/>
      </rPr>
      <t>（尾）</t>
    </r>
  </si>
  <si>
    <r>
      <t>(</t>
    </r>
    <r>
      <rPr>
        <sz val="11"/>
        <rFont val="ＭＳ 明朝"/>
        <family val="1"/>
        <charset val="128"/>
      </rPr>
      <t>サクラマス</t>
    </r>
    <r>
      <rPr>
        <sz val="11"/>
        <rFont val="Century"/>
        <family val="1"/>
      </rPr>
      <t>)</t>
    </r>
  </si>
  <si>
    <r>
      <rPr>
        <sz val="11"/>
        <rFont val="ＭＳ 明朝"/>
        <family val="1"/>
        <charset val="128"/>
      </rPr>
      <t>その他
（㎏）</t>
    </r>
  </si>
  <si>
    <r>
      <rPr>
        <sz val="11"/>
        <rFont val="ＭＳ 明朝"/>
        <family val="1"/>
        <charset val="128"/>
      </rPr>
      <t>もくず
が　に
（尾）</t>
    </r>
  </si>
  <si>
    <r>
      <rPr>
        <sz val="11"/>
        <rFont val="ＭＳ 明朝"/>
        <family val="1"/>
        <charset val="128"/>
      </rPr>
      <t>いわな
（尾）</t>
    </r>
  </si>
  <si>
    <r>
      <rPr>
        <sz val="11"/>
        <rFont val="ＭＳ 明朝"/>
        <family val="1"/>
        <charset val="128"/>
      </rPr>
      <t>うなぎ
（㎏）</t>
    </r>
  </si>
  <si>
    <r>
      <rPr>
        <sz val="11"/>
        <rFont val="ＭＳ 明朝"/>
        <family val="1"/>
        <charset val="128"/>
      </rPr>
      <t>ふな
（㎏）</t>
    </r>
  </si>
  <si>
    <r>
      <rPr>
        <sz val="11"/>
        <rFont val="ＭＳ 明朝"/>
        <family val="1"/>
        <charset val="128"/>
      </rPr>
      <t>こい
（㎏）</t>
    </r>
  </si>
  <si>
    <r>
      <rPr>
        <sz val="11"/>
        <rFont val="ＭＳ 明朝"/>
        <family val="1"/>
        <charset val="128"/>
      </rPr>
      <t>あゆ
（㎏）</t>
    </r>
  </si>
  <si>
    <r>
      <rPr>
        <sz val="11"/>
        <rFont val="ＭＳ 明朝"/>
        <family val="1"/>
        <charset val="128"/>
      </rPr>
      <t>放　　　　流　　　　数　　　　量</t>
    </r>
  </si>
  <si>
    <r>
      <rPr>
        <sz val="11"/>
        <rFont val="ＭＳ 明朝"/>
        <family val="1"/>
        <charset val="128"/>
      </rPr>
      <t>払込済
出資金
（千円）</t>
    </r>
  </si>
  <si>
    <r>
      <rPr>
        <sz val="11"/>
        <rFont val="ＭＳ 明朝"/>
        <family val="1"/>
        <charset val="128"/>
      </rPr>
      <t>役職員数（人）</t>
    </r>
  </si>
  <si>
    <r>
      <rPr>
        <sz val="11"/>
        <rFont val="ＭＳ 明朝"/>
        <family val="1"/>
        <charset val="128"/>
      </rPr>
      <t>組合人数（人）</t>
    </r>
  </si>
  <si>
    <r>
      <rPr>
        <sz val="11"/>
        <rFont val="ＭＳ 明朝"/>
        <family val="1"/>
        <charset val="128"/>
      </rPr>
      <t>事務所所在地及び代表者氏名</t>
    </r>
  </si>
  <si>
    <r>
      <rPr>
        <sz val="11"/>
        <rFont val="ＭＳ 明朝"/>
        <family val="1"/>
        <charset val="128"/>
      </rPr>
      <t>組　合　名
（設立年月日）</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</si>
  <si>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</si>
  <si>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　</t>
    </r>
    <r>
      <rPr>
        <sz val="11"/>
        <rFont val="Century"/>
        <family val="1"/>
      </rPr>
      <t>(2)</t>
    </r>
    <r>
      <rPr>
        <sz val="11"/>
        <rFont val="ＭＳ 明朝"/>
        <family val="1"/>
        <charset val="128"/>
      </rPr>
      <t>　内水面漁業協同組合</t>
    </r>
  </si>
  <si>
    <r>
      <t>(3)</t>
    </r>
    <r>
      <rPr>
        <sz val="11"/>
        <rFont val="ＭＳ 明朝"/>
        <family val="1"/>
        <charset val="128"/>
      </rPr>
      <t>　業種別漁業協同組合</t>
    </r>
  </si>
  <si>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</si>
  <si>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</si>
  <si>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</si>
  <si>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</si>
  <si>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</si>
  <si>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4"/>
  </si>
  <si>
    <r>
      <rPr>
        <sz val="11"/>
        <rFont val="ＭＳ 明朝"/>
        <family val="1"/>
        <charset val="128"/>
      </rPr>
      <t>県一円</t>
    </r>
  </si>
  <si>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</si>
  <si>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</si>
  <si>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4"/>
  </si>
  <si>
    <r>
      <t>(4)</t>
    </r>
    <r>
      <rPr>
        <sz val="11"/>
        <rFont val="ＭＳ 明朝"/>
        <family val="1"/>
        <charset val="128"/>
      </rPr>
      <t>　漁業生産組合</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</si>
  <si>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</si>
  <si>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組合員数（人）</t>
    </r>
  </si>
  <si>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</si>
  <si>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</si>
  <si>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</si>
  <si>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</si>
  <si>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4"/>
  </si>
  <si>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14</t>
    </r>
    <r>
      <rPr>
        <sz val="11"/>
        <rFont val="ＭＳ 明朝"/>
        <family val="1"/>
        <charset val="128"/>
      </rPr>
      <t>）</t>
    </r>
  </si>
  <si>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</si>
  <si>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4"/>
  </si>
  <si>
    <t>―</t>
    <phoneticPr fontId="14"/>
  </si>
  <si>
    <r>
      <rPr>
        <sz val="11"/>
        <rFont val="ＭＳ 明朝"/>
        <family val="1"/>
        <charset val="128"/>
      </rPr>
      <t>枡川鮭</t>
    </r>
    <rPh sb="0" eb="2">
      <t>マスカワ</t>
    </rPh>
    <phoneticPr fontId="14"/>
  </si>
  <si>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</si>
  <si>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</si>
  <si>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4"/>
  </si>
  <si>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</si>
  <si>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4"/>
  </si>
  <si>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3</t>
    </r>
    <r>
      <rPr>
        <sz val="11"/>
        <rFont val="ＭＳ 明朝"/>
        <family val="1"/>
        <charset val="128"/>
      </rPr>
      <t>）</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</si>
  <si>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</si>
  <si>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</si>
  <si>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8</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</si>
  <si>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</si>
  <si>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4"/>
  </si>
  <si>
    <r>
      <rPr>
        <sz val="11"/>
        <rFont val="ＭＳ 明朝"/>
        <family val="1"/>
        <charset val="128"/>
      </rPr>
      <t>（昭</t>
    </r>
    <r>
      <rPr>
        <sz val="11"/>
        <rFont val="Century"/>
        <family val="1"/>
      </rPr>
      <t>51</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</si>
  <si>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4"/>
  </si>
  <si>
    <r>
      <rPr>
        <sz val="11"/>
        <rFont val="ＭＳ 明朝"/>
        <family val="1"/>
        <charset val="128"/>
      </rPr>
      <t>（昭</t>
    </r>
    <r>
      <rPr>
        <sz val="11"/>
        <rFont val="Century"/>
        <family val="1"/>
      </rPr>
      <t>53</t>
    </r>
    <r>
      <rPr>
        <sz val="11"/>
        <rFont val="ＭＳ 明朝"/>
        <family val="1"/>
        <charset val="128"/>
      </rPr>
      <t>．</t>
    </r>
    <r>
      <rPr>
        <sz val="11"/>
        <rFont val="Century"/>
        <family val="1"/>
      </rPr>
      <t xml:space="preserve"> 9</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</si>
  <si>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　さけ採捕の単位は尾</t>
    </r>
  </si>
  <si>
    <r>
      <t>(5)</t>
    </r>
    <r>
      <rPr>
        <sz val="11"/>
        <rFont val="ＭＳ 明朝"/>
        <family val="1"/>
        <charset val="128"/>
      </rPr>
      <t>　漁業協同組合連合会</t>
    </r>
    <phoneticPr fontId="14"/>
  </si>
  <si>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</si>
  <si>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組合名</t>
    </r>
  </si>
  <si>
    <r>
      <rPr>
        <sz val="11"/>
        <rFont val="ＭＳ 明朝"/>
        <family val="1"/>
        <charset val="128"/>
      </rPr>
      <t>事務所所在地</t>
    </r>
  </si>
  <si>
    <r>
      <rPr>
        <sz val="11"/>
        <rFont val="ＭＳ 明朝"/>
        <family val="1"/>
        <charset val="128"/>
      </rPr>
      <t>会員数（人）</t>
    </r>
  </si>
  <si>
    <r>
      <rPr>
        <sz val="11"/>
        <rFont val="ＭＳ 明朝"/>
        <family val="1"/>
        <charset val="128"/>
      </rPr>
      <t>払込済出資金</t>
    </r>
  </si>
  <si>
    <r>
      <rPr>
        <sz val="11"/>
        <rFont val="ＭＳ 明朝"/>
        <family val="1"/>
        <charset val="128"/>
      </rPr>
      <t>（設立年月日）</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</si>
  <si>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</si>
  <si>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</si>
  <si>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</si>
  <si>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t>(</t>
    </r>
    <r>
      <rPr>
        <sz val="11"/>
        <rFont val="ＭＳ 明朝"/>
        <family val="1"/>
        <charset val="128"/>
      </rPr>
      <t>昭</t>
    </r>
    <r>
      <rPr>
        <sz val="11"/>
        <rFont val="Century"/>
        <family val="1"/>
      </rPr>
      <t>25. 9.22</t>
    </r>
    <r>
      <rPr>
        <sz val="11"/>
        <rFont val="ＭＳ 明朝"/>
        <family val="1"/>
        <charset val="128"/>
      </rPr>
      <t>）</t>
    </r>
  </si>
  <si>
    <r>
      <rPr>
        <sz val="11"/>
        <rFont val="ＭＳ 明朝"/>
        <family val="1"/>
        <charset val="128"/>
      </rPr>
      <t>代表理事会長</t>
    </r>
    <r>
      <rPr>
        <sz val="11"/>
        <rFont val="Century"/>
        <family val="1"/>
      </rPr>
      <t xml:space="preserve">   </t>
    </r>
    <r>
      <rPr>
        <sz val="11"/>
        <rFont val="ＭＳ 明朝"/>
        <family val="1"/>
        <charset val="128"/>
      </rPr>
      <t>島軒　治夫</t>
    </r>
  </si>
  <si>
    <r>
      <t>(6)</t>
    </r>
    <r>
      <rPr>
        <sz val="11"/>
        <rFont val="ＭＳ 明朝"/>
        <family val="1"/>
        <charset val="128"/>
      </rPr>
      <t>　日本漁船保険組合　山形県支所　</t>
    </r>
    <rPh sb="4" eb="6">
      <t>ニホン</t>
    </rPh>
    <phoneticPr fontId="14"/>
  </si>
  <si>
    <r>
      <rPr>
        <sz val="11"/>
        <rFont val="ＭＳ 明朝"/>
        <family val="1"/>
        <charset val="128"/>
      </rPr>
      <t>設立年月日</t>
    </r>
    <phoneticPr fontId="14"/>
  </si>
  <si>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4"/>
  </si>
  <si>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4"/>
  </si>
  <si>
    <r>
      <rPr>
        <sz val="11"/>
        <rFont val="ＭＳ 明朝"/>
        <family val="1"/>
        <charset val="128"/>
      </rPr>
      <t>会長</t>
    </r>
    <rPh sb="0" eb="2">
      <t>カイチョウ</t>
    </rPh>
    <phoneticPr fontId="14"/>
  </si>
  <si>
    <r>
      <rPr>
        <sz val="11"/>
        <rFont val="ＭＳ 明朝"/>
        <family val="1"/>
        <charset val="128"/>
      </rPr>
      <t>三宅　哲夫</t>
    </r>
    <rPh sb="0" eb="2">
      <t>ミヤケ</t>
    </rPh>
    <rPh sb="3" eb="5">
      <t>テツオ</t>
    </rPh>
    <phoneticPr fontId="14"/>
  </si>
  <si>
    <r>
      <rPr>
        <sz val="11"/>
        <rFont val="ＭＳ 明朝"/>
        <family val="1"/>
        <charset val="128"/>
      </rPr>
      <t>事業実績</t>
    </r>
  </si>
  <si>
    <r>
      <rPr>
        <sz val="11"/>
        <rFont val="ＭＳ 明朝"/>
        <family val="1"/>
        <charset val="128"/>
      </rPr>
      <t>区　　　分</t>
    </r>
    <phoneticPr fontId="14"/>
  </si>
  <si>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</si>
  <si>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</si>
  <si>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</si>
  <si>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</si>
  <si>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</si>
  <si>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</si>
  <si>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</si>
  <si>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</si>
  <si>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</si>
  <si>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</si>
  <si>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</si>
  <si>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</si>
  <si>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</si>
  <si>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</si>
  <si>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</si>
  <si>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</si>
  <si>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特殊</t>
    </r>
  </si>
  <si>
    <r>
      <rPr>
        <sz val="11"/>
        <rFont val="ＭＳ 明朝"/>
        <family val="1"/>
        <charset val="128"/>
      </rPr>
      <t>給与</t>
    </r>
  </si>
  <si>
    <r>
      <rPr>
        <sz val="11"/>
        <rFont val="ＭＳ 明朝"/>
        <family val="1"/>
        <charset val="128"/>
      </rPr>
      <t>船主責任</t>
    </r>
  </si>
  <si>
    <r>
      <rPr>
        <sz val="11"/>
        <rFont val="ＭＳ 明朝"/>
        <family val="1"/>
        <charset val="128"/>
      </rPr>
      <t>基本</t>
    </r>
  </si>
  <si>
    <r>
      <rPr>
        <sz val="11"/>
        <rFont val="ＭＳ 明朝"/>
        <family val="1"/>
        <charset val="128"/>
      </rPr>
      <t>人命</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</si>
  <si>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</si>
  <si>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</si>
  <si>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</si>
  <si>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</si>
  <si>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</si>
  <si>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海外操業</t>
    </r>
  </si>
  <si>
    <r>
      <rPr>
        <sz val="11"/>
        <rFont val="ＭＳ 明朝"/>
        <family val="1"/>
        <charset val="128"/>
      </rPr>
      <t>（漁船保険組合）</t>
    </r>
  </si>
  <si>
    <r>
      <t xml:space="preserve"> (7)</t>
    </r>
    <r>
      <rPr>
        <sz val="11"/>
        <rFont val="ＭＳ 明朝"/>
        <family val="1"/>
        <charset val="128"/>
      </rPr>
      <t>　山形県漁業信用基金協会</t>
    </r>
    <phoneticPr fontId="14"/>
  </si>
  <si>
    <r>
      <rPr>
        <sz val="11"/>
        <rFont val="ＭＳ 明朝"/>
        <family val="1"/>
        <charset val="128"/>
      </rPr>
      <t>設立年月日</t>
    </r>
  </si>
  <si>
    <r>
      <rPr>
        <sz val="11"/>
        <rFont val="ＭＳ 明朝"/>
        <family val="1"/>
        <charset val="128"/>
      </rPr>
      <t>理事長</t>
    </r>
  </si>
  <si>
    <t>木村　和浩</t>
    <rPh sb="0" eb="2">
      <t>キムラ</t>
    </rPh>
    <rPh sb="3" eb="5">
      <t>カズヒロ</t>
    </rPh>
    <phoneticPr fontId="14"/>
  </si>
  <si>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</si>
  <si>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</si>
  <si>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</si>
  <si>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</si>
  <si>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</si>
  <si>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</si>
  <si>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</si>
  <si>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</si>
  <si>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</si>
  <si>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</si>
  <si>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</si>
  <si>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</si>
  <si>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</si>
  <si>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</si>
  <si>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4"/>
  </si>
  <si>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</si>
  <si>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</si>
  <si>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</si>
  <si>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</si>
  <si>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</si>
  <si>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</si>
  <si>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</si>
  <si>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</si>
  <si>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</si>
  <si>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（漁業信用基金協会）</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</si>
  <si>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</si>
  <si>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r>
      <rPr>
        <sz val="11"/>
        <rFont val="ＭＳ 明朝"/>
        <family val="1"/>
        <charset val="128"/>
      </rPr>
      <t>・
・
・
・</t>
    </r>
  </si>
  <si>
    <r>
      <rPr>
        <sz val="11"/>
        <rFont val="ＭＳ 明朝"/>
        <family val="1"/>
        <charset val="128"/>
      </rPr>
      <t>出捐金</t>
    </r>
    <r>
      <rPr>
        <sz val="11"/>
        <rFont val="Century"/>
        <family val="1"/>
      </rPr>
      <t>139,000</t>
    </r>
    <phoneticPr fontId="14"/>
  </si>
  <si>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4"/>
  </si>
  <si>
    <r>
      <rPr>
        <sz val="11"/>
        <rFont val="ＭＳ 明朝"/>
        <family val="1"/>
        <charset val="128"/>
      </rPr>
      <t>公益財団法人　山形県水産振興協会
（昭</t>
    </r>
    <r>
      <rPr>
        <sz val="11"/>
        <rFont val="Century"/>
        <family val="1"/>
      </rPr>
      <t>57. 3.20</t>
    </r>
    <r>
      <rPr>
        <sz val="11"/>
        <rFont val="ＭＳ 明朝"/>
        <family val="1"/>
        <charset val="128"/>
      </rPr>
      <t>）</t>
    </r>
    <rPh sb="0" eb="2">
      <t>コウエキ</t>
    </rPh>
    <phoneticPr fontId="14"/>
  </si>
  <si>
    <r>
      <rPr>
        <sz val="11"/>
        <rFont val="ＭＳ 明朝"/>
        <family val="1"/>
        <charset val="128"/>
      </rPr>
      <t>さけ人工ふ化の調査研究
技術の改善、施設・設備拡充指導
組合の運営指導等</t>
    </r>
  </si>
  <si>
    <r>
      <rPr>
        <sz val="11"/>
        <rFont val="ＭＳ 明朝"/>
        <family val="1"/>
        <charset val="128"/>
      </rPr>
      <t>・
・
・</t>
    </r>
  </si>
  <si>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8</t>
    </r>
    <phoneticPr fontId="14"/>
  </si>
  <si>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4"/>
  </si>
  <si>
    <r>
      <rPr>
        <sz val="11"/>
        <rFont val="ＭＳ 明朝"/>
        <family val="1"/>
        <charset val="128"/>
      </rPr>
      <t>山形県鮭人工孵化事業連合会
（昭</t>
    </r>
    <r>
      <rPr>
        <sz val="11"/>
        <rFont val="Century"/>
        <family val="1"/>
      </rPr>
      <t>27. 9.25</t>
    </r>
    <r>
      <rPr>
        <sz val="11"/>
        <rFont val="ＭＳ 明朝"/>
        <family val="1"/>
        <charset val="128"/>
      </rPr>
      <t>）</t>
    </r>
    <phoneticPr fontId="14"/>
  </si>
  <si>
    <r>
      <rPr>
        <sz val="11"/>
        <rFont val="ＭＳ 明朝"/>
        <family val="1"/>
        <charset val="128"/>
      </rPr>
      <t>（　設　立　年　月　日　）</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</si>
  <si>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</si>
  <si>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出資金
（千円）</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</si>
  <si>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</si>
  <si>
    <r>
      <rPr>
        <sz val="11"/>
        <rFont val="ＭＳ 明朝"/>
        <family val="1"/>
        <charset val="128"/>
      </rPr>
      <t>会員数</t>
    </r>
    <r>
      <rPr>
        <sz val="11"/>
        <rFont val="Century"/>
        <family val="1"/>
      </rPr>
      <t>(</t>
    </r>
    <r>
      <rPr>
        <sz val="11"/>
        <rFont val="ＭＳ 明朝"/>
        <family val="1"/>
        <charset val="128"/>
      </rPr>
      <t>人）</t>
    </r>
  </si>
  <si>
    <r>
      <rPr>
        <sz val="11"/>
        <rFont val="ＭＳ 明朝"/>
        <family val="1"/>
        <charset val="128"/>
      </rPr>
      <t>団　　　体　　　名</t>
    </r>
  </si>
  <si>
    <r>
      <rPr>
        <sz val="12"/>
        <rFont val="ＭＳ 明朝"/>
        <family val="1"/>
        <charset val="128"/>
      </rPr>
      <t>平成</t>
    </r>
    <r>
      <rPr>
        <sz val="12"/>
        <rFont val="Century"/>
        <family val="1"/>
      </rPr>
      <t>30</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phoneticPr fontId="14"/>
  </si>
  <si>
    <r>
      <t>(9)</t>
    </r>
    <r>
      <rPr>
        <sz val="12"/>
        <rFont val="ＭＳ 明朝"/>
        <family val="1"/>
        <charset val="128"/>
      </rPr>
      <t>　その他の団体</t>
    </r>
  </si>
  <si>
    <r>
      <rPr>
        <sz val="11"/>
        <rFont val="ＭＳ 明朝"/>
        <family val="1"/>
        <charset val="128"/>
      </rPr>
      <t>休漁補償</t>
    </r>
  </si>
  <si>
    <r>
      <rPr>
        <sz val="11"/>
        <rFont val="ＭＳ 明朝"/>
        <family val="1"/>
        <charset val="128"/>
      </rPr>
      <t>漁業施設</t>
    </r>
  </si>
  <si>
    <r>
      <rPr>
        <sz val="11"/>
        <rFont val="ＭＳ 明朝"/>
        <family val="1"/>
        <charset val="128"/>
      </rPr>
      <t>小型合併漁業（特定いか）</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</si>
  <si>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</si>
  <si>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</si>
  <si>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</si>
  <si>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</si>
  <si>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</si>
  <si>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</si>
  <si>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</si>
  <si>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</si>
  <si>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</si>
  <si>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</si>
  <si>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</si>
  <si>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</si>
  <si>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</si>
  <si>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</si>
  <si>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</si>
  <si>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積立ぷらす引受実績</t>
    </r>
  </si>
  <si>
    <r>
      <rPr>
        <sz val="11"/>
        <rFont val="ＭＳ 明朝"/>
        <family val="1"/>
        <charset val="128"/>
      </rPr>
      <t>共　済　金　支　払　実　績</t>
    </r>
  </si>
  <si>
    <r>
      <rPr>
        <sz val="11"/>
        <rFont val="ＭＳ 明朝"/>
        <family val="1"/>
        <charset val="128"/>
      </rPr>
      <t>共　済　加　入　実　績</t>
    </r>
  </si>
  <si>
    <r>
      <rPr>
        <sz val="11"/>
        <rFont val="ＭＳ 明朝"/>
        <family val="1"/>
        <charset val="128"/>
      </rPr>
      <t>区　　　　分</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</si>
  <si>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</si>
  <si>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</si>
  <si>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所長　本間　昭志</t>
    </r>
    <rPh sb="3" eb="5">
      <t>ホンマ</t>
    </rPh>
    <rPh sb="6" eb="8">
      <t>ショウシ</t>
    </rPh>
    <phoneticPr fontId="14"/>
  </si>
  <si>
    <r>
      <rPr>
        <sz val="11"/>
        <rFont val="ＭＳ 明朝"/>
        <family val="1"/>
        <charset val="128"/>
      </rPr>
      <t>山形県事務所</t>
    </r>
  </si>
  <si>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phoneticPr fontId="14"/>
  </si>
  <si>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phoneticPr fontId="14"/>
  </si>
  <si>
    <t>１８　水　産　金　融</t>
  </si>
  <si>
    <t xml:space="preserve"> (1)　金融制度別貸出残高</t>
  </si>
  <si>
    <t>平成30年3月31日現在　単位：百万円</t>
    <phoneticPr fontId="14"/>
  </si>
  <si>
    <t>資金種類</t>
  </si>
  <si>
    <t>プロパー資金</t>
  </si>
  <si>
    <t>緊急融資資金</t>
  </si>
  <si>
    <t>県制度資金</t>
  </si>
  <si>
    <t>資金
区分</t>
  </si>
  <si>
    <t>漁業種類　  融資機関</t>
  </si>
  <si>
    <t>農中</t>
  </si>
  <si>
    <t>漁協</t>
  </si>
  <si>
    <t>地銀</t>
  </si>
  <si>
    <t>信金</t>
  </si>
  <si>
    <t>短
期
貸
付</t>
  </si>
  <si>
    <t>沖合漁業</t>
  </si>
  <si>
    <t>　―</t>
  </si>
  <si>
    <t>沿岸漁業</t>
  </si>
  <si>
    <t>内水面漁業</t>
  </si>
  <si>
    <t>共同事業他</t>
  </si>
  <si>
    <t>長
期
貸
付</t>
  </si>
  <si>
    <t>合  計</t>
  </si>
  <si>
    <t>農林公庫資金</t>
  </si>
  <si>
    <t>漁業近代化資金</t>
  </si>
  <si>
    <t>公庫直貸</t>
  </si>
  <si>
    <t>※　市中銀行については、基金協会保証付のみの金額</t>
  </si>
  <si>
    <t>（県漁協、漁業信用基金協会）</t>
  </si>
  <si>
    <t>※　漁協総貸出　653百万円　差額24百万円は、貯担貸付及び当貸貸付です。</t>
    <phoneticPr fontId="14"/>
  </si>
  <si>
    <r>
      <t xml:space="preserve"> (2)</t>
    </r>
    <r>
      <rPr>
        <sz val="12"/>
        <rFont val="ＭＳ 明朝"/>
        <family val="1"/>
        <charset val="128"/>
      </rPr>
      <t>　漁業近代化資金平成２９年度融資実績</t>
    </r>
    <phoneticPr fontId="14"/>
  </si>
  <si>
    <r>
      <rPr>
        <sz val="12"/>
        <rFont val="ＭＳ 明朝"/>
        <family val="1"/>
        <charset val="128"/>
      </rPr>
      <t>ア　海　　面</t>
    </r>
    <phoneticPr fontId="14"/>
  </si>
  <si>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</si>
  <si>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</si>
  <si>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</si>
  <si>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</si>
  <si>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漁船漁具保管施設等</t>
    </r>
  </si>
  <si>
    <r>
      <rPr>
        <sz val="11"/>
        <rFont val="ＭＳ 明朝"/>
        <family val="1"/>
        <charset val="128"/>
      </rPr>
      <t>漁具等</t>
    </r>
  </si>
  <si>
    <r>
      <rPr>
        <sz val="11"/>
        <rFont val="ＭＳ 明朝"/>
        <family val="1"/>
        <charset val="128"/>
      </rPr>
      <t>水産動植物の種苗等</t>
    </r>
  </si>
  <si>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</si>
  <si>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phoneticPr fontId="14"/>
  </si>
  <si>
    <r>
      <t>20</t>
    </r>
    <r>
      <rPr>
        <sz val="11"/>
        <rFont val="ＭＳ 明朝"/>
        <family val="1"/>
        <charset val="128"/>
      </rPr>
      <t>トン以上</t>
    </r>
    <phoneticPr fontId="14"/>
  </si>
  <si>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</si>
  <si>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14"/>
  </si>
  <si>
    <t>―</t>
    <phoneticPr fontId="14"/>
  </si>
  <si>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</si>
  <si>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内水面養殖施設資金</t>
    </r>
    <phoneticPr fontId="14"/>
  </si>
  <si>
    <r>
      <rPr>
        <sz val="11"/>
        <rFont val="ＭＳ 明朝"/>
        <family val="1"/>
        <charset val="128"/>
      </rPr>
      <t>種苗購入等育成
必要資金</t>
    </r>
    <phoneticPr fontId="14"/>
  </si>
  <si>
    <r>
      <rPr>
        <sz val="11"/>
        <rFont val="ＭＳ 明朝"/>
        <family val="1"/>
        <charset val="128"/>
      </rPr>
      <t>養殖水産物
収穫用器具資金</t>
    </r>
    <phoneticPr fontId="14"/>
  </si>
  <si>
    <r>
      <t xml:space="preserve"> (3)</t>
    </r>
    <r>
      <rPr>
        <sz val="12"/>
        <rFont val="ＭＳ 明朝"/>
        <family val="1"/>
        <charset val="128"/>
      </rPr>
      <t>　沿岸漁業改善資金平成２９年度融資実績</t>
    </r>
    <phoneticPr fontId="14"/>
  </si>
  <si>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</si>
  <si>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</si>
  <si>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</si>
  <si>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１９　漁港、港湾</t>
  </si>
  <si>
    <t>（1）漁港、港湾施設一覧表</t>
  </si>
  <si>
    <t>平成30年3月31日現在</t>
    <phoneticPr fontId="14"/>
  </si>
  <si>
    <t>区
分</t>
  </si>
  <si>
    <t>漁港名</t>
  </si>
  <si>
    <t>所在地</t>
  </si>
  <si>
    <t>種類</t>
  </si>
  <si>
    <t>管理者</t>
  </si>
  <si>
    <t>漁港指定
年 月 日</t>
  </si>
  <si>
    <t>施　　　設　　　規　　　模</t>
  </si>
  <si>
    <t>防波堤</t>
  </si>
  <si>
    <t>防砂堤</t>
  </si>
  <si>
    <t>導流堤</t>
  </si>
  <si>
    <t>護　岸</t>
  </si>
  <si>
    <t>堤防突堤</t>
  </si>
  <si>
    <t>岸　壁</t>
  </si>
  <si>
    <t>物揚場</t>
  </si>
  <si>
    <t>船揚場</t>
  </si>
  <si>
    <t>泊　地</t>
  </si>
  <si>
    <t>さん橋</t>
  </si>
  <si>
    <t>漁
港</t>
  </si>
  <si>
    <t>山形県</t>
  </si>
  <si>
    <t>m</t>
  </si>
  <si>
    <t>㎡</t>
  </si>
  <si>
    <t>酒田市勝浦</t>
  </si>
  <si>
    <t xml:space="preserve">   (499.4) 
    224.4</t>
  </si>
  <si>
    <t xml:space="preserve">   (132.5)      　－</t>
  </si>
  <si>
    <t>酒田市中村</t>
  </si>
  <si>
    <t xml:space="preserve"> (1,094.5)
    252.1</t>
  </si>
  <si>
    <t xml:space="preserve">   (261.8) 
    250.0</t>
  </si>
  <si>
    <t>酒田市法木</t>
  </si>
  <si>
    <t xml:space="preserve">   (761.0) 
    338.9</t>
  </si>
  <si>
    <t xml:space="preserve">   (275.4)
    252.4</t>
  </si>
  <si>
    <t>鶴岡市由良</t>
  </si>
  <si>
    <t xml:space="preserve"> (1,829.6) 
    611.9</t>
    <phoneticPr fontId="14"/>
  </si>
  <si>
    <t xml:space="preserve">    (30.6) 
        ―</t>
  </si>
  <si>
    <t>堅苔沢</t>
  </si>
  <si>
    <t>　〃　堅苔沢</t>
  </si>
  <si>
    <t xml:space="preserve">   (781.9) 
    427.3</t>
  </si>
  <si>
    <t>女鹿</t>
  </si>
  <si>
    <t>飽海郡遊佐町
吹浦字女鹿</t>
  </si>
  <si>
    <t>遊佐町</t>
  </si>
  <si>
    <t xml:space="preserve">   (187.0) 
     17.0</t>
  </si>
  <si>
    <t>　〃　吹　浦</t>
  </si>
  <si>
    <t xml:space="preserve">   (790.3) 
    531.6</t>
  </si>
  <si>
    <t>油戸</t>
  </si>
  <si>
    <t>鶴岡市油戸</t>
  </si>
  <si>
    <t>鶴岡市</t>
  </si>
  <si>
    <t xml:space="preserve">   (183.5) 
     44.1</t>
  </si>
  <si>
    <t>三瀬</t>
  </si>
  <si>
    <t>　〃　三　瀬</t>
  </si>
  <si>
    <t>小波渡</t>
  </si>
  <si>
    <t>　〃　小波渡</t>
  </si>
  <si>
    <t>鈴</t>
  </si>
  <si>
    <t>　〃　五十川</t>
  </si>
  <si>
    <t xml:space="preserve">   (279.8) 
    59.8  </t>
    <phoneticPr fontId="14"/>
  </si>
  <si>
    <t xml:space="preserve">   (313.5)      　－</t>
  </si>
  <si>
    <t>暮坪</t>
  </si>
  <si>
    <t>　〃　暮　坪</t>
  </si>
  <si>
    <t>米子</t>
  </si>
  <si>
    <t>　〃　米　子</t>
  </si>
  <si>
    <t>(441.3)
425.3</t>
    <phoneticPr fontId="14"/>
  </si>
  <si>
    <t>温福</t>
  </si>
  <si>
    <t>　〃　温　海</t>
  </si>
  <si>
    <t>大岩川</t>
  </si>
  <si>
    <t>　〃　大岩川</t>
  </si>
  <si>
    <t xml:space="preserve">    (72.0) 
        ― </t>
  </si>
  <si>
    <t>小岩川</t>
  </si>
  <si>
    <t>　〃　小岩川</t>
  </si>
  <si>
    <t>早田</t>
  </si>
  <si>
    <t>　〃　早　田</t>
  </si>
  <si>
    <t>港
湾</t>
  </si>
  <si>
    <t>酒田市</t>
  </si>
  <si>
    <t>重要
港湾</t>
  </si>
  <si>
    <t>鶴岡市加茂</t>
  </si>
  <si>
    <t>地方
港湾</t>
  </si>
  <si>
    <t xml:space="preserve"> (1,591.0)
  1,363.0</t>
  </si>
  <si>
    <t>鼠ヶ関</t>
  </si>
  <si>
    <t>　〃　鼠ヶ関</t>
  </si>
  <si>
    <t xml:space="preserve"> (2,804.0) 
  1,386.0</t>
  </si>
  <si>
    <t>　（注）酒田港は漁港区を記載　　　（　）内、海岸施設長含む。</t>
  </si>
  <si>
    <t>（港湾事務所、鶴岡市、遊佐町、水産振興課）</t>
    <rPh sb="17" eb="19">
      <t>シンコウ</t>
    </rPh>
    <phoneticPr fontId="14"/>
  </si>
  <si>
    <r>
      <rPr>
        <sz val="11"/>
        <color theme="1"/>
        <rFont val="ＭＳ 明朝"/>
        <family val="1"/>
        <charset val="128"/>
      </rPr>
      <t>（</t>
    </r>
    <r>
      <rPr>
        <sz val="11"/>
        <color theme="1"/>
        <rFont val="Century"/>
        <family val="1"/>
      </rPr>
      <t>2</t>
    </r>
    <r>
      <rPr>
        <sz val="11"/>
        <color theme="1"/>
        <rFont val="ＭＳ 明朝"/>
        <family val="1"/>
        <charset val="128"/>
      </rPr>
      <t>）漁港管理</t>
    </r>
  </si>
  <si>
    <r>
      <rPr>
        <sz val="11"/>
        <color theme="1"/>
        <rFont val="ＭＳ 明朝"/>
        <family val="1"/>
        <charset val="128"/>
      </rPr>
      <t>　県管理漁港（</t>
    </r>
    <r>
      <rPr>
        <sz val="11"/>
        <color theme="1"/>
        <rFont val="Century"/>
        <family val="1"/>
      </rPr>
      <t>6</t>
    </r>
    <r>
      <rPr>
        <sz val="11"/>
        <color theme="1"/>
        <rFont val="ＭＳ 明朝"/>
        <family val="1"/>
        <charset val="128"/>
      </rPr>
      <t>港）における漁港施設の管理、漁船以外の船舶が利用する場合の届出の受理、漁港施設、</t>
    </r>
    <phoneticPr fontId="3"/>
  </si>
  <si>
    <t>漁港区域内公共空地等の占用、工作物の設置等に係る許可（協議）を行なう。</t>
    <phoneticPr fontId="3"/>
  </si>
  <si>
    <t>　由良漁港（白山島）及び堅苔沢漁港に係る漁船以外の船舶保管施設（以下「指定施設」）については、</t>
    <phoneticPr fontId="3"/>
  </si>
  <si>
    <t>平成18年度から指定管理者制度により管理されている。</t>
    <phoneticPr fontId="3"/>
  </si>
  <si>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</si>
  <si>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種までに分類されている。漁港管理者は漁港漁場整備法の規定により地方公共団体と</t>
    </r>
    <phoneticPr fontId="3"/>
  </si>
  <si>
    <r>
      <rPr>
        <sz val="11"/>
        <color theme="1"/>
        <rFont val="ＭＳ 明朝"/>
        <family val="1"/>
        <charset val="128"/>
      </rPr>
      <t>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3"/>
  </si>
  <si>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</si>
  <si>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</si>
  <si>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</si>
  <si>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</si>
  <si>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</si>
  <si>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飛島漁港（勝浦・中村・法木）</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</si>
  <si>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</si>
  <si>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</si>
  <si>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</si>
  <si>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</si>
  <si>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</si>
  <si>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</si>
  <si>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</si>
  <si>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</si>
  <si>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</si>
  <si>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</si>
  <si>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</si>
  <si>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</si>
  <si>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</si>
  <si>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</si>
  <si>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</si>
  <si>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</si>
  <si>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t>イ．漁港の管理</t>
  </si>
  <si>
    <r>
      <rPr>
        <sz val="11"/>
        <color theme="1"/>
        <rFont val="ＭＳ Ｐ明朝"/>
        <family val="1"/>
        <charset val="128"/>
      </rPr>
      <t>　漁港施設に破損がないか、漁港区域に危険な漂着物がないか等を監視するため、飛島漁港はほぼ毎日（土日祝日を除く。）、他の</t>
    </r>
    <r>
      <rPr>
        <sz val="11"/>
        <color theme="1"/>
        <rFont val="Century"/>
        <family val="1"/>
      </rPr>
      <t>5</t>
    </r>
    <r>
      <rPr>
        <sz val="11"/>
        <color theme="1"/>
        <rFont val="ＭＳ Ｐ明朝"/>
        <family val="1"/>
        <charset val="128"/>
      </rPr>
      <t>港は週に</t>
    </r>
    <phoneticPr fontId="3"/>
  </si>
  <si>
    <t>1回以上漁港監視員あるいは嘱託職員による巡視を行なっている。(平成29年度実績)</t>
  </si>
  <si>
    <r>
      <rPr>
        <sz val="11"/>
        <color theme="1"/>
        <rFont val="ＭＳ 明朝"/>
        <family val="1"/>
        <charset val="128"/>
      </rPr>
      <t>実施件数</t>
    </r>
  </si>
  <si>
    <r>
      <rPr>
        <sz val="11"/>
        <color theme="1"/>
        <rFont val="ＭＳ 明朝"/>
        <family val="1"/>
        <charset val="128"/>
      </rPr>
      <t>技術技能員</t>
    </r>
  </si>
  <si>
    <t>漁港監視実施回数</t>
    <phoneticPr fontId="3"/>
  </si>
  <si>
    <r>
      <t>(</t>
    </r>
    <r>
      <rPr>
        <sz val="11"/>
        <color theme="1"/>
        <rFont val="ＭＳ 明朝"/>
        <family val="1"/>
        <charset val="128"/>
      </rPr>
      <t>飛島漁港を除く</t>
    </r>
    <r>
      <rPr>
        <sz val="11"/>
        <color theme="1"/>
        <rFont val="Century"/>
        <family val="1"/>
      </rPr>
      <t>)</t>
    </r>
  </si>
  <si>
    <r>
      <t>2</t>
    </r>
    <r>
      <rPr>
        <sz val="11"/>
        <color theme="1"/>
        <rFont val="ＭＳ 明朝"/>
        <family val="1"/>
        <charset val="128"/>
      </rPr>
      <t>名</t>
    </r>
  </si>
  <si>
    <r>
      <t>98</t>
    </r>
    <r>
      <rPr>
        <sz val="11"/>
        <color theme="1"/>
        <rFont val="ＭＳ 明朝"/>
        <family val="1"/>
        <charset val="128"/>
      </rPr>
      <t>件</t>
    </r>
  </si>
  <si>
    <r>
      <rPr>
        <sz val="11"/>
        <color theme="1"/>
        <rFont val="ＭＳ 明朝"/>
        <family val="1"/>
        <charset val="128"/>
      </rPr>
      <t>ウ．漁船以外の船舶の利用</t>
    </r>
  </si>
  <si>
    <t>　漁港は漁業の本拠地として整備されているため、漁船以外の船舶が利用する場合には、</t>
    <phoneticPr fontId="3"/>
  </si>
  <si>
    <t>岸壁（物揚場、船揚場）利用届の提出を受けている。</t>
  </si>
  <si>
    <r>
      <rPr>
        <sz val="11"/>
        <color theme="1"/>
        <rFont val="ＭＳ 明朝"/>
        <family val="1"/>
        <charset val="128"/>
      </rPr>
      <t>平成</t>
    </r>
    <r>
      <rPr>
        <sz val="11"/>
        <color theme="1"/>
        <rFont val="Century"/>
        <family val="1"/>
      </rPr>
      <t>26</t>
    </r>
    <r>
      <rPr>
        <sz val="11"/>
        <color theme="1"/>
        <rFont val="ＭＳ 明朝"/>
        <family val="1"/>
        <charset val="128"/>
      </rPr>
      <t>年度</t>
    </r>
  </si>
  <si>
    <r>
      <rPr>
        <sz val="11"/>
        <color theme="1"/>
        <rFont val="ＭＳ 明朝"/>
        <family val="1"/>
        <charset val="128"/>
      </rPr>
      <t>平成</t>
    </r>
    <r>
      <rPr>
        <sz val="11"/>
        <color theme="1"/>
        <rFont val="Century"/>
        <family val="1"/>
      </rPr>
      <t>27</t>
    </r>
    <r>
      <rPr>
        <sz val="11"/>
        <color theme="1"/>
        <rFont val="ＭＳ 明朝"/>
        <family val="1"/>
        <charset val="128"/>
      </rPr>
      <t>年度</t>
    </r>
  </si>
  <si>
    <r>
      <rPr>
        <sz val="11"/>
        <color theme="1"/>
        <rFont val="ＭＳ 明朝"/>
        <family val="1"/>
        <charset val="128"/>
      </rPr>
      <t>平成</t>
    </r>
    <r>
      <rPr>
        <sz val="11"/>
        <color theme="1"/>
        <rFont val="Century"/>
        <family val="1"/>
      </rPr>
      <t>28</t>
    </r>
    <r>
      <rPr>
        <sz val="11"/>
        <color theme="1"/>
        <rFont val="ＭＳ 明朝"/>
        <family val="1"/>
        <charset val="128"/>
      </rPr>
      <t>年度</t>
    </r>
  </si>
  <si>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</si>
  <si>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岸壁利用届受理件数</t>
    </r>
  </si>
  <si>
    <t>45</t>
  </si>
  <si>
    <r>
      <rPr>
        <sz val="11"/>
        <color theme="1"/>
        <rFont val="ＭＳ 明朝"/>
        <family val="1"/>
        <charset val="128"/>
      </rPr>
      <t>エ．占用等許可（協議）</t>
    </r>
  </si>
  <si>
    <t>　漁港管理者は漁港施設を占用等する場合には漁港管理条例、漁港区域内の公共空地を占用等する場合には漁港漁場整備法、</t>
    <phoneticPr fontId="3"/>
  </si>
  <si>
    <t>漁港区域内にある海岸保全区域の公共空地を占用等する場合には海岸法による許可（協議）を行っている。</t>
    <phoneticPr fontId="3"/>
  </si>
  <si>
    <r>
      <rPr>
        <sz val="11"/>
        <color theme="1"/>
        <rFont val="ＭＳ 明朝"/>
        <family val="1"/>
        <charset val="128"/>
      </rPr>
      <t>許可・協議</t>
    </r>
  </si>
  <si>
    <r>
      <rPr>
        <sz val="11"/>
        <color theme="1"/>
        <rFont val="ＭＳ 明朝"/>
        <family val="1"/>
        <charset val="128"/>
      </rPr>
      <t>漁港管理条例</t>
    </r>
  </si>
  <si>
    <r>
      <rPr>
        <sz val="11"/>
        <color theme="1"/>
        <rFont val="ＭＳ 明朝"/>
        <family val="1"/>
        <charset val="128"/>
      </rPr>
      <t>漁港漁場整備法</t>
    </r>
  </si>
  <si>
    <t>海　　岸　　法</t>
    <phoneticPr fontId="3"/>
  </si>
  <si>
    <r>
      <rPr>
        <sz val="11"/>
        <color theme="1"/>
        <rFont val="ＭＳ 明朝"/>
        <family val="1"/>
        <charset val="128"/>
      </rPr>
      <t>件　　　数</t>
    </r>
  </si>
  <si>
    <t>H26</t>
  </si>
  <si>
    <t>H27</t>
  </si>
  <si>
    <t>H28</t>
  </si>
  <si>
    <t>H29</t>
  </si>
  <si>
    <t>　飛　島　漁　港　</t>
    <phoneticPr fontId="3"/>
  </si>
  <si>
    <t>由　良　漁　港</t>
    <phoneticPr fontId="3"/>
  </si>
  <si>
    <t>堅 苔 沢 漁 港</t>
    <phoneticPr fontId="3"/>
  </si>
  <si>
    <t>0</t>
  </si>
  <si>
    <t>吹　浦　漁　港</t>
    <phoneticPr fontId="3"/>
  </si>
  <si>
    <t>小 波 渡 漁 港</t>
    <phoneticPr fontId="3"/>
  </si>
  <si>
    <t>米　子　漁　港</t>
    <phoneticPr fontId="3"/>
  </si>
  <si>
    <r>
      <rPr>
        <sz val="11"/>
        <color theme="1"/>
        <rFont val="ＭＳ 明朝"/>
        <family val="1"/>
        <charset val="128"/>
      </rPr>
      <t>計</t>
    </r>
  </si>
  <si>
    <t>52</t>
  </si>
  <si>
    <t>49</t>
  </si>
  <si>
    <t>67</t>
  </si>
  <si>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</si>
  <si>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3"/>
  </si>
  <si>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年度から指定管理者制度による管理が行なわれている。現在の協定期間は平成</t>
    </r>
    <r>
      <rPr>
        <sz val="11"/>
        <color theme="1"/>
        <rFont val="Century"/>
        <family val="1"/>
      </rPr>
      <t>28</t>
    </r>
    <r>
      <rPr>
        <sz val="11"/>
        <color theme="1"/>
        <rFont val="ＭＳ 明朝"/>
        <family val="1"/>
        <charset val="128"/>
      </rPr>
      <t>年度から平成</t>
    </r>
    <r>
      <rPr>
        <sz val="11"/>
        <color theme="1"/>
        <rFont val="Century"/>
        <family val="1"/>
      </rPr>
      <t>32</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3"/>
  </si>
  <si>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</si>
  <si>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</si>
  <si>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t xml:space="preserve"> 由良漁港 （白山島）</t>
    <phoneticPr fontId="3"/>
  </si>
  <si>
    <t>堅　苔　沢　漁　港</t>
    <phoneticPr fontId="3"/>
  </si>
  <si>
    <t>50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</si>
</sst>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 "/>
    <numFmt numFmtId="177" formatCode="#,##0.00\ "/>
    <numFmt numFmtId="178" formatCode="#,##0\ ;[Red]\(#,##0\)"/>
    <numFmt numFmtId="179" formatCode="#,###;\-#,###;&quot;&quot;;@"/>
    <numFmt numFmtId="180" formatCode="0_);[Red]\(0\)"/>
    <numFmt numFmtId="181" formatCode="0.0\ "/>
    <numFmt numFmtId="182" formatCode="0.0_);[Red]\(0.0\)"/>
    <numFmt numFmtId="183" formatCode="#,##0.0\ "/>
    <numFmt numFmtId="184" formatCode="[$-411]ggge&quot;年&quot;m&quot;月&quot;d&quot;日&quot;;@"/>
    <numFmt numFmtId="185" formatCode="0\ "/>
    <numFmt numFmtId="186" formatCode="#,##0_ "/>
    <numFmt numFmtId="187" formatCode="#,##0_);[Red]\(#,##0\)"/>
    <numFmt numFmtId="188" formatCode="[$-411]ge\.m\.d;@"/>
    <numFmt numFmtId="189" formatCode="#,##0.0\ ;[Red]\(#,##0.0\)"/>
  </numFmts>
  <fonts count="67">
    <font>
      <sz val="11"/>
      <color theme="1"/>
      <name val="ＭＳ Ｐゴシック"/>
      <family val="2"/>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8"/>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10"/>
      <name val="ＭＳ Ｐ明朝"/>
      <family val="1"/>
      <charset val="128"/>
    </font>
    <font>
      <sz val="8"/>
      <name val="ＭＳ Ｐ明朝"/>
      <family val="1"/>
      <charset val="128"/>
    </font>
    <font>
      <sz val="8"/>
      <name val="ＭＳ 明朝"/>
      <family val="1"/>
      <charset val="128"/>
    </font>
    <font>
      <sz val="6"/>
      <name val="Century"/>
      <family val="1"/>
    </font>
    <font>
      <sz val="6"/>
      <name val="ＭＳ 明朝"/>
      <family val="1"/>
      <charset val="128"/>
    </font>
    <font>
      <sz val="12"/>
      <name val="Century"/>
      <family val="1"/>
    </font>
    <font>
      <sz val="12"/>
      <name val="ＭＳ 明朝"/>
      <family val="1"/>
      <charset val="128"/>
    </font>
    <font>
      <sz val="12"/>
      <color theme="1"/>
      <name val="Century"/>
      <family val="1"/>
      <charset val="128"/>
    </font>
    <font>
      <sz val="12"/>
      <color theme="1"/>
      <name val="ＭＳ 明朝"/>
      <family val="1"/>
      <charset val="128"/>
    </font>
    <font>
      <sz val="11"/>
      <color theme="1"/>
      <name val="Century"/>
      <family val="1"/>
    </font>
    <font>
      <sz val="11"/>
      <color theme="1"/>
      <name val="Century"/>
      <family val="1"/>
      <charset val="128"/>
    </font>
    <font>
      <sz val="12"/>
      <color theme="1"/>
      <name val="Century"/>
      <family val="1"/>
    </font>
    <font>
      <sz val="12"/>
      <color theme="1"/>
      <name val="ＭＳ Ｐ明朝"/>
      <family val="1"/>
      <charset val="128"/>
    </font>
    <font>
      <sz val="11"/>
      <color theme="1"/>
      <name val="ＭＳ 明朝"/>
      <family val="1"/>
      <charset val="128"/>
    </font>
    <font>
      <sz val="11"/>
      <color theme="1"/>
      <name val="ＭＳ Ｐ明朝"/>
      <family val="1"/>
      <charset val="128"/>
    </font>
    <font>
      <sz val="12"/>
      <color indexed="8"/>
      <name val="ＭＳ 明朝"/>
      <family val="1"/>
      <charset val="128"/>
    </font>
    <font>
      <sz val="11"/>
      <color indexed="8"/>
      <name val="ＭＳ 明朝"/>
      <family val="1"/>
      <charset val="128"/>
    </font>
    <font>
      <sz val="11"/>
      <color indexed="8"/>
      <name val="ＭＳ Ｐゴシック"/>
      <family val="3"/>
      <charset val="128"/>
    </font>
    <font>
      <sz val="11"/>
      <color indexed="8"/>
      <name val="Century"/>
      <family val="1"/>
    </font>
    <font>
      <sz val="6"/>
      <color indexed="8"/>
      <name val="Century"/>
      <family val="1"/>
    </font>
    <font>
      <sz val="12"/>
      <color indexed="8"/>
      <name val="Century"/>
      <family val="1"/>
    </font>
    <font>
      <b/>
      <sz val="9"/>
      <color indexed="8"/>
      <name val="ＭＳ Ｐゴシック"/>
      <family val="3"/>
      <charset val="128"/>
    </font>
    <font>
      <sz val="11"/>
      <color indexed="10"/>
      <name val="Century"/>
      <family val="1"/>
    </font>
    <font>
      <sz val="11"/>
      <color rgb="FFFF0000"/>
      <name val="Century"/>
      <family val="1"/>
    </font>
    <font>
      <sz val="11"/>
      <color rgb="FFFF0000"/>
      <name val="ＭＳ 明朝"/>
      <family val="1"/>
      <charset val="128"/>
    </font>
    <font>
      <sz val="10"/>
      <color theme="1"/>
      <name val="Century"/>
      <family val="1"/>
      <charset val="128"/>
    </font>
    <font>
      <sz val="10"/>
      <color theme="1"/>
      <name val="ＭＳ Ｐ明朝"/>
      <family val="1"/>
      <charset val="128"/>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charset val="128"/>
    </font>
    <font>
      <sz val="10.5"/>
      <color rgb="FF000000"/>
      <name val="ＭＳ 明朝"/>
      <family val="1"/>
      <charset val="128"/>
    </font>
    <font>
      <sz val="10.5"/>
      <color theme="1"/>
      <name val="Century"/>
      <family val="1"/>
    </font>
    <font>
      <sz val="11"/>
      <name val="ＭＳ Ｐ明朝"/>
      <family val="1"/>
      <charset val="128"/>
    </font>
    <font>
      <sz val="11"/>
      <color indexed="8"/>
      <name val="ＭＳ Ｐ明朝"/>
      <family val="1"/>
      <charset val="128"/>
    </font>
    <font>
      <sz val="16"/>
      <name val="ＭＳ 明朝"/>
      <family val="1"/>
      <charset val="128"/>
    </font>
    <font>
      <sz val="9"/>
      <name val="Century"/>
      <family val="1"/>
    </font>
    <font>
      <sz val="9"/>
      <name val="ＭＳ 明朝"/>
      <family val="1"/>
      <charset val="128"/>
    </font>
    <font>
      <sz val="8"/>
      <color indexed="8"/>
      <name val="Century"/>
      <family val="1"/>
    </font>
    <font>
      <sz val="10"/>
      <color indexed="8"/>
      <name val="ＭＳ 明朝"/>
      <family val="1"/>
      <charset val="128"/>
    </font>
    <font>
      <sz val="10"/>
      <color indexed="8"/>
      <name val="Century"/>
      <family val="1"/>
    </font>
    <font>
      <sz val="6"/>
      <name val="ＭＳ Ｐゴシック"/>
      <family val="2"/>
      <charset val="128"/>
      <scheme val="minor"/>
    </font>
    <font>
      <sz val="12"/>
      <color indexed="8"/>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211">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style="hair">
        <color indexed="8"/>
      </right>
      <top style="thin">
        <color indexed="8"/>
      </top>
      <bottom style="hair">
        <color indexed="8"/>
      </bottom>
      <diagonal style="hair">
        <color indexed="8"/>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diagonalDown="1">
      <left/>
      <right style="thin">
        <color indexed="64"/>
      </right>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thin">
        <color indexed="64"/>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right style="thin">
        <color indexed="64"/>
      </right>
      <top/>
      <bottom style="hair">
        <color indexed="8"/>
      </bottom>
      <diagonal/>
    </border>
    <border>
      <left/>
      <right style="hair">
        <color indexed="64"/>
      </right>
      <top style="hair">
        <color indexed="8"/>
      </top>
      <bottom/>
      <diagonal/>
    </border>
    <border>
      <left style="hair">
        <color indexed="64"/>
      </left>
      <right/>
      <top style="hair">
        <color indexed="8"/>
      </top>
      <bottom/>
      <diagonal/>
    </border>
    <border>
      <left/>
      <right style="hair">
        <color indexed="64"/>
      </right>
      <top/>
      <bottom style="thin">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diagonalDown="1">
      <left/>
      <right style="hair">
        <color indexed="8"/>
      </right>
      <top/>
      <bottom style="hair">
        <color indexed="8"/>
      </bottom>
      <diagonal style="hair">
        <color indexed="8"/>
      </diagonal>
    </border>
    <border>
      <left/>
      <right style="thin">
        <color indexed="8"/>
      </right>
      <top style="hair">
        <color indexed="8"/>
      </top>
      <bottom style="thin">
        <color indexed="8"/>
      </bottom>
      <diagonal/>
    </border>
    <border diagonalDown="1">
      <left/>
      <right style="thin">
        <color indexed="64"/>
      </right>
      <top/>
      <bottom style="thin">
        <color indexed="64"/>
      </bottom>
      <diagonal style="hair">
        <color indexed="8"/>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diagonal/>
    </border>
    <border>
      <left/>
      <right style="thin">
        <color indexed="8"/>
      </right>
      <top/>
      <bottom style="hair">
        <color indexed="8"/>
      </bottom>
      <diagonal/>
    </border>
    <border>
      <left style="thin">
        <color indexed="8"/>
      </left>
      <right/>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hair">
        <color indexed="8"/>
      </left>
      <right/>
      <top style="thin">
        <color indexed="64"/>
      </top>
      <bottom style="thin">
        <color indexed="8"/>
      </bottom>
      <diagonal/>
    </border>
    <border>
      <left/>
      <right style="hair">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style="hair">
        <color indexed="8"/>
      </right>
      <top style="double">
        <color indexed="8"/>
      </top>
      <bottom style="hair">
        <color indexed="8"/>
      </bottom>
      <diagonal/>
    </border>
    <border>
      <left style="hair">
        <color indexed="8"/>
      </left>
      <right style="thin">
        <color indexed="8"/>
      </right>
      <top style="double">
        <color indexed="8"/>
      </top>
      <bottom style="hair">
        <color indexed="8"/>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s>
  <cellStyleXfs count="5">
    <xf numFmtId="0" fontId="0" fillId="0" borderId="0"/>
    <xf numFmtId="0" fontId="9" fillId="0" borderId="0">
      <alignment vertical="center"/>
    </xf>
    <xf numFmtId="0" fontId="10" fillId="0" borderId="0">
      <alignment vertical="center"/>
    </xf>
    <xf numFmtId="38" fontId="10" fillId="0" borderId="0" applyFill="0" applyBorder="0" applyProtection="0">
      <alignment vertical="center"/>
    </xf>
    <xf numFmtId="0" fontId="1" fillId="0" borderId="0">
      <alignment vertical="center"/>
    </xf>
  </cellStyleXfs>
  <cellXfs count="1226">
    <xf numFmtId="0" fontId="0" fillId="0" borderId="0" xfId="0"/>
    <xf numFmtId="0" fontId="2" fillId="0" borderId="0" xfId="0" applyFont="1" applyAlignment="1">
      <alignment vertical="center"/>
    </xf>
    <xf numFmtId="0" fontId="7" fillId="0" borderId="0" xfId="0" applyFont="1" applyAlignment="1">
      <alignment horizontal="center"/>
    </xf>
    <xf numFmtId="0" fontId="7" fillId="0" borderId="0" xfId="0" applyFont="1"/>
    <xf numFmtId="0" fontId="5" fillId="0" borderId="0" xfId="0" applyFont="1" applyAlignment="1">
      <alignment horizontal="center"/>
    </xf>
    <xf numFmtId="0" fontId="7" fillId="0" borderId="0" xfId="0" applyFont="1" applyBorder="1"/>
    <xf numFmtId="0" fontId="7" fillId="0" borderId="0" xfId="0" applyFont="1" applyBorder="1" applyAlignment="1">
      <alignment horizontal="center"/>
    </xf>
    <xf numFmtId="0" fontId="7" fillId="0" borderId="0" xfId="0" applyFont="1" applyBorder="1" applyAlignment="1"/>
    <xf numFmtId="0" fontId="9" fillId="0" borderId="0" xfId="1">
      <alignment vertical="center"/>
    </xf>
    <xf numFmtId="0" fontId="11" fillId="0" borderId="0" xfId="2" applyFont="1">
      <alignment vertical="center"/>
    </xf>
    <xf numFmtId="0" fontId="12" fillId="0" borderId="0" xfId="2" applyFont="1">
      <alignment vertical="center"/>
    </xf>
    <xf numFmtId="0" fontId="13" fillId="0" borderId="0" xfId="2" applyFont="1">
      <alignment vertical="center"/>
    </xf>
    <xf numFmtId="0" fontId="12" fillId="0" borderId="1"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4" xfId="2" applyFont="1" applyBorder="1">
      <alignment vertical="center"/>
    </xf>
    <xf numFmtId="0" fontId="13" fillId="0" borderId="4" xfId="2" applyFont="1" applyBorder="1">
      <alignment vertical="center"/>
    </xf>
    <xf numFmtId="0" fontId="17" fillId="0" borderId="0" xfId="2" applyFont="1">
      <alignment vertical="center"/>
    </xf>
    <xf numFmtId="0" fontId="12" fillId="0" borderId="2" xfId="2" applyFont="1" applyBorder="1" applyAlignment="1">
      <alignment horizontal="center" vertical="center"/>
    </xf>
    <xf numFmtId="0" fontId="13" fillId="0" borderId="0" xfId="2" applyFont="1" applyAlignment="1">
      <alignment horizontal="left" vertical="center"/>
    </xf>
    <xf numFmtId="0" fontId="15" fillId="0" borderId="0" xfId="2" applyFont="1">
      <alignment vertical="center"/>
    </xf>
    <xf numFmtId="0" fontId="12" fillId="0" borderId="2" xfId="2" applyFont="1" applyBorder="1" applyAlignment="1">
      <alignment vertical="center" shrinkToFit="1"/>
    </xf>
    <xf numFmtId="0" fontId="12" fillId="0" borderId="3" xfId="2" applyFont="1" applyBorder="1" applyAlignment="1">
      <alignment horizontal="left" vertical="center"/>
    </xf>
    <xf numFmtId="0" fontId="13" fillId="0" borderId="0" xfId="2" applyFont="1" applyAlignment="1">
      <alignment horizontal="center" vertical="center"/>
    </xf>
    <xf numFmtId="0" fontId="13" fillId="0" borderId="0" xfId="2" applyFont="1" applyAlignment="1">
      <alignment horizontal="justify" vertical="center"/>
    </xf>
    <xf numFmtId="0" fontId="22" fillId="0" borderId="0" xfId="2" applyFont="1">
      <alignment vertical="center"/>
    </xf>
    <xf numFmtId="0" fontId="24"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8" fillId="0" borderId="0" xfId="0" applyFont="1" applyAlignment="1">
      <alignment horizontal="right" vertical="center"/>
    </xf>
    <xf numFmtId="0" fontId="30" fillId="0" borderId="7" xfId="0" applyFont="1" applyBorder="1" applyAlignment="1">
      <alignment horizontal="center" vertical="center"/>
    </xf>
    <xf numFmtId="0" fontId="26" fillId="0" borderId="7" xfId="0" applyFont="1" applyBorder="1" applyAlignment="1">
      <alignment horizontal="center"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10" xfId="0" applyFont="1" applyBorder="1" applyAlignment="1">
      <alignment vertical="center"/>
    </xf>
    <xf numFmtId="0" fontId="27" fillId="0" borderId="10" xfId="0" applyFont="1" applyBorder="1" applyAlignment="1">
      <alignment vertical="center"/>
    </xf>
    <xf numFmtId="0" fontId="26" fillId="0" borderId="13" xfId="0" applyFont="1" applyBorder="1" applyAlignment="1">
      <alignment vertical="center"/>
    </xf>
    <xf numFmtId="0" fontId="27" fillId="0" borderId="13" xfId="0" applyFont="1" applyBorder="1" applyAlignment="1">
      <alignment vertical="center"/>
    </xf>
    <xf numFmtId="0" fontId="31" fillId="0" borderId="7" xfId="0" applyFont="1" applyBorder="1" applyAlignment="1">
      <alignment horizontal="center" vertical="center"/>
    </xf>
    <xf numFmtId="0" fontId="26" fillId="0" borderId="0" xfId="0" applyFont="1" applyBorder="1" applyAlignment="1">
      <alignment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3" fontId="26" fillId="0" borderId="7" xfId="0" applyNumberFormat="1" applyFont="1" applyBorder="1" applyAlignment="1">
      <alignment horizontal="right" vertical="center"/>
    </xf>
    <xf numFmtId="0" fontId="26" fillId="0" borderId="7" xfId="0" applyFont="1" applyBorder="1" applyAlignment="1">
      <alignment horizontal="right" vertical="center"/>
    </xf>
    <xf numFmtId="3" fontId="26" fillId="0" borderId="5" xfId="0" applyNumberFormat="1" applyFont="1" applyBorder="1" applyAlignment="1">
      <alignment horizontal="center" vertical="center"/>
    </xf>
    <xf numFmtId="0" fontId="28" fillId="0" borderId="0" xfId="0" applyFont="1" applyAlignment="1">
      <alignment vertical="center"/>
    </xf>
    <xf numFmtId="3" fontId="26" fillId="0" borderId="7" xfId="0" applyNumberFormat="1" applyFont="1" applyBorder="1" applyAlignment="1">
      <alignment vertical="center"/>
    </xf>
    <xf numFmtId="0" fontId="26" fillId="0" borderId="7" xfId="0" applyFont="1" applyBorder="1" applyAlignment="1">
      <alignment vertical="center"/>
    </xf>
    <xf numFmtId="3" fontId="26" fillId="0" borderId="7" xfId="0" applyNumberFormat="1" applyFont="1" applyBorder="1" applyAlignment="1">
      <alignment horizontal="center" vertical="center"/>
    </xf>
    <xf numFmtId="0" fontId="32" fillId="0" borderId="0" xfId="2" applyFont="1">
      <alignment vertical="center"/>
    </xf>
    <xf numFmtId="0" fontId="32" fillId="0" borderId="0" xfId="2" applyFont="1" applyAlignment="1">
      <alignment horizontal="left" vertical="center"/>
    </xf>
    <xf numFmtId="0" fontId="32" fillId="0" borderId="0" xfId="2" applyFont="1" applyAlignment="1">
      <alignment horizontal="center" vertical="center"/>
    </xf>
    <xf numFmtId="0" fontId="23" fillId="0" borderId="0" xfId="2" applyFont="1">
      <alignment vertical="center"/>
    </xf>
    <xf numFmtId="0" fontId="33" fillId="0" borderId="19" xfId="2" applyFont="1" applyBorder="1" applyAlignment="1">
      <alignment horizontal="center" vertical="center"/>
    </xf>
    <xf numFmtId="0" fontId="33" fillId="0" borderId="20" xfId="2" applyFont="1" applyBorder="1" applyAlignment="1">
      <alignment horizontal="center" vertical="center"/>
    </xf>
    <xf numFmtId="0" fontId="33" fillId="0" borderId="21" xfId="2" applyFont="1" applyBorder="1" applyAlignment="1">
      <alignment horizontal="center" vertical="center"/>
    </xf>
    <xf numFmtId="0" fontId="33" fillId="0" borderId="0" xfId="2" applyFont="1">
      <alignment vertical="center"/>
    </xf>
    <xf numFmtId="0" fontId="16" fillId="0" borderId="0" xfId="2" applyFont="1">
      <alignment vertical="center"/>
    </xf>
    <xf numFmtId="0" fontId="33" fillId="0" borderId="22" xfId="2" applyFont="1" applyBorder="1" applyAlignment="1">
      <alignment horizontal="justify" vertical="center"/>
    </xf>
    <xf numFmtId="0" fontId="33" fillId="0" borderId="23" xfId="2" applyFont="1" applyBorder="1" applyAlignment="1">
      <alignment horizontal="center" vertical="center"/>
    </xf>
    <xf numFmtId="0" fontId="33" fillId="0" borderId="23" xfId="2" applyFont="1" applyBorder="1" applyAlignment="1">
      <alignment horizontal="justify" vertical="center"/>
    </xf>
    <xf numFmtId="0" fontId="33" fillId="0" borderId="24" xfId="2" applyFont="1" applyBorder="1" applyAlignment="1">
      <alignment horizontal="center" vertical="center" shrinkToFit="1"/>
    </xf>
    <xf numFmtId="0" fontId="33" fillId="0" borderId="23" xfId="2" applyFont="1" applyBorder="1" applyAlignment="1">
      <alignment horizontal="center" vertical="center" wrapText="1"/>
    </xf>
    <xf numFmtId="0" fontId="33" fillId="0" borderId="22" xfId="2" applyFont="1" applyBorder="1" applyAlignment="1">
      <alignment horizontal="left" vertical="center" shrinkToFit="1"/>
    </xf>
    <xf numFmtId="0" fontId="33" fillId="0" borderId="26" xfId="2" applyFont="1" applyBorder="1" applyAlignment="1">
      <alignment horizontal="center" vertical="center" wrapText="1"/>
    </xf>
    <xf numFmtId="0" fontId="33" fillId="0" borderId="26" xfId="2" applyFont="1" applyBorder="1" applyAlignment="1">
      <alignment horizontal="justify" vertical="center"/>
    </xf>
    <xf numFmtId="0" fontId="33" fillId="0" borderId="27" xfId="2" applyFont="1" applyBorder="1" applyAlignment="1">
      <alignment horizontal="center" vertical="center" shrinkToFit="1"/>
    </xf>
    <xf numFmtId="0" fontId="33" fillId="0" borderId="28" xfId="2" applyFont="1" applyBorder="1" applyAlignment="1">
      <alignment horizontal="justify" vertical="center"/>
    </xf>
    <xf numFmtId="0" fontId="33" fillId="0" borderId="29" xfId="2" applyFont="1" applyBorder="1" applyAlignment="1">
      <alignment horizontal="center" vertical="center"/>
    </xf>
    <xf numFmtId="0" fontId="33" fillId="0" borderId="29" xfId="2" applyFont="1" applyBorder="1" applyAlignment="1">
      <alignment horizontal="justify" vertical="center"/>
    </xf>
    <xf numFmtId="0" fontId="33" fillId="0" borderId="30" xfId="2" applyFont="1" applyBorder="1" applyAlignment="1">
      <alignment horizontal="center" vertical="center" shrinkToFit="1"/>
    </xf>
    <xf numFmtId="0" fontId="34" fillId="0" borderId="0" xfId="2" applyFont="1">
      <alignment vertical="center"/>
    </xf>
    <xf numFmtId="0" fontId="34" fillId="0" borderId="0" xfId="2" applyFont="1" applyAlignment="1">
      <alignment horizontal="center" vertical="center"/>
    </xf>
    <xf numFmtId="0" fontId="10" fillId="0" borderId="0" xfId="2">
      <alignment vertical="center"/>
    </xf>
    <xf numFmtId="0" fontId="10" fillId="0" borderId="0" xfId="2" applyAlignment="1">
      <alignment horizontal="center" vertical="center"/>
    </xf>
    <xf numFmtId="0" fontId="35" fillId="0" borderId="0" xfId="2" applyFont="1">
      <alignment vertical="center"/>
    </xf>
    <xf numFmtId="0" fontId="36" fillId="0" borderId="0" xfId="2" applyFont="1">
      <alignment vertical="center"/>
    </xf>
    <xf numFmtId="0" fontId="35" fillId="0" borderId="27" xfId="2" applyFont="1" applyBorder="1">
      <alignment vertical="center"/>
    </xf>
    <xf numFmtId="0" fontId="35" fillId="0" borderId="26" xfId="2" applyFont="1" applyBorder="1">
      <alignment vertical="center"/>
    </xf>
    <xf numFmtId="0" fontId="33" fillId="0" borderId="25" xfId="2" applyFont="1" applyBorder="1" applyAlignment="1">
      <alignment horizontal="justify" vertical="center" wrapText="1" indent="1"/>
    </xf>
    <xf numFmtId="0" fontId="35" fillId="0" borderId="23" xfId="2" applyFont="1" applyBorder="1" applyAlignment="1">
      <alignment horizontal="center" vertical="center" shrinkToFit="1"/>
    </xf>
    <xf numFmtId="0" fontId="35" fillId="0" borderId="27" xfId="2" applyFont="1" applyBorder="1" applyAlignment="1">
      <alignment horizontal="right" vertical="center"/>
    </xf>
    <xf numFmtId="0" fontId="35" fillId="0" borderId="26" xfId="2" applyFont="1" applyBorder="1" applyAlignment="1">
      <alignment horizontal="right" vertical="center"/>
    </xf>
    <xf numFmtId="0" fontId="35" fillId="0" borderId="25" xfId="2" applyFont="1" applyBorder="1" applyAlignment="1">
      <alignment horizontal="justify" vertical="center" indent="1"/>
    </xf>
    <xf numFmtId="0" fontId="35" fillId="0" borderId="24" xfId="2" applyFont="1" applyBorder="1" applyAlignment="1">
      <alignment horizontal="right" vertical="center"/>
    </xf>
    <xf numFmtId="0" fontId="35" fillId="0" borderId="23" xfId="2" applyFont="1" applyBorder="1" applyAlignment="1">
      <alignment horizontal="right" vertical="center"/>
    </xf>
    <xf numFmtId="0" fontId="35" fillId="0" borderId="22" xfId="2" applyFont="1" applyBorder="1" applyAlignment="1">
      <alignment horizontal="justify" vertical="center" indent="1"/>
    </xf>
    <xf numFmtId="0" fontId="33" fillId="0" borderId="22" xfId="2" applyFont="1" applyBorder="1" applyAlignment="1">
      <alignment horizontal="justify" vertical="center" indent="1"/>
    </xf>
    <xf numFmtId="0" fontId="35" fillId="0" borderId="23" xfId="2" applyFont="1" applyBorder="1" applyAlignment="1">
      <alignment horizontal="center" vertical="center"/>
    </xf>
    <xf numFmtId="0" fontId="11" fillId="0" borderId="0" xfId="2" applyFont="1" applyAlignment="1">
      <alignment horizontal="left" vertical="center"/>
    </xf>
    <xf numFmtId="0" fontId="11" fillId="0" borderId="31" xfId="2" applyFont="1" applyBorder="1">
      <alignment vertical="center"/>
    </xf>
    <xf numFmtId="0" fontId="11" fillId="0" borderId="23" xfId="2" applyFont="1" applyBorder="1" applyAlignment="1">
      <alignment horizontal="center" vertical="center"/>
    </xf>
    <xf numFmtId="0" fontId="11" fillId="0" borderId="23" xfId="2" applyFont="1" applyBorder="1" applyAlignment="1">
      <alignment horizontal="center" vertical="center" wrapText="1"/>
    </xf>
    <xf numFmtId="0" fontId="11" fillId="0" borderId="24" xfId="2" applyFont="1" applyBorder="1" applyAlignment="1">
      <alignment horizontal="center" vertical="center"/>
    </xf>
    <xf numFmtId="176" fontId="11" fillId="0" borderId="23" xfId="2" applyNumberFormat="1" applyFont="1" applyBorder="1">
      <alignment vertical="center"/>
    </xf>
    <xf numFmtId="176" fontId="11" fillId="0" borderId="24" xfId="2" applyNumberFormat="1" applyFont="1" applyBorder="1">
      <alignment vertical="center"/>
    </xf>
    <xf numFmtId="177" fontId="11" fillId="0" borderId="23" xfId="2" applyNumberFormat="1" applyFont="1" applyBorder="1">
      <alignment vertical="center"/>
    </xf>
    <xf numFmtId="177" fontId="11" fillId="0" borderId="24" xfId="2" applyNumberFormat="1" applyFont="1" applyBorder="1">
      <alignment vertical="center"/>
    </xf>
    <xf numFmtId="38" fontId="11" fillId="0" borderId="23" xfId="3" applyFont="1" applyBorder="1" applyAlignment="1">
      <alignment horizontal="center" vertical="center"/>
    </xf>
    <xf numFmtId="0" fontId="11" fillId="0" borderId="23" xfId="2" applyFont="1" applyBorder="1">
      <alignment vertical="center"/>
    </xf>
    <xf numFmtId="0" fontId="11" fillId="0" borderId="26" xfId="2" applyFont="1" applyBorder="1" applyAlignment="1">
      <alignment horizontal="center" vertical="center"/>
    </xf>
    <xf numFmtId="176" fontId="11" fillId="0" borderId="26" xfId="2" applyNumberFormat="1" applyFont="1" applyBorder="1">
      <alignment vertical="center"/>
    </xf>
    <xf numFmtId="176" fontId="11" fillId="0" borderId="27" xfId="2" applyNumberFormat="1" applyFont="1" applyBorder="1">
      <alignment vertical="center"/>
    </xf>
    <xf numFmtId="0" fontId="39" fillId="0" borderId="0" xfId="2" applyFont="1">
      <alignment vertical="center"/>
    </xf>
    <xf numFmtId="0" fontId="37" fillId="0" borderId="0" xfId="2" applyFont="1">
      <alignment vertical="center"/>
    </xf>
    <xf numFmtId="49" fontId="35" fillId="0" borderId="0" xfId="2" applyNumberFormat="1" applyFont="1">
      <alignment vertical="center"/>
    </xf>
    <xf numFmtId="0" fontId="35" fillId="0" borderId="20" xfId="2" applyFont="1" applyBorder="1" applyAlignment="1">
      <alignment horizontal="center" vertical="center"/>
    </xf>
    <xf numFmtId="0" fontId="11" fillId="0" borderId="20" xfId="2" applyFont="1" applyBorder="1" applyAlignment="1">
      <alignment horizontal="center" vertical="center"/>
    </xf>
    <xf numFmtId="0" fontId="35" fillId="0" borderId="21" xfId="2" applyFont="1" applyBorder="1" applyAlignment="1">
      <alignment horizontal="center" vertical="center"/>
    </xf>
    <xf numFmtId="0" fontId="35" fillId="0" borderId="31" xfId="2" applyFont="1" applyBorder="1" applyAlignment="1">
      <alignment horizontal="center" vertical="center"/>
    </xf>
    <xf numFmtId="0" fontId="35" fillId="0" borderId="0" xfId="2" applyFont="1" applyAlignment="1">
      <alignment horizontal="center" vertical="center"/>
    </xf>
    <xf numFmtId="49" fontId="35" fillId="0" borderId="22" xfId="2" applyNumberFormat="1" applyFont="1" applyBorder="1" applyAlignment="1">
      <alignment horizontal="center" vertical="center"/>
    </xf>
    <xf numFmtId="0" fontId="35" fillId="0" borderId="23" xfId="2" applyFont="1" applyBorder="1" applyAlignment="1">
      <alignment horizontal="justify" vertical="center"/>
    </xf>
    <xf numFmtId="178" fontId="11" fillId="0" borderId="23" xfId="2" applyNumberFormat="1" applyFont="1" applyBorder="1">
      <alignment vertical="center"/>
    </xf>
    <xf numFmtId="178" fontId="11" fillId="0" borderId="23" xfId="2" applyNumberFormat="1" applyFont="1" applyBorder="1" applyAlignment="1">
      <alignment horizontal="right" vertical="center"/>
    </xf>
    <xf numFmtId="9" fontId="11" fillId="0" borderId="24" xfId="2" applyNumberFormat="1" applyFont="1" applyBorder="1" applyAlignment="1">
      <alignment horizontal="center" vertical="center"/>
    </xf>
    <xf numFmtId="0" fontId="35" fillId="0" borderId="31" xfId="2" applyFont="1" applyBorder="1">
      <alignment vertical="center"/>
    </xf>
    <xf numFmtId="49" fontId="35" fillId="0" borderId="25" xfId="2" applyNumberFormat="1" applyFont="1" applyBorder="1" applyAlignment="1">
      <alignment horizontal="center" vertical="center"/>
    </xf>
    <xf numFmtId="0" fontId="35" fillId="0" borderId="26" xfId="2" applyFont="1" applyBorder="1" applyAlignment="1">
      <alignment horizontal="justify" vertical="center"/>
    </xf>
    <xf numFmtId="178" fontId="11" fillId="0" borderId="26" xfId="2" applyNumberFormat="1" applyFont="1" applyBorder="1">
      <alignment vertical="center"/>
    </xf>
    <xf numFmtId="178" fontId="11" fillId="0" borderId="26" xfId="2" applyNumberFormat="1" applyFont="1" applyBorder="1" applyAlignment="1">
      <alignment horizontal="right" vertical="center"/>
    </xf>
    <xf numFmtId="9" fontId="11" fillId="0" borderId="27" xfId="2" applyNumberFormat="1" applyFont="1" applyBorder="1" applyAlignment="1">
      <alignment horizontal="center" vertical="center"/>
    </xf>
    <xf numFmtId="0" fontId="35" fillId="0" borderId="35" xfId="2" applyFont="1" applyBorder="1" applyAlignment="1">
      <alignment horizontal="center" vertical="center"/>
    </xf>
    <xf numFmtId="0" fontId="11" fillId="0" borderId="36" xfId="2" applyFont="1" applyBorder="1" applyAlignment="1">
      <alignment horizontal="center" vertical="center"/>
    </xf>
    <xf numFmtId="0" fontId="35" fillId="0" borderId="37" xfId="2" applyFont="1" applyBorder="1" applyAlignment="1">
      <alignment horizontal="center" vertical="center"/>
    </xf>
    <xf numFmtId="49" fontId="35" fillId="0" borderId="38" xfId="2" applyNumberFormat="1" applyFont="1" applyBorder="1" applyAlignment="1">
      <alignment horizontal="center" vertical="center"/>
    </xf>
    <xf numFmtId="0" fontId="35" fillId="0" borderId="1" xfId="2" applyFont="1" applyBorder="1" applyAlignment="1">
      <alignment horizontal="justify" vertical="center"/>
    </xf>
    <xf numFmtId="178" fontId="11" fillId="0" borderId="1" xfId="2" applyNumberFormat="1" applyFont="1" applyBorder="1">
      <alignment vertical="center"/>
    </xf>
    <xf numFmtId="178" fontId="11" fillId="0" borderId="1" xfId="2" applyNumberFormat="1" applyFont="1" applyBorder="1" applyAlignment="1">
      <alignment horizontal="right" vertical="center"/>
    </xf>
    <xf numFmtId="178" fontId="11" fillId="0" borderId="38" xfId="2" applyNumberFormat="1" applyFont="1" applyBorder="1">
      <alignment vertical="center"/>
    </xf>
    <xf numFmtId="9" fontId="11" fillId="0" borderId="39" xfId="2" applyNumberFormat="1" applyFont="1" applyBorder="1" applyAlignment="1">
      <alignment horizontal="center" vertical="center"/>
    </xf>
    <xf numFmtId="178" fontId="11" fillId="0" borderId="22" xfId="2" applyNumberFormat="1" applyFont="1" applyBorder="1">
      <alignment vertical="center"/>
    </xf>
    <xf numFmtId="49" fontId="35" fillId="0" borderId="40" xfId="2" applyNumberFormat="1" applyFont="1" applyBorder="1" applyAlignment="1">
      <alignment horizontal="center" vertical="center"/>
    </xf>
    <xf numFmtId="0" fontId="35" fillId="0" borderId="3" xfId="2" applyFont="1" applyBorder="1" applyAlignment="1">
      <alignment horizontal="justify" vertical="center"/>
    </xf>
    <xf numFmtId="178" fontId="11" fillId="0" borderId="3" xfId="2" applyNumberFormat="1" applyFont="1" applyBorder="1">
      <alignment vertical="center"/>
    </xf>
    <xf numFmtId="178" fontId="11" fillId="0" borderId="3" xfId="2" applyNumberFormat="1" applyFont="1" applyBorder="1" applyAlignment="1">
      <alignment horizontal="right" vertical="center"/>
    </xf>
    <xf numFmtId="178" fontId="11" fillId="0" borderId="40" xfId="2" applyNumberFormat="1" applyFont="1" applyBorder="1">
      <alignment vertical="center"/>
    </xf>
    <xf numFmtId="9" fontId="11" fillId="0" borderId="41" xfId="2" applyNumberFormat="1" applyFont="1" applyBorder="1" applyAlignment="1">
      <alignment horizontal="center" vertical="center"/>
    </xf>
    <xf numFmtId="178" fontId="11" fillId="0" borderId="43" xfId="2" applyNumberFormat="1" applyFont="1" applyBorder="1">
      <alignment vertical="center"/>
    </xf>
    <xf numFmtId="178" fontId="11" fillId="0" borderId="43" xfId="2" applyNumberFormat="1" applyFont="1" applyBorder="1" applyAlignment="1">
      <alignment horizontal="right" vertical="center"/>
    </xf>
    <xf numFmtId="178" fontId="11" fillId="0" borderId="43" xfId="2" applyNumberFormat="1" applyFont="1" applyBorder="1" applyAlignment="1">
      <alignment vertical="center" shrinkToFit="1"/>
    </xf>
    <xf numFmtId="178" fontId="11" fillId="0" borderId="42" xfId="2" applyNumberFormat="1" applyFont="1" applyBorder="1">
      <alignment vertical="center"/>
    </xf>
    <xf numFmtId="9" fontId="11" fillId="0" borderId="44" xfId="2" applyNumberFormat="1" applyFont="1" applyBorder="1" applyAlignment="1">
      <alignment horizontal="center" vertical="center"/>
    </xf>
    <xf numFmtId="176" fontId="11" fillId="0" borderId="22" xfId="2" applyNumberFormat="1" applyFont="1" applyBorder="1">
      <alignment vertical="center"/>
    </xf>
    <xf numFmtId="9" fontId="11" fillId="0" borderId="26" xfId="2" applyNumberFormat="1" applyFont="1" applyBorder="1">
      <alignment vertical="center"/>
    </xf>
    <xf numFmtId="9" fontId="11" fillId="0" borderId="26" xfId="2" applyNumberFormat="1" applyFont="1" applyBorder="1" applyAlignment="1">
      <alignment horizontal="right" vertical="center"/>
    </xf>
    <xf numFmtId="176" fontId="11" fillId="0" borderId="25" xfId="2" applyNumberFormat="1" applyFont="1" applyBorder="1">
      <alignment vertical="center"/>
    </xf>
    <xf numFmtId="0" fontId="11" fillId="0" borderId="19" xfId="2" applyFont="1" applyBorder="1" applyAlignment="1">
      <alignment horizontal="center" vertical="center"/>
    </xf>
    <xf numFmtId="178" fontId="11" fillId="0" borderId="25" xfId="2" applyNumberFormat="1" applyFont="1" applyBorder="1">
      <alignment vertical="center"/>
    </xf>
    <xf numFmtId="9" fontId="11" fillId="0" borderId="27" xfId="2" applyNumberFormat="1" applyFont="1" applyBorder="1">
      <alignment vertical="center"/>
    </xf>
    <xf numFmtId="3" fontId="11" fillId="0" borderId="46" xfId="2" applyNumberFormat="1" applyFont="1" applyBorder="1">
      <alignment vertical="center"/>
    </xf>
    <xf numFmtId="9" fontId="11" fillId="0" borderId="47" xfId="2" applyNumberFormat="1" applyFont="1" applyBorder="1">
      <alignment vertical="center"/>
    </xf>
    <xf numFmtId="9" fontId="11" fillId="0" borderId="24" xfId="2" applyNumberFormat="1" applyFont="1" applyBorder="1">
      <alignment vertical="center"/>
    </xf>
    <xf numFmtId="3" fontId="11" fillId="0" borderId="48" xfId="2" applyNumberFormat="1" applyFont="1" applyBorder="1">
      <alignment vertical="center"/>
    </xf>
    <xf numFmtId="3" fontId="11" fillId="0" borderId="49" xfId="2" applyNumberFormat="1" applyFont="1" applyBorder="1">
      <alignment vertical="center"/>
    </xf>
    <xf numFmtId="3" fontId="11" fillId="0" borderId="23" xfId="2" applyNumberFormat="1" applyFont="1" applyBorder="1">
      <alignment vertical="center"/>
    </xf>
    <xf numFmtId="9" fontId="11" fillId="0" borderId="44" xfId="2" applyNumberFormat="1" applyFont="1" applyBorder="1">
      <alignment vertical="center"/>
    </xf>
    <xf numFmtId="3" fontId="11" fillId="0" borderId="50" xfId="2" applyNumberFormat="1" applyFont="1" applyBorder="1">
      <alignment vertical="center"/>
    </xf>
    <xf numFmtId="3" fontId="11" fillId="0" borderId="51" xfId="2" applyNumberFormat="1" applyFont="1" applyBorder="1">
      <alignment vertical="center"/>
    </xf>
    <xf numFmtId="3" fontId="11" fillId="0" borderId="43" xfId="2" applyNumberFormat="1" applyFont="1" applyBorder="1">
      <alignment vertical="center"/>
    </xf>
    <xf numFmtId="9" fontId="11" fillId="0" borderId="41" xfId="2" applyNumberFormat="1" applyFont="1" applyBorder="1">
      <alignment vertical="center"/>
    </xf>
    <xf numFmtId="3" fontId="11" fillId="0" borderId="52" xfId="2" applyNumberFormat="1" applyFont="1" applyBorder="1">
      <alignment vertical="center"/>
    </xf>
    <xf numFmtId="3" fontId="11" fillId="0" borderId="53" xfId="2" applyNumberFormat="1" applyFont="1" applyBorder="1">
      <alignment vertical="center"/>
    </xf>
    <xf numFmtId="3" fontId="11" fillId="0" borderId="3" xfId="2" applyNumberFormat="1" applyFont="1" applyBorder="1">
      <alignment vertical="center"/>
    </xf>
    <xf numFmtId="0" fontId="35" fillId="0" borderId="3" xfId="2" applyFont="1" applyBorder="1" applyAlignment="1">
      <alignment horizontal="left" vertical="center"/>
    </xf>
    <xf numFmtId="0" fontId="35" fillId="0" borderId="40" xfId="2" applyFont="1" applyBorder="1" applyAlignment="1">
      <alignment horizontal="center" vertical="center"/>
    </xf>
    <xf numFmtId="0" fontId="35" fillId="0" borderId="23" xfId="2" applyFont="1" applyBorder="1" applyAlignment="1">
      <alignment horizontal="left" vertical="center"/>
    </xf>
    <xf numFmtId="0" fontId="35" fillId="0" borderId="22" xfId="2" applyFont="1" applyBorder="1" applyAlignment="1">
      <alignment horizontal="center" vertical="center"/>
    </xf>
    <xf numFmtId="9" fontId="11" fillId="0" borderId="39" xfId="2" applyNumberFormat="1" applyFont="1" applyBorder="1">
      <alignment vertical="center"/>
    </xf>
    <xf numFmtId="3" fontId="11" fillId="0" borderId="54" xfId="2" applyNumberFormat="1" applyFont="1" applyBorder="1">
      <alignment vertical="center"/>
    </xf>
    <xf numFmtId="3" fontId="11" fillId="0" borderId="55" xfId="2" applyNumberFormat="1" applyFont="1" applyBorder="1">
      <alignment vertical="center"/>
    </xf>
    <xf numFmtId="3" fontId="11" fillId="0" borderId="1" xfId="2" applyNumberFormat="1" applyFont="1" applyBorder="1">
      <alignment vertical="center"/>
    </xf>
    <xf numFmtId="0" fontId="35" fillId="0" borderId="1" xfId="2" applyFont="1" applyBorder="1" applyAlignment="1">
      <alignment horizontal="left" vertical="center"/>
    </xf>
    <xf numFmtId="0" fontId="35" fillId="0" borderId="38" xfId="2" applyFont="1" applyBorder="1" applyAlignment="1">
      <alignment horizontal="center" vertical="center"/>
    </xf>
    <xf numFmtId="0" fontId="11" fillId="0" borderId="56" xfId="2" applyFont="1" applyBorder="1" applyAlignment="1">
      <alignment horizontal="center" vertical="center"/>
    </xf>
    <xf numFmtId="0" fontId="35" fillId="0" borderId="57" xfId="2" applyFont="1" applyBorder="1" applyAlignment="1">
      <alignment horizontal="center" vertical="center"/>
    </xf>
    <xf numFmtId="0" fontId="11" fillId="0" borderId="35"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1" xfId="2" applyFont="1" applyBorder="1" applyAlignment="1">
      <alignment horizontal="justify" vertical="center"/>
    </xf>
    <xf numFmtId="176" fontId="11" fillId="0" borderId="1" xfId="2" applyNumberFormat="1" applyFont="1" applyBorder="1">
      <alignment vertical="center"/>
    </xf>
    <xf numFmtId="176" fontId="11" fillId="0" borderId="38" xfId="2" applyNumberFormat="1" applyFont="1" applyBorder="1">
      <alignment vertical="center"/>
    </xf>
    <xf numFmtId="0" fontId="11" fillId="0" borderId="22" xfId="2" applyFont="1" applyBorder="1" applyAlignment="1">
      <alignment horizontal="center" vertical="center"/>
    </xf>
    <xf numFmtId="0" fontId="11" fillId="0" borderId="23" xfId="2" applyFont="1" applyBorder="1" applyAlignment="1">
      <alignment horizontal="justify" vertical="center"/>
    </xf>
    <xf numFmtId="0" fontId="11" fillId="0" borderId="40" xfId="2" applyFont="1" applyBorder="1" applyAlignment="1">
      <alignment horizontal="center" vertical="center"/>
    </xf>
    <xf numFmtId="0" fontId="11" fillId="0" borderId="3" xfId="2" applyFont="1" applyBorder="1" applyAlignment="1">
      <alignment horizontal="justify" vertical="center"/>
    </xf>
    <xf numFmtId="176" fontId="11" fillId="0" borderId="3" xfId="2" applyNumberFormat="1" applyFont="1" applyBorder="1">
      <alignment vertical="center"/>
    </xf>
    <xf numFmtId="176" fontId="11" fillId="0" borderId="40" xfId="2" applyNumberFormat="1" applyFont="1" applyBorder="1">
      <alignment vertical="center"/>
    </xf>
    <xf numFmtId="176" fontId="11" fillId="0" borderId="43" xfId="2" applyNumberFormat="1" applyFont="1" applyBorder="1">
      <alignment vertical="center"/>
    </xf>
    <xf numFmtId="176" fontId="11" fillId="0" borderId="42" xfId="2" applyNumberFormat="1" applyFont="1" applyBorder="1">
      <alignment vertical="center"/>
    </xf>
    <xf numFmtId="9" fontId="11" fillId="0" borderId="26" xfId="2" applyNumberFormat="1" applyFont="1" applyBorder="1" applyAlignment="1">
      <alignment horizontal="center" vertical="center"/>
    </xf>
    <xf numFmtId="0" fontId="11" fillId="0" borderId="25" xfId="2" applyFont="1" applyBorder="1" applyAlignment="1">
      <alignment horizontal="center" vertical="center"/>
    </xf>
    <xf numFmtId="0" fontId="11" fillId="0" borderId="59" xfId="2" applyFont="1" applyBorder="1" applyAlignment="1">
      <alignment horizontal="center" vertical="center"/>
    </xf>
    <xf numFmtId="0" fontId="11" fillId="0" borderId="60" xfId="2" applyFont="1" applyBorder="1" applyAlignment="1">
      <alignment horizontal="center" vertical="center"/>
    </xf>
    <xf numFmtId="176" fontId="11" fillId="0" borderId="61" xfId="2" applyNumberFormat="1" applyFont="1" applyBorder="1">
      <alignment vertical="center"/>
    </xf>
    <xf numFmtId="176" fontId="11" fillId="0" borderId="62" xfId="2" applyNumberFormat="1" applyFont="1" applyBorder="1">
      <alignment vertical="center"/>
    </xf>
    <xf numFmtId="176" fontId="11" fillId="0" borderId="63" xfId="2" applyNumberFormat="1" applyFont="1" applyBorder="1">
      <alignment vertical="center"/>
    </xf>
    <xf numFmtId="176" fontId="11" fillId="0" borderId="64" xfId="2" applyNumberFormat="1" applyFont="1" applyBorder="1">
      <alignment vertical="center"/>
    </xf>
    <xf numFmtId="176" fontId="11" fillId="0" borderId="65" xfId="2" applyNumberFormat="1" applyFont="1" applyBorder="1">
      <alignment vertical="center"/>
    </xf>
    <xf numFmtId="176" fontId="11" fillId="0" borderId="66" xfId="2" applyNumberFormat="1" applyFont="1" applyBorder="1">
      <alignment vertical="center"/>
    </xf>
    <xf numFmtId="176" fontId="11" fillId="0" borderId="35" xfId="2" applyNumberFormat="1" applyFont="1" applyBorder="1">
      <alignment vertical="center"/>
    </xf>
    <xf numFmtId="176" fontId="11" fillId="0" borderId="59" xfId="2" applyNumberFormat="1" applyFont="1" applyBorder="1">
      <alignment vertical="center"/>
    </xf>
    <xf numFmtId="176" fontId="11" fillId="0" borderId="60" xfId="2" applyNumberFormat="1" applyFont="1" applyBorder="1">
      <alignment vertical="center"/>
    </xf>
    <xf numFmtId="9" fontId="11" fillId="0" borderId="37" xfId="2" applyNumberFormat="1" applyFont="1" applyBorder="1" applyAlignment="1">
      <alignment horizontal="center" vertical="center"/>
    </xf>
    <xf numFmtId="176" fontId="11" fillId="0" borderId="68" xfId="2" applyNumberFormat="1" applyFont="1" applyBorder="1">
      <alignment vertical="center"/>
    </xf>
    <xf numFmtId="176" fontId="11" fillId="0" borderId="69" xfId="2" applyNumberFormat="1" applyFont="1" applyBorder="1">
      <alignment vertical="center"/>
    </xf>
    <xf numFmtId="176" fontId="11" fillId="0" borderId="70" xfId="2" applyNumberFormat="1" applyFont="1" applyBorder="1">
      <alignment vertical="center"/>
    </xf>
    <xf numFmtId="9" fontId="11" fillId="0" borderId="71" xfId="2" applyNumberFormat="1" applyFont="1" applyBorder="1" applyAlignment="1">
      <alignment horizontal="center" vertical="center"/>
    </xf>
    <xf numFmtId="9" fontId="11" fillId="0" borderId="72" xfId="2" applyNumberFormat="1" applyFont="1" applyBorder="1" applyAlignment="1">
      <alignment horizontal="center" vertical="center"/>
    </xf>
    <xf numFmtId="0" fontId="11" fillId="0" borderId="73" xfId="2" applyFont="1" applyBorder="1" applyAlignment="1">
      <alignment horizontal="center" vertical="center"/>
    </xf>
    <xf numFmtId="0" fontId="11" fillId="0" borderId="27" xfId="2" applyFont="1" applyBorder="1" applyAlignment="1">
      <alignment horizontal="center" vertical="center"/>
    </xf>
    <xf numFmtId="0" fontId="16" fillId="0" borderId="58" xfId="2" applyFont="1" applyBorder="1" applyAlignment="1">
      <alignment horizontal="center" vertical="center"/>
    </xf>
    <xf numFmtId="0" fontId="16" fillId="0" borderId="35" xfId="2" applyFont="1" applyBorder="1" applyAlignment="1">
      <alignment horizontal="center" vertical="center"/>
    </xf>
    <xf numFmtId="0" fontId="16" fillId="0" borderId="37" xfId="2" applyFont="1" applyBorder="1" applyAlignment="1">
      <alignment horizontal="center" vertical="center"/>
    </xf>
    <xf numFmtId="0" fontId="16" fillId="0" borderId="0" xfId="2" applyFont="1" applyAlignment="1">
      <alignment horizontal="center" vertical="center"/>
    </xf>
    <xf numFmtId="0" fontId="16" fillId="0" borderId="42" xfId="2" applyFont="1" applyBorder="1" applyAlignment="1">
      <alignment horizontal="center" vertical="center"/>
    </xf>
    <xf numFmtId="0" fontId="16" fillId="0" borderId="25" xfId="2" applyFont="1" applyBorder="1" applyAlignment="1">
      <alignment horizontal="center" vertical="center"/>
    </xf>
    <xf numFmtId="0" fontId="16" fillId="0" borderId="27" xfId="2" applyFont="1" applyBorder="1" applyAlignment="1">
      <alignment horizontal="center" vertical="center"/>
    </xf>
    <xf numFmtId="0" fontId="33" fillId="0" borderId="31" xfId="2" applyFont="1" applyBorder="1" applyAlignment="1">
      <alignment horizontal="center" vertical="center"/>
    </xf>
    <xf numFmtId="0" fontId="33" fillId="0" borderId="0" xfId="2" applyFont="1" applyAlignment="1">
      <alignment horizontal="center" vertical="center"/>
    </xf>
    <xf numFmtId="0" fontId="33" fillId="0" borderId="31" xfId="2" applyFont="1" applyBorder="1">
      <alignment vertical="center"/>
    </xf>
    <xf numFmtId="9" fontId="40" fillId="0" borderId="24" xfId="2" applyNumberFormat="1" applyFont="1" applyBorder="1" applyAlignment="1">
      <alignment horizontal="center" vertical="center"/>
    </xf>
    <xf numFmtId="0" fontId="41" fillId="0" borderId="27" xfId="2" applyFont="1" applyBorder="1" applyAlignment="1">
      <alignment horizontal="center" vertical="center"/>
    </xf>
    <xf numFmtId="3" fontId="11" fillId="0" borderId="0" xfId="2" applyNumberFormat="1" applyFont="1">
      <alignment vertical="center"/>
    </xf>
    <xf numFmtId="3" fontId="11" fillId="0" borderId="19" xfId="2" applyNumberFormat="1" applyFont="1" applyBorder="1" applyAlignment="1">
      <alignment horizontal="center" vertical="center"/>
    </xf>
    <xf numFmtId="3" fontId="11" fillId="0" borderId="74" xfId="2" applyNumberFormat="1" applyFont="1" applyBorder="1" applyAlignment="1">
      <alignment vertical="center" wrapText="1"/>
    </xf>
    <xf numFmtId="3" fontId="11" fillId="0" borderId="20" xfId="2" applyNumberFormat="1" applyFont="1" applyBorder="1" applyAlignment="1">
      <alignment horizontal="center" vertical="center" shrinkToFit="1"/>
    </xf>
    <xf numFmtId="3" fontId="11" fillId="0" borderId="20" xfId="2" applyNumberFormat="1" applyFont="1" applyBorder="1" applyAlignment="1">
      <alignment horizontal="center" vertical="center"/>
    </xf>
    <xf numFmtId="3" fontId="11" fillId="0" borderId="20" xfId="2" applyNumberFormat="1" applyFont="1" applyBorder="1" applyAlignment="1">
      <alignment horizontal="center" vertical="center" wrapText="1"/>
    </xf>
    <xf numFmtId="3" fontId="11" fillId="0" borderId="21" xfId="2" applyNumberFormat="1" applyFont="1" applyBorder="1" applyAlignment="1">
      <alignment horizontal="center" vertical="center"/>
    </xf>
    <xf numFmtId="3" fontId="11" fillId="0" borderId="0" xfId="2" applyNumberFormat="1" applyFont="1" applyAlignment="1">
      <alignment horizontal="center" vertical="center"/>
    </xf>
    <xf numFmtId="3" fontId="11" fillId="0" borderId="23" xfId="2" applyNumberFormat="1" applyFont="1" applyBorder="1" applyAlignment="1">
      <alignment horizontal="center" vertical="center"/>
    </xf>
    <xf numFmtId="179" fontId="22" fillId="0" borderId="23" xfId="2" applyNumberFormat="1" applyFont="1" applyBorder="1">
      <alignment vertical="center"/>
    </xf>
    <xf numFmtId="3" fontId="22" fillId="0" borderId="23" xfId="2" applyNumberFormat="1" applyFont="1" applyBorder="1">
      <alignment vertical="center"/>
    </xf>
    <xf numFmtId="3" fontId="22" fillId="0" borderId="24" xfId="2" applyNumberFormat="1" applyFont="1" applyBorder="1">
      <alignment vertical="center"/>
    </xf>
    <xf numFmtId="3" fontId="11" fillId="0" borderId="22" xfId="2" applyNumberFormat="1" applyFont="1" applyBorder="1" applyAlignment="1">
      <alignment horizontal="center" vertical="center"/>
    </xf>
    <xf numFmtId="3" fontId="22" fillId="0" borderId="26" xfId="2" applyNumberFormat="1" applyFont="1" applyBorder="1">
      <alignment vertical="center"/>
    </xf>
    <xf numFmtId="3" fontId="22" fillId="0" borderId="27" xfId="2" applyNumberFormat="1" applyFont="1" applyBorder="1">
      <alignment vertical="center"/>
    </xf>
    <xf numFmtId="0" fontId="7" fillId="0" borderId="0" xfId="0" applyFont="1" applyAlignment="1">
      <alignment vertical="center"/>
    </xf>
    <xf numFmtId="0" fontId="7" fillId="0" borderId="0" xfId="0" applyFont="1" applyAlignment="1">
      <alignment horizontal="left" vertical="center"/>
    </xf>
    <xf numFmtId="0" fontId="42" fillId="0" borderId="0" xfId="0"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8" fillId="0" borderId="7"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7" xfId="0" applyFont="1" applyBorder="1" applyAlignment="1">
      <alignment horizontal="distributed" vertical="center"/>
    </xf>
    <xf numFmtId="49" fontId="7" fillId="0" borderId="5" xfId="0" applyNumberFormat="1" applyFont="1" applyBorder="1" applyAlignment="1">
      <alignment horizontal="right" vertical="center"/>
    </xf>
    <xf numFmtId="49" fontId="7" fillId="0" borderId="75" xfId="0" applyNumberFormat="1" applyFont="1" applyBorder="1" applyAlignment="1">
      <alignment horizontal="center" vertical="center"/>
    </xf>
    <xf numFmtId="49" fontId="7" fillId="0" borderId="6" xfId="0" applyNumberFormat="1" applyFont="1" applyBorder="1" applyAlignment="1">
      <alignment horizontal="right" vertical="center"/>
    </xf>
    <xf numFmtId="49" fontId="7" fillId="0" borderId="75" xfId="0" applyNumberFormat="1" applyFont="1" applyBorder="1" applyAlignment="1">
      <alignment horizontal="right" vertical="center"/>
    </xf>
    <xf numFmtId="49" fontId="7" fillId="0" borderId="5" xfId="0" applyNumberFormat="1" applyFont="1" applyBorder="1" applyAlignment="1">
      <alignment vertical="center"/>
    </xf>
    <xf numFmtId="49" fontId="7" fillId="0" borderId="75" xfId="0" applyNumberFormat="1" applyFont="1" applyBorder="1" applyAlignment="1">
      <alignment vertical="center"/>
    </xf>
    <xf numFmtId="49" fontId="7" fillId="0" borderId="6" xfId="0" applyNumberFormat="1" applyFont="1" applyBorder="1" applyAlignment="1">
      <alignment vertical="center"/>
    </xf>
    <xf numFmtId="49" fontId="7" fillId="0" borderId="5" xfId="0" applyNumberFormat="1" applyFont="1" applyBorder="1" applyAlignment="1">
      <alignment horizontal="left" vertical="center"/>
    </xf>
    <xf numFmtId="49" fontId="7" fillId="0" borderId="75" xfId="0" applyNumberFormat="1" applyFont="1" applyBorder="1" applyAlignment="1">
      <alignment horizontal="left" vertical="center"/>
    </xf>
    <xf numFmtId="49" fontId="7" fillId="0" borderId="6" xfId="0" applyNumberFormat="1" applyFont="1" applyBorder="1" applyAlignment="1">
      <alignment horizontal="left" vertical="center"/>
    </xf>
    <xf numFmtId="49" fontId="44" fillId="0" borderId="0" xfId="0" applyNumberFormat="1" applyFont="1" applyAlignment="1">
      <alignment horizontal="left" vertical="center"/>
    </xf>
    <xf numFmtId="49" fontId="28" fillId="0" borderId="0" xfId="0" applyNumberFormat="1" applyFont="1"/>
    <xf numFmtId="49" fontId="44" fillId="0" borderId="0" xfId="0" applyNumberFormat="1" applyFont="1" applyAlignment="1">
      <alignment horizontal="right" vertical="center"/>
    </xf>
    <xf numFmtId="49" fontId="26" fillId="0" borderId="0" xfId="0" applyNumberFormat="1" applyFont="1"/>
    <xf numFmtId="49" fontId="46" fillId="0" borderId="7" xfId="0" applyNumberFormat="1" applyFont="1" applyBorder="1" applyAlignment="1">
      <alignment horizontal="distributed" vertical="center" wrapText="1"/>
    </xf>
    <xf numFmtId="49" fontId="46" fillId="0" borderId="0" xfId="0" applyNumberFormat="1" applyFont="1" applyAlignment="1">
      <alignment horizontal="left" vertical="center"/>
    </xf>
    <xf numFmtId="49" fontId="46" fillId="0" borderId="7" xfId="0" applyNumberFormat="1" applyFont="1" applyBorder="1" applyAlignment="1">
      <alignment horizontal="center" vertical="center" wrapText="1"/>
    </xf>
    <xf numFmtId="49" fontId="46" fillId="0" borderId="0" xfId="0" applyNumberFormat="1" applyFont="1" applyBorder="1" applyAlignment="1">
      <alignment vertical="center"/>
    </xf>
    <xf numFmtId="49" fontId="48" fillId="0" borderId="0" xfId="0" applyNumberFormat="1" applyFont="1" applyAlignment="1">
      <alignment horizontal="center" vertical="center"/>
    </xf>
    <xf numFmtId="0" fontId="26" fillId="0" borderId="76" xfId="0" applyFont="1" applyBorder="1" applyAlignment="1">
      <alignment vertical="center"/>
    </xf>
    <xf numFmtId="0" fontId="26" fillId="0" borderId="11" xfId="0" applyFont="1" applyBorder="1" applyAlignment="1">
      <alignment vertical="center"/>
    </xf>
    <xf numFmtId="0" fontId="26" fillId="0" borderId="9" xfId="0" applyFont="1" applyBorder="1" applyAlignment="1">
      <alignment horizontal="right" vertical="center"/>
    </xf>
    <xf numFmtId="0" fontId="26" fillId="0" borderId="77" xfId="0" applyFont="1" applyBorder="1" applyAlignment="1">
      <alignment vertical="center"/>
    </xf>
    <xf numFmtId="0" fontId="26" fillId="0" borderId="78" xfId="0" applyFont="1" applyBorder="1" applyAlignment="1">
      <alignment vertical="center"/>
    </xf>
    <xf numFmtId="0" fontId="26" fillId="0" borderId="16" xfId="0" applyFont="1" applyBorder="1" applyAlignment="1">
      <alignment vertical="center"/>
    </xf>
    <xf numFmtId="0" fontId="26" fillId="0" borderId="7" xfId="0" applyFont="1" applyBorder="1" applyAlignment="1">
      <alignment horizontal="distributed" vertical="center"/>
    </xf>
    <xf numFmtId="0" fontId="26" fillId="0" borderId="0" xfId="2" applyFont="1">
      <alignment vertical="center"/>
    </xf>
    <xf numFmtId="0" fontId="11" fillId="0" borderId="8" xfId="2" applyFont="1" applyBorder="1">
      <alignment vertical="center"/>
    </xf>
    <xf numFmtId="0" fontId="11" fillId="0" borderId="18" xfId="2" applyFont="1" applyBorder="1">
      <alignment vertical="center"/>
    </xf>
    <xf numFmtId="0" fontId="11" fillId="0" borderId="18" xfId="2" applyFont="1" applyBorder="1" applyAlignment="1">
      <alignment horizontal="right" vertical="center"/>
    </xf>
    <xf numFmtId="0" fontId="11" fillId="0" borderId="79" xfId="2" applyFont="1" applyBorder="1">
      <alignment vertical="center"/>
    </xf>
    <xf numFmtId="0" fontId="11" fillId="0" borderId="80" xfId="2" applyFont="1" applyBorder="1">
      <alignment vertical="center"/>
    </xf>
    <xf numFmtId="0" fontId="11" fillId="0" borderId="81" xfId="2" applyFont="1" applyBorder="1">
      <alignment vertical="center"/>
    </xf>
    <xf numFmtId="0" fontId="11" fillId="0" borderId="82" xfId="2" applyFont="1" applyBorder="1" applyAlignment="1">
      <alignment horizontal="center" vertical="center"/>
    </xf>
    <xf numFmtId="0" fontId="11" fillId="0" borderId="85" xfId="2" applyFont="1" applyBorder="1">
      <alignment vertical="center"/>
    </xf>
    <xf numFmtId="0" fontId="11" fillId="0" borderId="87" xfId="2" applyFont="1" applyBorder="1">
      <alignment vertical="center"/>
    </xf>
    <xf numFmtId="0" fontId="11" fillId="0" borderId="88" xfId="2" applyFont="1" applyBorder="1" applyAlignment="1">
      <alignment horizontal="center" vertical="center"/>
    </xf>
    <xf numFmtId="0" fontId="11" fillId="0" borderId="87" xfId="2" applyFont="1" applyBorder="1" applyAlignment="1">
      <alignment horizontal="center" vertical="center"/>
    </xf>
    <xf numFmtId="0" fontId="11" fillId="0" borderId="89" xfId="2" applyFont="1" applyBorder="1" applyAlignment="1">
      <alignment horizontal="center" vertical="center"/>
    </xf>
    <xf numFmtId="0" fontId="11" fillId="0" borderId="17" xfId="2" applyFont="1" applyBorder="1" applyAlignment="1">
      <alignment horizontal="center" vertical="center"/>
    </xf>
    <xf numFmtId="0" fontId="11" fillId="0" borderId="90" xfId="2" applyFont="1" applyBorder="1">
      <alignment vertical="center"/>
    </xf>
    <xf numFmtId="0" fontId="11" fillId="0" borderId="90" xfId="2" applyFont="1" applyBorder="1" applyAlignment="1">
      <alignment horizontal="center" vertical="center"/>
    </xf>
    <xf numFmtId="0" fontId="11" fillId="0" borderId="89" xfId="2" applyFont="1" applyBorder="1">
      <alignment vertical="center"/>
    </xf>
    <xf numFmtId="0" fontId="11" fillId="0" borderId="0" xfId="2" applyFont="1" applyAlignment="1">
      <alignment horizontal="center" vertical="center"/>
    </xf>
    <xf numFmtId="0" fontId="11" fillId="0" borderId="81" xfId="2" applyFont="1" applyBorder="1" applyAlignment="1">
      <alignment horizontal="distributed" vertical="center"/>
    </xf>
    <xf numFmtId="0" fontId="11" fillId="0" borderId="91" xfId="2" applyFont="1" applyBorder="1">
      <alignment vertical="center"/>
    </xf>
    <xf numFmtId="0" fontId="11" fillId="0" borderId="92" xfId="2" applyFont="1" applyBorder="1">
      <alignment vertical="center"/>
    </xf>
    <xf numFmtId="0" fontId="11" fillId="0" borderId="93" xfId="2" applyFont="1" applyBorder="1">
      <alignment vertical="center"/>
    </xf>
    <xf numFmtId="0" fontId="11" fillId="0" borderId="94" xfId="2" applyFont="1" applyBorder="1" applyAlignment="1">
      <alignment horizontal="center" vertical="center"/>
    </xf>
    <xf numFmtId="0" fontId="11" fillId="0" borderId="16" xfId="2" applyFont="1" applyBorder="1">
      <alignment vertical="center"/>
    </xf>
    <xf numFmtId="0" fontId="11" fillId="0" borderId="83" xfId="2" applyFont="1" applyBorder="1" applyAlignment="1">
      <alignment horizontal="right" vertical="center"/>
    </xf>
    <xf numFmtId="0" fontId="11" fillId="0" borderId="83" xfId="2" applyFont="1" applyBorder="1">
      <alignment vertical="center"/>
    </xf>
    <xf numFmtId="0" fontId="11" fillId="0" borderId="86" xfId="2" applyFont="1" applyBorder="1" applyAlignment="1">
      <alignment horizontal="center" vertical="center"/>
    </xf>
    <xf numFmtId="0" fontId="11" fillId="0" borderId="95" xfId="2" applyFont="1" applyBorder="1">
      <alignment vertical="center"/>
    </xf>
    <xf numFmtId="0" fontId="11" fillId="0" borderId="79" xfId="2" applyFont="1" applyBorder="1" applyAlignment="1">
      <alignment horizontal="right" vertical="center"/>
    </xf>
    <xf numFmtId="0" fontId="11" fillId="0" borderId="96" xfId="2" applyFont="1" applyBorder="1">
      <alignment vertical="center"/>
    </xf>
    <xf numFmtId="0" fontId="11" fillId="0" borderId="82" xfId="2" applyFont="1" applyBorder="1">
      <alignment vertical="center"/>
    </xf>
    <xf numFmtId="0" fontId="11" fillId="0" borderId="84" xfId="2" applyFont="1" applyBorder="1" applyAlignment="1">
      <alignment horizontal="center" vertical="center"/>
    </xf>
    <xf numFmtId="0" fontId="11" fillId="0" borderId="11" xfId="2" applyFont="1" applyBorder="1">
      <alignment vertical="center"/>
    </xf>
    <xf numFmtId="0" fontId="11" fillId="0" borderId="14" xfId="2" applyFont="1" applyBorder="1">
      <alignment vertical="center"/>
    </xf>
    <xf numFmtId="0" fontId="11" fillId="0" borderId="14" xfId="2" applyFont="1" applyBorder="1" applyAlignment="1">
      <alignment horizontal="right" vertical="center"/>
    </xf>
    <xf numFmtId="0" fontId="11" fillId="0" borderId="97" xfId="2" applyFont="1" applyBorder="1">
      <alignment vertical="center"/>
    </xf>
    <xf numFmtId="0" fontId="11" fillId="0" borderId="12" xfId="2" applyFont="1" applyBorder="1">
      <alignment vertical="center"/>
    </xf>
    <xf numFmtId="0" fontId="49" fillId="0" borderId="0" xfId="2" applyFont="1">
      <alignment vertical="center"/>
    </xf>
    <xf numFmtId="0" fontId="11" fillId="0" borderId="0" xfId="2" applyFont="1" applyAlignment="1">
      <alignment horizontal="distributed" vertical="center"/>
    </xf>
    <xf numFmtId="49" fontId="11" fillId="0" borderId="0" xfId="2" applyNumberFormat="1" applyFont="1">
      <alignment vertical="center"/>
    </xf>
    <xf numFmtId="0" fontId="46" fillId="0" borderId="0" xfId="2" applyFont="1">
      <alignment vertical="center"/>
    </xf>
    <xf numFmtId="49" fontId="28" fillId="0" borderId="0" xfId="0" applyNumberFormat="1" applyFont="1" applyAlignment="1">
      <alignment horizontal="left" vertical="center"/>
    </xf>
    <xf numFmtId="49" fontId="51" fillId="0" borderId="0" xfId="0" applyNumberFormat="1" applyFont="1" applyAlignment="1">
      <alignment horizontal="left" vertical="center"/>
    </xf>
    <xf numFmtId="49" fontId="45" fillId="0" borderId="0" xfId="0" applyNumberFormat="1" applyFont="1" applyAlignment="1">
      <alignment horizontal="left" vertical="center"/>
    </xf>
    <xf numFmtId="49" fontId="53" fillId="0" borderId="0" xfId="0" applyNumberFormat="1" applyFont="1" applyAlignment="1">
      <alignment vertical="center"/>
    </xf>
    <xf numFmtId="49" fontId="44" fillId="0" borderId="98" xfId="0" applyNumberFormat="1" applyFont="1" applyBorder="1" applyAlignment="1">
      <alignment horizontal="center" vertical="center" wrapText="1"/>
    </xf>
    <xf numFmtId="49" fontId="44" fillId="0" borderId="100" xfId="0" applyNumberFormat="1" applyFont="1" applyBorder="1" applyAlignment="1">
      <alignment horizontal="center" vertical="center" wrapText="1"/>
    </xf>
    <xf numFmtId="49" fontId="44" fillId="0" borderId="101" xfId="0" applyNumberFormat="1" applyFont="1" applyBorder="1" applyAlignment="1">
      <alignment horizontal="center" vertical="center" wrapText="1"/>
    </xf>
    <xf numFmtId="49" fontId="44" fillId="0" borderId="102" xfId="0" applyNumberFormat="1" applyFont="1" applyBorder="1" applyAlignment="1">
      <alignment horizontal="center" vertical="center" wrapText="1"/>
    </xf>
    <xf numFmtId="49" fontId="44" fillId="0" borderId="103" xfId="0" applyNumberFormat="1" applyFont="1" applyBorder="1" applyAlignment="1">
      <alignment horizontal="center" vertical="center" wrapText="1"/>
    </xf>
    <xf numFmtId="49" fontId="28" fillId="0" borderId="0" xfId="0" applyNumberFormat="1" applyFont="1" applyAlignment="1">
      <alignment horizontal="left" vertical="center" wrapText="1"/>
    </xf>
    <xf numFmtId="49" fontId="53" fillId="0" borderId="0" xfId="0" applyNumberFormat="1" applyFont="1" applyAlignment="1">
      <alignment horizontal="left" vertical="center"/>
    </xf>
    <xf numFmtId="49" fontId="28" fillId="0" borderId="99"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49" fontId="28" fillId="0" borderId="102" xfId="0" applyNumberFormat="1" applyFont="1" applyBorder="1" applyAlignment="1">
      <alignment horizontal="center" vertical="center" wrapText="1"/>
    </xf>
    <xf numFmtId="0" fontId="48" fillId="0" borderId="0" xfId="0" applyFont="1" applyBorder="1" applyAlignment="1">
      <alignment vertical="center"/>
    </xf>
    <xf numFmtId="0" fontId="26" fillId="0" borderId="106" xfId="0" applyFont="1" applyBorder="1" applyAlignment="1">
      <alignment vertical="center"/>
    </xf>
    <xf numFmtId="0" fontId="26" fillId="0" borderId="107"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109" xfId="0" applyFont="1" applyBorder="1" applyAlignment="1">
      <alignment vertical="center"/>
    </xf>
    <xf numFmtId="0" fontId="26" fillId="0" borderId="75" xfId="0" applyFont="1" applyBorder="1" applyAlignment="1">
      <alignment horizontal="distributed" vertical="center" wrapText="1"/>
    </xf>
    <xf numFmtId="0" fontId="26" fillId="0" borderId="6" xfId="0" applyFont="1" applyBorder="1" applyAlignment="1">
      <alignment horizontal="center" vertical="center" wrapText="1"/>
    </xf>
    <xf numFmtId="58" fontId="26" fillId="0" borderId="6" xfId="0" applyNumberFormat="1" applyFont="1" applyBorder="1" applyAlignment="1">
      <alignment horizontal="center" vertical="center" wrapText="1"/>
    </xf>
    <xf numFmtId="58" fontId="26" fillId="0" borderId="7" xfId="0" applyNumberFormat="1" applyFont="1" applyBorder="1" applyAlignment="1">
      <alignment horizontal="center" vertical="center" wrapText="1"/>
    </xf>
    <xf numFmtId="58" fontId="26" fillId="0" borderId="105"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10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105" xfId="0" applyFont="1" applyBorder="1" applyAlignment="1">
      <alignment horizontal="center" vertical="center" wrapText="1"/>
    </xf>
    <xf numFmtId="0" fontId="26" fillId="0" borderId="110" xfId="0" applyFont="1" applyBorder="1" applyAlignment="1">
      <alignment vertical="center"/>
    </xf>
    <xf numFmtId="0" fontId="26" fillId="0" borderId="9" xfId="0" applyFont="1" applyBorder="1" applyAlignment="1">
      <alignment vertical="center" wrapText="1"/>
    </xf>
    <xf numFmtId="0" fontId="26" fillId="0" borderId="112" xfId="0" applyFont="1" applyBorder="1" applyAlignment="1">
      <alignment vertical="center"/>
    </xf>
    <xf numFmtId="0" fontId="26" fillId="0" borderId="114" xfId="0" applyFont="1" applyBorder="1" applyAlignment="1">
      <alignment vertical="center" wrapText="1"/>
    </xf>
    <xf numFmtId="0" fontId="26" fillId="0" borderId="0" xfId="0" applyFont="1" applyAlignment="1">
      <alignment horizontal="center" vertical="center"/>
    </xf>
    <xf numFmtId="0" fontId="26" fillId="0" borderId="0" xfId="0" applyFont="1" applyAlignment="1">
      <alignment horizontal="right" vertical="center"/>
    </xf>
    <xf numFmtId="0" fontId="26" fillId="0" borderId="117" xfId="0" applyFont="1" applyBorder="1" applyAlignment="1">
      <alignment vertical="center"/>
    </xf>
    <xf numFmtId="0" fontId="26" fillId="0" borderId="113" xfId="0" applyFont="1" applyBorder="1" applyAlignment="1">
      <alignment horizontal="distributed" vertical="center" wrapText="1"/>
    </xf>
    <xf numFmtId="0" fontId="26" fillId="0" borderId="118" xfId="0" applyFont="1" applyBorder="1" applyAlignment="1">
      <alignment horizontal="center" vertical="center" wrapText="1"/>
    </xf>
    <xf numFmtId="0" fontId="26" fillId="0" borderId="102" xfId="0" applyFont="1" applyBorder="1" applyAlignment="1">
      <alignment horizontal="center" vertical="center" wrapText="1"/>
    </xf>
    <xf numFmtId="0" fontId="55" fillId="0" borderId="103" xfId="0"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justify" vertical="center"/>
    </xf>
    <xf numFmtId="0" fontId="11" fillId="0" borderId="65" xfId="2" applyFont="1" applyBorder="1">
      <alignment vertical="center"/>
    </xf>
    <xf numFmtId="0" fontId="11" fillId="0" borderId="129" xfId="2" applyFont="1" applyBorder="1">
      <alignment vertical="center"/>
    </xf>
    <xf numFmtId="0" fontId="11" fillId="0" borderId="65" xfId="2" applyFont="1" applyBorder="1" applyAlignment="1">
      <alignment horizontal="left" vertical="center"/>
    </xf>
    <xf numFmtId="0" fontId="11" fillId="0" borderId="129" xfId="2" applyFont="1" applyBorder="1" applyAlignment="1">
      <alignment horizontal="left" vertical="center"/>
    </xf>
    <xf numFmtId="0" fontId="11" fillId="0" borderId="0" xfId="2" applyFont="1" applyAlignment="1">
      <alignment horizontal="left" vertical="center" wrapText="1"/>
    </xf>
    <xf numFmtId="3" fontId="11" fillId="0" borderId="0" xfId="2" applyNumberFormat="1" applyFont="1" applyAlignment="1">
      <alignment horizontal="right" vertical="center"/>
    </xf>
    <xf numFmtId="0" fontId="11" fillId="0" borderId="0" xfId="2" applyFont="1" applyAlignment="1">
      <alignment horizontal="center" vertical="center" wrapText="1"/>
    </xf>
    <xf numFmtId="0" fontId="57" fillId="0" borderId="0" xfId="2" applyFont="1">
      <alignment vertical="center"/>
    </xf>
    <xf numFmtId="0" fontId="58" fillId="0" borderId="0" xfId="2" applyFont="1">
      <alignment vertical="center"/>
    </xf>
    <xf numFmtId="0" fontId="16" fillId="0" borderId="31" xfId="2" applyFont="1" applyBorder="1" applyAlignment="1">
      <alignment horizontal="center"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1" fillId="0" borderId="24" xfId="2" applyFont="1" applyBorder="1" applyAlignment="1">
      <alignment vertical="center" wrapText="1"/>
    </xf>
    <xf numFmtId="0" fontId="16" fillId="0" borderId="31" xfId="2" applyFont="1" applyBorder="1">
      <alignment vertical="center"/>
    </xf>
    <xf numFmtId="0" fontId="16" fillId="0" borderId="3" xfId="2" applyFont="1" applyBorder="1" applyAlignment="1">
      <alignment horizontal="center" vertical="center"/>
    </xf>
    <xf numFmtId="176" fontId="11" fillId="0" borderId="135" xfId="2" applyNumberFormat="1" applyFont="1" applyBorder="1">
      <alignment vertical="center"/>
    </xf>
    <xf numFmtId="176" fontId="11" fillId="0" borderId="136" xfId="2" applyNumberFormat="1" applyFont="1" applyBorder="1">
      <alignment vertical="center"/>
    </xf>
    <xf numFmtId="176" fontId="11" fillId="0" borderId="137" xfId="2" applyNumberFormat="1" applyFont="1" applyBorder="1">
      <alignment vertical="center"/>
    </xf>
    <xf numFmtId="176" fontId="11" fillId="0" borderId="138" xfId="2" applyNumberFormat="1" applyFont="1" applyBorder="1">
      <alignment vertical="center"/>
    </xf>
    <xf numFmtId="0" fontId="16" fillId="0" borderId="82" xfId="2" applyFont="1" applyBorder="1" applyAlignment="1">
      <alignment horizontal="center" vertical="center"/>
    </xf>
    <xf numFmtId="176" fontId="11" fillId="0" borderId="139" xfId="2" applyNumberFormat="1" applyFont="1" applyBorder="1">
      <alignment vertical="center"/>
    </xf>
    <xf numFmtId="176" fontId="11" fillId="0" borderId="84" xfId="2" applyNumberFormat="1" applyFont="1" applyBorder="1">
      <alignment vertical="center"/>
    </xf>
    <xf numFmtId="0" fontId="11" fillId="0" borderId="140" xfId="2" applyFont="1" applyBorder="1" applyAlignment="1">
      <alignment vertical="center" wrapText="1"/>
    </xf>
    <xf numFmtId="0" fontId="11" fillId="0" borderId="23" xfId="2" applyFont="1" applyBorder="1" applyAlignment="1">
      <alignment horizontal="right" vertical="center"/>
    </xf>
    <xf numFmtId="0" fontId="16" fillId="0" borderId="1" xfId="2" applyFont="1" applyBorder="1" applyAlignment="1">
      <alignment horizontal="center" vertical="center"/>
    </xf>
    <xf numFmtId="0" fontId="16" fillId="0" borderId="139" xfId="2" applyFont="1" applyBorder="1" applyAlignment="1">
      <alignment horizontal="center" vertical="center"/>
    </xf>
    <xf numFmtId="176" fontId="11" fillId="0" borderId="139" xfId="2" applyNumberFormat="1" applyFont="1" applyBorder="1" applyAlignment="1">
      <alignment horizontal="right" vertical="center"/>
    </xf>
    <xf numFmtId="180" fontId="11" fillId="0" borderId="138" xfId="2" applyNumberFormat="1" applyFont="1" applyBorder="1">
      <alignment vertical="center"/>
    </xf>
    <xf numFmtId="0" fontId="11" fillId="0" borderId="41" xfId="2" applyFont="1" applyBorder="1" applyAlignment="1">
      <alignment vertical="center" wrapText="1"/>
    </xf>
    <xf numFmtId="176" fontId="11" fillId="0" borderId="49" xfId="2" applyNumberFormat="1" applyFont="1" applyBorder="1">
      <alignment vertical="center"/>
    </xf>
    <xf numFmtId="0" fontId="11" fillId="0" borderId="139" xfId="2" applyFont="1" applyBorder="1" applyAlignment="1">
      <alignment vertical="center" wrapText="1"/>
    </xf>
    <xf numFmtId="0" fontId="11" fillId="0" borderId="39" xfId="2" applyFont="1" applyBorder="1" applyAlignment="1">
      <alignment vertical="center" wrapText="1"/>
    </xf>
    <xf numFmtId="0" fontId="16" fillId="0" borderId="24" xfId="2" applyFont="1" applyBorder="1" applyAlignment="1">
      <alignment vertical="center" wrapText="1"/>
    </xf>
    <xf numFmtId="0" fontId="16" fillId="0" borderId="24" xfId="2" applyFont="1" applyBorder="1">
      <alignment vertical="center"/>
    </xf>
    <xf numFmtId="176" fontId="11" fillId="0" borderId="141" xfId="2" applyNumberFormat="1" applyFont="1" applyBorder="1">
      <alignment vertical="center"/>
    </xf>
    <xf numFmtId="176" fontId="11" fillId="0" borderId="142" xfId="2" applyNumberFormat="1" applyFont="1" applyBorder="1">
      <alignment vertical="center"/>
    </xf>
    <xf numFmtId="176" fontId="11" fillId="0" borderId="143" xfId="2" applyNumberFormat="1" applyFont="1" applyBorder="1">
      <alignment vertical="center"/>
    </xf>
    <xf numFmtId="176" fontId="11" fillId="0" borderId="144" xfId="2" applyNumberFormat="1" applyFont="1" applyBorder="1">
      <alignment vertical="center"/>
    </xf>
    <xf numFmtId="176" fontId="11" fillId="0" borderId="145" xfId="2" applyNumberFormat="1" applyFont="1" applyBorder="1">
      <alignment vertical="center"/>
    </xf>
    <xf numFmtId="176" fontId="11" fillId="0" borderId="146" xfId="2" applyNumberFormat="1" applyFont="1" applyBorder="1">
      <alignment vertical="center"/>
    </xf>
    <xf numFmtId="176" fontId="11" fillId="0" borderId="147" xfId="2" applyNumberFormat="1" applyFont="1" applyBorder="1">
      <alignment vertical="center"/>
    </xf>
    <xf numFmtId="0" fontId="16" fillId="0" borderId="26" xfId="2" applyFont="1" applyBorder="1" applyAlignment="1">
      <alignment horizontal="center" vertical="center"/>
    </xf>
    <xf numFmtId="0" fontId="56" fillId="0" borderId="27" xfId="2" applyFont="1" applyBorder="1" applyAlignment="1">
      <alignment horizontal="left" vertical="center"/>
    </xf>
    <xf numFmtId="0" fontId="10" fillId="0" borderId="0" xfId="2" applyFont="1">
      <alignment vertical="center"/>
    </xf>
    <xf numFmtId="0" fontId="16" fillId="0" borderId="45" xfId="2" applyFont="1" applyBorder="1">
      <alignment vertical="center"/>
    </xf>
    <xf numFmtId="0" fontId="22" fillId="0" borderId="0" xfId="2" applyFont="1" applyAlignment="1">
      <alignment horizontal="left"/>
    </xf>
    <xf numFmtId="49" fontId="22" fillId="0" borderId="0" xfId="2" applyNumberFormat="1" applyFont="1" applyAlignment="1">
      <alignment horizontal="left" vertical="center"/>
    </xf>
    <xf numFmtId="0" fontId="11" fillId="0" borderId="0" xfId="2" applyFont="1" applyAlignment="1">
      <alignment horizontal="right"/>
    </xf>
    <xf numFmtId="0" fontId="22" fillId="0" borderId="0" xfId="2" applyFont="1" applyAlignment="1">
      <alignment horizontal="right"/>
    </xf>
    <xf numFmtId="0" fontId="11" fillId="0" borderId="148" xfId="2" applyFont="1" applyBorder="1">
      <alignment vertical="center"/>
    </xf>
    <xf numFmtId="0" fontId="13" fillId="0" borderId="149" xfId="2" applyFont="1" applyBorder="1">
      <alignment vertical="center"/>
    </xf>
    <xf numFmtId="0" fontId="11" fillId="0" borderId="54" xfId="2" applyFont="1" applyBorder="1">
      <alignment vertical="center"/>
    </xf>
    <xf numFmtId="0" fontId="11" fillId="0" borderId="150" xfId="2" applyFont="1" applyBorder="1">
      <alignment vertical="center"/>
    </xf>
    <xf numFmtId="181" fontId="11" fillId="0" borderId="26" xfId="2" applyNumberFormat="1" applyFont="1" applyBorder="1">
      <alignment vertical="center"/>
    </xf>
    <xf numFmtId="181" fontId="11" fillId="0" borderId="26" xfId="2" applyNumberFormat="1" applyFont="1" applyBorder="1" applyAlignment="1">
      <alignment horizontal="right" vertical="center"/>
    </xf>
    <xf numFmtId="0" fontId="11" fillId="0" borderId="72" xfId="2" applyFont="1" applyBorder="1">
      <alignment vertical="center"/>
    </xf>
    <xf numFmtId="0" fontId="11" fillId="0" borderId="47" xfId="2" applyFont="1" applyBorder="1">
      <alignment vertical="center"/>
    </xf>
    <xf numFmtId="0" fontId="11" fillId="2" borderId="47" xfId="2" applyFont="1" applyFill="1" applyBorder="1" applyAlignment="1">
      <alignment horizontal="right" vertical="center" wrapText="1"/>
    </xf>
    <xf numFmtId="0" fontId="11" fillId="0" borderId="151" xfId="2" applyFont="1" applyBorder="1" applyAlignment="1">
      <alignment horizontal="center" vertical="center" wrapText="1"/>
    </xf>
    <xf numFmtId="181" fontId="11" fillId="0" borderId="0" xfId="2" applyNumberFormat="1" applyFont="1">
      <alignment vertical="center"/>
    </xf>
    <xf numFmtId="181" fontId="11" fillId="0" borderId="0" xfId="2" applyNumberFormat="1" applyFont="1" applyAlignment="1">
      <alignment horizontal="right" vertical="center"/>
    </xf>
    <xf numFmtId="0" fontId="11" fillId="2" borderId="0" xfId="2" applyFont="1" applyFill="1" applyAlignment="1">
      <alignment horizontal="right" vertical="center"/>
    </xf>
    <xf numFmtId="0" fontId="11" fillId="0" borderId="0" xfId="2" applyFont="1" applyAlignment="1">
      <alignment vertical="center"/>
    </xf>
    <xf numFmtId="49" fontId="13" fillId="0" borderId="77" xfId="2" applyNumberFormat="1" applyFont="1" applyBorder="1" applyAlignment="1">
      <alignment vertical="center"/>
    </xf>
    <xf numFmtId="49" fontId="17" fillId="0" borderId="9" xfId="2" applyNumberFormat="1" applyFont="1" applyBorder="1" applyAlignment="1">
      <alignment vertical="center"/>
    </xf>
    <xf numFmtId="0" fontId="15" fillId="0" borderId="11" xfId="2" applyFont="1" applyBorder="1" applyAlignment="1">
      <alignment vertical="center" shrinkToFit="1"/>
    </xf>
    <xf numFmtId="0" fontId="13" fillId="0" borderId="152" xfId="2" applyFont="1" applyBorder="1" applyAlignment="1">
      <alignment vertical="center" shrinkToFit="1"/>
    </xf>
    <xf numFmtId="182" fontId="11" fillId="0" borderId="0" xfId="2" applyNumberFormat="1" applyFont="1" applyAlignment="1">
      <alignment horizontal="center" vertical="center"/>
    </xf>
    <xf numFmtId="183" fontId="11" fillId="0" borderId="0" xfId="2" applyNumberFormat="1" applyFont="1" applyAlignment="1">
      <alignment horizontal="center" vertical="center"/>
    </xf>
    <xf numFmtId="0" fontId="11" fillId="0" borderId="155" xfId="2" applyFont="1" applyBorder="1">
      <alignment vertical="center"/>
    </xf>
    <xf numFmtId="0" fontId="11" fillId="0" borderId="157" xfId="2" applyFont="1" applyBorder="1">
      <alignment vertical="center"/>
    </xf>
    <xf numFmtId="0" fontId="11" fillId="0" borderId="21" xfId="2" applyFont="1" applyBorder="1" applyAlignment="1">
      <alignment horizontal="center" vertical="center"/>
    </xf>
    <xf numFmtId="0" fontId="11" fillId="0" borderId="26" xfId="2" quotePrefix="1" applyFont="1" applyBorder="1" applyAlignment="1">
      <alignment horizontal="center" vertical="center"/>
    </xf>
    <xf numFmtId="49" fontId="11" fillId="0" borderId="0" xfId="2" applyNumberFormat="1" applyFont="1" applyAlignment="1">
      <alignment horizontal="left" vertical="center"/>
    </xf>
    <xf numFmtId="0" fontId="11" fillId="3" borderId="0" xfId="2" applyFont="1" applyFill="1" applyAlignment="1">
      <alignment horizontal="left" vertical="center"/>
    </xf>
    <xf numFmtId="0" fontId="40" fillId="0" borderId="0" xfId="2" applyFont="1" applyAlignment="1">
      <alignment horizontal="center" vertical="center"/>
    </xf>
    <xf numFmtId="0" fontId="40" fillId="0" borderId="0" xfId="2" applyFont="1">
      <alignment vertical="center"/>
    </xf>
    <xf numFmtId="0" fontId="40" fillId="0" borderId="0" xfId="2" applyFont="1" applyAlignment="1">
      <alignment horizontal="left" vertical="center"/>
    </xf>
    <xf numFmtId="0" fontId="40" fillId="3" borderId="0" xfId="2" applyFont="1" applyFill="1" applyAlignment="1">
      <alignment horizontal="left" vertical="center"/>
    </xf>
    <xf numFmtId="0" fontId="11" fillId="0" borderId="14" xfId="2" applyFont="1" applyBorder="1" applyAlignment="1">
      <alignment horizontal="left" vertical="center"/>
    </xf>
    <xf numFmtId="0" fontId="11" fillId="0" borderId="170" xfId="2" applyFont="1" applyBorder="1" applyAlignment="1">
      <alignment horizontal="center" vertical="center"/>
    </xf>
    <xf numFmtId="0" fontId="11" fillId="0" borderId="172" xfId="2" applyFont="1" applyBorder="1" applyAlignment="1">
      <alignment horizontal="center" vertical="center"/>
    </xf>
    <xf numFmtId="0" fontId="11" fillId="0" borderId="175" xfId="2" applyFont="1" applyBorder="1" applyAlignment="1">
      <alignment horizontal="center" vertical="center"/>
    </xf>
    <xf numFmtId="0" fontId="22" fillId="0" borderId="0" xfId="2" applyFont="1" applyAlignment="1">
      <alignment horizontal="left" vertical="center"/>
    </xf>
    <xf numFmtId="0" fontId="22" fillId="0" borderId="0" xfId="2" applyFont="1" applyAlignment="1">
      <alignment horizontal="center" vertical="center"/>
    </xf>
    <xf numFmtId="0" fontId="11" fillId="0" borderId="0" xfId="2" applyFont="1" applyAlignment="1">
      <alignment horizontal="justify" vertical="center"/>
    </xf>
    <xf numFmtId="0" fontId="11" fillId="0" borderId="0" xfId="2" applyFont="1" applyAlignment="1">
      <alignment horizontal="right" vertical="center"/>
    </xf>
    <xf numFmtId="0" fontId="59" fillId="0" borderId="19" xfId="2" applyFont="1" applyBorder="1" applyAlignment="1">
      <alignment horizontal="center" vertical="center"/>
    </xf>
    <xf numFmtId="0" fontId="59" fillId="0" borderId="176" xfId="2" applyFont="1" applyBorder="1" applyAlignment="1">
      <alignment horizontal="center" vertical="center"/>
    </xf>
    <xf numFmtId="0" fontId="59" fillId="0" borderId="20" xfId="2" applyFont="1" applyBorder="1" applyAlignment="1">
      <alignment horizontal="center" vertical="center"/>
    </xf>
    <xf numFmtId="0" fontId="59" fillId="0" borderId="177" xfId="2" applyFont="1" applyBorder="1" applyAlignment="1">
      <alignment horizontal="center" vertical="center"/>
    </xf>
    <xf numFmtId="0" fontId="61" fillId="0" borderId="0" xfId="2" applyFont="1">
      <alignment vertical="center"/>
    </xf>
    <xf numFmtId="0" fontId="13" fillId="0" borderId="48" xfId="2" applyFont="1" applyBorder="1" applyAlignment="1">
      <alignment horizontal="center" vertical="center"/>
    </xf>
    <xf numFmtId="184" fontId="13" fillId="0" borderId="82" xfId="2" applyNumberFormat="1" applyFont="1" applyBorder="1" applyAlignment="1">
      <alignment horizontal="left" vertical="center"/>
    </xf>
    <xf numFmtId="0" fontId="13" fillId="0" borderId="135" xfId="2" applyFont="1" applyBorder="1" applyAlignment="1">
      <alignment vertical="center" wrapText="1" shrinkToFit="1"/>
    </xf>
    <xf numFmtId="0" fontId="13" fillId="0" borderId="23" xfId="2" applyFont="1" applyBorder="1" applyAlignment="1">
      <alignment vertical="center" wrapText="1" shrinkToFit="1"/>
    </xf>
    <xf numFmtId="0" fontId="13" fillId="0" borderId="23" xfId="2" applyFont="1" applyBorder="1" applyAlignment="1">
      <alignment horizontal="center" vertical="center" wrapText="1" shrinkToFit="1"/>
    </xf>
    <xf numFmtId="0" fontId="7" fillId="0" borderId="86" xfId="2" applyFont="1" applyBorder="1" applyAlignment="1">
      <alignment vertical="center" wrapText="1"/>
    </xf>
    <xf numFmtId="0" fontId="63" fillId="0" borderId="0" xfId="2" applyFont="1">
      <alignment vertical="center"/>
    </xf>
    <xf numFmtId="0" fontId="13" fillId="0" borderId="23" xfId="2" applyFont="1" applyBorder="1" applyAlignment="1">
      <alignment horizontal="left" vertical="center" wrapText="1" shrinkToFit="1"/>
    </xf>
    <xf numFmtId="0" fontId="13" fillId="0" borderId="23" xfId="2" applyFont="1" applyBorder="1" applyAlignment="1">
      <alignment vertical="center" wrapText="1"/>
    </xf>
    <xf numFmtId="0" fontId="13" fillId="0" borderId="23" xfId="2" applyFont="1" applyBorder="1" applyAlignment="1">
      <alignment horizontal="center" vertical="center" wrapText="1"/>
    </xf>
    <xf numFmtId="0" fontId="13" fillId="0" borderId="135" xfId="2" applyFont="1" applyBorder="1">
      <alignment vertical="center"/>
    </xf>
    <xf numFmtId="0" fontId="13" fillId="0" borderId="23" xfId="2" applyFont="1" applyBorder="1" applyAlignment="1">
      <alignment horizontal="center" vertical="center"/>
    </xf>
    <xf numFmtId="0" fontId="13" fillId="0" borderId="86" xfId="2" applyFont="1" applyBorder="1" applyAlignment="1">
      <alignment vertical="center" wrapText="1"/>
    </xf>
    <xf numFmtId="184" fontId="13" fillId="0" borderId="82" xfId="2" applyNumberFormat="1" applyFont="1" applyBorder="1" applyAlignment="1">
      <alignment horizontal="left" vertical="center" wrapText="1"/>
    </xf>
    <xf numFmtId="0" fontId="13" fillId="0" borderId="3" xfId="2" applyFont="1" applyBorder="1" applyAlignment="1">
      <alignment horizontal="left" vertical="center" wrapText="1" shrinkToFit="1"/>
    </xf>
    <xf numFmtId="0" fontId="13" fillId="0" borderId="3" xfId="2" applyFont="1" applyBorder="1" applyAlignment="1">
      <alignment vertical="center" wrapText="1" shrinkToFit="1"/>
    </xf>
    <xf numFmtId="0" fontId="13" fillId="0" borderId="145" xfId="2" applyFont="1" applyBorder="1" applyAlignment="1">
      <alignment horizontal="center" vertical="center" wrapText="1" shrinkToFit="1"/>
    </xf>
    <xf numFmtId="0" fontId="35" fillId="0" borderId="82" xfId="2" applyFont="1" applyBorder="1">
      <alignment vertical="center"/>
    </xf>
    <xf numFmtId="0" fontId="35" fillId="0" borderId="139" xfId="2" applyFont="1" applyBorder="1">
      <alignment vertical="center"/>
    </xf>
    <xf numFmtId="0" fontId="35" fillId="0" borderId="139" xfId="2" applyFont="1" applyBorder="1" applyAlignment="1">
      <alignment horizontal="center" vertical="center"/>
    </xf>
    <xf numFmtId="0" fontId="13" fillId="0" borderId="172" xfId="2" applyFont="1" applyBorder="1" applyAlignment="1">
      <alignment vertical="center" wrapText="1"/>
    </xf>
    <xf numFmtId="0" fontId="7" fillId="0" borderId="172" xfId="2" applyFont="1" applyBorder="1" applyAlignment="1">
      <alignment vertical="center" wrapText="1"/>
    </xf>
    <xf numFmtId="0" fontId="35" fillId="0" borderId="139" xfId="2" applyFont="1" applyBorder="1" applyAlignment="1">
      <alignment vertical="center" wrapText="1"/>
    </xf>
    <xf numFmtId="0" fontId="59" fillId="0" borderId="23" xfId="2" applyFont="1" applyBorder="1" applyAlignment="1">
      <alignment horizontal="left" vertical="center" wrapText="1" shrinkToFit="1"/>
    </xf>
    <xf numFmtId="0" fontId="13" fillId="0" borderId="52" xfId="2" applyFont="1" applyBorder="1" applyAlignment="1">
      <alignment horizontal="center" vertical="center"/>
    </xf>
    <xf numFmtId="0" fontId="35" fillId="0" borderId="171" xfId="2" applyFont="1" applyBorder="1" applyAlignment="1">
      <alignment horizontal="center" vertical="center"/>
    </xf>
    <xf numFmtId="0" fontId="35" fillId="0" borderId="11" xfId="2" applyFont="1" applyBorder="1" applyAlignment="1">
      <alignment horizontal="center" vertical="center"/>
    </xf>
    <xf numFmtId="0" fontId="35" fillId="0" borderId="8" xfId="2" applyFont="1" applyBorder="1" applyAlignment="1">
      <alignment horizontal="center" vertical="center"/>
    </xf>
    <xf numFmtId="0" fontId="35" fillId="0" borderId="178" xfId="2" applyFont="1" applyBorder="1" applyAlignment="1">
      <alignment horizontal="center" vertical="center"/>
    </xf>
    <xf numFmtId="184" fontId="13" fillId="0" borderId="14" xfId="2" applyNumberFormat="1" applyFont="1" applyBorder="1" applyAlignment="1">
      <alignment horizontal="left" vertical="center"/>
    </xf>
    <xf numFmtId="0" fontId="35" fillId="0" borderId="179" xfId="2" applyFont="1" applyBorder="1">
      <alignment vertical="center"/>
    </xf>
    <xf numFmtId="0" fontId="35" fillId="0" borderId="14" xfId="2" applyFont="1" applyBorder="1">
      <alignment vertical="center"/>
    </xf>
    <xf numFmtId="0" fontId="35" fillId="0" borderId="179" xfId="2" applyFont="1" applyBorder="1" applyAlignment="1">
      <alignment horizontal="center" vertical="center"/>
    </xf>
    <xf numFmtId="0" fontId="13" fillId="0" borderId="12" xfId="2" applyFont="1" applyBorder="1" applyAlignment="1">
      <alignment vertical="center" wrapText="1"/>
    </xf>
    <xf numFmtId="0" fontId="35" fillId="0" borderId="0" xfId="2" applyFont="1" applyAlignment="1">
      <alignment horizontal="left" vertical="center"/>
    </xf>
    <xf numFmtId="0" fontId="7" fillId="0" borderId="0" xfId="4" applyFont="1">
      <alignment vertical="center"/>
    </xf>
    <xf numFmtId="0" fontId="7" fillId="0" borderId="7" xfId="4" applyFont="1" applyBorder="1">
      <alignment vertical="center"/>
    </xf>
    <xf numFmtId="58" fontId="7" fillId="0" borderId="7" xfId="4" applyNumberFormat="1" applyFont="1" applyBorder="1" applyAlignment="1">
      <alignment horizontal="left" vertical="center"/>
    </xf>
    <xf numFmtId="0" fontId="7" fillId="0" borderId="7" xfId="4" applyFont="1" applyFill="1" applyBorder="1">
      <alignment vertical="center"/>
    </xf>
    <xf numFmtId="0" fontId="7" fillId="0" borderId="7" xfId="4" applyFont="1" applyBorder="1" applyAlignment="1">
      <alignment horizontal="left" vertical="center"/>
    </xf>
    <xf numFmtId="0" fontId="7" fillId="0" borderId="7" xfId="4" applyFont="1" applyBorder="1" applyAlignment="1">
      <alignment horizontal="left" vertical="center" wrapText="1"/>
    </xf>
    <xf numFmtId="58" fontId="7" fillId="0" borderId="7" xfId="4" applyNumberFormat="1" applyFont="1" applyBorder="1" applyAlignment="1">
      <alignment horizontal="left" vertical="center" wrapText="1"/>
    </xf>
    <xf numFmtId="0" fontId="7" fillId="0" borderId="0" xfId="4" applyFont="1" applyAlignment="1">
      <alignment horizontal="center" vertical="center"/>
    </xf>
    <xf numFmtId="0" fontId="7" fillId="0" borderId="7" xfId="4" applyFont="1" applyBorder="1" applyAlignment="1">
      <alignment horizontal="center" vertical="center"/>
    </xf>
    <xf numFmtId="0" fontId="7" fillId="0" borderId="0" xfId="4" applyFont="1" applyAlignment="1">
      <alignment vertical="center" wrapText="1"/>
    </xf>
    <xf numFmtId="0" fontId="7" fillId="0" borderId="7" xfId="4" applyFont="1" applyBorder="1" applyAlignment="1">
      <alignment horizontal="center" vertical="center" wrapText="1"/>
    </xf>
    <xf numFmtId="0" fontId="7" fillId="0" borderId="0" xfId="4" applyFont="1" applyBorder="1">
      <alignment vertical="center"/>
    </xf>
    <xf numFmtId="0" fontId="7" fillId="0" borderId="0" xfId="4" applyFont="1" applyBorder="1" applyAlignment="1">
      <alignment horizontal="right" vertical="center"/>
    </xf>
    <xf numFmtId="0" fontId="7" fillId="0" borderId="5" xfId="4" applyFont="1" applyBorder="1" applyAlignment="1">
      <alignment vertical="center" wrapText="1"/>
    </xf>
    <xf numFmtId="58" fontId="7" fillId="0" borderId="7" xfId="4" applyNumberFormat="1" applyFont="1" applyBorder="1" applyAlignment="1">
      <alignment horizontal="justify" vertical="center" wrapText="1"/>
    </xf>
    <xf numFmtId="0" fontId="7" fillId="0" borderId="11" xfId="4" applyFont="1" applyBorder="1" applyAlignment="1">
      <alignment vertical="center" wrapText="1"/>
    </xf>
    <xf numFmtId="0" fontId="7" fillId="0" borderId="13" xfId="4" applyFont="1" applyBorder="1" applyAlignment="1">
      <alignment horizontal="left" vertical="center" wrapText="1"/>
    </xf>
    <xf numFmtId="0" fontId="7" fillId="0" borderId="8" xfId="4" applyFont="1" applyBorder="1" applyAlignment="1">
      <alignment vertical="center" wrapText="1"/>
    </xf>
    <xf numFmtId="58" fontId="7" fillId="0" borderId="10" xfId="4" applyNumberFormat="1" applyFont="1" applyBorder="1" applyAlignment="1">
      <alignment horizontal="left" vertical="center" wrapText="1"/>
    </xf>
    <xf numFmtId="0" fontId="7" fillId="0" borderId="5" xfId="4" applyFont="1" applyBorder="1" applyAlignment="1">
      <alignment horizontal="center" vertical="center" wrapText="1"/>
    </xf>
    <xf numFmtId="0" fontId="7" fillId="0" borderId="10" xfId="4" applyFont="1" applyBorder="1" applyAlignment="1">
      <alignment horizontal="center" vertical="center" wrapText="1"/>
    </xf>
    <xf numFmtId="0" fontId="7" fillId="0" borderId="0" xfId="4" applyFont="1" applyAlignment="1">
      <alignment vertical="center"/>
    </xf>
    <xf numFmtId="176" fontId="11" fillId="0" borderId="53" xfId="2" applyNumberFormat="1" applyFont="1" applyBorder="1">
      <alignment vertical="center"/>
    </xf>
    <xf numFmtId="176" fontId="11" fillId="0" borderId="129" xfId="2" applyNumberFormat="1" applyFont="1" applyBorder="1">
      <alignment vertical="center"/>
    </xf>
    <xf numFmtId="176" fontId="11" fillId="0" borderId="0" xfId="2" applyNumberFormat="1" applyFont="1">
      <alignment vertical="center"/>
    </xf>
    <xf numFmtId="176" fontId="11" fillId="0" borderId="155" xfId="2" applyNumberFormat="1" applyFont="1" applyBorder="1">
      <alignment vertical="center"/>
    </xf>
    <xf numFmtId="176" fontId="11" fillId="0" borderId="182" xfId="2" applyNumberFormat="1" applyFont="1" applyBorder="1">
      <alignment vertical="center"/>
    </xf>
    <xf numFmtId="9" fontId="11" fillId="0" borderId="0" xfId="2" applyNumberFormat="1" applyFont="1">
      <alignment vertical="center"/>
    </xf>
    <xf numFmtId="0" fontId="59" fillId="0" borderId="138" xfId="2" applyFont="1" applyBorder="1" applyAlignment="1">
      <alignment horizontal="center" vertical="top"/>
    </xf>
    <xf numFmtId="0" fontId="11" fillId="0" borderId="138" xfId="2" applyFont="1" applyBorder="1">
      <alignment vertical="center"/>
    </xf>
    <xf numFmtId="176" fontId="11" fillId="0" borderId="153" xfId="2" applyNumberFormat="1" applyFont="1" applyBorder="1">
      <alignment vertical="center"/>
    </xf>
    <xf numFmtId="0" fontId="11" fillId="0" borderId="153" xfId="2" applyFont="1" applyBorder="1">
      <alignment vertical="center"/>
    </xf>
    <xf numFmtId="0" fontId="11" fillId="0" borderId="154" xfId="2" applyFont="1" applyBorder="1" applyAlignment="1">
      <alignment horizontal="center" vertical="center"/>
    </xf>
    <xf numFmtId="0" fontId="11" fillId="0" borderId="1"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3" xfId="2" applyFont="1" applyBorder="1">
      <alignment vertical="center"/>
    </xf>
    <xf numFmtId="0" fontId="11" fillId="0" borderId="147" xfId="2" applyFont="1" applyBorder="1">
      <alignment vertical="center"/>
    </xf>
    <xf numFmtId="0" fontId="11" fillId="0" borderId="0" xfId="2" applyFont="1" applyFill="1" applyAlignment="1">
      <alignment vertical="center"/>
    </xf>
    <xf numFmtId="0" fontId="11" fillId="0" borderId="0" xfId="2" applyFont="1" applyFill="1">
      <alignment vertical="center"/>
    </xf>
    <xf numFmtId="0" fontId="11" fillId="0" borderId="0" xfId="2" applyFont="1" applyFill="1" applyBorder="1">
      <alignment vertical="center"/>
    </xf>
    <xf numFmtId="0" fontId="11" fillId="0" borderId="138" xfId="2" applyFont="1" applyFill="1" applyBorder="1" applyAlignment="1">
      <alignment vertical="center" shrinkToFit="1"/>
    </xf>
    <xf numFmtId="0" fontId="11" fillId="0" borderId="138" xfId="2" applyFont="1" applyFill="1" applyBorder="1">
      <alignment vertical="center"/>
    </xf>
    <xf numFmtId="0" fontId="11" fillId="0" borderId="153" xfId="2" applyFont="1" applyFill="1" applyBorder="1">
      <alignment vertical="center"/>
    </xf>
    <xf numFmtId="0" fontId="11" fillId="0" borderId="0" xfId="2" applyFont="1" applyFill="1" applyBorder="1" applyAlignment="1">
      <alignment vertical="center"/>
    </xf>
    <xf numFmtId="0" fontId="11" fillId="0" borderId="0" xfId="2" applyFont="1" applyFill="1" applyAlignment="1">
      <alignment horizontal="right" vertical="center"/>
    </xf>
    <xf numFmtId="0" fontId="22" fillId="0" borderId="0" xfId="2" applyFont="1" applyFill="1">
      <alignment vertical="center"/>
    </xf>
    <xf numFmtId="0" fontId="11" fillId="0" borderId="0" xfId="2" applyFont="1" applyFill="1" applyBorder="1" applyAlignment="1">
      <alignment horizontal="right" vertical="center"/>
    </xf>
    <xf numFmtId="0" fontId="11" fillId="0" borderId="0" xfId="2" applyFont="1" applyFill="1" applyBorder="1" applyAlignment="1">
      <alignment horizontal="left" vertical="center"/>
    </xf>
    <xf numFmtId="0" fontId="11" fillId="0" borderId="0" xfId="2" applyNumberFormat="1" applyFont="1" applyFill="1" applyBorder="1" applyAlignment="1">
      <alignment vertical="center"/>
    </xf>
    <xf numFmtId="0" fontId="22" fillId="0" borderId="0" xfId="2" applyFont="1" applyFill="1" applyAlignment="1">
      <alignment horizontal="right" vertical="center"/>
    </xf>
    <xf numFmtId="0" fontId="65" fillId="0" borderId="0" xfId="2" applyFont="1">
      <alignment vertical="center"/>
    </xf>
    <xf numFmtId="0" fontId="23" fillId="0" borderId="182" xfId="2" applyFont="1" applyBorder="1">
      <alignment vertical="center"/>
    </xf>
    <xf numFmtId="0" fontId="66" fillId="0" borderId="182" xfId="2" applyFont="1" applyBorder="1">
      <alignment vertical="center"/>
    </xf>
    <xf numFmtId="0" fontId="16" fillId="0" borderId="184" xfId="2" applyFont="1" applyBorder="1">
      <alignment vertical="center"/>
    </xf>
    <xf numFmtId="0" fontId="21" fillId="0" borderId="149" xfId="2" applyFont="1" applyBorder="1" applyAlignment="1">
      <alignment horizontal="right" vertical="center"/>
    </xf>
    <xf numFmtId="0" fontId="21" fillId="0" borderId="54" xfId="2" applyFont="1" applyBorder="1" applyAlignment="1">
      <alignment vertical="center" wrapText="1"/>
    </xf>
    <xf numFmtId="0" fontId="21" fillId="0" borderId="123" xfId="2" applyFont="1" applyBorder="1">
      <alignment vertical="center"/>
    </xf>
    <xf numFmtId="0" fontId="16" fillId="0" borderId="23" xfId="2" applyFont="1" applyBorder="1" applyAlignment="1">
      <alignment horizontal="justify" vertical="center"/>
    </xf>
    <xf numFmtId="0" fontId="16" fillId="0" borderId="23" xfId="2" applyFont="1" applyBorder="1" applyAlignment="1">
      <alignment horizontal="right" vertical="center"/>
    </xf>
    <xf numFmtId="0" fontId="16" fillId="0" borderId="202" xfId="2" applyFont="1" applyBorder="1" applyAlignment="1">
      <alignment horizontal="right" vertical="center"/>
    </xf>
    <xf numFmtId="0" fontId="16" fillId="0" borderId="3" xfId="2" applyFont="1" applyBorder="1" applyAlignment="1">
      <alignment horizontal="right" vertical="center"/>
    </xf>
    <xf numFmtId="0" fontId="16" fillId="0" borderId="203" xfId="2" applyFont="1" applyBorder="1">
      <alignment vertical="center"/>
    </xf>
    <xf numFmtId="0" fontId="21" fillId="0" borderId="204" xfId="2" applyFont="1" applyBorder="1" applyAlignment="1">
      <alignment horizontal="right" vertical="center"/>
    </xf>
    <xf numFmtId="0" fontId="16" fillId="0" borderId="23" xfId="2" applyFont="1" applyBorder="1" applyAlignment="1">
      <alignment horizontal="center" vertical="center" shrinkToFit="1"/>
    </xf>
    <xf numFmtId="0" fontId="16" fillId="0" borderId="128" xfId="2" applyFont="1" applyBorder="1" applyAlignment="1">
      <alignment horizontal="right" vertical="center"/>
    </xf>
    <xf numFmtId="0" fontId="16" fillId="0" borderId="147" xfId="2" applyFont="1" applyBorder="1" applyAlignment="1">
      <alignment horizontal="right" vertical="center"/>
    </xf>
    <xf numFmtId="0" fontId="16" fillId="0" borderId="26" xfId="2" applyFont="1" applyBorder="1" applyAlignment="1">
      <alignment horizontal="right" vertical="center"/>
    </xf>
    <xf numFmtId="0" fontId="16" fillId="0" borderId="182" xfId="2" applyFont="1" applyBorder="1" applyAlignment="1">
      <alignment horizontal="right" vertical="center"/>
    </xf>
    <xf numFmtId="0" fontId="16" fillId="0" borderId="153" xfId="2" applyFont="1" applyBorder="1" applyAlignment="1">
      <alignment horizontal="right" vertical="center"/>
    </xf>
    <xf numFmtId="0" fontId="16" fillId="0" borderId="0" xfId="2" applyFont="1" applyAlignment="1"/>
    <xf numFmtId="0" fontId="11" fillId="0" borderId="207" xfId="2" applyFont="1" applyBorder="1" applyAlignment="1">
      <alignment horizontal="right" vertical="center"/>
    </xf>
    <xf numFmtId="0" fontId="11" fillId="0" borderId="208" xfId="2" applyFont="1" applyBorder="1">
      <alignment vertical="center"/>
    </xf>
    <xf numFmtId="0" fontId="11" fillId="0" borderId="38" xfId="2" applyFont="1" applyBorder="1">
      <alignment vertical="center"/>
    </xf>
    <xf numFmtId="0" fontId="11" fillId="0" borderId="26" xfId="2" applyFont="1" applyBorder="1" applyAlignment="1">
      <alignment horizontal="right" vertical="center"/>
    </xf>
    <xf numFmtId="3" fontId="11" fillId="0" borderId="26" xfId="2" applyNumberFormat="1" applyFont="1" applyBorder="1" applyAlignment="1">
      <alignment horizontal="right" vertical="center"/>
    </xf>
    <xf numFmtId="186" fontId="11" fillId="0" borderId="26" xfId="2" applyNumberFormat="1" applyFont="1" applyBorder="1" applyAlignment="1">
      <alignment horizontal="right" vertical="center"/>
    </xf>
    <xf numFmtId="0" fontId="11" fillId="0" borderId="26" xfId="2" applyFont="1" applyBorder="1">
      <alignment vertical="center"/>
    </xf>
    <xf numFmtId="3" fontId="11" fillId="0" borderId="27" xfId="2" applyNumberFormat="1" applyFont="1" applyBorder="1">
      <alignment vertical="center"/>
    </xf>
    <xf numFmtId="0" fontId="11" fillId="0" borderId="27" xfId="2" applyFont="1" applyBorder="1" applyAlignment="1">
      <alignment horizontal="right" vertical="center"/>
    </xf>
    <xf numFmtId="187" fontId="11" fillId="0" borderId="26" xfId="2" applyNumberFormat="1" applyFont="1" applyBorder="1" applyAlignment="1">
      <alignment horizontal="right" vertical="center"/>
    </xf>
    <xf numFmtId="3" fontId="11" fillId="0" borderId="209" xfId="2" applyNumberFormat="1" applyFont="1" applyBorder="1" applyAlignment="1">
      <alignment horizontal="right" vertical="center"/>
    </xf>
    <xf numFmtId="0" fontId="16" fillId="0" borderId="29" xfId="2" applyFont="1" applyBorder="1" applyAlignment="1">
      <alignment horizontal="center" vertical="center"/>
    </xf>
    <xf numFmtId="0" fontId="16" fillId="0" borderId="30" xfId="2" applyFont="1" applyBorder="1" applyAlignment="1">
      <alignment horizontal="center" vertical="center"/>
    </xf>
    <xf numFmtId="0" fontId="16" fillId="0" borderId="2" xfId="2" applyFont="1" applyBorder="1">
      <alignment vertical="center"/>
    </xf>
    <xf numFmtId="0" fontId="11" fillId="0" borderId="2" xfId="2" applyFont="1" applyBorder="1" applyAlignment="1">
      <alignment horizontal="right" vertical="center"/>
    </xf>
    <xf numFmtId="0" fontId="11" fillId="0" borderId="210" xfId="2" applyFont="1" applyBorder="1" applyAlignment="1">
      <alignment horizontal="right" vertical="center"/>
    </xf>
    <xf numFmtId="0" fontId="16" fillId="0" borderId="1" xfId="2" applyFont="1" applyBorder="1" applyAlignment="1">
      <alignment horizontal="justify" vertical="center" wrapText="1"/>
    </xf>
    <xf numFmtId="189" fontId="11" fillId="0" borderId="1" xfId="2" applyNumberFormat="1" applyFont="1" applyBorder="1" applyAlignment="1">
      <alignment horizontal="right" vertical="center"/>
    </xf>
    <xf numFmtId="189" fontId="11" fillId="0" borderId="1" xfId="2" applyNumberFormat="1" applyFont="1" applyBorder="1" applyAlignment="1">
      <alignment horizontal="right" vertical="center" wrapText="1"/>
    </xf>
    <xf numFmtId="176" fontId="11" fillId="0" borderId="1" xfId="2" applyNumberFormat="1" applyFont="1" applyBorder="1" applyAlignment="1">
      <alignment horizontal="right" vertical="center"/>
    </xf>
    <xf numFmtId="183" fontId="11" fillId="0" borderId="39" xfId="2" applyNumberFormat="1" applyFont="1" applyBorder="1" applyAlignment="1">
      <alignment horizontal="right" vertical="center"/>
    </xf>
    <xf numFmtId="189" fontId="11" fillId="0" borderId="23" xfId="2" applyNumberFormat="1" applyFont="1" applyBorder="1" applyAlignment="1">
      <alignment horizontal="right" vertical="center"/>
    </xf>
    <xf numFmtId="189" fontId="11" fillId="0" borderId="23" xfId="2" applyNumberFormat="1" applyFont="1" applyBorder="1" applyAlignment="1">
      <alignment horizontal="right" vertical="center" wrapText="1"/>
    </xf>
    <xf numFmtId="176" fontId="11" fillId="0" borderId="23" xfId="2" applyNumberFormat="1" applyFont="1" applyBorder="1" applyAlignment="1">
      <alignment horizontal="right" vertical="center"/>
    </xf>
    <xf numFmtId="183" fontId="11" fillId="0" borderId="24" xfId="2" applyNumberFormat="1" applyFont="1" applyBorder="1" applyAlignment="1">
      <alignment horizontal="right" vertical="center"/>
    </xf>
    <xf numFmtId="57" fontId="11" fillId="0" borderId="23" xfId="2" applyNumberFormat="1" applyFont="1" applyBorder="1" applyAlignment="1">
      <alignment horizontal="center" vertical="center"/>
    </xf>
    <xf numFmtId="0" fontId="16" fillId="0" borderId="23" xfId="2" applyFont="1" applyBorder="1" applyAlignment="1">
      <alignment horizontal="justify" vertical="center" wrapText="1"/>
    </xf>
    <xf numFmtId="0" fontId="16" fillId="0" borderId="23" xfId="2" applyFont="1" applyBorder="1" applyAlignment="1">
      <alignment horizontal="center" vertical="center" wrapText="1" shrinkToFit="1"/>
    </xf>
    <xf numFmtId="0" fontId="16" fillId="0" borderId="26" xfId="2" applyFont="1" applyBorder="1" applyAlignment="1">
      <alignment horizontal="justify" vertical="center"/>
    </xf>
    <xf numFmtId="57" fontId="11" fillId="0" borderId="26" xfId="2" applyNumberFormat="1" applyFont="1" applyBorder="1" applyAlignment="1">
      <alignment horizontal="center" vertical="center"/>
    </xf>
    <xf numFmtId="189" fontId="11" fillId="0" borderId="26" xfId="2" applyNumberFormat="1" applyFont="1" applyBorder="1" applyAlignment="1">
      <alignment horizontal="right" vertical="center"/>
    </xf>
    <xf numFmtId="189" fontId="11" fillId="0" borderId="26" xfId="2" applyNumberFormat="1" applyFont="1" applyBorder="1" applyAlignment="1">
      <alignment horizontal="right" vertical="center" wrapText="1"/>
    </xf>
    <xf numFmtId="176" fontId="11" fillId="0" borderId="26" xfId="2" applyNumberFormat="1" applyFont="1" applyBorder="1" applyAlignment="1">
      <alignment horizontal="right" vertical="center"/>
    </xf>
    <xf numFmtId="183" fontId="11" fillId="0" borderId="27" xfId="2" applyNumberFormat="1" applyFont="1" applyBorder="1" applyAlignment="1">
      <alignment horizontal="right" vertical="center"/>
    </xf>
    <xf numFmtId="49" fontId="26" fillId="0" borderId="0" xfId="0" applyNumberFormat="1" applyFont="1" applyAlignment="1">
      <alignment vertical="center"/>
    </xf>
    <xf numFmtId="49" fontId="30" fillId="0" borderId="0" xfId="0" applyNumberFormat="1" applyFont="1" applyAlignment="1">
      <alignment vertical="center"/>
    </xf>
    <xf numFmtId="49" fontId="27" fillId="0" borderId="0" xfId="0" applyNumberFormat="1" applyFont="1" applyAlignment="1">
      <alignment vertical="center"/>
    </xf>
    <xf numFmtId="49" fontId="31" fillId="0" borderId="0" xfId="0" applyNumberFormat="1" applyFont="1" applyAlignment="1">
      <alignment vertical="center"/>
    </xf>
    <xf numFmtId="49" fontId="26" fillId="0" borderId="7" xfId="0" applyNumberFormat="1" applyFont="1" applyBorder="1" applyAlignment="1">
      <alignment horizontal="center"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5" fillId="0" borderId="0" xfId="0" applyFont="1" applyAlignment="1">
      <alignment horizontal="center"/>
    </xf>
    <xf numFmtId="0" fontId="13" fillId="0" borderId="0" xfId="2" applyFont="1" applyAlignment="1">
      <alignment horizontal="justify" vertical="center"/>
    </xf>
    <xf numFmtId="0" fontId="22" fillId="0" borderId="0" xfId="2" applyFont="1" applyAlignment="1">
      <alignment horizontal="left" vertical="center"/>
    </xf>
    <xf numFmtId="0" fontId="11" fillId="0" borderId="0" xfId="2" applyFont="1">
      <alignment vertical="center"/>
    </xf>
    <xf numFmtId="0" fontId="13" fillId="0" borderId="0" xfId="2" applyFont="1">
      <alignment vertical="center"/>
    </xf>
    <xf numFmtId="0" fontId="15" fillId="0" borderId="0" xfId="2" applyFont="1">
      <alignment vertical="center"/>
    </xf>
    <xf numFmtId="0" fontId="13" fillId="0" borderId="0" xfId="2" applyFont="1" applyAlignment="1">
      <alignment vertical="center" shrinkToFit="1"/>
    </xf>
    <xf numFmtId="0" fontId="15" fillId="0" borderId="0" xfId="2" applyFont="1" applyAlignment="1">
      <alignment horizontal="justify" vertical="center"/>
    </xf>
    <xf numFmtId="0" fontId="26" fillId="0" borderId="16" xfId="0" applyFont="1" applyBorder="1" applyAlignment="1">
      <alignment vertical="center"/>
    </xf>
    <xf numFmtId="0" fontId="26" fillId="0" borderId="17" xfId="0" applyFont="1" applyBorder="1" applyAlignment="1">
      <alignment vertical="center"/>
    </xf>
    <xf numFmtId="0" fontId="26" fillId="0" borderId="7" xfId="0" applyFont="1" applyBorder="1" applyAlignment="1">
      <alignment horizontal="center" vertical="center"/>
    </xf>
    <xf numFmtId="0" fontId="26" fillId="0" borderId="7"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31" fillId="0" borderId="7" xfId="0" applyFont="1" applyBorder="1" applyAlignment="1">
      <alignment horizontal="center"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31" fillId="0" borderId="10" xfId="0" applyFont="1" applyBorder="1" applyAlignment="1">
      <alignment horizontal="center" vertical="center"/>
    </xf>
    <xf numFmtId="0" fontId="26" fillId="0" borderId="15" xfId="0" applyFont="1" applyBorder="1" applyAlignment="1">
      <alignment horizontal="center" vertical="center"/>
    </xf>
    <xf numFmtId="0" fontId="26" fillId="0" borderId="13" xfId="0" applyFont="1" applyBorder="1" applyAlignment="1">
      <alignment horizontal="center" vertical="center"/>
    </xf>
    <xf numFmtId="3" fontId="26" fillId="0" borderId="18" xfId="0" applyNumberFormat="1" applyFont="1" applyBorder="1" applyAlignment="1">
      <alignment horizontal="center" vertical="center"/>
    </xf>
    <xf numFmtId="3" fontId="26" fillId="0" borderId="0" xfId="0" applyNumberFormat="1" applyFont="1" applyBorder="1" applyAlignment="1">
      <alignment horizontal="center" vertical="center"/>
    </xf>
    <xf numFmtId="3" fontId="26" fillId="0" borderId="14" xfId="0" applyNumberFormat="1" applyFont="1" applyBorder="1" applyAlignment="1">
      <alignment horizontal="center"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27" fillId="0" borderId="7" xfId="0" applyFont="1" applyBorder="1" applyAlignment="1">
      <alignment horizontal="center" vertical="center"/>
    </xf>
    <xf numFmtId="0" fontId="26" fillId="0" borderId="7" xfId="0" applyFont="1" applyBorder="1" applyAlignment="1">
      <alignment horizontal="right" vertical="center"/>
    </xf>
    <xf numFmtId="0" fontId="26" fillId="0" borderId="10" xfId="0" applyFont="1" applyBorder="1" applyAlignment="1">
      <alignment horizontal="center" vertical="center"/>
    </xf>
    <xf numFmtId="3" fontId="26" fillId="0" borderId="8" xfId="0" applyNumberFormat="1" applyFont="1" applyBorder="1" applyAlignment="1">
      <alignment horizontal="center" vertical="center"/>
    </xf>
    <xf numFmtId="3" fontId="26" fillId="0" borderId="16" xfId="0" applyNumberFormat="1" applyFont="1" applyBorder="1" applyAlignment="1">
      <alignment horizontal="center" vertical="center"/>
    </xf>
    <xf numFmtId="3" fontId="26" fillId="0" borderId="11" xfId="0" applyNumberFormat="1" applyFont="1" applyBorder="1" applyAlignment="1">
      <alignment horizontal="center" vertical="center"/>
    </xf>
    <xf numFmtId="3" fontId="26" fillId="0" borderId="10" xfId="0" applyNumberFormat="1" applyFont="1" applyBorder="1" applyAlignment="1">
      <alignment horizontal="right" vertical="center"/>
    </xf>
    <xf numFmtId="3" fontId="26" fillId="0" borderId="13" xfId="0" applyNumberFormat="1" applyFont="1" applyBorder="1" applyAlignment="1">
      <alignment horizontal="right" vertical="center"/>
    </xf>
    <xf numFmtId="0" fontId="28" fillId="0" borderId="0" xfId="0" applyFont="1" applyAlignment="1">
      <alignment vertical="center"/>
    </xf>
    <xf numFmtId="0" fontId="28" fillId="0" borderId="14" xfId="0" applyFont="1" applyBorder="1" applyAlignment="1">
      <alignment vertical="center"/>
    </xf>
    <xf numFmtId="0" fontId="28" fillId="0" borderId="0" xfId="0" applyFont="1" applyAlignment="1">
      <alignment horizontal="right" vertical="center"/>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8" xfId="0" applyFont="1" applyBorder="1" applyAlignment="1">
      <alignment horizontal="distributed" vertical="center"/>
    </xf>
    <xf numFmtId="0" fontId="26" fillId="0" borderId="9" xfId="0" applyFont="1" applyBorder="1" applyAlignment="1">
      <alignment horizontal="distributed" vertical="center"/>
    </xf>
    <xf numFmtId="0" fontId="26" fillId="0" borderId="11" xfId="0" applyFont="1" applyBorder="1" applyAlignment="1">
      <alignment horizontal="distributed" vertical="center"/>
    </xf>
    <xf numFmtId="0" fontId="26" fillId="0" borderId="12" xfId="0" applyFont="1" applyBorder="1" applyAlignment="1">
      <alignment horizontal="distributed"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30" fillId="0" borderId="8" xfId="0" applyFont="1" applyBorder="1" applyAlignment="1">
      <alignment horizontal="distributed" vertical="center"/>
    </xf>
    <xf numFmtId="0" fontId="27" fillId="0" borderId="7" xfId="0" applyFont="1" applyBorder="1" applyAlignment="1">
      <alignment horizontal="left"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3" fillId="0" borderId="22" xfId="2" applyFont="1" applyBorder="1" applyAlignment="1">
      <alignment horizontal="justify" vertical="center"/>
    </xf>
    <xf numFmtId="0" fontId="33" fillId="0" borderId="25" xfId="2" applyFont="1" applyBorder="1" applyAlignment="1">
      <alignment horizontal="justify" vertical="center"/>
    </xf>
    <xf numFmtId="0" fontId="37" fillId="0" borderId="0" xfId="2" applyFont="1" applyAlignment="1">
      <alignment horizontal="left" vertical="center"/>
    </xf>
    <xf numFmtId="0" fontId="35" fillId="0" borderId="0" xfId="2" applyFont="1" applyAlignment="1">
      <alignment horizontal="left" vertical="center"/>
    </xf>
    <xf numFmtId="0" fontId="35" fillId="0" borderId="0" xfId="2" applyFont="1" applyAlignment="1">
      <alignment horizontal="right" vertical="center"/>
    </xf>
    <xf numFmtId="0" fontId="35" fillId="0" borderId="19" xfId="2" applyFont="1" applyBorder="1" applyAlignment="1">
      <alignment horizontal="center" vertical="center"/>
    </xf>
    <xf numFmtId="0" fontId="33" fillId="0" borderId="20" xfId="2" applyFont="1" applyBorder="1" applyAlignment="1">
      <alignment horizontal="center" vertical="center"/>
    </xf>
    <xf numFmtId="0" fontId="35" fillId="0" borderId="20" xfId="2" applyFont="1" applyBorder="1" applyAlignment="1">
      <alignment horizontal="center" vertical="center"/>
    </xf>
    <xf numFmtId="0" fontId="35" fillId="0" borderId="20" xfId="2" applyFont="1" applyBorder="1" applyAlignment="1">
      <alignment horizontal="center" vertical="center" wrapText="1"/>
    </xf>
    <xf numFmtId="0" fontId="35" fillId="0" borderId="21" xfId="2" applyFont="1" applyBorder="1" applyAlignment="1">
      <alignment horizontal="center" vertical="center"/>
    </xf>
    <xf numFmtId="0" fontId="35" fillId="0" borderId="26" xfId="2" applyFont="1" applyBorder="1">
      <alignment vertical="center"/>
    </xf>
    <xf numFmtId="0" fontId="35" fillId="0" borderId="0" xfId="2" applyFont="1" applyAlignment="1">
      <alignment horizontal="right" vertical="center" shrinkToFit="1"/>
    </xf>
    <xf numFmtId="0" fontId="35" fillId="0" borderId="0" xfId="2" applyFont="1" applyAlignment="1">
      <alignment horizontal="right"/>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11" fillId="0" borderId="22" xfId="2" applyFont="1" applyBorder="1" applyAlignment="1">
      <alignment horizontal="center" vertical="center"/>
    </xf>
    <xf numFmtId="0" fontId="11" fillId="0" borderId="25" xfId="2" applyFont="1" applyBorder="1" applyAlignment="1">
      <alignment horizontal="center" vertical="center"/>
    </xf>
    <xf numFmtId="0" fontId="11" fillId="0" borderId="0" xfId="2" applyFont="1" applyAlignment="1">
      <alignment horizontal="right"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0" xfId="2" applyFont="1" applyAlignment="1">
      <alignment horizontal="left" vertical="center"/>
    </xf>
    <xf numFmtId="49" fontId="35" fillId="0" borderId="32" xfId="2" applyNumberFormat="1" applyFont="1" applyBorder="1" applyAlignment="1">
      <alignment horizontal="center" vertical="center"/>
    </xf>
    <xf numFmtId="49" fontId="22" fillId="0" borderId="0" xfId="2" applyNumberFormat="1" applyFont="1">
      <alignment vertical="center"/>
    </xf>
    <xf numFmtId="49" fontId="22" fillId="0" borderId="0" xfId="2" applyNumberFormat="1" applyFont="1" applyAlignment="1">
      <alignment vertical="center" wrapText="1"/>
    </xf>
    <xf numFmtId="0" fontId="11" fillId="0" borderId="0" xfId="2" applyFont="1" applyAlignment="1">
      <alignment horizontal="right"/>
    </xf>
    <xf numFmtId="49" fontId="35" fillId="0" borderId="33" xfId="2" applyNumberFormat="1" applyFont="1" applyBorder="1" applyAlignment="1">
      <alignment horizontal="justify" vertical="center"/>
    </xf>
    <xf numFmtId="49" fontId="35" fillId="0" borderId="34" xfId="2" applyNumberFormat="1" applyFont="1" applyBorder="1" applyAlignment="1">
      <alignment horizontal="justify" vertical="center"/>
    </xf>
    <xf numFmtId="49" fontId="35" fillId="0" borderId="42" xfId="2" applyNumberFormat="1" applyFont="1" applyBorder="1" applyAlignment="1">
      <alignment horizontal="center" vertical="center"/>
    </xf>
    <xf numFmtId="49" fontId="11" fillId="0" borderId="22" xfId="2" applyNumberFormat="1" applyFont="1" applyBorder="1" applyAlignment="1">
      <alignment horizontal="center" vertical="center"/>
    </xf>
    <xf numFmtId="0" fontId="35" fillId="0" borderId="25" xfId="2" applyFont="1" applyBorder="1" applyAlignment="1">
      <alignment horizontal="center" vertical="center"/>
    </xf>
    <xf numFmtId="0" fontId="35" fillId="0" borderId="45" xfId="2" applyFont="1" applyBorder="1" applyAlignment="1">
      <alignment horizontal="right" vertical="center"/>
    </xf>
    <xf numFmtId="49" fontId="37" fillId="0" borderId="0" xfId="2" applyNumberFormat="1" applyFont="1">
      <alignment vertical="center"/>
    </xf>
    <xf numFmtId="49" fontId="11" fillId="0" borderId="0" xfId="2" applyNumberFormat="1" applyFont="1" applyAlignment="1">
      <alignment horizontal="left" vertical="center"/>
    </xf>
    <xf numFmtId="0" fontId="35" fillId="0" borderId="45" xfId="2" applyFont="1" applyBorder="1">
      <alignment vertical="center"/>
    </xf>
    <xf numFmtId="49" fontId="35" fillId="0" borderId="58" xfId="2" applyNumberFormat="1" applyFont="1" applyBorder="1" applyAlignment="1">
      <alignment horizontal="center" vertical="center"/>
    </xf>
    <xf numFmtId="0" fontId="35" fillId="0" borderId="42" xfId="2" applyFont="1" applyBorder="1" applyAlignment="1">
      <alignment horizontal="center" vertical="center"/>
    </xf>
    <xf numFmtId="0" fontId="11" fillId="0" borderId="0" xfId="2" applyFont="1" applyAlignment="1">
      <alignment horizontal="center" vertical="center"/>
    </xf>
    <xf numFmtId="0" fontId="23" fillId="0" borderId="0" xfId="2" applyFont="1">
      <alignment vertical="center"/>
    </xf>
    <xf numFmtId="0" fontId="22" fillId="0" borderId="0" xfId="2" applyFont="1">
      <alignment vertical="center"/>
    </xf>
    <xf numFmtId="0" fontId="11" fillId="0" borderId="58" xfId="2" applyFont="1" applyBorder="1">
      <alignment vertical="center"/>
    </xf>
    <xf numFmtId="0" fontId="11" fillId="0" borderId="42" xfId="2" applyFont="1" applyBorder="1" applyAlignment="1">
      <alignment horizontal="center" vertical="center"/>
    </xf>
    <xf numFmtId="0" fontId="11" fillId="0" borderId="67" xfId="2" applyFont="1" applyBorder="1" applyAlignment="1">
      <alignment horizontal="center" vertical="center"/>
    </xf>
    <xf numFmtId="0" fontId="11" fillId="0" borderId="36" xfId="2" applyFont="1" applyBorder="1" applyAlignment="1">
      <alignment horizontal="center" vertical="center"/>
    </xf>
    <xf numFmtId="0" fontId="16" fillId="0" borderId="0" xfId="2" applyFont="1" applyAlignment="1">
      <alignment horizontal="right"/>
    </xf>
    <xf numFmtId="0" fontId="16" fillId="0" borderId="0" xfId="2" applyFont="1" applyAlignment="1">
      <alignment horizontal="left" vertical="center"/>
    </xf>
    <xf numFmtId="3" fontId="11" fillId="0" borderId="22" xfId="2" applyNumberFormat="1" applyFont="1" applyBorder="1" applyAlignment="1">
      <alignment horizontal="center" vertical="center"/>
    </xf>
    <xf numFmtId="3" fontId="11" fillId="0" borderId="25" xfId="2" applyNumberFormat="1" applyFont="1" applyBorder="1" applyAlignment="1">
      <alignment horizontal="center" vertical="center"/>
    </xf>
    <xf numFmtId="3" fontId="16" fillId="0" borderId="0" xfId="2" applyNumberFormat="1" applyFont="1">
      <alignment vertical="center"/>
    </xf>
    <xf numFmtId="3" fontId="11" fillId="0" borderId="0" xfId="2" applyNumberFormat="1" applyFont="1">
      <alignment vertical="center"/>
    </xf>
    <xf numFmtId="3" fontId="11" fillId="0" borderId="0" xfId="2" applyNumberFormat="1" applyFont="1" applyAlignment="1">
      <alignment horizontal="right" vertical="center"/>
    </xf>
    <xf numFmtId="0" fontId="7" fillId="0" borderId="7" xfId="0" applyFont="1" applyBorder="1" applyAlignment="1">
      <alignment horizontal="left" vertical="center"/>
    </xf>
    <xf numFmtId="49" fontId="7" fillId="0" borderId="7" xfId="0" applyNumberFormat="1" applyFont="1" applyBorder="1" applyAlignment="1">
      <alignment horizontal="left" vertical="center"/>
    </xf>
    <xf numFmtId="0" fontId="43" fillId="0" borderId="18" xfId="0" applyFont="1" applyBorder="1" applyAlignment="1">
      <alignment horizontal="distributed" vertical="center"/>
    </xf>
    <xf numFmtId="0" fontId="43" fillId="0" borderId="14" xfId="0" applyFont="1" applyBorder="1" applyAlignment="1">
      <alignment horizontal="distributed"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7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10" xfId="0" applyFont="1" applyBorder="1" applyAlignment="1">
      <alignment horizontal="distributed" vertical="center"/>
    </xf>
    <xf numFmtId="0" fontId="7" fillId="0" borderId="13" xfId="0" applyFont="1" applyBorder="1" applyAlignment="1">
      <alignment horizontal="distributed" vertical="center"/>
    </xf>
    <xf numFmtId="0" fontId="7" fillId="0" borderId="8" xfId="0" applyFont="1" applyBorder="1" applyAlignment="1">
      <alignment horizontal="distributed" vertical="center"/>
    </xf>
    <xf numFmtId="0" fontId="7" fillId="0" borderId="18" xfId="0" applyFont="1" applyBorder="1" applyAlignment="1">
      <alignment horizontal="distributed" vertical="center"/>
    </xf>
    <xf numFmtId="0" fontId="7" fillId="0" borderId="9" xfId="0" applyFont="1" applyBorder="1" applyAlignment="1">
      <alignment horizontal="distributed" vertical="center"/>
    </xf>
    <xf numFmtId="0" fontId="7" fillId="0" borderId="11" xfId="0" applyFont="1" applyBorder="1" applyAlignment="1">
      <alignment horizontal="distributed" vertical="center"/>
    </xf>
    <xf numFmtId="0" fontId="7" fillId="0" borderId="14" xfId="0" applyFont="1" applyBorder="1" applyAlignment="1">
      <alignment horizontal="distributed" vertical="center"/>
    </xf>
    <xf numFmtId="0" fontId="7" fillId="0" borderId="12" xfId="0" applyFont="1" applyBorder="1" applyAlignment="1">
      <alignment horizontal="distributed" vertical="center"/>
    </xf>
    <xf numFmtId="0" fontId="43" fillId="0" borderId="75" xfId="0" applyFont="1" applyBorder="1" applyAlignment="1">
      <alignment horizontal="distributed"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7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10" xfId="0" applyFont="1" applyBorder="1" applyAlignment="1">
      <alignment horizontal="center" vertical="center"/>
    </xf>
    <xf numFmtId="0" fontId="7" fillId="0" borderId="15" xfId="0" applyFont="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distributed" vertical="center"/>
    </xf>
    <xf numFmtId="49" fontId="46" fillId="0" borderId="7" xfId="0" applyNumberFormat="1" applyFont="1" applyBorder="1" applyAlignment="1">
      <alignment horizontal="distributed" vertical="center" wrapTex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75" xfId="0" applyFont="1" applyBorder="1" applyAlignment="1">
      <alignment horizontal="center" vertical="center"/>
    </xf>
    <xf numFmtId="0" fontId="26" fillId="0" borderId="7" xfId="0" applyFont="1" applyBorder="1" applyAlignment="1">
      <alignment horizontal="distributed" vertical="center"/>
    </xf>
    <xf numFmtId="0" fontId="26" fillId="0" borderId="5" xfId="0" applyFont="1" applyBorder="1" applyAlignment="1">
      <alignment horizontal="distributed" vertical="center"/>
    </xf>
    <xf numFmtId="0" fontId="26" fillId="0" borderId="6" xfId="0" applyFont="1" applyBorder="1" applyAlignment="1">
      <alignment horizontal="distributed" vertical="center"/>
    </xf>
    <xf numFmtId="0" fontId="26" fillId="0" borderId="75" xfId="0" applyFont="1" applyBorder="1" applyAlignment="1">
      <alignment horizontal="distributed" vertical="center"/>
    </xf>
    <xf numFmtId="0" fontId="26" fillId="0" borderId="75" xfId="0" applyFont="1" applyBorder="1" applyAlignment="1">
      <alignment vertical="center"/>
    </xf>
    <xf numFmtId="0" fontId="11" fillId="0" borderId="82" xfId="2" applyFont="1" applyBorder="1" applyAlignment="1">
      <alignment horizontal="center" vertical="center"/>
    </xf>
    <xf numFmtId="0" fontId="11" fillId="0" borderId="83" xfId="2" applyFont="1" applyBorder="1" applyAlignment="1">
      <alignment horizontal="center" vertical="center"/>
    </xf>
    <xf numFmtId="0" fontId="11" fillId="0" borderId="84" xfId="2" applyFont="1" applyBorder="1" applyAlignment="1">
      <alignment horizontal="center" vertical="center"/>
    </xf>
    <xf numFmtId="0" fontId="11" fillId="0" borderId="85" xfId="2" applyFont="1" applyBorder="1" applyAlignment="1">
      <alignment horizontal="center" vertical="center"/>
    </xf>
    <xf numFmtId="0" fontId="11" fillId="0" borderId="86" xfId="2" applyFont="1" applyBorder="1" applyAlignment="1">
      <alignment horizontal="center" vertical="center"/>
    </xf>
    <xf numFmtId="0" fontId="11" fillId="0" borderId="0" xfId="2" applyFont="1" applyAlignment="1">
      <alignment horizontal="distributed" vertical="center"/>
    </xf>
    <xf numFmtId="49" fontId="28" fillId="0" borderId="7" xfId="0" applyNumberFormat="1" applyFont="1" applyBorder="1" applyAlignment="1">
      <alignment horizontal="center" vertical="center" wrapText="1"/>
    </xf>
    <xf numFmtId="49" fontId="28" fillId="0" borderId="105" xfId="0" applyNumberFormat="1" applyFont="1" applyBorder="1" applyAlignment="1">
      <alignment horizontal="center" vertical="center" wrapText="1"/>
    </xf>
    <xf numFmtId="49" fontId="28" fillId="0" borderId="7" xfId="0" applyNumberFormat="1" applyFont="1" applyBorder="1" applyAlignment="1">
      <alignment horizontal="distributed" vertical="center" wrapText="1"/>
    </xf>
    <xf numFmtId="49" fontId="25" fillId="0" borderId="104" xfId="0" applyNumberFormat="1" applyFont="1" applyBorder="1" applyAlignment="1">
      <alignment horizontal="center" vertical="center" wrapText="1"/>
    </xf>
    <xf numFmtId="49" fontId="25" fillId="0" borderId="101" xfId="0" applyNumberFormat="1" applyFont="1" applyBorder="1" applyAlignment="1">
      <alignment horizontal="center" vertical="center" wrapText="1"/>
    </xf>
    <xf numFmtId="49" fontId="28" fillId="0" borderId="102" xfId="0" applyNumberFormat="1" applyFont="1" applyBorder="1" applyAlignment="1">
      <alignment horizontal="center" vertical="center" wrapText="1"/>
    </xf>
    <xf numFmtId="49" fontId="28" fillId="0" borderId="103" xfId="0" applyNumberFormat="1" applyFont="1" applyBorder="1" applyAlignment="1">
      <alignment horizontal="center" vertical="center" wrapText="1"/>
    </xf>
    <xf numFmtId="49" fontId="28" fillId="0" borderId="104" xfId="0" applyNumberFormat="1" applyFont="1" applyBorder="1" applyAlignment="1">
      <alignment horizontal="center" vertical="center" wrapText="1"/>
    </xf>
    <xf numFmtId="49" fontId="44" fillId="0" borderId="99" xfId="0" applyNumberFormat="1" applyFont="1" applyBorder="1" applyAlignment="1">
      <alignment horizontal="center" vertical="center" wrapText="1"/>
    </xf>
    <xf numFmtId="49" fontId="44" fillId="0" borderId="102" xfId="0" applyNumberFormat="1" applyFont="1" applyBorder="1" applyAlignment="1">
      <alignment horizontal="center" vertical="center" wrapText="1"/>
    </xf>
    <xf numFmtId="49" fontId="44" fillId="0" borderId="0" xfId="0" applyNumberFormat="1" applyFont="1" applyAlignment="1">
      <alignment horizontal="distributed" vertical="center"/>
    </xf>
    <xf numFmtId="49" fontId="28" fillId="0" borderId="98" xfId="0" applyNumberFormat="1" applyFont="1" applyBorder="1" applyAlignment="1">
      <alignment horizontal="center" vertical="center" wrapText="1"/>
    </xf>
    <xf numFmtId="49" fontId="28" fillId="0" borderId="99" xfId="0" applyNumberFormat="1" applyFont="1" applyBorder="1" applyAlignment="1">
      <alignment horizontal="center" vertical="center" wrapText="1"/>
    </xf>
    <xf numFmtId="49" fontId="28" fillId="0" borderId="100" xfId="0" applyNumberFormat="1" applyFont="1" applyBorder="1" applyAlignment="1">
      <alignment horizontal="center" vertical="center" wrapText="1"/>
    </xf>
    <xf numFmtId="0" fontId="26" fillId="0" borderId="75" xfId="0" applyFont="1" applyBorder="1" applyAlignment="1">
      <alignment horizontal="distributed" vertical="center" wrapText="1"/>
    </xf>
    <xf numFmtId="0" fontId="26" fillId="0" borderId="113" xfId="0" applyFont="1" applyBorder="1" applyAlignment="1">
      <alignment horizontal="distributed" vertical="center" wrapText="1"/>
    </xf>
    <xf numFmtId="0" fontId="30" fillId="0" borderId="10" xfId="0" applyFont="1" applyBorder="1" applyAlignment="1">
      <alignment horizontal="center" vertical="center" wrapText="1"/>
    </xf>
    <xf numFmtId="0" fontId="30" fillId="0" borderId="115" xfId="0" applyFont="1" applyBorder="1" applyAlignment="1">
      <alignment horizontal="center" vertical="center" wrapText="1"/>
    </xf>
    <xf numFmtId="0" fontId="30" fillId="0" borderId="10" xfId="0" applyFont="1" applyBorder="1" applyAlignment="1">
      <alignment vertical="center" wrapText="1"/>
    </xf>
    <xf numFmtId="0" fontId="30" fillId="0" borderId="115" xfId="0" applyFont="1" applyBorder="1" applyAlignment="1">
      <alignment vertical="center" wrapText="1"/>
    </xf>
    <xf numFmtId="0" fontId="30" fillId="0" borderId="111" xfId="0" applyFont="1" applyBorder="1" applyAlignment="1">
      <alignment vertical="center" wrapText="1"/>
    </xf>
    <xf numFmtId="0" fontId="30" fillId="0" borderId="116" xfId="0" applyFont="1" applyBorder="1" applyAlignment="1">
      <alignment vertical="center" wrapText="1"/>
    </xf>
    <xf numFmtId="0" fontId="11" fillId="0" borderId="53" xfId="2" applyFont="1" applyBorder="1" applyAlignment="1">
      <alignment horizontal="center" vertical="center"/>
    </xf>
    <xf numFmtId="0" fontId="11" fillId="0" borderId="132" xfId="2" applyFont="1" applyBorder="1" applyAlignment="1">
      <alignment horizontal="center" vertical="center"/>
    </xf>
    <xf numFmtId="0" fontId="11" fillId="0" borderId="90" xfId="2" applyFont="1" applyBorder="1" applyAlignment="1">
      <alignment horizontal="center" vertical="center"/>
    </xf>
    <xf numFmtId="0" fontId="11" fillId="0" borderId="14" xfId="2" applyFont="1" applyBorder="1" applyAlignment="1">
      <alignment horizontal="center" vertical="center"/>
    </xf>
    <xf numFmtId="0" fontId="11" fillId="0" borderId="134" xfId="2" applyFont="1" applyBorder="1" applyAlignment="1">
      <alignment horizontal="center" vertical="center"/>
    </xf>
    <xf numFmtId="3" fontId="11" fillId="0" borderId="53" xfId="2" applyNumberFormat="1" applyFont="1" applyBorder="1">
      <alignment vertical="center"/>
    </xf>
    <xf numFmtId="3" fontId="11" fillId="0" borderId="14" xfId="2" applyNumberFormat="1" applyFont="1" applyBorder="1">
      <alignment vertical="center"/>
    </xf>
    <xf numFmtId="0" fontId="11" fillId="0" borderId="53" xfId="2" applyFont="1" applyBorder="1">
      <alignment vertical="center"/>
    </xf>
    <xf numFmtId="0" fontId="11" fillId="0" borderId="127" xfId="2" applyFont="1" applyBorder="1">
      <alignment vertical="center"/>
    </xf>
    <xf numFmtId="0" fontId="11" fillId="0" borderId="17" xfId="2" applyFont="1" applyBorder="1">
      <alignment vertical="center"/>
    </xf>
    <xf numFmtId="0" fontId="11" fillId="0" borderId="14" xfId="2" applyFont="1" applyBorder="1">
      <alignment vertical="center"/>
    </xf>
    <xf numFmtId="0" fontId="11" fillId="0" borderId="12" xfId="2" applyFont="1" applyBorder="1">
      <alignment vertical="center"/>
    </xf>
    <xf numFmtId="0" fontId="11" fillId="0" borderId="0" xfId="2" applyFont="1" applyAlignment="1">
      <alignment vertical="center" wrapText="1"/>
    </xf>
    <xf numFmtId="0" fontId="11" fillId="0" borderId="128" xfId="2" applyFont="1" applyBorder="1" applyAlignment="1">
      <alignment vertical="center" wrapText="1"/>
    </xf>
    <xf numFmtId="0" fontId="11" fillId="0" borderId="14" xfId="2" applyFont="1" applyBorder="1" applyAlignment="1">
      <alignment horizontal="center" vertical="center" wrapText="1"/>
    </xf>
    <xf numFmtId="0" fontId="11" fillId="0" borderId="134" xfId="2" applyFont="1" applyBorder="1" applyAlignment="1">
      <alignment horizontal="center" vertical="center" wrapText="1"/>
    </xf>
    <xf numFmtId="0" fontId="11" fillId="0" borderId="125" xfId="2" applyFont="1" applyBorder="1" applyAlignment="1">
      <alignment horizontal="center" vertical="center"/>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56" fillId="0" borderId="133" xfId="2" applyFont="1" applyBorder="1">
      <alignment vertical="center"/>
    </xf>
    <xf numFmtId="0" fontId="56" fillId="0" borderId="53" xfId="2" applyFont="1" applyBorder="1">
      <alignment vertical="center"/>
    </xf>
    <xf numFmtId="0" fontId="56" fillId="0" borderId="132" xfId="2" applyFont="1" applyBorder="1">
      <alignment vertical="center"/>
    </xf>
    <xf numFmtId="0" fontId="56" fillId="0" borderId="89" xfId="2" applyFont="1" applyBorder="1">
      <alignment vertical="center"/>
    </xf>
    <xf numFmtId="0" fontId="56" fillId="0" borderId="0" xfId="2" applyFont="1">
      <alignment vertical="center"/>
    </xf>
    <xf numFmtId="0" fontId="56" fillId="0" borderId="90" xfId="2" applyFont="1" applyBorder="1">
      <alignment vertical="center"/>
    </xf>
    <xf numFmtId="0" fontId="56" fillId="0" borderId="97" xfId="2" applyFont="1" applyBorder="1">
      <alignment vertical="center"/>
    </xf>
    <xf numFmtId="0" fontId="56" fillId="0" borderId="14" xfId="2" applyFont="1" applyBorder="1">
      <alignment vertical="center"/>
    </xf>
    <xf numFmtId="0" fontId="56" fillId="0" borderId="134" xfId="2" applyFont="1" applyBorder="1">
      <alignment vertical="center"/>
    </xf>
    <xf numFmtId="0" fontId="11" fillId="0" borderId="126" xfId="2" applyFont="1" applyBorder="1" applyAlignment="1">
      <alignment horizontal="left" vertical="center" wrapText="1"/>
    </xf>
    <xf numFmtId="0" fontId="11" fillId="0" borderId="3" xfId="2" applyFont="1" applyBorder="1" applyAlignment="1">
      <alignment horizontal="left" vertical="center" wrapText="1"/>
    </xf>
    <xf numFmtId="3" fontId="11" fillId="0" borderId="132" xfId="2" applyNumberFormat="1" applyFont="1" applyBorder="1">
      <alignment vertical="center"/>
    </xf>
    <xf numFmtId="3" fontId="11" fillId="0" borderId="90" xfId="2" applyNumberFormat="1" applyFont="1" applyBorder="1">
      <alignment vertical="center"/>
    </xf>
    <xf numFmtId="3" fontId="11" fillId="0" borderId="134" xfId="2" applyNumberFormat="1" applyFont="1" applyBorder="1">
      <alignment vertical="center"/>
    </xf>
    <xf numFmtId="3" fontId="11" fillId="0" borderId="53" xfId="2" applyNumberFormat="1" applyFont="1" applyBorder="1" applyAlignment="1">
      <alignment horizontal="center" vertical="center"/>
    </xf>
    <xf numFmtId="3" fontId="11" fillId="0" borderId="0" xfId="2" applyNumberFormat="1" applyFont="1" applyAlignment="1">
      <alignment horizontal="center" vertical="center"/>
    </xf>
    <xf numFmtId="3" fontId="11" fillId="0" borderId="14" xfId="2" applyNumberFormat="1" applyFont="1" applyBorder="1" applyAlignment="1">
      <alignment horizontal="center" vertical="center"/>
    </xf>
    <xf numFmtId="3" fontId="11" fillId="0" borderId="65" xfId="2" applyNumberFormat="1" applyFont="1" applyBorder="1">
      <alignment vertical="center"/>
    </xf>
    <xf numFmtId="3" fontId="11" fillId="0" borderId="129" xfId="2" applyNumberFormat="1" applyFont="1" applyBorder="1">
      <alignment vertical="center"/>
    </xf>
    <xf numFmtId="3" fontId="11" fillId="0" borderId="61" xfId="2" applyNumberFormat="1" applyFont="1" applyBorder="1">
      <alignment vertical="center"/>
    </xf>
    <xf numFmtId="3" fontId="11" fillId="0" borderId="55" xfId="2" applyNumberFormat="1" applyFont="1" applyBorder="1">
      <alignment vertical="center"/>
    </xf>
    <xf numFmtId="49" fontId="11" fillId="0" borderId="53" xfId="2" applyNumberFormat="1" applyFont="1" applyBorder="1" applyAlignment="1">
      <alignment horizontal="center" vertical="center" wrapText="1"/>
    </xf>
    <xf numFmtId="49" fontId="11" fillId="0" borderId="126" xfId="2" applyNumberFormat="1" applyFont="1" applyBorder="1" applyAlignment="1">
      <alignment horizontal="center" vertical="center" wrapText="1"/>
    </xf>
    <xf numFmtId="49" fontId="11" fillId="0" borderId="0" xfId="2" applyNumberFormat="1" applyFont="1" applyAlignment="1">
      <alignment horizontal="center" vertical="center" wrapText="1"/>
    </xf>
    <xf numFmtId="49" fontId="11" fillId="0" borderId="128" xfId="2" applyNumberFormat="1" applyFont="1" applyBorder="1" applyAlignment="1">
      <alignment horizontal="center" vertical="center" wrapText="1"/>
    </xf>
    <xf numFmtId="49" fontId="11" fillId="0" borderId="55" xfId="2" applyNumberFormat="1" applyFont="1" applyBorder="1" applyAlignment="1">
      <alignment horizontal="center" vertical="center" wrapText="1"/>
    </xf>
    <xf numFmtId="49" fontId="11" fillId="0" borderId="123" xfId="2" applyNumberFormat="1" applyFont="1" applyBorder="1" applyAlignment="1">
      <alignment horizontal="center" vertical="center" wrapText="1"/>
    </xf>
    <xf numFmtId="0" fontId="11" fillId="0" borderId="65"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127" xfId="2" applyFont="1" applyBorder="1" applyAlignment="1">
      <alignment horizontal="center" vertical="center" wrapText="1"/>
    </xf>
    <xf numFmtId="0" fontId="11" fillId="0" borderId="129" xfId="2" applyFont="1" applyBorder="1" applyAlignment="1">
      <alignment horizontal="center" vertical="center" wrapText="1"/>
    </xf>
    <xf numFmtId="0" fontId="11" fillId="0" borderId="0" xfId="2" applyFont="1" applyAlignment="1">
      <alignment horizontal="center" vertical="center" wrapText="1"/>
    </xf>
    <xf numFmtId="0" fontId="11" fillId="0" borderId="17"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55" xfId="2" applyFont="1" applyBorder="1" applyAlignment="1">
      <alignment horizontal="center" vertical="center" wrapText="1"/>
    </xf>
    <xf numFmtId="0" fontId="11" fillId="0" borderId="131" xfId="2" applyFont="1" applyBorder="1" applyAlignment="1">
      <alignment horizontal="center" vertical="center" wrapText="1"/>
    </xf>
    <xf numFmtId="0" fontId="56" fillId="0" borderId="0" xfId="2" applyFont="1" applyAlignment="1">
      <alignment vertical="center" wrapText="1"/>
    </xf>
    <xf numFmtId="0" fontId="11" fillId="0" borderId="123" xfId="2" applyFont="1" applyBorder="1" applyAlignment="1">
      <alignment horizontal="center" vertical="center" wrapText="1"/>
    </xf>
    <xf numFmtId="0" fontId="11" fillId="0" borderId="126" xfId="2" applyFont="1" applyBorder="1" applyAlignment="1">
      <alignment horizontal="center" vertical="center"/>
    </xf>
    <xf numFmtId="0" fontId="11" fillId="0" borderId="128" xfId="2" applyFont="1" applyBorder="1" applyAlignment="1">
      <alignment horizontal="center" vertical="center"/>
    </xf>
    <xf numFmtId="0" fontId="11" fillId="0" borderId="130" xfId="2" applyFont="1" applyBorder="1" applyAlignment="1">
      <alignment horizontal="center" vertical="center"/>
    </xf>
    <xf numFmtId="0" fontId="11" fillId="0" borderId="55" xfId="2" applyFont="1" applyBorder="1" applyAlignment="1">
      <alignment horizontal="center" vertical="center"/>
    </xf>
    <xf numFmtId="0" fontId="11" fillId="0" borderId="123" xfId="2" applyFont="1" applyBorder="1" applyAlignment="1">
      <alignment horizontal="center" vertical="center"/>
    </xf>
    <xf numFmtId="0" fontId="11" fillId="0" borderId="65" xfId="2" applyFont="1" applyBorder="1">
      <alignment vertical="center"/>
    </xf>
    <xf numFmtId="0" fontId="11" fillId="0" borderId="126" xfId="2" applyFont="1" applyBorder="1">
      <alignment vertical="center"/>
    </xf>
    <xf numFmtId="0" fontId="11" fillId="0" borderId="129" xfId="2" applyFont="1" applyBorder="1">
      <alignment vertical="center"/>
    </xf>
    <xf numFmtId="0" fontId="11" fillId="0" borderId="128" xfId="2" applyFont="1" applyBorder="1">
      <alignment vertical="center"/>
    </xf>
    <xf numFmtId="0" fontId="11" fillId="0" borderId="61" xfId="2" applyFont="1" applyBorder="1">
      <alignment vertical="center"/>
    </xf>
    <xf numFmtId="0" fontId="11" fillId="0" borderId="55" xfId="2" applyFont="1" applyBorder="1">
      <alignment vertical="center"/>
    </xf>
    <xf numFmtId="0" fontId="11" fillId="0" borderId="123" xfId="2" applyFont="1" applyBorder="1">
      <alignment vertical="center"/>
    </xf>
    <xf numFmtId="0" fontId="11" fillId="0" borderId="53" xfId="2" applyFont="1" applyBorder="1" applyAlignment="1">
      <alignment vertical="center" wrapText="1"/>
    </xf>
    <xf numFmtId="0" fontId="11" fillId="0" borderId="126" xfId="2" applyFont="1" applyBorder="1" applyAlignment="1">
      <alignment vertical="center" wrapText="1"/>
    </xf>
    <xf numFmtId="3" fontId="11" fillId="0" borderId="126" xfId="2" applyNumberFormat="1" applyFont="1" applyBorder="1">
      <alignment vertical="center"/>
    </xf>
    <xf numFmtId="3" fontId="11" fillId="0" borderId="128" xfId="2" applyNumberFormat="1" applyFont="1" applyBorder="1">
      <alignment vertical="center"/>
    </xf>
    <xf numFmtId="3" fontId="11" fillId="0" borderId="123" xfId="2" applyNumberFormat="1" applyFont="1" applyBorder="1">
      <alignment vertical="center"/>
    </xf>
    <xf numFmtId="0" fontId="56" fillId="0" borderId="0" xfId="2" applyFont="1" applyAlignment="1">
      <alignment horizontal="left" vertical="center" wrapText="1"/>
    </xf>
    <xf numFmtId="0" fontId="56" fillId="0" borderId="65" xfId="2" applyFont="1" applyBorder="1" applyAlignment="1">
      <alignment vertical="center" wrapText="1"/>
    </xf>
    <xf numFmtId="0" fontId="56" fillId="0" borderId="53" xfId="2" applyFont="1" applyBorder="1" applyAlignment="1">
      <alignment vertical="center" wrapText="1"/>
    </xf>
    <xf numFmtId="0" fontId="56" fillId="0" borderId="127" xfId="2" applyFont="1" applyBorder="1" applyAlignment="1">
      <alignment vertical="center" wrapText="1"/>
    </xf>
    <xf numFmtId="0" fontId="56" fillId="0" borderId="129" xfId="2" applyFont="1" applyBorder="1" applyAlignment="1">
      <alignment vertical="center" wrapText="1"/>
    </xf>
    <xf numFmtId="0" fontId="56" fillId="0" borderId="17" xfId="2" applyFont="1" applyBorder="1" applyAlignment="1">
      <alignment vertical="center" wrapText="1"/>
    </xf>
    <xf numFmtId="0" fontId="56" fillId="0" borderId="61" xfId="2" applyFont="1" applyBorder="1" applyAlignment="1">
      <alignment vertical="center" wrapText="1"/>
    </xf>
    <xf numFmtId="0" fontId="56" fillId="0" borderId="55" xfId="2" applyFont="1" applyBorder="1" applyAlignment="1">
      <alignment vertical="center" wrapText="1"/>
    </xf>
    <xf numFmtId="0" fontId="56" fillId="0" borderId="131" xfId="2" applyFont="1" applyBorder="1" applyAlignment="1">
      <alignment vertical="center" wrapText="1"/>
    </xf>
    <xf numFmtId="0" fontId="11" fillId="0" borderId="0" xfId="2" applyFont="1" applyAlignment="1">
      <alignment horizontal="left" vertical="center" wrapText="1"/>
    </xf>
    <xf numFmtId="0" fontId="56" fillId="0" borderId="65" xfId="2" applyFont="1" applyBorder="1">
      <alignment vertical="center"/>
    </xf>
    <xf numFmtId="0" fontId="56" fillId="0" borderId="126" xfId="2" applyFont="1" applyBorder="1">
      <alignment vertical="center"/>
    </xf>
    <xf numFmtId="0" fontId="56" fillId="0" borderId="129" xfId="2" applyFont="1" applyBorder="1">
      <alignment vertical="center"/>
    </xf>
    <xf numFmtId="0" fontId="56" fillId="0" borderId="128" xfId="2" applyFont="1" applyBorder="1">
      <alignment vertical="center"/>
    </xf>
    <xf numFmtId="0" fontId="56" fillId="0" borderId="61" xfId="2" applyFont="1" applyBorder="1">
      <alignment vertical="center"/>
    </xf>
    <xf numFmtId="0" fontId="56" fillId="0" borderId="55" xfId="2" applyFont="1" applyBorder="1">
      <alignment vertical="center"/>
    </xf>
    <xf numFmtId="0" fontId="56" fillId="0" borderId="123" xfId="2" applyFont="1" applyBorder="1">
      <alignment vertical="center"/>
    </xf>
    <xf numFmtId="0" fontId="11" fillId="0" borderId="65" xfId="2" applyFont="1" applyBorder="1" applyAlignment="1">
      <alignment horizontal="left" vertical="center" wrapText="1"/>
    </xf>
    <xf numFmtId="0" fontId="11" fillId="0" borderId="53" xfId="2" applyFont="1" applyBorder="1" applyAlignment="1">
      <alignment horizontal="left" vertical="center" wrapText="1"/>
    </xf>
    <xf numFmtId="0" fontId="11" fillId="0" borderId="127" xfId="2" applyFont="1" applyBorder="1" applyAlignment="1">
      <alignment horizontal="left" vertical="center" wrapText="1"/>
    </xf>
    <xf numFmtId="0" fontId="11" fillId="0" borderId="129" xfId="2" applyFont="1" applyBorder="1" applyAlignment="1">
      <alignment horizontal="left" vertical="center" wrapText="1"/>
    </xf>
    <xf numFmtId="0" fontId="11" fillId="0" borderId="17" xfId="2" applyFont="1" applyBorder="1" applyAlignment="1">
      <alignment horizontal="left" vertical="center" wrapText="1"/>
    </xf>
    <xf numFmtId="0" fontId="11" fillId="0" borderId="55" xfId="2" applyFont="1" applyBorder="1" applyAlignment="1">
      <alignment vertical="center" wrapText="1"/>
    </xf>
    <xf numFmtId="0" fontId="11" fillId="0" borderId="123" xfId="2" applyFont="1" applyBorder="1" applyAlignment="1">
      <alignment vertical="center" wrapText="1"/>
    </xf>
    <xf numFmtId="0" fontId="11" fillId="0" borderId="65" xfId="2" applyFont="1" applyBorder="1" applyAlignment="1">
      <alignment vertical="center" wrapText="1"/>
    </xf>
    <xf numFmtId="0" fontId="16" fillId="0" borderId="53" xfId="2" applyFont="1" applyBorder="1" applyAlignment="1">
      <alignment vertical="center" wrapText="1"/>
    </xf>
    <xf numFmtId="0" fontId="16" fillId="0" borderId="126" xfId="2" applyFont="1" applyBorder="1" applyAlignment="1">
      <alignment vertical="center" wrapText="1"/>
    </xf>
    <xf numFmtId="3" fontId="11" fillId="0" borderId="65" xfId="2" applyNumberFormat="1" applyFont="1" applyBorder="1" applyAlignment="1">
      <alignment vertical="center" shrinkToFit="1"/>
    </xf>
    <xf numFmtId="3" fontId="11" fillId="0" borderId="53" xfId="2" applyNumberFormat="1" applyFont="1" applyBorder="1" applyAlignment="1">
      <alignment vertical="center" shrinkToFit="1"/>
    </xf>
    <xf numFmtId="3" fontId="11" fillId="0" borderId="129" xfId="2" applyNumberFormat="1" applyFont="1" applyBorder="1" applyAlignment="1">
      <alignment vertical="center" shrinkToFit="1"/>
    </xf>
    <xf numFmtId="3" fontId="11" fillId="0" borderId="0" xfId="2" applyNumberFormat="1" applyFont="1" applyAlignment="1">
      <alignment vertical="center" shrinkToFit="1"/>
    </xf>
    <xf numFmtId="3" fontId="11" fillId="0" borderId="61" xfId="2" applyNumberFormat="1" applyFont="1" applyBorder="1" applyAlignment="1">
      <alignment vertical="center" shrinkToFit="1"/>
    </xf>
    <xf numFmtId="3" fontId="11" fillId="0" borderId="55" xfId="2" applyNumberFormat="1" applyFont="1" applyBorder="1" applyAlignment="1">
      <alignment vertical="center" shrinkToFit="1"/>
    </xf>
    <xf numFmtId="0" fontId="11" fillId="0" borderId="53" xfId="2" applyFont="1" applyBorder="1" applyAlignment="1">
      <alignment horizontal="center" vertical="center" shrinkToFit="1"/>
    </xf>
    <xf numFmtId="0" fontId="11" fillId="0" borderId="126" xfId="2" applyFont="1" applyBorder="1" applyAlignment="1">
      <alignment horizontal="center" vertical="center" shrinkToFit="1"/>
    </xf>
    <xf numFmtId="0" fontId="11" fillId="0" borderId="0" xfId="2" applyFont="1" applyAlignment="1">
      <alignment horizontal="center" vertical="center" shrinkToFit="1"/>
    </xf>
    <xf numFmtId="0" fontId="11" fillId="0" borderId="128" xfId="2" applyFont="1" applyBorder="1" applyAlignment="1">
      <alignment horizontal="center" vertical="center" shrinkToFit="1"/>
    </xf>
    <xf numFmtId="0" fontId="11" fillId="0" borderId="55" xfId="2" applyFont="1" applyBorder="1" applyAlignment="1">
      <alignment horizontal="center" vertical="center" shrinkToFit="1"/>
    </xf>
    <xf numFmtId="0" fontId="11" fillId="0" borderId="123" xfId="2" applyFont="1" applyBorder="1" applyAlignment="1">
      <alignment horizontal="center" vertical="center" shrinkToFit="1"/>
    </xf>
    <xf numFmtId="0" fontId="11" fillId="0" borderId="128" xfId="2" applyFont="1" applyBorder="1" applyAlignment="1">
      <alignment horizontal="left" vertical="center" wrapText="1"/>
    </xf>
    <xf numFmtId="0" fontId="56" fillId="0" borderId="126" xfId="2" applyFont="1" applyBorder="1" applyAlignment="1">
      <alignment horizontal="left" vertical="center" wrapText="1"/>
    </xf>
    <xf numFmtId="0" fontId="11" fillId="0" borderId="127" xfId="2" applyFont="1" applyBorder="1" applyAlignment="1">
      <alignment vertical="center" wrapText="1"/>
    </xf>
    <xf numFmtId="0" fontId="11" fillId="0" borderId="129" xfId="2" applyFont="1" applyBorder="1" applyAlignment="1">
      <alignment vertical="center" wrapText="1"/>
    </xf>
    <xf numFmtId="0" fontId="11" fillId="0" borderId="17" xfId="2" applyFont="1" applyBorder="1" applyAlignment="1">
      <alignment vertical="center" wrapText="1"/>
    </xf>
    <xf numFmtId="0" fontId="11" fillId="0" borderId="61" xfId="2" applyFont="1" applyBorder="1" applyAlignment="1">
      <alignment vertical="center" wrapText="1"/>
    </xf>
    <xf numFmtId="0" fontId="11" fillId="0" borderId="131" xfId="2" applyFont="1" applyBorder="1" applyAlignment="1">
      <alignment vertical="center" wrapText="1"/>
    </xf>
    <xf numFmtId="0" fontId="11" fillId="0" borderId="23" xfId="2" applyFont="1" applyBorder="1" applyAlignment="1">
      <alignment horizontal="center" vertical="center" shrinkToFit="1"/>
    </xf>
    <xf numFmtId="0" fontId="11" fillId="0" borderId="23" xfId="2" applyFont="1" applyBorder="1" applyAlignment="1">
      <alignment horizontal="center" vertical="center"/>
    </xf>
    <xf numFmtId="0" fontId="11" fillId="0" borderId="0" xfId="2" applyFont="1" applyAlignment="1">
      <alignment horizontal="left" vertical="top" wrapText="1"/>
    </xf>
    <xf numFmtId="0" fontId="11" fillId="0" borderId="0" xfId="2" applyFont="1" applyAlignment="1">
      <alignment horizontal="left" vertical="top"/>
    </xf>
    <xf numFmtId="0" fontId="11" fillId="0" borderId="70" xfId="2" applyFont="1" applyBorder="1" applyAlignment="1">
      <alignment horizontal="center" vertical="center"/>
    </xf>
    <xf numFmtId="0" fontId="11" fillId="0" borderId="122" xfId="2" applyFont="1" applyBorder="1" applyAlignment="1">
      <alignment horizontal="center" vertical="center"/>
    </xf>
    <xf numFmtId="0" fontId="11" fillId="0" borderId="68" xfId="2" applyFont="1" applyBorder="1" applyAlignment="1">
      <alignment horizontal="center" vertical="center"/>
    </xf>
    <xf numFmtId="0" fontId="11" fillId="0" borderId="119" xfId="2" applyFont="1" applyBorder="1" applyAlignment="1">
      <alignment horizontal="center" vertical="center"/>
    </xf>
    <xf numFmtId="0" fontId="11" fillId="0" borderId="18" xfId="2" applyFont="1" applyBorder="1" applyAlignment="1">
      <alignment horizontal="center" vertical="center"/>
    </xf>
    <xf numFmtId="0" fontId="11" fillId="0" borderId="120" xfId="2" applyFont="1" applyBorder="1" applyAlignment="1">
      <alignment horizontal="center" vertical="center"/>
    </xf>
    <xf numFmtId="0" fontId="11" fillId="0" borderId="61" xfId="2" applyFont="1" applyBorder="1" applyAlignment="1">
      <alignment horizontal="center" vertical="center"/>
    </xf>
    <xf numFmtId="0" fontId="11" fillId="0" borderId="71" xfId="2" applyFont="1" applyBorder="1" applyAlignment="1">
      <alignment horizontal="center" vertical="center"/>
    </xf>
    <xf numFmtId="0" fontId="11" fillId="0" borderId="121" xfId="2" applyFont="1" applyBorder="1" applyAlignment="1">
      <alignment horizontal="center" vertical="center"/>
    </xf>
    <xf numFmtId="0" fontId="11" fillId="0" borderId="124" xfId="2" applyFont="1" applyBorder="1" applyAlignment="1">
      <alignment horizontal="center" vertical="center"/>
    </xf>
    <xf numFmtId="176" fontId="16" fillId="0" borderId="41" xfId="2" applyNumberFormat="1" applyFont="1" applyBorder="1" applyAlignment="1">
      <alignment vertical="center" wrapText="1"/>
    </xf>
    <xf numFmtId="176" fontId="16" fillId="0" borderId="39" xfId="2" applyNumberFormat="1" applyFont="1" applyBorder="1" applyAlignment="1">
      <alignment vertical="center" wrapText="1"/>
    </xf>
    <xf numFmtId="0" fontId="16" fillId="0" borderId="22" xfId="2" applyFont="1" applyBorder="1" applyAlignment="1">
      <alignment horizontal="center" vertical="center"/>
    </xf>
    <xf numFmtId="176" fontId="16" fillId="0" borderId="23" xfId="2" applyNumberFormat="1" applyFont="1" applyBorder="1" applyAlignment="1">
      <alignment horizontal="center" vertical="center"/>
    </xf>
    <xf numFmtId="176" fontId="16" fillId="0" borderId="63" xfId="2" applyNumberFormat="1" applyFont="1" applyBorder="1" applyAlignment="1">
      <alignment horizontal="center" vertical="center"/>
    </xf>
    <xf numFmtId="0" fontId="16" fillId="0" borderId="25" xfId="2" applyFont="1" applyBorder="1" applyAlignment="1">
      <alignment horizontal="center" vertical="center"/>
    </xf>
    <xf numFmtId="0" fontId="16" fillId="0" borderId="45" xfId="2" applyFont="1" applyBorder="1" applyAlignment="1">
      <alignment horizontal="center" vertical="center"/>
    </xf>
    <xf numFmtId="176" fontId="11" fillId="0" borderId="138" xfId="2" applyNumberFormat="1" applyFont="1" applyBorder="1">
      <alignment vertical="center"/>
    </xf>
    <xf numFmtId="176" fontId="11" fillId="0" borderId="23" xfId="2" applyNumberFormat="1" applyFont="1" applyBorder="1">
      <alignment vertical="center"/>
    </xf>
    <xf numFmtId="0" fontId="16" fillId="0" borderId="23" xfId="2" applyFont="1" applyBorder="1" applyAlignment="1">
      <alignment horizontal="center" vertical="center"/>
    </xf>
    <xf numFmtId="0" fontId="16" fillId="0" borderId="139" xfId="2" applyFont="1" applyBorder="1" applyAlignment="1">
      <alignment horizontal="center" vertical="center"/>
    </xf>
    <xf numFmtId="176" fontId="11" fillId="0" borderId="139" xfId="2" applyNumberFormat="1" applyFont="1" applyBorder="1">
      <alignment vertical="center"/>
    </xf>
    <xf numFmtId="0" fontId="16" fillId="0" borderId="23" xfId="2" applyFont="1" applyBorder="1" applyAlignment="1">
      <alignment horizontal="center" vertical="center" wrapText="1"/>
    </xf>
    <xf numFmtId="0" fontId="16" fillId="0" borderId="22" xfId="2" applyFont="1" applyBorder="1" applyAlignment="1">
      <alignment horizontal="center" vertical="center" shrinkToFit="1"/>
    </xf>
    <xf numFmtId="0" fontId="16" fillId="0" borderId="22"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6" fillId="0" borderId="19" xfId="2" applyFont="1" applyBorder="1" applyAlignment="1">
      <alignment horizontal="center" vertical="center"/>
    </xf>
    <xf numFmtId="49" fontId="16" fillId="0" borderId="0" xfId="2" applyNumberFormat="1" applyFont="1" applyAlignment="1">
      <alignment horizontal="left" vertical="center"/>
    </xf>
    <xf numFmtId="0" fontId="16" fillId="0" borderId="0" xfId="2" applyFont="1">
      <alignment vertical="center"/>
    </xf>
    <xf numFmtId="0" fontId="11" fillId="0" borderId="7" xfId="2" applyFont="1" applyBorder="1" applyAlignment="1">
      <alignment horizontal="center" vertical="center"/>
    </xf>
    <xf numFmtId="0" fontId="11" fillId="0" borderId="154" xfId="2" applyFont="1" applyBorder="1" applyAlignment="1">
      <alignment horizontal="center" vertical="center"/>
    </xf>
    <xf numFmtId="182" fontId="11" fillId="0" borderId="155" xfId="2" applyNumberFormat="1" applyFont="1" applyBorder="1" applyAlignment="1">
      <alignment horizontal="center" vertical="center"/>
    </xf>
    <xf numFmtId="182" fontId="11" fillId="0" borderId="156" xfId="2" applyNumberFormat="1" applyFont="1" applyBorder="1" applyAlignment="1">
      <alignment horizontal="center" vertical="center"/>
    </xf>
    <xf numFmtId="183" fontId="11" fillId="0" borderId="155" xfId="2" applyNumberFormat="1" applyFont="1" applyBorder="1" applyAlignment="1">
      <alignment horizontal="center" vertical="center"/>
    </xf>
    <xf numFmtId="183" fontId="11" fillId="0" borderId="156" xfId="2" applyNumberFormat="1" applyFont="1" applyBorder="1" applyAlignment="1">
      <alignment horizontal="center" vertical="center"/>
    </xf>
    <xf numFmtId="182" fontId="11" fillId="0" borderId="147" xfId="2" applyNumberFormat="1" applyFont="1" applyBorder="1" applyAlignment="1">
      <alignment horizontal="center" vertical="center"/>
    </xf>
    <xf numFmtId="0" fontId="11" fillId="0" borderId="7" xfId="2" applyFont="1" applyBorder="1" applyAlignment="1">
      <alignment horizontal="center" vertical="center" wrapText="1" shrinkToFit="1"/>
    </xf>
    <xf numFmtId="0" fontId="11" fillId="0" borderId="46" xfId="2" applyFont="1" applyBorder="1" applyAlignment="1">
      <alignment horizontal="center" vertical="center"/>
    </xf>
    <xf numFmtId="0" fontId="11" fillId="0" borderId="153" xfId="2" applyFont="1" applyBorder="1" applyAlignment="1">
      <alignment horizontal="center" vertical="center"/>
    </xf>
    <xf numFmtId="182" fontId="11" fillId="0" borderId="72" xfId="2" applyNumberFormat="1" applyFont="1" applyBorder="1" applyAlignment="1">
      <alignment horizontal="center" vertical="center"/>
    </xf>
    <xf numFmtId="182" fontId="11" fillId="0" borderId="153" xfId="2" applyNumberFormat="1" applyFont="1" applyBorder="1" applyAlignment="1">
      <alignment horizontal="center" vertical="center"/>
    </xf>
    <xf numFmtId="183" fontId="11" fillId="0" borderId="72" xfId="2" applyNumberFormat="1" applyFont="1" applyBorder="1" applyAlignment="1">
      <alignment horizontal="center" vertical="center"/>
    </xf>
    <xf numFmtId="183" fontId="11" fillId="0" borderId="153" xfId="2" applyNumberFormat="1" applyFont="1" applyBorder="1" applyAlignment="1">
      <alignment horizontal="center" vertical="center"/>
    </xf>
    <xf numFmtId="0" fontId="11" fillId="0" borderId="72" xfId="2" applyFont="1" applyBorder="1" applyAlignment="1">
      <alignment horizontal="left" vertical="center"/>
    </xf>
    <xf numFmtId="0" fontId="11" fillId="0" borderId="151" xfId="2" applyFont="1" applyBorder="1" applyAlignment="1">
      <alignment horizontal="left" vertical="center"/>
    </xf>
    <xf numFmtId="0" fontId="11" fillId="0" borderId="20" xfId="2" applyFont="1" applyBorder="1" applyAlignment="1">
      <alignment horizontal="center" vertical="center" wrapText="1"/>
    </xf>
    <xf numFmtId="0" fontId="11" fillId="0" borderId="26" xfId="2" applyFont="1" applyBorder="1" applyAlignment="1">
      <alignment horizontal="center" vertical="center"/>
    </xf>
    <xf numFmtId="0" fontId="11" fillId="0" borderId="27" xfId="2" applyFont="1" applyBorder="1" applyAlignment="1">
      <alignment horizontal="left" vertical="center"/>
    </xf>
    <xf numFmtId="49" fontId="22" fillId="0" borderId="0" xfId="2" applyNumberFormat="1" applyFont="1" applyAlignment="1">
      <alignment horizontal="left" vertical="center"/>
    </xf>
    <xf numFmtId="0" fontId="11" fillId="0" borderId="173" xfId="2" applyFont="1" applyBorder="1" applyAlignment="1">
      <alignment horizontal="center" vertical="center"/>
    </xf>
    <xf numFmtId="0" fontId="11" fillId="0" borderId="174" xfId="2" applyFont="1" applyBorder="1" applyAlignment="1">
      <alignment horizontal="center" vertical="center"/>
    </xf>
    <xf numFmtId="56" fontId="11" fillId="0" borderId="174" xfId="2" applyNumberFormat="1" applyFont="1" applyBorder="1" applyAlignment="1">
      <alignment horizontal="center" vertical="center"/>
    </xf>
    <xf numFmtId="0" fontId="59" fillId="0" borderId="97" xfId="2" applyFont="1" applyBorder="1" applyAlignment="1">
      <alignment horizontal="center" vertical="center"/>
    </xf>
    <xf numFmtId="0" fontId="59" fillId="0" borderId="134" xfId="2" applyFont="1" applyBorder="1" applyAlignment="1">
      <alignment horizontal="center" vertical="center"/>
    </xf>
    <xf numFmtId="0" fontId="11" fillId="0" borderId="167" xfId="2" applyFont="1" applyBorder="1" applyAlignment="1">
      <alignment horizontal="center" vertical="center"/>
    </xf>
    <xf numFmtId="0" fontId="11" fillId="0" borderId="79" xfId="2" applyFont="1" applyBorder="1" applyAlignment="1">
      <alignment horizontal="center" vertical="center"/>
    </xf>
    <xf numFmtId="0" fontId="11" fillId="0" borderId="91" xfId="2" applyFont="1" applyBorder="1" applyAlignment="1">
      <alignment horizontal="center" vertical="center"/>
    </xf>
    <xf numFmtId="0" fontId="11" fillId="0" borderId="168" xfId="2" applyFont="1" applyBorder="1" applyAlignment="1">
      <alignment horizontal="center" vertical="center"/>
    </xf>
    <xf numFmtId="0" fontId="11" fillId="0" borderId="169" xfId="2" applyFont="1" applyBorder="1" applyAlignment="1">
      <alignment horizontal="center" vertical="center"/>
    </xf>
    <xf numFmtId="0" fontId="11" fillId="0" borderId="171" xfId="2" applyFont="1" applyBorder="1" applyAlignment="1">
      <alignment horizontal="center" vertical="center"/>
    </xf>
    <xf numFmtId="0" fontId="11" fillId="0" borderId="139" xfId="2" applyFont="1" applyBorder="1" applyAlignment="1">
      <alignment horizontal="center" vertical="center"/>
    </xf>
    <xf numFmtId="56" fontId="11" fillId="0" borderId="139" xfId="2" applyNumberFormat="1" applyFont="1" applyBorder="1" applyAlignment="1">
      <alignment horizontal="center" vertical="center"/>
    </xf>
    <xf numFmtId="0" fontId="59" fillId="0" borderId="82" xfId="2" applyFont="1" applyBorder="1" applyAlignment="1">
      <alignment horizontal="center" vertical="center"/>
    </xf>
    <xf numFmtId="0" fontId="59" fillId="0" borderId="84" xfId="2" applyFont="1" applyBorder="1" applyAlignment="1">
      <alignment horizontal="center" vertical="center"/>
    </xf>
    <xf numFmtId="0" fontId="11" fillId="0" borderId="161" xfId="2" applyFont="1" applyBorder="1" applyAlignment="1">
      <alignment horizontal="center" vertical="center"/>
    </xf>
    <xf numFmtId="0" fontId="11" fillId="0" borderId="49" xfId="2" applyFont="1" applyBorder="1" applyAlignment="1">
      <alignment horizontal="center" vertical="center"/>
    </xf>
    <xf numFmtId="0" fontId="11" fillId="0" borderId="138" xfId="2" applyFont="1" applyBorder="1" applyAlignment="1">
      <alignment horizontal="center" vertical="center"/>
    </xf>
    <xf numFmtId="0" fontId="11" fillId="0" borderId="24" xfId="2" applyFont="1" applyBorder="1" applyAlignment="1">
      <alignment horizontal="center" vertical="center"/>
    </xf>
    <xf numFmtId="0" fontId="11" fillId="0" borderId="162" xfId="2" applyFont="1" applyBorder="1" applyAlignment="1">
      <alignment horizontal="center" vertical="center"/>
    </xf>
    <xf numFmtId="0" fontId="11" fillId="0" borderId="163" xfId="2" applyFont="1" applyBorder="1" applyAlignment="1">
      <alignment horizontal="center" vertical="center"/>
    </xf>
    <xf numFmtId="0" fontId="11" fillId="0" borderId="164" xfId="2" applyFont="1" applyBorder="1" applyAlignment="1">
      <alignment horizontal="center" vertical="center"/>
    </xf>
    <xf numFmtId="0" fontId="11" fillId="0" borderId="165"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166" xfId="2" applyFont="1" applyBorder="1" applyAlignment="1">
      <alignment horizontal="center" vertical="center"/>
    </xf>
    <xf numFmtId="0" fontId="11" fillId="0" borderId="158" xfId="2" applyFont="1" applyBorder="1" applyAlignment="1">
      <alignment horizontal="center" vertical="center"/>
    </xf>
    <xf numFmtId="0" fontId="11" fillId="0" borderId="159" xfId="2" applyFont="1" applyBorder="1" applyAlignment="1">
      <alignment horizontal="center" vertical="center"/>
    </xf>
    <xf numFmtId="0" fontId="11" fillId="0" borderId="160" xfId="2" applyFont="1" applyBorder="1" applyAlignment="1">
      <alignment horizontal="center" vertical="center"/>
    </xf>
    <xf numFmtId="0" fontId="12" fillId="0" borderId="45" xfId="2" applyFont="1" applyBorder="1" applyAlignment="1">
      <alignment horizontal="left" vertical="center" shrinkToFit="1"/>
    </xf>
    <xf numFmtId="0" fontId="7" fillId="0" borderId="5" xfId="4" applyFont="1" applyBorder="1" applyAlignment="1">
      <alignment vertical="center" wrapText="1"/>
    </xf>
    <xf numFmtId="0" fontId="7" fillId="0" borderId="75" xfId="4" applyFont="1" applyBorder="1" applyAlignment="1">
      <alignment vertical="center" wrapText="1"/>
    </xf>
    <xf numFmtId="0" fontId="7" fillId="0" borderId="6" xfId="4" applyFont="1" applyBorder="1" applyAlignment="1">
      <alignment vertical="center" wrapText="1"/>
    </xf>
    <xf numFmtId="0" fontId="7" fillId="0" borderId="5" xfId="4" applyFont="1" applyFill="1" applyBorder="1" applyAlignment="1">
      <alignment horizontal="left" vertical="center" wrapText="1"/>
    </xf>
    <xf numFmtId="0" fontId="7" fillId="0" borderId="6" xfId="4" applyFont="1" applyFill="1" applyBorder="1" applyAlignment="1">
      <alignment horizontal="left" vertical="center" wrapText="1"/>
    </xf>
    <xf numFmtId="0" fontId="7" fillId="0" borderId="5" xfId="4" applyFont="1" applyBorder="1" applyAlignment="1">
      <alignment horizontal="left" vertical="center"/>
    </xf>
    <xf numFmtId="0" fontId="7" fillId="0" borderId="6" xfId="4" applyFont="1" applyBorder="1" applyAlignment="1">
      <alignment horizontal="left" vertical="center"/>
    </xf>
    <xf numFmtId="0" fontId="7" fillId="0" borderId="5" xfId="4" applyFont="1" applyBorder="1" applyAlignment="1">
      <alignment horizontal="center" vertical="center" wrapText="1"/>
    </xf>
    <xf numFmtId="0" fontId="7" fillId="0" borderId="75" xfId="4" applyFont="1" applyBorder="1" applyAlignment="1">
      <alignment horizontal="center" vertical="center" wrapText="1"/>
    </xf>
    <xf numFmtId="0" fontId="7" fillId="0" borderId="6" xfId="4" applyFont="1" applyBorder="1" applyAlignment="1">
      <alignment horizontal="center" vertical="center" wrapText="1"/>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left" vertical="center" wrapText="1"/>
    </xf>
    <xf numFmtId="0" fontId="7" fillId="0" borderId="6" xfId="4" applyFont="1" applyBorder="1" applyAlignment="1">
      <alignment horizontal="left" vertical="center" wrapText="1"/>
    </xf>
    <xf numFmtId="0" fontId="7" fillId="0" borderId="5" xfId="4" applyFont="1" applyFill="1" applyBorder="1" applyAlignment="1">
      <alignment horizontal="left" vertical="center"/>
    </xf>
    <xf numFmtId="0" fontId="7" fillId="0" borderId="6" xfId="4" applyFont="1" applyFill="1" applyBorder="1" applyAlignment="1">
      <alignment horizontal="left" vertical="center"/>
    </xf>
    <xf numFmtId="0" fontId="7" fillId="0" borderId="7" xfId="4" applyFont="1" applyBorder="1" applyAlignment="1">
      <alignment horizontal="left" vertical="center" wrapText="1"/>
    </xf>
    <xf numFmtId="0" fontId="7" fillId="0" borderId="7" xfId="4" applyFont="1" applyBorder="1" applyAlignment="1">
      <alignment horizontal="center" vertical="center" wrapText="1"/>
    </xf>
    <xf numFmtId="0" fontId="7" fillId="0" borderId="8" xfId="4" applyFont="1" applyBorder="1" applyAlignment="1">
      <alignment horizontal="left" vertical="center" wrapText="1"/>
    </xf>
    <xf numFmtId="0" fontId="7" fillId="0" borderId="9"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7" fillId="0" borderId="11" xfId="4" applyFont="1" applyBorder="1" applyAlignment="1">
      <alignment horizontal="left" vertical="center" wrapText="1"/>
    </xf>
    <xf numFmtId="0" fontId="7" fillId="0" borderId="12" xfId="4" applyFont="1" applyBorder="1" applyAlignment="1">
      <alignment horizontal="left" vertical="center" wrapText="1"/>
    </xf>
    <xf numFmtId="0" fontId="7" fillId="0" borderId="10" xfId="4" applyFont="1" applyBorder="1" applyAlignment="1">
      <alignment horizontal="center" vertical="center"/>
    </xf>
    <xf numFmtId="0" fontId="7" fillId="0" borderId="15" xfId="4" applyFont="1" applyBorder="1" applyAlignment="1">
      <alignment horizontal="center" vertical="center"/>
    </xf>
    <xf numFmtId="0" fontId="7" fillId="0" borderId="13" xfId="4" applyFont="1" applyBorder="1" applyAlignment="1">
      <alignment horizontal="center" vertical="center"/>
    </xf>
    <xf numFmtId="0" fontId="7" fillId="0" borderId="10" xfId="4" applyFont="1" applyBorder="1" applyAlignment="1">
      <alignment horizontal="center" vertical="center" wrapText="1"/>
    </xf>
    <xf numFmtId="0" fontId="7" fillId="0" borderId="0" xfId="4" applyFont="1" applyAlignment="1">
      <alignment vertical="center" wrapText="1"/>
    </xf>
    <xf numFmtId="176" fontId="11" fillId="0" borderId="151" xfId="2" applyNumberFormat="1" applyFont="1" applyBorder="1" applyAlignment="1">
      <alignment horizontal="center" vertical="center"/>
    </xf>
    <xf numFmtId="185" fontId="11" fillId="0" borderId="0" xfId="2" applyNumberFormat="1" applyFont="1">
      <alignment vertical="center"/>
    </xf>
    <xf numFmtId="0" fontId="11" fillId="0" borderId="46" xfId="2" applyFont="1" applyBorder="1">
      <alignment vertical="center"/>
    </xf>
    <xf numFmtId="176" fontId="11" fillId="0" borderId="72" xfId="2" applyNumberFormat="1" applyFont="1" applyBorder="1" applyAlignment="1">
      <alignment horizontal="right" vertical="center"/>
    </xf>
    <xf numFmtId="176" fontId="11" fillId="0" borderId="183" xfId="2" applyNumberFormat="1" applyFont="1" applyBorder="1" applyAlignment="1">
      <alignment horizontal="right" vertical="center"/>
    </xf>
    <xf numFmtId="176" fontId="11" fillId="0" borderId="63" xfId="2" applyNumberFormat="1" applyFont="1" applyBorder="1" applyAlignment="1">
      <alignment horizontal="right" vertical="center"/>
    </xf>
    <xf numFmtId="176" fontId="11" fillId="0" borderId="140" xfId="2" applyNumberFormat="1" applyFont="1" applyBorder="1" applyAlignment="1">
      <alignment horizontal="center" vertical="center"/>
    </xf>
    <xf numFmtId="0" fontId="11" fillId="0" borderId="22" xfId="2" applyFont="1" applyBorder="1" applyAlignment="1">
      <alignment horizontal="center" vertical="center" shrinkToFit="1"/>
    </xf>
    <xf numFmtId="0" fontId="11" fillId="0" borderId="23" xfId="2" applyFont="1" applyBorder="1" applyAlignment="1">
      <alignment horizontal="left" vertical="center"/>
    </xf>
    <xf numFmtId="0" fontId="11" fillId="0" borderId="63" xfId="2" applyFont="1" applyBorder="1" applyAlignment="1">
      <alignment horizontal="right" vertical="center"/>
    </xf>
    <xf numFmtId="0" fontId="59" fillId="0" borderId="140" xfId="2" applyFont="1" applyBorder="1" applyAlignment="1">
      <alignment horizontal="center" vertical="top"/>
    </xf>
    <xf numFmtId="58" fontId="11" fillId="0" borderId="42" xfId="2" applyNumberFormat="1" applyFont="1" applyBorder="1" applyAlignment="1">
      <alignment horizontal="center" vertical="center"/>
    </xf>
    <xf numFmtId="0" fontId="11" fillId="0" borderId="44" xfId="2" applyFont="1" applyBorder="1" applyAlignment="1">
      <alignment horizontal="center" vertical="center"/>
    </xf>
    <xf numFmtId="176" fontId="11" fillId="0" borderId="26" xfId="2" applyNumberFormat="1" applyFont="1" applyBorder="1" applyAlignment="1">
      <alignment horizontal="right" vertical="center"/>
    </xf>
    <xf numFmtId="176" fontId="11" fillId="0" borderId="180" xfId="2" applyNumberFormat="1" applyFont="1" applyBorder="1" applyAlignment="1">
      <alignment horizontal="center" vertical="center"/>
    </xf>
    <xf numFmtId="0" fontId="11" fillId="0" borderId="181" xfId="2" applyFont="1" applyBorder="1" applyAlignment="1">
      <alignment horizontal="center" vertical="center" shrinkToFit="1"/>
    </xf>
    <xf numFmtId="0" fontId="59" fillId="0" borderId="26" xfId="2" applyFont="1" applyBorder="1" applyAlignment="1">
      <alignment horizontal="center" vertical="center" wrapText="1"/>
    </xf>
    <xf numFmtId="176" fontId="11" fillId="0" borderId="181" xfId="2" applyNumberFormat="1" applyFont="1" applyBorder="1" applyAlignment="1">
      <alignment horizontal="center" vertical="center"/>
    </xf>
    <xf numFmtId="0" fontId="11" fillId="0" borderId="181" xfId="2" applyFont="1" applyBorder="1" applyAlignment="1">
      <alignment horizontal="center" vertical="center"/>
    </xf>
    <xf numFmtId="176" fontId="11" fillId="0" borderId="157" xfId="2" applyNumberFormat="1" applyFont="1" applyBorder="1" applyAlignment="1">
      <alignment horizontal="center" vertical="center"/>
    </xf>
    <xf numFmtId="176" fontId="11" fillId="0" borderId="26" xfId="2" applyNumberFormat="1" applyFont="1" applyBorder="1">
      <alignment vertical="center"/>
    </xf>
    <xf numFmtId="0" fontId="11" fillId="0" borderId="23" xfId="2" applyFont="1" applyBorder="1" applyAlignment="1">
      <alignment horizontal="center" vertical="center" wrapText="1"/>
    </xf>
    <xf numFmtId="178" fontId="11" fillId="0" borderId="26" xfId="2" applyNumberFormat="1" applyFont="1" applyBorder="1" applyAlignment="1">
      <alignment horizontal="right" vertical="center"/>
    </xf>
    <xf numFmtId="178" fontId="11" fillId="0" borderId="26" xfId="2" applyNumberFormat="1" applyFont="1" applyBorder="1">
      <alignment vertical="center"/>
    </xf>
    <xf numFmtId="176" fontId="11" fillId="0" borderId="23" xfId="2" applyNumberFormat="1" applyFont="1" applyBorder="1" applyAlignment="1">
      <alignment horizontal="center" vertical="center"/>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19" xfId="2" applyFont="1" applyBorder="1" applyAlignment="1">
      <alignment horizontal="center" vertical="center" wrapText="1"/>
    </xf>
    <xf numFmtId="3" fontId="11" fillId="0" borderId="26" xfId="2" applyNumberFormat="1" applyFont="1" applyBorder="1" applyAlignment="1">
      <alignment horizontal="right" vertical="center"/>
    </xf>
    <xf numFmtId="3" fontId="11" fillId="0" borderId="23" xfId="2" applyNumberFormat="1" applyFont="1" applyBorder="1" applyAlignment="1">
      <alignment horizontal="right" vertical="center"/>
    </xf>
    <xf numFmtId="3" fontId="11" fillId="0" borderId="24" xfId="2" applyNumberFormat="1" applyFont="1" applyBorder="1" applyAlignment="1">
      <alignment horizontal="right" vertical="center"/>
    </xf>
    <xf numFmtId="3" fontId="11" fillId="0" borderId="27" xfId="2" applyNumberFormat="1" applyFont="1" applyBorder="1" applyAlignment="1">
      <alignment horizontal="right" vertical="center"/>
    </xf>
    <xf numFmtId="0" fontId="11" fillId="0" borderId="23" xfId="2" applyFont="1" applyBorder="1" applyAlignment="1">
      <alignment vertical="center" wrapText="1"/>
    </xf>
    <xf numFmtId="3" fontId="11" fillId="0" borderId="23" xfId="3" applyNumberFormat="1" applyFont="1" applyBorder="1" applyAlignment="1">
      <alignment horizontal="right" vertical="center"/>
    </xf>
    <xf numFmtId="0" fontId="11" fillId="0" borderId="26" xfId="2" applyFont="1" applyBorder="1" applyAlignment="1">
      <alignment vertical="center" wrapText="1"/>
    </xf>
    <xf numFmtId="3" fontId="11" fillId="0" borderId="3" xfId="2" applyNumberFormat="1" applyFont="1" applyBorder="1" applyAlignment="1">
      <alignment horizontal="right" vertical="center"/>
    </xf>
    <xf numFmtId="3" fontId="11" fillId="0" borderId="147" xfId="2" applyNumberFormat="1" applyFont="1" applyBorder="1" applyAlignment="1">
      <alignment horizontal="right" vertical="center"/>
    </xf>
    <xf numFmtId="3" fontId="11" fillId="0" borderId="26" xfId="3" applyNumberFormat="1" applyFont="1" applyBorder="1" applyAlignment="1">
      <alignment horizontal="right" vertical="center"/>
    </xf>
    <xf numFmtId="3" fontId="11" fillId="0" borderId="23" xfId="2" applyNumberFormat="1" applyFont="1" applyBorder="1" applyAlignment="1">
      <alignment horizontal="right" vertical="center" shrinkToFit="1"/>
    </xf>
    <xf numFmtId="0" fontId="11" fillId="0" borderId="23" xfId="2" applyFont="1" applyBorder="1" applyAlignment="1">
      <alignment horizontal="center" vertical="center" wrapText="1" shrinkToFit="1"/>
    </xf>
    <xf numFmtId="0" fontId="11" fillId="0" borderId="20" xfId="2" applyFont="1" applyBorder="1" applyAlignment="1">
      <alignment horizontal="center" vertical="center" shrinkToFit="1"/>
    </xf>
    <xf numFmtId="0" fontId="11" fillId="0" borderId="24" xfId="2" applyFont="1" applyBorder="1" applyAlignment="1">
      <alignment horizontal="center" vertical="center" wrapText="1" shrinkToFit="1"/>
    </xf>
    <xf numFmtId="0" fontId="11" fillId="0" borderId="20" xfId="2" applyFont="1" applyBorder="1" applyAlignment="1">
      <alignment horizontal="center" vertical="center" wrapText="1" shrinkToFit="1"/>
    </xf>
    <xf numFmtId="0" fontId="11" fillId="0" borderId="21" xfId="2" applyFont="1" applyBorder="1" applyAlignment="1">
      <alignment horizontal="center" vertical="center" shrinkToFit="1"/>
    </xf>
    <xf numFmtId="0" fontId="11" fillId="0" borderId="26" xfId="2" applyFont="1" applyBorder="1" applyAlignment="1">
      <alignment horizontal="left" vertical="center" wrapText="1"/>
    </xf>
    <xf numFmtId="0" fontId="11" fillId="0" borderId="23" xfId="2" applyFont="1" applyBorder="1" applyAlignment="1">
      <alignment horizontal="left" vertical="center" wrapText="1"/>
    </xf>
    <xf numFmtId="3" fontId="11" fillId="0" borderId="65" xfId="2" applyNumberFormat="1" applyFont="1" applyBorder="1" applyAlignment="1">
      <alignment horizontal="right" vertical="center"/>
    </xf>
    <xf numFmtId="3" fontId="11" fillId="0" borderId="126" xfId="2" applyNumberFormat="1" applyFont="1" applyBorder="1" applyAlignment="1">
      <alignment horizontal="right" vertical="center"/>
    </xf>
    <xf numFmtId="3" fontId="11" fillId="0" borderId="61" xfId="2" applyNumberFormat="1" applyFont="1" applyBorder="1" applyAlignment="1">
      <alignment horizontal="right" vertical="center"/>
    </xf>
    <xf numFmtId="3" fontId="11" fillId="0" borderId="123" xfId="2" applyNumberFormat="1" applyFont="1" applyBorder="1" applyAlignment="1">
      <alignment horizontal="right" vertical="center"/>
    </xf>
    <xf numFmtId="0" fontId="11" fillId="0" borderId="63" xfId="2" applyFont="1" applyBorder="1" applyAlignment="1">
      <alignment horizontal="center" vertical="center"/>
    </xf>
    <xf numFmtId="0" fontId="11" fillId="0" borderId="26" xfId="2" applyFont="1" applyBorder="1">
      <alignment vertical="center"/>
    </xf>
    <xf numFmtId="0" fontId="11" fillId="0" borderId="26" xfId="2" applyFont="1" applyBorder="1" applyAlignment="1">
      <alignment horizontal="justify" vertical="center"/>
    </xf>
    <xf numFmtId="0" fontId="11" fillId="0" borderId="0" xfId="2" applyFont="1" applyFill="1" applyBorder="1" applyAlignment="1">
      <alignment horizontal="right" vertical="center"/>
    </xf>
    <xf numFmtId="178" fontId="11" fillId="0" borderId="26" xfId="3" applyNumberFormat="1" applyFont="1" applyFill="1" applyBorder="1" applyAlignment="1" applyProtection="1">
      <alignment vertical="center"/>
    </xf>
    <xf numFmtId="178" fontId="11" fillId="0" borderId="27" xfId="3" applyNumberFormat="1" applyFont="1" applyFill="1" applyBorder="1" applyAlignment="1" applyProtection="1">
      <alignment vertical="center"/>
    </xf>
    <xf numFmtId="178" fontId="11" fillId="0" borderId="24" xfId="3" applyNumberFormat="1" applyFont="1" applyFill="1" applyBorder="1" applyAlignment="1" applyProtection="1">
      <alignment vertical="center"/>
    </xf>
    <xf numFmtId="0" fontId="11" fillId="0" borderId="25" xfId="2" applyFont="1" applyFill="1" applyBorder="1" applyAlignment="1">
      <alignment horizontal="center" vertical="center"/>
    </xf>
    <xf numFmtId="38" fontId="11" fillId="0" borderId="26" xfId="3" applyFont="1" applyFill="1" applyBorder="1" applyAlignment="1" applyProtection="1">
      <alignment vertical="center"/>
    </xf>
    <xf numFmtId="0" fontId="11" fillId="0" borderId="26" xfId="2" applyFont="1" applyFill="1" applyBorder="1" applyAlignment="1">
      <alignment horizontal="center" vertical="center"/>
    </xf>
    <xf numFmtId="178" fontId="11" fillId="0" borderId="23" xfId="3" applyNumberFormat="1" applyFont="1" applyFill="1" applyBorder="1" applyAlignment="1" applyProtection="1">
      <alignment vertical="center"/>
    </xf>
    <xf numFmtId="38" fontId="11" fillId="0" borderId="23" xfId="3" applyFont="1" applyFill="1" applyBorder="1" applyAlignment="1" applyProtection="1">
      <alignment vertical="center"/>
    </xf>
    <xf numFmtId="0" fontId="11" fillId="0" borderId="23" xfId="2" applyFont="1" applyFill="1" applyBorder="1" applyAlignment="1">
      <alignment horizontal="center" vertical="center"/>
    </xf>
    <xf numFmtId="0" fontId="11" fillId="0" borderId="3" xfId="2" applyFont="1" applyFill="1" applyBorder="1" applyAlignment="1">
      <alignment horizontal="center" vertical="center" textRotation="255" wrapText="1"/>
    </xf>
    <xf numFmtId="0" fontId="11" fillId="0" borderId="2" xfId="2" applyFont="1" applyFill="1" applyBorder="1" applyAlignment="1">
      <alignment horizontal="center" vertical="center" textRotation="255" wrapText="1"/>
    </xf>
    <xf numFmtId="0" fontId="11" fillId="0" borderId="1" xfId="2" applyFont="1" applyFill="1" applyBorder="1" applyAlignment="1">
      <alignment horizontal="center" vertical="center" textRotation="255" wrapText="1"/>
    </xf>
    <xf numFmtId="0" fontId="11" fillId="0" borderId="24" xfId="2" applyFont="1" applyFill="1" applyBorder="1" applyAlignment="1">
      <alignment horizontal="center" vertical="center"/>
    </xf>
    <xf numFmtId="0" fontId="11" fillId="0" borderId="22" xfId="2" applyFont="1" applyFill="1" applyBorder="1" applyAlignment="1">
      <alignment horizontal="center" vertical="center"/>
    </xf>
    <xf numFmtId="0" fontId="11" fillId="0" borderId="0" xfId="2" applyFont="1" applyFill="1" applyAlignment="1">
      <alignment horizontal="right" vertical="center"/>
    </xf>
    <xf numFmtId="0" fontId="16" fillId="0" borderId="0" xfId="2" applyFont="1" applyFill="1" applyBorder="1" applyAlignment="1">
      <alignment vertical="center"/>
    </xf>
    <xf numFmtId="0" fontId="11" fillId="0" borderId="0" xfId="2" applyFont="1" applyFill="1" applyBorder="1" applyAlignment="1">
      <alignment vertical="center"/>
    </xf>
    <xf numFmtId="0" fontId="11" fillId="0" borderId="0" xfId="2" applyFont="1" applyFill="1" applyBorder="1">
      <alignment vertical="center"/>
    </xf>
    <xf numFmtId="0" fontId="11" fillId="0" borderId="182" xfId="2" applyFont="1" applyFill="1" applyBorder="1" applyAlignment="1">
      <alignment horizontal="right" vertical="center"/>
    </xf>
    <xf numFmtId="0" fontId="11" fillId="0" borderId="19" xfId="2" applyFont="1" applyFill="1" applyBorder="1" applyAlignment="1">
      <alignment horizontal="center" vertical="center"/>
    </xf>
    <xf numFmtId="0" fontId="11" fillId="0" borderId="21" xfId="2" applyFont="1" applyFill="1" applyBorder="1" applyAlignment="1">
      <alignment horizontal="center" vertical="center"/>
    </xf>
    <xf numFmtId="58" fontId="11" fillId="0" borderId="0" xfId="2" applyNumberFormat="1" applyFont="1" applyFill="1" applyBorder="1" applyAlignment="1">
      <alignment horizontal="left" vertical="center"/>
    </xf>
    <xf numFmtId="0" fontId="11" fillId="0" borderId="0" xfId="2" applyNumberFormat="1" applyFont="1" applyFill="1" applyBorder="1" applyAlignment="1">
      <alignment horizontal="left" vertical="center"/>
    </xf>
    <xf numFmtId="38" fontId="11" fillId="0" borderId="27" xfId="3" applyFont="1" applyFill="1" applyBorder="1" applyAlignment="1" applyProtection="1">
      <alignment vertical="center"/>
    </xf>
    <xf numFmtId="38" fontId="11" fillId="0" borderId="24" xfId="3" applyFont="1" applyFill="1" applyBorder="1" applyAlignment="1" applyProtection="1">
      <alignment vertical="center"/>
    </xf>
    <xf numFmtId="0" fontId="11" fillId="0" borderId="72" xfId="2" applyFont="1" applyFill="1" applyBorder="1" applyAlignment="1">
      <alignment horizontal="right" vertical="center"/>
    </xf>
    <xf numFmtId="40" fontId="11" fillId="0" borderId="72" xfId="3" applyNumberFormat="1" applyFont="1" applyFill="1" applyBorder="1" applyAlignment="1" applyProtection="1">
      <alignment horizontal="right" vertical="center"/>
    </xf>
    <xf numFmtId="0" fontId="11" fillId="0" borderId="63" xfId="2" applyFont="1" applyFill="1" applyBorder="1" applyAlignment="1">
      <alignment horizontal="right" vertical="center"/>
    </xf>
    <xf numFmtId="40" fontId="11" fillId="0" borderId="63" xfId="3" applyNumberFormat="1" applyFont="1" applyFill="1" applyBorder="1" applyAlignment="1" applyProtection="1">
      <alignment horizontal="right" vertical="center"/>
    </xf>
    <xf numFmtId="0" fontId="11" fillId="0" borderId="22" xfId="2" applyFont="1" applyFill="1" applyBorder="1" applyAlignment="1">
      <alignment horizontal="center" vertical="center" shrinkToFit="1"/>
    </xf>
    <xf numFmtId="0" fontId="11" fillId="0" borderId="20" xfId="2" applyFont="1" applyFill="1" applyBorder="1" applyAlignment="1">
      <alignment horizontal="center" vertical="center"/>
    </xf>
    <xf numFmtId="0" fontId="11" fillId="0" borderId="0" xfId="2" applyFont="1" applyFill="1" applyAlignment="1">
      <alignment vertical="center"/>
    </xf>
    <xf numFmtId="49" fontId="11" fillId="0" borderId="0" xfId="2" applyNumberFormat="1" applyFont="1" applyFill="1" applyBorder="1" applyAlignment="1">
      <alignment horizontal="left" vertical="center"/>
    </xf>
    <xf numFmtId="0" fontId="11" fillId="0" borderId="0" xfId="2" applyFont="1" applyFill="1" applyBorder="1" applyAlignment="1">
      <alignment horizontal="justify" indent="1"/>
    </xf>
    <xf numFmtId="0" fontId="11" fillId="0" borderId="0" xfId="2" applyFont="1" applyFill="1" applyBorder="1" applyAlignment="1">
      <alignment horizontal="left"/>
    </xf>
    <xf numFmtId="0" fontId="11" fillId="0" borderId="0" xfId="2" applyFont="1" applyFill="1" applyBorder="1" applyAlignment="1">
      <alignment horizontal="left" vertical="center"/>
    </xf>
    <xf numFmtId="0" fontId="11" fillId="0" borderId="26" xfId="2" applyFont="1" applyFill="1" applyBorder="1" applyAlignment="1">
      <alignment horizontal="right" vertical="center"/>
    </xf>
    <xf numFmtId="3" fontId="11" fillId="0" borderId="27" xfId="2" applyNumberFormat="1" applyFont="1" applyFill="1" applyBorder="1" applyAlignment="1">
      <alignment horizontal="right" vertical="center"/>
    </xf>
    <xf numFmtId="0" fontId="11" fillId="0" borderId="154" xfId="2" applyFont="1" applyFill="1" applyBorder="1" applyAlignment="1">
      <alignment horizontal="center" vertical="top"/>
    </xf>
    <xf numFmtId="0" fontId="11" fillId="0" borderId="147" xfId="2" applyFont="1" applyFill="1" applyBorder="1" applyAlignment="1">
      <alignment horizontal="left" vertical="top"/>
    </xf>
    <xf numFmtId="0" fontId="11" fillId="0" borderId="40" xfId="2" applyFont="1" applyFill="1" applyBorder="1" applyAlignment="1">
      <alignment horizontal="center"/>
    </xf>
    <xf numFmtId="0" fontId="11" fillId="0" borderId="3" xfId="2" applyFont="1" applyFill="1" applyBorder="1" applyAlignment="1">
      <alignment horizontal="left"/>
    </xf>
    <xf numFmtId="0" fontId="11" fillId="0" borderId="26" xfId="2" applyFont="1" applyFill="1" applyBorder="1" applyAlignment="1">
      <alignment horizontal="left" vertical="center"/>
    </xf>
    <xf numFmtId="0" fontId="11" fillId="0" borderId="63" xfId="2" applyFont="1" applyFill="1" applyBorder="1" applyAlignment="1">
      <alignment horizontal="center" vertical="center"/>
    </xf>
    <xf numFmtId="0" fontId="11" fillId="0" borderId="49" xfId="2" applyFont="1" applyFill="1" applyBorder="1" applyAlignment="1">
      <alignment horizontal="center" vertical="center"/>
    </xf>
    <xf numFmtId="0" fontId="11" fillId="0" borderId="138" xfId="2" applyFont="1" applyFill="1" applyBorder="1" applyAlignment="1">
      <alignment horizontal="center" vertical="center"/>
    </xf>
    <xf numFmtId="0" fontId="11" fillId="0" borderId="182" xfId="2" applyFont="1" applyFill="1" applyBorder="1" applyAlignment="1">
      <alignment vertical="center"/>
    </xf>
    <xf numFmtId="0" fontId="11" fillId="0" borderId="184" xfId="2" applyFont="1" applyFill="1" applyBorder="1" applyAlignment="1">
      <alignment horizontal="center"/>
    </xf>
    <xf numFmtId="0" fontId="11" fillId="0" borderId="45" xfId="2" applyFont="1" applyFill="1" applyBorder="1" applyAlignment="1">
      <alignment horizontal="center"/>
    </xf>
    <xf numFmtId="0" fontId="11" fillId="0" borderId="149" xfId="2" applyFont="1" applyFill="1" applyBorder="1" applyAlignment="1">
      <alignment horizontal="center"/>
    </xf>
    <xf numFmtId="0" fontId="11" fillId="0" borderId="185" xfId="2" applyFont="1" applyFill="1" applyBorder="1" applyAlignment="1">
      <alignment horizontal="center"/>
    </xf>
    <xf numFmtId="0" fontId="11" fillId="0" borderId="185" xfId="2" applyFont="1" applyFill="1" applyBorder="1" applyAlignment="1">
      <alignment horizontal="center" vertical="center"/>
    </xf>
    <xf numFmtId="0" fontId="11" fillId="0" borderId="45" xfId="2" applyFont="1" applyFill="1" applyBorder="1" applyAlignment="1">
      <alignment horizontal="center" vertical="center"/>
    </xf>
    <xf numFmtId="0" fontId="11" fillId="0" borderId="149"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55" xfId="2" applyFont="1" applyFill="1" applyBorder="1" applyAlignment="1">
      <alignment horizontal="center" vertical="center"/>
    </xf>
    <xf numFmtId="0" fontId="11" fillId="0" borderId="123" xfId="2" applyFont="1" applyFill="1" applyBorder="1" applyAlignment="1">
      <alignment horizontal="center" vertical="center"/>
    </xf>
    <xf numFmtId="0" fontId="11" fillId="0" borderId="186" xfId="2" applyFont="1" applyFill="1" applyBorder="1" applyAlignment="1">
      <alignment horizontal="center" vertical="center"/>
    </xf>
    <xf numFmtId="0" fontId="11" fillId="0" borderId="187" xfId="2" applyFont="1" applyFill="1" applyBorder="1" applyAlignment="1">
      <alignment horizontal="center" vertical="center"/>
    </xf>
    <xf numFmtId="0" fontId="11" fillId="0" borderId="188" xfId="2" applyFont="1" applyFill="1" applyBorder="1" applyAlignment="1">
      <alignment horizontal="center" vertical="center"/>
    </xf>
    <xf numFmtId="0" fontId="11" fillId="0" borderId="189" xfId="2" applyFont="1" applyFill="1" applyBorder="1" applyAlignment="1">
      <alignment horizontal="center" vertical="center"/>
    </xf>
    <xf numFmtId="0" fontId="11" fillId="0" borderId="190" xfId="2" applyFont="1" applyFill="1" applyBorder="1" applyAlignment="1">
      <alignment horizontal="center" vertical="center"/>
    </xf>
    <xf numFmtId="0" fontId="11" fillId="0" borderId="54" xfId="2" applyFont="1" applyFill="1" applyBorder="1" applyAlignment="1">
      <alignment horizontal="center" vertical="top"/>
    </xf>
    <xf numFmtId="0" fontId="11" fillId="0" borderId="55" xfId="2" applyFont="1" applyFill="1" applyBorder="1" applyAlignment="1">
      <alignment horizontal="center" vertical="top"/>
    </xf>
    <xf numFmtId="0" fontId="11" fillId="0" borderId="123" xfId="2" applyFont="1" applyFill="1" applyBorder="1" applyAlignment="1">
      <alignment horizontal="center" vertical="top"/>
    </xf>
    <xf numFmtId="0" fontId="11" fillId="0" borderId="61" xfId="2" applyFont="1" applyFill="1" applyBorder="1" applyAlignment="1">
      <alignment horizontal="center" vertical="top"/>
    </xf>
    <xf numFmtId="0" fontId="11" fillId="0" borderId="52"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126" xfId="2" applyFont="1" applyFill="1" applyBorder="1" applyAlignment="1">
      <alignment horizontal="center" vertical="center" wrapText="1"/>
    </xf>
    <xf numFmtId="0" fontId="11" fillId="0" borderId="31"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128" xfId="2" applyFont="1" applyFill="1" applyBorder="1" applyAlignment="1">
      <alignment horizontal="center" vertical="center" wrapText="1"/>
    </xf>
    <xf numFmtId="0" fontId="11" fillId="0" borderId="191" xfId="2" applyFont="1" applyFill="1" applyBorder="1" applyAlignment="1">
      <alignment horizontal="center" vertical="center" wrapText="1"/>
    </xf>
    <xf numFmtId="0" fontId="11" fillId="0" borderId="182" xfId="2" applyFont="1" applyFill="1" applyBorder="1" applyAlignment="1">
      <alignment horizontal="center" vertical="center" wrapText="1"/>
    </xf>
    <xf numFmtId="0" fontId="11" fillId="0" borderId="156" xfId="2" applyFont="1" applyFill="1" applyBorder="1" applyAlignment="1">
      <alignment horizontal="center" vertical="center" wrapText="1"/>
    </xf>
    <xf numFmtId="0" fontId="11" fillId="0" borderId="65" xfId="2" applyFont="1" applyFill="1" applyBorder="1" applyAlignment="1">
      <alignment vertical="center" wrapText="1"/>
    </xf>
    <xf numFmtId="0" fontId="11" fillId="0" borderId="53" xfId="2" applyFont="1" applyFill="1" applyBorder="1" applyAlignment="1">
      <alignment vertical="center" wrapText="1"/>
    </xf>
    <xf numFmtId="0" fontId="11" fillId="0" borderId="126" xfId="2" applyFont="1" applyFill="1" applyBorder="1" applyAlignment="1">
      <alignment vertical="center" wrapText="1"/>
    </xf>
    <xf numFmtId="0" fontId="11" fillId="0" borderId="129" xfId="2" applyFont="1" applyFill="1" applyBorder="1" applyAlignment="1">
      <alignment vertical="center" wrapText="1"/>
    </xf>
    <xf numFmtId="0" fontId="11" fillId="0" borderId="0" xfId="2" applyFont="1" applyFill="1" applyBorder="1" applyAlignment="1">
      <alignment vertical="center" wrapText="1"/>
    </xf>
    <xf numFmtId="0" fontId="11" fillId="0" borderId="128" xfId="2" applyFont="1" applyFill="1" applyBorder="1" applyAlignment="1">
      <alignment vertical="center" wrapText="1"/>
    </xf>
    <xf numFmtId="0" fontId="11" fillId="0" borderId="155" xfId="2" applyFont="1" applyFill="1" applyBorder="1" applyAlignment="1">
      <alignment vertical="center" wrapText="1"/>
    </xf>
    <xf numFmtId="0" fontId="11" fillId="0" borderId="182" xfId="2" applyFont="1" applyFill="1" applyBorder="1" applyAlignment="1">
      <alignment vertical="center" wrapText="1"/>
    </xf>
    <xf numFmtId="0" fontId="11" fillId="0" borderId="156" xfId="2" applyFont="1" applyFill="1" applyBorder="1" applyAlignment="1">
      <alignment vertical="center" wrapText="1"/>
    </xf>
    <xf numFmtId="0" fontId="11" fillId="0" borderId="26" xfId="2" applyFont="1" applyFill="1" applyBorder="1" applyAlignment="1">
      <alignment horizontal="center" vertical="center" wrapText="1"/>
    </xf>
    <xf numFmtId="0" fontId="11" fillId="0" borderId="72" xfId="2" applyFont="1" applyFill="1" applyBorder="1" applyAlignment="1">
      <alignment horizontal="right" vertical="center" wrapText="1"/>
    </xf>
    <xf numFmtId="0" fontId="11" fillId="0" borderId="151" xfId="2" applyFont="1" applyFill="1" applyBorder="1" applyAlignment="1">
      <alignment vertical="center" wrapText="1"/>
    </xf>
    <xf numFmtId="0" fontId="11" fillId="0" borderId="63" xfId="2" applyFont="1" applyFill="1" applyBorder="1" applyAlignment="1">
      <alignment horizontal="right" vertical="center" wrapText="1"/>
    </xf>
    <xf numFmtId="0" fontId="11" fillId="0" borderId="140" xfId="2" applyFont="1" applyFill="1" applyBorder="1" applyAlignment="1">
      <alignment horizontal="left" vertical="center" wrapText="1"/>
    </xf>
    <xf numFmtId="0" fontId="11" fillId="0" borderId="1" xfId="2" applyFont="1" applyFill="1" applyBorder="1" applyAlignment="1">
      <alignment horizontal="center" vertical="top"/>
    </xf>
    <xf numFmtId="0" fontId="11" fillId="0" borderId="54"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123" xfId="2" applyFont="1" applyFill="1" applyBorder="1" applyAlignment="1">
      <alignment horizontal="center" vertical="center" wrapText="1"/>
    </xf>
    <xf numFmtId="0" fontId="11" fillId="0" borderId="23" xfId="2" applyFont="1" applyFill="1" applyBorder="1" applyAlignment="1">
      <alignment vertical="center" wrapText="1"/>
    </xf>
    <xf numFmtId="0" fontId="11" fillId="0" borderId="23" xfId="2" applyFont="1" applyFill="1" applyBorder="1" applyAlignment="1">
      <alignment horizontal="center" vertical="center" wrapText="1"/>
    </xf>
    <xf numFmtId="38" fontId="11" fillId="0" borderId="183" xfId="3" applyFont="1" applyFill="1" applyBorder="1" applyAlignment="1" applyProtection="1">
      <alignment horizontal="right" vertical="center" indent="1"/>
    </xf>
    <xf numFmtId="38" fontId="11" fillId="0" borderId="164" xfId="3" applyFont="1" applyFill="1" applyBorder="1" applyAlignment="1" applyProtection="1">
      <alignment horizontal="right" vertical="center" indent="1"/>
    </xf>
    <xf numFmtId="38" fontId="11" fillId="0" borderId="165" xfId="3" applyFont="1" applyFill="1" applyBorder="1" applyAlignment="1" applyProtection="1">
      <alignment horizontal="right" vertical="center" indent="1"/>
    </xf>
    <xf numFmtId="0" fontId="22" fillId="0" borderId="182" xfId="2" applyFont="1" applyFill="1" applyBorder="1" applyAlignment="1">
      <alignment vertical="center"/>
    </xf>
    <xf numFmtId="0" fontId="22" fillId="0" borderId="0" xfId="2" applyFont="1" applyFill="1" applyBorder="1" applyAlignment="1">
      <alignment horizontal="right" vertical="center"/>
    </xf>
    <xf numFmtId="0" fontId="11" fillId="0" borderId="176" xfId="2" applyFont="1" applyFill="1" applyBorder="1" applyAlignment="1">
      <alignment horizontal="center"/>
    </xf>
    <xf numFmtId="0" fontId="11" fillId="0" borderId="20" xfId="2" applyFont="1" applyFill="1" applyBorder="1" applyAlignment="1">
      <alignment horizontal="center" vertical="center" wrapText="1"/>
    </xf>
    <xf numFmtId="38" fontId="11" fillId="0" borderId="194" xfId="3" applyFont="1" applyFill="1" applyBorder="1" applyAlignment="1" applyProtection="1">
      <alignment horizontal="right" vertical="center" indent="1"/>
    </xf>
    <xf numFmtId="38" fontId="11" fillId="0" borderId="193" xfId="3" applyFont="1" applyFill="1" applyBorder="1" applyAlignment="1" applyProtection="1">
      <alignment horizontal="right" vertical="center" indent="1"/>
    </xf>
    <xf numFmtId="38" fontId="11" fillId="0" borderId="195" xfId="3" applyFont="1" applyFill="1" applyBorder="1" applyAlignment="1" applyProtection="1">
      <alignment horizontal="right" vertical="center" indent="1"/>
    </xf>
    <xf numFmtId="38" fontId="11" fillId="0" borderId="192" xfId="3" applyFont="1" applyFill="1" applyBorder="1" applyAlignment="1" applyProtection="1">
      <alignment horizontal="right" vertical="center" indent="1"/>
    </xf>
    <xf numFmtId="0" fontId="11" fillId="0" borderId="198" xfId="2" applyFont="1" applyFill="1" applyBorder="1" applyAlignment="1">
      <alignment horizontal="center" vertical="center"/>
    </xf>
    <xf numFmtId="0" fontId="11" fillId="0" borderId="164" xfId="2" applyFont="1" applyFill="1" applyBorder="1" applyAlignment="1">
      <alignment horizontal="center" vertical="center"/>
    </xf>
    <xf numFmtId="0" fontId="11" fillId="0" borderId="165" xfId="2" applyFont="1" applyFill="1" applyBorder="1" applyAlignment="1">
      <alignment horizontal="center" vertical="center"/>
    </xf>
    <xf numFmtId="38" fontId="11" fillId="0" borderId="197" xfId="3" applyFont="1" applyFill="1" applyBorder="1" applyAlignment="1" applyProtection="1">
      <alignment horizontal="right" vertical="center" indent="1"/>
    </xf>
    <xf numFmtId="38" fontId="11" fillId="0" borderId="198" xfId="3" applyFont="1" applyFill="1" applyBorder="1" applyAlignment="1" applyProtection="1">
      <alignment horizontal="right" vertical="center" indent="1"/>
    </xf>
    <xf numFmtId="38" fontId="11" fillId="0" borderId="63" xfId="3" applyFont="1" applyFill="1" applyBorder="1" applyAlignment="1" applyProtection="1">
      <alignment horizontal="right" vertical="center" indent="1"/>
    </xf>
    <xf numFmtId="38" fontId="11" fillId="0" borderId="49" xfId="3" applyFont="1" applyFill="1" applyBorder="1" applyAlignment="1" applyProtection="1">
      <alignment horizontal="right" vertical="center" indent="1"/>
    </xf>
    <xf numFmtId="38" fontId="11" fillId="0" borderId="140" xfId="3" applyFont="1" applyFill="1" applyBorder="1" applyAlignment="1" applyProtection="1">
      <alignment horizontal="right" vertical="center" indent="1"/>
    </xf>
    <xf numFmtId="0" fontId="11" fillId="0" borderId="196" xfId="2" applyFont="1" applyFill="1" applyBorder="1" applyAlignment="1">
      <alignment horizontal="center" vertical="center"/>
    </xf>
    <xf numFmtId="0" fontId="11" fillId="0" borderId="193" xfId="2" applyFont="1" applyFill="1" applyBorder="1" applyAlignment="1">
      <alignment horizontal="center" vertical="center"/>
    </xf>
    <xf numFmtId="0" fontId="11" fillId="0" borderId="195" xfId="2" applyFont="1" applyFill="1" applyBorder="1" applyAlignment="1">
      <alignment horizontal="center" vertical="center"/>
    </xf>
    <xf numFmtId="38" fontId="11" fillId="0" borderId="196" xfId="3" applyFont="1" applyFill="1" applyBorder="1" applyAlignment="1" applyProtection="1">
      <alignment horizontal="right" vertical="center" indent="1"/>
    </xf>
    <xf numFmtId="38" fontId="11" fillId="0" borderId="48" xfId="3" applyFont="1" applyFill="1" applyBorder="1" applyAlignment="1" applyProtection="1">
      <alignment horizontal="right" vertical="center" indent="1"/>
    </xf>
    <xf numFmtId="38" fontId="11" fillId="0" borderId="138" xfId="3" applyFont="1" applyFill="1" applyBorder="1" applyAlignment="1" applyProtection="1">
      <alignment horizontal="right" vertical="center" indent="1"/>
    </xf>
    <xf numFmtId="0" fontId="11" fillId="0" borderId="48" xfId="2" applyFont="1" applyFill="1" applyBorder="1" applyAlignment="1">
      <alignment horizontal="center" vertical="center"/>
    </xf>
    <xf numFmtId="0" fontId="11" fillId="0" borderId="140" xfId="2" applyFont="1" applyFill="1" applyBorder="1" applyAlignment="1">
      <alignment horizontal="center" vertical="center"/>
    </xf>
    <xf numFmtId="0" fontId="22" fillId="0" borderId="0" xfId="2" applyFont="1" applyFill="1" applyAlignment="1">
      <alignment horizontal="left" vertical="center"/>
    </xf>
    <xf numFmtId="0" fontId="11" fillId="0" borderId="182" xfId="2" applyFont="1" applyFill="1" applyBorder="1" applyAlignment="1">
      <alignment horizontal="center" vertical="center"/>
    </xf>
    <xf numFmtId="0" fontId="11" fillId="0" borderId="184" xfId="2" applyFont="1" applyFill="1" applyBorder="1" applyAlignment="1">
      <alignment horizontal="center" vertical="center"/>
    </xf>
    <xf numFmtId="0" fontId="11" fillId="0" borderId="54" xfId="2" applyFont="1" applyFill="1" applyBorder="1" applyAlignment="1">
      <alignment horizontal="center" vertical="center"/>
    </xf>
    <xf numFmtId="0" fontId="11" fillId="0" borderId="199" xfId="2" applyFont="1" applyFill="1" applyBorder="1" applyAlignment="1">
      <alignment horizontal="center" vertical="center"/>
    </xf>
    <xf numFmtId="0" fontId="11" fillId="0" borderId="200" xfId="2" applyFont="1" applyFill="1" applyBorder="1" applyAlignment="1">
      <alignment horizontal="center" vertical="center"/>
    </xf>
    <xf numFmtId="0" fontId="16" fillId="0" borderId="157" xfId="2" applyFont="1" applyBorder="1" applyAlignment="1">
      <alignment horizontal="right" vertical="center" indent="1"/>
    </xf>
    <xf numFmtId="0" fontId="16" fillId="0" borderId="0" xfId="2" applyFont="1" applyAlignment="1">
      <alignment horizontal="right" vertical="center"/>
    </xf>
    <xf numFmtId="0" fontId="16" fillId="0" borderId="45" xfId="2" applyFont="1" applyBorder="1" applyAlignment="1">
      <alignment horizontal="right" vertical="center"/>
    </xf>
    <xf numFmtId="0" fontId="16" fillId="0" borderId="24" xfId="2" applyFont="1" applyBorder="1" applyAlignment="1">
      <alignment horizontal="right" vertical="center" indent="1"/>
    </xf>
    <xf numFmtId="0" fontId="16" fillId="0" borderId="1" xfId="2" applyFont="1" applyBorder="1" applyAlignment="1">
      <alignment horizontal="center" vertical="center"/>
    </xf>
    <xf numFmtId="0" fontId="16" fillId="0" borderId="205" xfId="2" applyFont="1" applyBorder="1" applyAlignment="1">
      <alignment horizontal="center" vertical="center"/>
    </xf>
    <xf numFmtId="0" fontId="16" fillId="0" borderId="206" xfId="2" applyFont="1" applyBorder="1" applyAlignment="1">
      <alignment horizontal="center" vertical="center"/>
    </xf>
    <xf numFmtId="0" fontId="16" fillId="0" borderId="24" xfId="2" applyFont="1" applyBorder="1" applyAlignment="1">
      <alignment horizontal="center" vertical="center"/>
    </xf>
    <xf numFmtId="0" fontId="16" fillId="0" borderId="23" xfId="2" applyFont="1" applyBorder="1" applyAlignment="1">
      <alignment horizontal="right" vertical="center" indent="2"/>
    </xf>
    <xf numFmtId="0" fontId="16" fillId="0" borderId="201" xfId="2" applyFont="1" applyBorder="1" applyAlignment="1">
      <alignment horizontal="center" vertical="center"/>
    </xf>
    <xf numFmtId="0" fontId="16" fillId="0" borderId="202" xfId="2" applyFont="1" applyBorder="1" applyAlignment="1">
      <alignment horizontal="right" vertical="center" indent="2"/>
    </xf>
    <xf numFmtId="0" fontId="16" fillId="0" borderId="41" xfId="2" applyFont="1" applyBorder="1" applyAlignment="1">
      <alignment horizontal="right" vertical="center" indent="1"/>
    </xf>
    <xf numFmtId="0" fontId="16" fillId="0" borderId="63" xfId="2" applyFont="1" applyBorder="1" applyAlignment="1">
      <alignment horizontal="right" vertical="center" indent="2"/>
    </xf>
    <xf numFmtId="0" fontId="16" fillId="0" borderId="138" xfId="2" applyFont="1" applyBorder="1" applyAlignment="1">
      <alignment horizontal="right" vertical="center" indent="2"/>
    </xf>
    <xf numFmtId="0" fontId="23" fillId="0" borderId="182" xfId="2" applyFont="1" applyBorder="1" applyAlignment="1">
      <alignment horizontal="left" vertical="center"/>
    </xf>
    <xf numFmtId="0" fontId="23" fillId="0" borderId="182" xfId="2" applyFont="1" applyBorder="1" applyAlignment="1">
      <alignment horizontal="right" vertical="center"/>
    </xf>
    <xf numFmtId="0" fontId="16" fillId="0" borderId="176" xfId="2" applyFont="1" applyBorder="1" applyAlignment="1">
      <alignment horizontal="center" vertical="center"/>
    </xf>
    <xf numFmtId="0" fontId="16" fillId="0" borderId="0" xfId="2" applyFont="1" applyAlignment="1">
      <alignment horizontal="center" vertical="center"/>
    </xf>
    <xf numFmtId="0" fontId="16" fillId="0" borderId="38" xfId="2" applyFont="1" applyBorder="1" applyAlignment="1">
      <alignment horizontal="center" vertical="center" wrapText="1"/>
    </xf>
    <xf numFmtId="188" fontId="11" fillId="0" borderId="1" xfId="2" applyNumberFormat="1" applyFont="1" applyBorder="1" applyAlignment="1">
      <alignment horizontal="center" vertical="center"/>
    </xf>
    <xf numFmtId="188" fontId="11" fillId="0" borderId="23" xfId="2" applyNumberFormat="1" applyFont="1" applyBorder="1" applyAlignment="1">
      <alignment horizontal="center" vertical="center"/>
    </xf>
    <xf numFmtId="0" fontId="16" fillId="0" borderId="25" xfId="2" applyFont="1" applyBorder="1" applyAlignment="1">
      <alignment horizontal="center" vertical="center" wrapText="1"/>
    </xf>
    <xf numFmtId="0" fontId="23" fillId="0" borderId="0" xfId="2" applyFont="1" applyAlignment="1">
      <alignment horizontal="left" vertical="center"/>
    </xf>
    <xf numFmtId="0" fontId="23" fillId="0" borderId="0" xfId="2" applyFont="1" applyAlignment="1">
      <alignment horizontal="center" vertical="center"/>
    </xf>
    <xf numFmtId="0" fontId="16" fillId="0" borderId="19"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35" xfId="2" applyFont="1" applyBorder="1" applyAlignment="1">
      <alignment horizontal="center" vertical="center"/>
    </xf>
    <xf numFmtId="49" fontId="26" fillId="0" borderId="13"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26" fillId="0" borderId="12" xfId="0" applyNumberFormat="1" applyFont="1" applyBorder="1" applyAlignment="1">
      <alignment horizontal="center" vertical="center"/>
    </xf>
  </cellXfs>
  <cellStyles count="5">
    <cellStyle name="桁区切り 2" xfId="3"/>
    <cellStyle name="標準" xfId="0" builtinId="0"/>
    <cellStyle name="標準 2" xfId="1"/>
    <cellStyle name="標準 3" xfId="2"/>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114300</xdr:rowOff>
    </xdr:from>
    <xdr:to>
      <xdr:col>13</xdr:col>
      <xdr:colOff>514350</xdr:colOff>
      <xdr:row>37</xdr:row>
      <xdr:rowOff>144986</xdr:rowOff>
    </xdr:to>
    <xdr:grpSp>
      <xdr:nvGrpSpPr>
        <xdr:cNvPr id="2" name="Group 515">
          <a:extLst>
            <a:ext uri="{FF2B5EF4-FFF2-40B4-BE49-F238E27FC236}">
              <a16:creationId xmlns="" xmlns:a16="http://schemas.microsoft.com/office/drawing/2014/main" id="{6DAE4329-988C-49F2-B901-791556D2F6B4}"/>
            </a:ext>
          </a:extLst>
        </xdr:cNvPr>
        <xdr:cNvGrpSpPr>
          <a:grpSpLocks noChangeAspect="1"/>
        </xdr:cNvGrpSpPr>
      </xdr:nvGrpSpPr>
      <xdr:grpSpPr bwMode="auto">
        <a:xfrm>
          <a:off x="19050" y="295275"/>
          <a:ext cx="9410700" cy="6545786"/>
          <a:chOff x="317" y="323"/>
          <a:chExt cx="16188" cy="11260"/>
        </a:xfrm>
      </xdr:grpSpPr>
      <xdr:sp macro="" textlink="">
        <xdr:nvSpPr>
          <xdr:cNvPr id="3" name="Rectangle 516">
            <a:extLst>
              <a:ext uri="{FF2B5EF4-FFF2-40B4-BE49-F238E27FC236}">
                <a16:creationId xmlns="" xmlns:a16="http://schemas.microsoft.com/office/drawing/2014/main" id="{DF583697-7425-4622-ADFF-5C5BD2FF2BBB}"/>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 xmlns:a16="http://schemas.microsoft.com/office/drawing/2014/main" id="{EBE2EA8C-5B28-4CA3-AC90-84C54F171948}"/>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 xmlns:a16="http://schemas.microsoft.com/office/drawing/2014/main" id="{CB510334-9CDE-451A-A616-37CBA6B6843A}"/>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 xmlns:a16="http://schemas.microsoft.com/office/drawing/2014/main" id="{D394E75F-0875-401B-9FB4-227F6EE9CA73}"/>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 xmlns:a16="http://schemas.microsoft.com/office/drawing/2014/main" id="{5FBE24EB-CB3C-4475-AF37-0614BE947CF7}"/>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 xmlns:a16="http://schemas.microsoft.com/office/drawing/2014/main" id="{0BDE6E71-453C-4BCC-9C6A-5F73ED7E8283}"/>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 xmlns:a16="http://schemas.microsoft.com/office/drawing/2014/main" id="{4D25B6B0-321A-4646-AD3F-38909B841FDD}"/>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 xmlns:a16="http://schemas.microsoft.com/office/drawing/2014/main" id="{F7527E14-6623-4B1C-83FF-87997889E6A8}"/>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 xmlns:a16="http://schemas.microsoft.com/office/drawing/2014/main" id="{86BF57AA-22D5-4F7E-93B0-A1A162AF8448}"/>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 xmlns:a16="http://schemas.microsoft.com/office/drawing/2014/main" id="{022484CF-ECE2-456B-9FBD-A3F7DC5E0F36}"/>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 xmlns:a16="http://schemas.microsoft.com/office/drawing/2014/main" id="{039A0722-1D0E-4E38-8DB7-B219958D1903}"/>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 xmlns:a16="http://schemas.microsoft.com/office/drawing/2014/main" id="{C96F8C6C-394C-4758-9534-1F54EDB0D1F7}"/>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 xmlns:a16="http://schemas.microsoft.com/office/drawing/2014/main" id="{17D1B6FF-C4C2-4145-97B4-2E13C5280018}"/>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 xmlns:a16="http://schemas.microsoft.com/office/drawing/2014/main" id="{03F4B570-1FC2-49C6-9186-3E52471F56C4}"/>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 xmlns:a16="http://schemas.microsoft.com/office/drawing/2014/main" id="{7464B43B-3571-48CD-91D9-ECEC773E7A24}"/>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 xmlns:a16="http://schemas.microsoft.com/office/drawing/2014/main" id="{84CAC045-1963-4EF3-B7CB-9A2D3D5D9744}"/>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 xmlns:a16="http://schemas.microsoft.com/office/drawing/2014/main" id="{75018524-FC6A-4E9C-930C-0124C1E30E6A}"/>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 xmlns:a16="http://schemas.microsoft.com/office/drawing/2014/main" id="{17F34072-E5F9-45E9-B6D0-1556412E9114}"/>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 xmlns:a16="http://schemas.microsoft.com/office/drawing/2014/main" id="{DFB565C9-5611-4271-BF27-FE5E221551CF}"/>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 xmlns:a16="http://schemas.microsoft.com/office/drawing/2014/main" id="{2AFEE71D-2CB0-46D0-8CB7-509F842B798C}"/>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 xmlns:a16="http://schemas.microsoft.com/office/drawing/2014/main" id="{A3A647B7-2C81-4B54-88DE-36CC0EA2838C}"/>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 xmlns:a16="http://schemas.microsoft.com/office/drawing/2014/main" id="{9A3EA2DC-6A7F-42DA-A569-D85A3E10B5AC}"/>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 xmlns:a16="http://schemas.microsoft.com/office/drawing/2014/main" id="{865560B0-6413-4AD1-B483-7EC0EC0D8195}"/>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 xmlns:a16="http://schemas.microsoft.com/office/drawing/2014/main" id="{BD416ADD-DBFB-41FB-8D9A-218462DB6235}"/>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 xmlns:a16="http://schemas.microsoft.com/office/drawing/2014/main" id="{AE865F51-F24C-44D2-84B3-7B4075620E3A}"/>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 xmlns:a16="http://schemas.microsoft.com/office/drawing/2014/main" id="{2301ED9B-0098-4421-AE0C-D910E73CB5C1}"/>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 xmlns:a16="http://schemas.microsoft.com/office/drawing/2014/main" id="{AA29BF30-85B7-4CDD-BE62-FD8793F9A819}"/>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 xmlns:a16="http://schemas.microsoft.com/office/drawing/2014/main" id="{FC3295B4-F1E2-4558-9950-053FCEFD851B}"/>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 xmlns:a16="http://schemas.microsoft.com/office/drawing/2014/main" id="{DECC27C8-3464-4144-A877-D1CB14193245}"/>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 xmlns:a16="http://schemas.microsoft.com/office/drawing/2014/main" id="{46E1248D-047D-4334-98CE-2EC389B22A8A}"/>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 xmlns:a16="http://schemas.microsoft.com/office/drawing/2014/main" id="{68DE0068-0727-4E58-8299-70FD2B8610B2}"/>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 xmlns:a16="http://schemas.microsoft.com/office/drawing/2014/main" id="{70EAC743-4AF9-4B38-A097-A48FF25693CE}"/>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 xmlns:a16="http://schemas.microsoft.com/office/drawing/2014/main" id="{123A6B98-7526-4814-88AF-5B0842FEC57F}"/>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 xmlns:a16="http://schemas.microsoft.com/office/drawing/2014/main" id="{15F0460B-753F-41D5-A315-1460B5574FB2}"/>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 xmlns:a16="http://schemas.microsoft.com/office/drawing/2014/main" id="{A7B318F4-265A-441B-9DB6-E721776C8581}"/>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 xmlns:a16="http://schemas.microsoft.com/office/drawing/2014/main" id="{1D3299C1-EF34-4E34-94D8-39F19D1C2849}"/>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 xmlns:a16="http://schemas.microsoft.com/office/drawing/2014/main" id="{2851F435-C23E-41EE-9DF6-CAAEBD3B4E51}"/>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 xmlns:a16="http://schemas.microsoft.com/office/drawing/2014/main" id="{A92CCFE4-E025-47F5-8787-083E319CC7B2}"/>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 xmlns:a16="http://schemas.microsoft.com/office/drawing/2014/main" id="{F69143F3-BC4D-468D-96E3-7A16DCB00E06}"/>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 xmlns:a16="http://schemas.microsoft.com/office/drawing/2014/main" id="{AC90E690-79BD-457C-A369-4333E1EBFA48}"/>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 xmlns:a16="http://schemas.microsoft.com/office/drawing/2014/main" id="{3EFC7DB5-B4A4-45E6-A52D-8657D06E8700}"/>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 xmlns:a16="http://schemas.microsoft.com/office/drawing/2014/main" id="{A2AE5557-338E-4D1E-942D-0C81BFA956CD}"/>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 xmlns:a16="http://schemas.microsoft.com/office/drawing/2014/main" id="{A0A8048C-DFF8-4FEC-8218-C1E3075F868B}"/>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 xmlns:a16="http://schemas.microsoft.com/office/drawing/2014/main" id="{FDFB8740-BF04-4345-BD0C-EE50CA97D515}"/>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 xmlns:a16="http://schemas.microsoft.com/office/drawing/2014/main" id="{455C1D91-5BE9-49D1-B3B7-449A82DFAC68}"/>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 xmlns:a16="http://schemas.microsoft.com/office/drawing/2014/main" id="{D5024936-3F26-4201-B05F-81D2D58C8E98}"/>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 xmlns:a16="http://schemas.microsoft.com/office/drawing/2014/main" id="{9AD82890-F501-49AD-91ED-A76AD326001C}"/>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 xmlns:a16="http://schemas.microsoft.com/office/drawing/2014/main" id="{E7CD19BE-50B6-4553-905D-1F5E0BB8553A}"/>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 xmlns:a16="http://schemas.microsoft.com/office/drawing/2014/main" id="{E67BF6E2-53BD-41EB-B568-8730A9243E24}"/>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 xmlns:a16="http://schemas.microsoft.com/office/drawing/2014/main" id="{C7764340-FAC5-4EA1-AB62-87C3DA902286}"/>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 xmlns:a16="http://schemas.microsoft.com/office/drawing/2014/main" id="{459D6AC2-493C-43D8-9751-F3DCEC44A60F}"/>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 xmlns:a16="http://schemas.microsoft.com/office/drawing/2014/main" id="{B4C4526C-14FA-4366-A955-A56996CC8CC8}"/>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 xmlns:a16="http://schemas.microsoft.com/office/drawing/2014/main" id="{62DFF7CD-7164-43E8-A9CD-42AD07DA9FEB}"/>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 xmlns:a16="http://schemas.microsoft.com/office/drawing/2014/main" id="{25CCA380-3D32-481A-B060-9A48EEAE6395}"/>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 xmlns:a16="http://schemas.microsoft.com/office/drawing/2014/main" id="{DDA7F32D-5FD3-49E6-8744-A815AE4DA092}"/>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 xmlns:a16="http://schemas.microsoft.com/office/drawing/2014/main" id="{A73B4C6E-4D71-4B16-B50D-6C8C9DA7F762}"/>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 xmlns:a16="http://schemas.microsoft.com/office/drawing/2014/main" id="{6193922C-86C4-48FF-B290-E8629308A5CC}"/>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 xmlns:a16="http://schemas.microsoft.com/office/drawing/2014/main" id="{625E8FB6-AFCC-4720-B47A-7AF7E61A678B}"/>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 xmlns:a16="http://schemas.microsoft.com/office/drawing/2014/main"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 xmlns:a16="http://schemas.microsoft.com/office/drawing/2014/main"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 xmlns:a16="http://schemas.microsoft.com/office/drawing/2014/main"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 xmlns:a16="http://schemas.microsoft.com/office/drawing/2014/main" id="{DCFD719F-2035-4362-9480-7C5FF953B849}"/>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 xmlns:a16="http://schemas.microsoft.com/office/drawing/2014/main" id="{FCEB6E5A-2B86-40EC-B63C-3C047B4C7B71}"/>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 xmlns:a16="http://schemas.microsoft.com/office/drawing/2014/main" id="{8F74FB9A-51EF-47E9-9426-67982AA9FB1A}"/>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 xmlns:a16="http://schemas.microsoft.com/office/drawing/2014/main" id="{233DD6B4-235A-487A-90B1-488E87D8F7D0}"/>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 xmlns:a16="http://schemas.microsoft.com/office/drawing/2014/main" id="{739DD813-AA47-4E3D-8133-EEE1E4F27314}"/>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 xmlns:a16="http://schemas.microsoft.com/office/drawing/2014/main" id="{B9B8BF80-A867-4E08-BC62-6532A1A15931}"/>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 xmlns:a16="http://schemas.microsoft.com/office/drawing/2014/main" id="{E9C8CDE7-36F9-47F4-90E7-89101DF4B04A}"/>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 xmlns:a16="http://schemas.microsoft.com/office/drawing/2014/main" id="{F7236519-1DA2-4C75-AC5D-5176318329F6}"/>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 xmlns:a16="http://schemas.microsoft.com/office/drawing/2014/main" id="{3C880825-FE0E-453A-BDD5-6643039578AB}"/>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 xmlns:a16="http://schemas.microsoft.com/office/drawing/2014/main" id="{E328C6C0-DAD5-4DE4-9F5D-34C5D6D27C26}"/>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 xmlns:a16="http://schemas.microsoft.com/office/drawing/2014/main" id="{9824FEDE-AEFA-43DB-8918-8BE585AC8459}"/>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 xmlns:a16="http://schemas.microsoft.com/office/drawing/2014/main" id="{06B6C45E-E383-4878-A381-CBF7C08CEDDD}"/>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 xmlns:a16="http://schemas.microsoft.com/office/drawing/2014/main" id="{F0446605-05AA-499F-B540-A02CCA86D820}"/>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 xmlns:a16="http://schemas.microsoft.com/office/drawing/2014/main" id="{47FD8151-6CD3-4861-8DA2-FC86FB777A6E}"/>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 xmlns:a16="http://schemas.microsoft.com/office/drawing/2014/main" id="{D190B374-7D4D-4E05-80C7-F31961FB1583}"/>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 xmlns:a16="http://schemas.microsoft.com/office/drawing/2014/main" id="{1BCA77AC-7258-485F-82BD-80F3ECA6514A}"/>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 xmlns:a16="http://schemas.microsoft.com/office/drawing/2014/main" id="{4E461799-AC1E-4C5E-8251-AC359ACAFD00}"/>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 xmlns:a16="http://schemas.microsoft.com/office/drawing/2014/main" id="{3DC16044-A0E8-4A7C-B9B8-D544900E06F4}"/>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 xmlns:a16="http://schemas.microsoft.com/office/drawing/2014/main" id="{2F15FAB2-5745-4D0E-A8B9-17359BCFF9D2}"/>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 xmlns:a16="http://schemas.microsoft.com/office/drawing/2014/main" id="{421D4A74-88C1-4A34-AD89-2D1C2E30C389}"/>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 xmlns:a16="http://schemas.microsoft.com/office/drawing/2014/main" id="{993ED948-C71F-4B30-903C-75A38FB64446}"/>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 xmlns:a16="http://schemas.microsoft.com/office/drawing/2014/main" id="{312FABB9-EE64-4D0D-992D-5E1AC7A64A8D}"/>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 xmlns:a16="http://schemas.microsoft.com/office/drawing/2014/main" id="{41408904-80E5-4C44-9DE8-8519BEE62DDC}"/>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 xmlns:a16="http://schemas.microsoft.com/office/drawing/2014/main" id="{7FD8D228-A9F3-46EE-80B1-03BA694F01B4}"/>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 xmlns:a16="http://schemas.microsoft.com/office/drawing/2014/main" id="{45472FF4-50FA-42FA-90A7-A1393FF37394}"/>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 xmlns:a16="http://schemas.microsoft.com/office/drawing/2014/main" id="{503C534E-13F8-4619-A7D3-D9EE5C7A86F9}"/>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 xmlns:a16="http://schemas.microsoft.com/office/drawing/2014/main" id="{16E6A771-4B1B-475E-9E95-C1F41C03CAB8}"/>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 xmlns:a16="http://schemas.microsoft.com/office/drawing/2014/main" id="{26C0184C-037E-4FDF-AA7A-AD8767CE8BF1}"/>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 xmlns:a16="http://schemas.microsoft.com/office/drawing/2014/main"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 xmlns:a16="http://schemas.microsoft.com/office/drawing/2014/main"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 xmlns:a16="http://schemas.microsoft.com/office/drawing/2014/main" id="{3DEADBF3-0FE0-4AFC-AA4F-D42894B05C10}"/>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 xmlns:a16="http://schemas.microsoft.com/office/drawing/2014/main"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 xmlns:a16="http://schemas.microsoft.com/office/drawing/2014/main"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 xmlns:a16="http://schemas.microsoft.com/office/drawing/2014/main" id="{5894C322-09F7-42D6-951D-3D9B7A91FE35}"/>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 xmlns:a16="http://schemas.microsoft.com/office/drawing/2014/main" id="{57AC67DE-DBC9-42B5-8B26-8C883FF8B0D2}"/>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 xmlns:a16="http://schemas.microsoft.com/office/drawing/2014/main" id="{6400C404-B827-4CDA-AF37-D74385A6CAD2}"/>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 xmlns:a16="http://schemas.microsoft.com/office/drawing/2014/main" id="{DAEE6AA0-B8A6-4A43-9621-EDDD8665C68F}"/>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 xmlns:a16="http://schemas.microsoft.com/office/drawing/2014/main" id="{2BB91C42-5100-4990-B5D3-159AC2BEBD82}"/>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 xmlns:a16="http://schemas.microsoft.com/office/drawing/2014/main" id="{78961A61-CED3-47C4-B64C-ED99A40EDA5D}"/>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 xmlns:a16="http://schemas.microsoft.com/office/drawing/2014/main" id="{0EFB212E-707D-4F1B-A941-6C7E9F17EAA4}"/>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 xmlns:a16="http://schemas.microsoft.com/office/drawing/2014/main" id="{C3745A7F-5ABF-46C7-BAC1-84CC7A8A8329}"/>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 xmlns:a16="http://schemas.microsoft.com/office/drawing/2014/main" id="{B9533B23-79C2-4EFA-A925-E4D3BF198671}"/>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 xmlns:a16="http://schemas.microsoft.com/office/drawing/2014/main" id="{CD140FA0-5F78-4F7E-B3A7-30339654F0D0}"/>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 xmlns:a16="http://schemas.microsoft.com/office/drawing/2014/main" id="{4F501D52-E052-48C8-B150-193E7A646CB2}"/>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 xmlns:a16="http://schemas.microsoft.com/office/drawing/2014/main" id="{564FFC15-A494-4FEB-9C6D-A251516B8FA8}"/>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 xmlns:a16="http://schemas.microsoft.com/office/drawing/2014/main" id="{08E285D4-C7FC-4CFA-B840-1DB980B47F1E}"/>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 xmlns:a16="http://schemas.microsoft.com/office/drawing/2014/main" id="{A6C7FA6A-9DF5-4129-8F07-FBBD4BF69515}"/>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 xmlns:a16="http://schemas.microsoft.com/office/drawing/2014/main" id="{6FB648D9-43DC-4C1E-BE29-0A17B4224140}"/>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 xmlns:a16="http://schemas.microsoft.com/office/drawing/2014/main" id="{F90D098B-1638-4C21-A86F-F0020B772EAD}"/>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 xmlns:a16="http://schemas.microsoft.com/office/drawing/2014/main" id="{6A0D9E75-C216-4D8A-AC13-ADBE227878CC}"/>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 xmlns:a16="http://schemas.microsoft.com/office/drawing/2014/main" id="{5C53BDEB-55E4-492F-A44E-6AC1E595B007}"/>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 xmlns:a16="http://schemas.microsoft.com/office/drawing/2014/main" id="{B57A036B-0DC0-45DE-B23D-9B5C140C56AC}"/>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 xmlns:a16="http://schemas.microsoft.com/office/drawing/2014/main" id="{54B4E43D-2B80-46CC-9191-25FB498F2FC8}"/>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 xmlns:a16="http://schemas.microsoft.com/office/drawing/2014/main" id="{C497F771-D153-4501-A246-D019F53FB81B}"/>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 xmlns:a16="http://schemas.microsoft.com/office/drawing/2014/main" id="{8895FEF3-8B7E-413B-8D5B-FD6982F1C150}"/>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 xmlns:a16="http://schemas.microsoft.com/office/drawing/2014/main" id="{607A5507-0592-43D9-8EEE-1D474B5AEA8C}"/>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 xmlns:a16="http://schemas.microsoft.com/office/drawing/2014/main" id="{6F4A4472-2A1D-459B-BAD5-7E9657B4629A}"/>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 xmlns:a16="http://schemas.microsoft.com/office/drawing/2014/main" id="{C052F2FE-ABC1-45D9-A484-DE4A8C497FC2}"/>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 xmlns:a16="http://schemas.microsoft.com/office/drawing/2014/main" id="{38FB6E1A-CF53-4413-A9C1-5824ACFBB403}"/>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 xmlns:a16="http://schemas.microsoft.com/office/drawing/2014/main" id="{33C7080E-FE03-410F-98B3-AF65D3BBDD15}"/>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 xmlns:a16="http://schemas.microsoft.com/office/drawing/2014/main" id="{2C532809-D293-4CC1-B289-943B7289A420}"/>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 xmlns:a16="http://schemas.microsoft.com/office/drawing/2014/main" id="{41A5CC48-01AB-4578-8ABF-862AF1376AB8}"/>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 xmlns:a16="http://schemas.microsoft.com/office/drawing/2014/main" id="{5FC964AE-53E6-47A8-AA2F-DAF5F1DE58C1}"/>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 xmlns:a16="http://schemas.microsoft.com/office/drawing/2014/main" id="{5D07BD30-3AA8-4FE6-A09A-D02479B8E6BF}"/>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 xmlns:a16="http://schemas.microsoft.com/office/drawing/2014/main" id="{65627062-21AA-4626-8FFA-6F7BE0A93950}"/>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 xmlns:a16="http://schemas.microsoft.com/office/drawing/2014/main" id="{6F7F2AE7-49D2-41C1-8444-130AC8142346}"/>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 xmlns:a16="http://schemas.microsoft.com/office/drawing/2014/main" id="{71523D7B-FE1C-45E2-A21A-30E3983694B3}"/>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 xmlns:a16="http://schemas.microsoft.com/office/drawing/2014/main" id="{8C6DA61D-2706-43D7-852B-28D6637EEE02}"/>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 xmlns:a16="http://schemas.microsoft.com/office/drawing/2014/main" id="{C6C9F888-12DB-40D9-A824-9E99C1034A48}"/>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 xmlns:a16="http://schemas.microsoft.com/office/drawing/2014/main" id="{76860F22-D3D7-493A-B05B-82286CCFAF01}"/>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 xmlns:a16="http://schemas.microsoft.com/office/drawing/2014/main" id="{B34E5648-7105-4B5E-ABBC-4DA6D4D41347}"/>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 xmlns:a16="http://schemas.microsoft.com/office/drawing/2014/main" id="{3C98FD7C-A4F0-448C-B321-D9A89DB77B41}"/>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 xmlns:a16="http://schemas.microsoft.com/office/drawing/2014/main" id="{47CC0A13-8597-4A5C-9524-DAF11622878A}"/>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 xmlns:a16="http://schemas.microsoft.com/office/drawing/2014/main" id="{34D378BB-64F2-4887-917A-401DAFEF724B}"/>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 xmlns:a16="http://schemas.microsoft.com/office/drawing/2014/main" id="{45D53F1A-EB2E-4E0F-8221-EABB25DDC224}"/>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 xmlns:a16="http://schemas.microsoft.com/office/drawing/2014/main" id="{2F322177-B81F-4155-9CC9-CD4F70CF271A}"/>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 xmlns:a16="http://schemas.microsoft.com/office/drawing/2014/main" id="{45BD5031-3A79-4BB4-88D5-CCA14AA4D208}"/>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 xmlns:a16="http://schemas.microsoft.com/office/drawing/2014/main" id="{150BF416-E2A5-41F8-A976-3B890E07848C}"/>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 xmlns:a16="http://schemas.microsoft.com/office/drawing/2014/main" id="{7AF57AC4-F8DF-4831-808B-079808A3684C}"/>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 xmlns:a16="http://schemas.microsoft.com/office/drawing/2014/main" id="{82FB2910-D772-4395-960E-4CB0EC3A5D88}"/>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 xmlns:a16="http://schemas.microsoft.com/office/drawing/2014/main" id="{FEED6492-3C03-4490-B903-50F243665537}"/>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 xmlns:a16="http://schemas.microsoft.com/office/drawing/2014/main" id="{9B2DE4DF-EE17-4DE8-8753-6245070F7E0D}"/>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 xmlns:a16="http://schemas.microsoft.com/office/drawing/2014/main" id="{DA0E8C1D-A197-491D-B71F-57874C4C8355}"/>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 xmlns:a16="http://schemas.microsoft.com/office/drawing/2014/main" id="{758D4414-45C6-4FAE-AACE-1401FD1D38A5}"/>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 xmlns:a16="http://schemas.microsoft.com/office/drawing/2014/main" id="{2DAC4E95-4DDB-4D17-95AC-D697CF8B25C2}"/>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 xmlns:a16="http://schemas.microsoft.com/office/drawing/2014/main" id="{667C9B05-9615-49D1-ABE5-EEFE0C6C7B37}"/>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 xmlns:a16="http://schemas.microsoft.com/office/drawing/2014/main" id="{C82AF202-3E6B-4E15-BB41-FE88887D7B25}"/>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 xmlns:a16="http://schemas.microsoft.com/office/drawing/2014/main" id="{8E03D02F-2729-47DA-B8A8-716ECD52FD6E}"/>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 xmlns:a16="http://schemas.microsoft.com/office/drawing/2014/main" id="{22DB6CB7-2AC4-46A2-863B-A363302E5407}"/>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 xmlns:a16="http://schemas.microsoft.com/office/drawing/2014/main" id="{DA14B4F7-EA11-435B-B0C2-93920CFBBB25}"/>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 xmlns:a16="http://schemas.microsoft.com/office/drawing/2014/main" id="{3E8CBCC6-9DB1-424B-B118-59C98D0D231D}"/>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 xmlns:a16="http://schemas.microsoft.com/office/drawing/2014/main" id="{B0C132DD-2857-4DCD-A848-0D0AD93F7A42}"/>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 xmlns:a16="http://schemas.microsoft.com/office/drawing/2014/main" id="{38373618-5BE3-4E64-9587-6053FC56054B}"/>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 xmlns:a16="http://schemas.microsoft.com/office/drawing/2014/main" id="{AAA68322-A83E-4AC2-A506-C629F962130E}"/>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 xmlns:a16="http://schemas.microsoft.com/office/drawing/2014/main" id="{31112FB0-4406-4A3B-9EFE-06E9C595BDC6}"/>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 xmlns:a16="http://schemas.microsoft.com/office/drawing/2014/main" id="{026945AF-C6FF-4C51-9D9C-E854C00D059A}"/>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 xmlns:a16="http://schemas.microsoft.com/office/drawing/2014/main" id="{61C8C993-7749-415B-8121-34AA67177FDC}"/>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 xmlns:a16="http://schemas.microsoft.com/office/drawing/2014/main" id="{38C527C1-0802-4C89-B9F8-AD08C773B984}"/>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 xmlns:a16="http://schemas.microsoft.com/office/drawing/2014/main" id="{0CEC4EF7-78BE-4F3A-9AD9-35AB57172B81}"/>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 xmlns:a16="http://schemas.microsoft.com/office/drawing/2014/main" id="{E8376EE8-ED49-4DA2-BBB7-B9E12957967C}"/>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 xmlns:a16="http://schemas.microsoft.com/office/drawing/2014/main" id="{21A441C6-1A89-442A-BA8E-EEF087CA073E}"/>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 xmlns:a16="http://schemas.microsoft.com/office/drawing/2014/main" id="{45CD8276-AE9F-45D5-8EE9-3DF70FCCA98C}"/>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 xmlns:a16="http://schemas.microsoft.com/office/drawing/2014/main" id="{250CF82A-D9C5-4FBA-8C5E-A40E74E3150D}"/>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 xmlns:a16="http://schemas.microsoft.com/office/drawing/2014/main" id="{4A04E3B5-D131-4ACB-80C4-2FBF53195F0C}"/>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 xmlns:a16="http://schemas.microsoft.com/office/drawing/2014/main" id="{101DCE11-B08C-491B-A3E0-0F8AA84265FA}"/>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 xmlns:a16="http://schemas.microsoft.com/office/drawing/2014/main" id="{BD9CD672-2FC3-470D-ABD9-ED4F6E9DC5FC}"/>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 xmlns:a16="http://schemas.microsoft.com/office/drawing/2014/main" id="{0FAC71F4-77E7-4A64-9B0E-2461AFB04207}"/>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 xmlns:a16="http://schemas.microsoft.com/office/drawing/2014/main" id="{5417BF74-6651-4175-9887-B5D3D364666B}"/>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 xmlns:a16="http://schemas.microsoft.com/office/drawing/2014/main" id="{E2697A27-E4D6-41C7-A306-80744C86CEA6}"/>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 xmlns:a16="http://schemas.microsoft.com/office/drawing/2014/main" id="{176576A1-6368-410B-B583-0839491A4669}"/>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 xmlns:a16="http://schemas.microsoft.com/office/drawing/2014/main" id="{21A1A91A-0C73-4F02-B625-7D163CBD84D7}"/>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 xmlns:a16="http://schemas.microsoft.com/office/drawing/2014/main" id="{98BF566C-B0B4-459B-B8C1-A94AD710C643}"/>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 xmlns:a16="http://schemas.microsoft.com/office/drawing/2014/main" id="{C6594CE8-9D5B-493B-A156-C9B074CFB758}"/>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 xmlns:a16="http://schemas.microsoft.com/office/drawing/2014/main" id="{957E9372-31AC-4EA9-9700-14AA98B78F7A}"/>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 xmlns:a16="http://schemas.microsoft.com/office/drawing/2014/main" id="{DB9F41F8-6D58-4D26-83A5-56008FB53DD1}"/>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 xmlns:a16="http://schemas.microsoft.com/office/drawing/2014/main" id="{CCD936BF-362D-48C6-9E87-12A37CCAC2B6}"/>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 xmlns:a16="http://schemas.microsoft.com/office/drawing/2014/main" id="{8907331F-F29A-478F-B6BC-97C56DDAA13E}"/>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 xmlns:a16="http://schemas.microsoft.com/office/drawing/2014/main"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 xmlns:a16="http://schemas.microsoft.com/office/drawing/2014/main"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 xmlns:a16="http://schemas.microsoft.com/office/drawing/2014/main"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 xmlns:a16="http://schemas.microsoft.com/office/drawing/2014/main"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 xmlns:a16="http://schemas.microsoft.com/office/drawing/2014/main"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 xmlns:a16="http://schemas.microsoft.com/office/drawing/2014/main"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 xmlns:a16="http://schemas.microsoft.com/office/drawing/2014/main" id="{7C80669B-68A2-4FB4-9486-45E30C6D5E3E}"/>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 xmlns:a16="http://schemas.microsoft.com/office/drawing/2014/main" id="{C5E3ACC5-F8D8-44E2-B906-22B9FAC33EC5}"/>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 xmlns:a16="http://schemas.microsoft.com/office/drawing/2014/main" id="{1D24BA3D-39E8-47D4-944D-2627D4B76056}"/>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 xmlns:a16="http://schemas.microsoft.com/office/drawing/2014/main" id="{B49C4A27-162F-47D4-B4F6-A4F2F5D6F7D0}"/>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 xmlns:a16="http://schemas.microsoft.com/office/drawing/2014/main" id="{CE9FC0F0-BE2E-4B43-9E39-2121645E9096}"/>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 xmlns:a16="http://schemas.microsoft.com/office/drawing/2014/main" id="{B8DA27EA-3B66-4DA6-9AB0-A0F570E52F1A}"/>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 xmlns:a16="http://schemas.microsoft.com/office/drawing/2014/main" id="{1A7023CF-AEF1-440C-9BDD-C604AC40477B}"/>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 xmlns:a16="http://schemas.microsoft.com/office/drawing/2014/main" id="{60DFFBEC-D2A5-47CD-84C4-948E0A896643}"/>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 xmlns:a16="http://schemas.microsoft.com/office/drawing/2014/main" id="{6AA9DF4F-488B-4C92-A750-704C1A1125AE}"/>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 xmlns:a16="http://schemas.microsoft.com/office/drawing/2014/main" id="{EB62AC6D-A350-4C27-AE78-136BA8657614}"/>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 xmlns:a16="http://schemas.microsoft.com/office/drawing/2014/main" id="{7662C9CB-6844-406D-A32A-3F4F15A1F1F5}"/>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 xmlns:a16="http://schemas.microsoft.com/office/drawing/2014/main" id="{A5F92E3C-6C0B-4516-A784-5D09D465A9EA}"/>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 xmlns:a16="http://schemas.microsoft.com/office/drawing/2014/main" id="{5AA22C70-FBFB-4DDB-B4EE-9C18D7695C50}"/>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 xmlns:a16="http://schemas.microsoft.com/office/drawing/2014/main" id="{E59D2EDF-A341-40F8-90C6-0D4AA3DF8857}"/>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 xmlns:a16="http://schemas.microsoft.com/office/drawing/2014/main" id="{0E26EB17-A21F-4584-A703-1BD86C517B8A}"/>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 xmlns:a16="http://schemas.microsoft.com/office/drawing/2014/main" id="{56AD309E-7DBA-4F10-BFC9-5B5ADEFDFBD4}"/>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 xmlns:a16="http://schemas.microsoft.com/office/drawing/2014/main" id="{73AAE13E-38D2-4AB7-A294-F928A2BE2F88}"/>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 xmlns:a16="http://schemas.microsoft.com/office/drawing/2014/main" id="{024238D8-E146-4EB6-87F0-499260BD1BA1}"/>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 xmlns:a16="http://schemas.microsoft.com/office/drawing/2014/main" id="{B1694A8B-C34E-41C5-8CDB-1BE66C9CE3E3}"/>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 xmlns:a16="http://schemas.microsoft.com/office/drawing/2014/main" id="{A61F76A6-D85E-4B55-BF86-EE52741631FD}"/>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 xmlns:a16="http://schemas.microsoft.com/office/drawing/2014/main" id="{EFCFECA5-F368-443B-87CA-AD49FE3ED7F9}"/>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 xmlns:a16="http://schemas.microsoft.com/office/drawing/2014/main" id="{3D1CFE15-FF29-4DE6-8633-58529F044A82}"/>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 xmlns:a16="http://schemas.microsoft.com/office/drawing/2014/main" id="{3260D066-C47C-4525-B40D-79148CE92269}"/>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 xmlns:a16="http://schemas.microsoft.com/office/drawing/2014/main" id="{0CF6A352-E7CA-4523-91E3-B556ADD25F1D}"/>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 xmlns:a16="http://schemas.microsoft.com/office/drawing/2014/main" id="{9D5F0556-AA10-49D6-B24A-D86D7B093EBA}"/>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 xmlns:a16="http://schemas.microsoft.com/office/drawing/2014/main" id="{EBDACA9C-BFA2-49C6-8A54-6E8C09B72CF8}"/>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 xmlns:a16="http://schemas.microsoft.com/office/drawing/2014/main" id="{E6062895-1BBD-4EE5-912F-795CE64299A8}"/>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 xmlns:a16="http://schemas.microsoft.com/office/drawing/2014/main" id="{0E2DC05E-56B6-4649-AC32-71D979DF1BAF}"/>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 xmlns:a16="http://schemas.microsoft.com/office/drawing/2014/main" id="{4AE3A857-61A0-4178-B92E-38B1CA887BAB}"/>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 xmlns:a16="http://schemas.microsoft.com/office/drawing/2014/main" id="{7BDC89F5-EB5E-48D4-8214-BB091E20BA8B}"/>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 xmlns:a16="http://schemas.microsoft.com/office/drawing/2014/main" id="{AE2F2D41-06E0-4BF5-A6A0-80B61DB2D238}"/>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 xmlns:a16="http://schemas.microsoft.com/office/drawing/2014/main" id="{C1FE1AF2-2CDC-4707-A8EE-81482C2888A2}"/>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 xmlns:a16="http://schemas.microsoft.com/office/drawing/2014/main" id="{A6A7632A-1F12-45E4-88D4-A74EB81387B1}"/>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 xmlns:a16="http://schemas.microsoft.com/office/drawing/2014/main" id="{FA20017D-8380-49EC-B810-425ECE1C4C96}"/>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 xmlns:a16="http://schemas.microsoft.com/office/drawing/2014/main" id="{7E15606A-13AF-4838-B2EC-69A43B49FFCE}"/>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 xmlns:a16="http://schemas.microsoft.com/office/drawing/2014/main" id="{ED9F12C7-7CEA-4306-88E8-2D56B7C9935F}"/>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 xmlns:a16="http://schemas.microsoft.com/office/drawing/2014/main" id="{CCFA6801-9A0F-4DF1-A132-6BBDE4B9AA9C}"/>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 xmlns:a16="http://schemas.microsoft.com/office/drawing/2014/main" id="{723FF2AC-023A-402C-BE07-1ADC06AC2101}"/>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 xmlns:a16="http://schemas.microsoft.com/office/drawing/2014/main" id="{93284BBF-EF17-48CD-B94C-A6AB67EF9E92}"/>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 xmlns:a16="http://schemas.microsoft.com/office/drawing/2014/main" id="{A276E3FD-4E51-4A2B-9B37-A74E5037B7A9}"/>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 xmlns:a16="http://schemas.microsoft.com/office/drawing/2014/main" id="{DA77C638-7E6A-4EAF-9F5D-DDAAC8E2C363}"/>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 xmlns:a16="http://schemas.microsoft.com/office/drawing/2014/main" id="{E40D3E38-08B9-4D27-ADB3-8816050A03E9}"/>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 xmlns:a16="http://schemas.microsoft.com/office/drawing/2014/main" id="{29EE52CD-3FC7-46A1-8F63-B3FA79EC16A8}"/>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 xmlns:a16="http://schemas.microsoft.com/office/drawing/2014/main" id="{AC3A75D0-6870-4B59-860D-6A83A8DA3244}"/>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 xmlns:a16="http://schemas.microsoft.com/office/drawing/2014/main" id="{B398AB1B-C8B5-4347-987C-1A6F8F14EC76}"/>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 xmlns:a16="http://schemas.microsoft.com/office/drawing/2014/main" id="{1F1F1B81-4B49-4C64-9C7C-9EDEE3B6E702}"/>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 xmlns:a16="http://schemas.microsoft.com/office/drawing/2014/main" id="{59431D07-023A-432D-9239-3CED5F8B7706}"/>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 xmlns:a16="http://schemas.microsoft.com/office/drawing/2014/main" id="{A1AED34C-B442-474E-9D66-8A8D6C6DE9CF}"/>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 xmlns:a16="http://schemas.microsoft.com/office/drawing/2014/main" id="{5B674CAA-B075-4303-A9BF-E912D5F5A506}"/>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 xmlns:a16="http://schemas.microsoft.com/office/drawing/2014/main" id="{67DD45E9-46F2-4FCF-8FFD-634FBD808644}"/>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 xmlns:a16="http://schemas.microsoft.com/office/drawing/2014/main" id="{4274CCD2-5701-4108-B467-1CD27781F98B}"/>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 xmlns:a16="http://schemas.microsoft.com/office/drawing/2014/main" id="{0725BD98-95D3-40EF-A089-502ECC8B71A9}"/>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 xmlns:a16="http://schemas.microsoft.com/office/drawing/2014/main" id="{531B445E-91C0-4CB3-BD08-32101E13FD50}"/>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 xmlns:a16="http://schemas.microsoft.com/office/drawing/2014/main" id="{68E7CDDA-BCA7-4378-8AFC-49578F641B82}"/>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 xmlns:a16="http://schemas.microsoft.com/office/drawing/2014/main" id="{FFE64D89-0028-4A0C-88FE-C119892AA8AD}"/>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 xmlns:a16="http://schemas.microsoft.com/office/drawing/2014/main" id="{78599288-16E0-4973-B7EE-1289DB15F99C}"/>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 xmlns:a16="http://schemas.microsoft.com/office/drawing/2014/main" id="{66F3FD21-8629-4604-B1A5-FFD0621B485C}"/>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 xmlns:a16="http://schemas.microsoft.com/office/drawing/2014/main" id="{441AC1A4-37BD-4AD1-814B-FD8758E9227C}"/>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 xmlns:a16="http://schemas.microsoft.com/office/drawing/2014/main" id="{0AC086AD-819A-4AA4-9D56-151939E43FB3}"/>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 xmlns:a16="http://schemas.microsoft.com/office/drawing/2014/main" id="{8B5F2639-7161-4C9C-91F0-7A18C6ABC41F}"/>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 xmlns:a16="http://schemas.microsoft.com/office/drawing/2014/main" id="{533F2077-675D-4F74-BD00-AE9BE3F18412}"/>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 xmlns:a16="http://schemas.microsoft.com/office/drawing/2014/main" id="{4131ADD8-6405-4DEB-BCBF-CDF8EBFD6C27}"/>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 xmlns:a16="http://schemas.microsoft.com/office/drawing/2014/main" id="{7D322B4A-1384-4AC8-AEAB-A3681FA11BE4}"/>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 xmlns:a16="http://schemas.microsoft.com/office/drawing/2014/main" id="{B147E3CB-11BF-48E3-97CF-0C2D836A09C7}"/>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 xmlns:a16="http://schemas.microsoft.com/office/drawing/2014/main" id="{5B298911-FDBE-4111-97AF-E0257BEE3883}"/>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 xmlns:a16="http://schemas.microsoft.com/office/drawing/2014/main" id="{9503C08B-E122-423B-AEBC-E7FE910E36C0}"/>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 xmlns:a16="http://schemas.microsoft.com/office/drawing/2014/main" id="{B8710D53-BD0B-442F-90D7-3EF191234ED1}"/>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 xmlns:a16="http://schemas.microsoft.com/office/drawing/2014/main" id="{8228A5A6-0FCA-4332-BEDA-943713A33AF3}"/>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 xmlns:a16="http://schemas.microsoft.com/office/drawing/2014/main" id="{B78E8AF1-0560-4692-BD3E-E5D4362D1DC1}"/>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 xmlns:a16="http://schemas.microsoft.com/office/drawing/2014/main" id="{4AB8C3F9-9E67-43F5-9BDF-2E9C98358646}"/>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 xmlns:a16="http://schemas.microsoft.com/office/drawing/2014/main" id="{6A8E2900-A94B-4C4C-9398-6ECD3AE815F6}"/>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 xmlns:a16="http://schemas.microsoft.com/office/drawing/2014/main" id="{3AC5A04E-896A-4F63-8319-9BAE49D7F0B8}"/>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 xmlns:a16="http://schemas.microsoft.com/office/drawing/2014/main" id="{CC0AEB52-FC44-43D9-BBAD-733330B3ADB6}"/>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 xmlns:a16="http://schemas.microsoft.com/office/drawing/2014/main" id="{9015DFB7-AFFA-4DB0-A846-A72B6B013364}"/>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 xmlns:a16="http://schemas.microsoft.com/office/drawing/2014/main" id="{19BE46C4-61D1-4312-9C58-B0959493FF13}"/>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 xmlns:a16="http://schemas.microsoft.com/office/drawing/2014/main" id="{03F05A8E-A7B1-430A-A6F4-2315B41151B8}"/>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 xmlns:a16="http://schemas.microsoft.com/office/drawing/2014/main" id="{571B3044-3B80-4BE6-9352-DB182CBBB229}"/>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 xmlns:a16="http://schemas.microsoft.com/office/drawing/2014/main" id="{A0929178-3BFD-4590-838B-C249D319A1AA}"/>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 xmlns:a16="http://schemas.microsoft.com/office/drawing/2014/main" id="{C3FA1518-8435-4035-A295-A51BB1F2B32D}"/>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 xmlns:a16="http://schemas.microsoft.com/office/drawing/2014/main" id="{D375145B-ADA7-429B-A076-CE51F44AFB0E}"/>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 xmlns:a16="http://schemas.microsoft.com/office/drawing/2014/main" id="{51947924-FEA5-43AA-BEF0-6C9E6B330008}"/>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 xmlns:a16="http://schemas.microsoft.com/office/drawing/2014/main" id="{137DD91D-C447-47AD-8249-BCBF9306E721}"/>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 xmlns:a16="http://schemas.microsoft.com/office/drawing/2014/main" id="{F4CEB276-4FA2-4F2E-8918-46FEA746D387}"/>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 xmlns:a16="http://schemas.microsoft.com/office/drawing/2014/main" id="{FB155351-7BC1-4D1C-A604-E24D6BE0CE2C}"/>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 xmlns:a16="http://schemas.microsoft.com/office/drawing/2014/main" id="{A78B2EDE-A324-4082-AB0E-8BA8868E295C}"/>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 xmlns:a16="http://schemas.microsoft.com/office/drawing/2014/main" id="{A18AF74A-CD77-45F3-8AB1-B695481A64CD}"/>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 xmlns:a16="http://schemas.microsoft.com/office/drawing/2014/main" id="{26A92668-F813-4D00-9E02-2B52B41CB695}"/>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 xmlns:a16="http://schemas.microsoft.com/office/drawing/2014/main" id="{65F9B873-2086-4683-9E84-0916C1E88628}"/>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 xmlns:a16="http://schemas.microsoft.com/office/drawing/2014/main" id="{5B235BAC-CB84-4288-92B0-F377FD13A775}"/>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 xmlns:a16="http://schemas.microsoft.com/office/drawing/2014/main" id="{91E934FE-BCA3-4D01-B118-E547AEC24A0A}"/>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 xmlns:a16="http://schemas.microsoft.com/office/drawing/2014/main" id="{658C798B-DF19-4639-89C4-AB9B5417F967}"/>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 xmlns:a16="http://schemas.microsoft.com/office/drawing/2014/main" id="{7597A9DF-1195-4A7E-BDFB-3183FAE19EF2}"/>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 xmlns:a16="http://schemas.microsoft.com/office/drawing/2014/main" id="{C37EEA07-2505-4B70-8B6C-58B630E790B0}"/>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 xmlns:a16="http://schemas.microsoft.com/office/drawing/2014/main" id="{F2A9F660-507F-4570-AF81-F211752D6C4F}"/>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 xmlns:a16="http://schemas.microsoft.com/office/drawing/2014/main" id="{F9F45BB7-24B5-4203-8B18-C764EE515A27}"/>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 xmlns:a16="http://schemas.microsoft.com/office/drawing/2014/main" id="{BBE511B4-1DA3-484B-BEC5-84FF6A7A05AD}"/>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 xmlns:a16="http://schemas.microsoft.com/office/drawing/2014/main" id="{15A5BCEF-E2C8-46F4-9487-E062D2C04E44}"/>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 xmlns:a16="http://schemas.microsoft.com/office/drawing/2014/main" id="{2A54ADF3-00EE-4060-8754-A54A0E9A9DD7}"/>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 xmlns:a16="http://schemas.microsoft.com/office/drawing/2014/main" id="{B1C67709-ACC5-4B52-805D-B674EAD46323}"/>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 xmlns:a16="http://schemas.microsoft.com/office/drawing/2014/main" id="{ED800195-1706-45A6-AF77-48B500B5AA36}"/>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 xmlns:a16="http://schemas.microsoft.com/office/drawing/2014/main" id="{9EF73508-1CB2-4950-8E08-D012B7C9FCC5}"/>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 xmlns:a16="http://schemas.microsoft.com/office/drawing/2014/main" id="{108AF262-3BA4-4C08-8A59-749B4DF265E8}"/>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 xmlns:a16="http://schemas.microsoft.com/office/drawing/2014/main" id="{DA36CB0F-51DE-4E69-9166-F6401AB808C2}"/>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 xmlns:a16="http://schemas.microsoft.com/office/drawing/2014/main" id="{CE5188F3-29A0-45C5-96FA-6A559040F50D}"/>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 xmlns:a16="http://schemas.microsoft.com/office/drawing/2014/main" id="{9DCEB1D4-6512-4480-830E-4A1311BBDB30}"/>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 xmlns:a16="http://schemas.microsoft.com/office/drawing/2014/main" id="{66BDFD1A-5F74-4CC3-9D34-A6F616A0A3AE}"/>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 xmlns:a16="http://schemas.microsoft.com/office/drawing/2014/main" id="{0AA004D9-E645-4E6A-95CA-9DF22D1CD27D}"/>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 xmlns:a16="http://schemas.microsoft.com/office/drawing/2014/main" id="{3F6472C0-64A3-47F2-80BB-B0909962BC83}"/>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 xmlns:a16="http://schemas.microsoft.com/office/drawing/2014/main" id="{CB15F388-A20C-40E9-A8EB-7CCB666D4708}"/>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 xmlns:a16="http://schemas.microsoft.com/office/drawing/2014/main" id="{1C965EAB-F1B1-4687-9BCC-6728C1EA349F}"/>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 xmlns:a16="http://schemas.microsoft.com/office/drawing/2014/main" id="{B465ECD4-6A9E-4442-A235-5ADA4DAD0901}"/>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 xmlns:a16="http://schemas.microsoft.com/office/drawing/2014/main" id="{2F8FBE0B-0445-432C-A3AA-8FABFBD8ED0D}"/>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 xmlns:a16="http://schemas.microsoft.com/office/drawing/2014/main" id="{01946C50-8F69-44E2-9D7E-8A0A06AA602D}"/>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 xmlns:a16="http://schemas.microsoft.com/office/drawing/2014/main" id="{F8121EB1-4FFE-40C2-B7E2-A90397A87855}"/>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 xmlns:a16="http://schemas.microsoft.com/office/drawing/2014/main" id="{46314C7C-421E-4B76-B2ED-7FE76FE0090D}"/>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 xmlns:a16="http://schemas.microsoft.com/office/drawing/2014/main" id="{BC64A552-C7C7-4371-A6B3-DD302D5341D2}"/>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 xmlns:a16="http://schemas.microsoft.com/office/drawing/2014/main" id="{50338EBE-D26B-4AE0-A817-06215ED59F54}"/>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 xmlns:a16="http://schemas.microsoft.com/office/drawing/2014/main" id="{25CDB294-0EFD-4228-AE25-67E9B9D3531C}"/>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 xmlns:a16="http://schemas.microsoft.com/office/drawing/2014/main" id="{7A27B525-CAD3-40CC-A720-6C735729711F}"/>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 xmlns:a16="http://schemas.microsoft.com/office/drawing/2014/main" id="{D313E2BD-6D2E-424F-8867-317A387227BA}"/>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 xmlns:a16="http://schemas.microsoft.com/office/drawing/2014/main" id="{0A959CDC-5FEE-44F6-949A-85991EE915E6}"/>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 xmlns:a16="http://schemas.microsoft.com/office/drawing/2014/main" id="{1B73B66D-E31F-4A0D-A9FD-E4D4C6A1C3D2}"/>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 xmlns:a16="http://schemas.microsoft.com/office/drawing/2014/main" id="{3AAD5E49-94F8-4CC7-83D8-8F24A5BE3021}"/>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 xmlns:a16="http://schemas.microsoft.com/office/drawing/2014/main" id="{4161E7E0-DE9F-4AC8-9E26-00DAFC56DF1C}"/>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 xmlns:a16="http://schemas.microsoft.com/office/drawing/2014/main" id="{BB27C346-BB1D-4616-85BB-8DEAF02F3044}"/>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 xmlns:a16="http://schemas.microsoft.com/office/drawing/2014/main" id="{AA8D30DB-AA8D-47F6-B97E-7424868042D3}"/>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 xmlns:a16="http://schemas.microsoft.com/office/drawing/2014/main" id="{E66B6AFD-CF67-4E4D-B101-67917525430F}"/>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 xmlns:a16="http://schemas.microsoft.com/office/drawing/2014/main" id="{0088CEA9-5D34-4E12-A42F-33D1454B4CEC}"/>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 xmlns:a16="http://schemas.microsoft.com/office/drawing/2014/main" id="{D40D7A6B-E85D-4E45-9FB7-1D3F889A4FB1}"/>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 xmlns:a16="http://schemas.microsoft.com/office/drawing/2014/main" id="{6B347EDF-B23E-40E4-8C24-6C84821ED8E9}"/>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 xmlns:a16="http://schemas.microsoft.com/office/drawing/2014/main" id="{851C47DB-A11E-48E0-A2C0-73D70CDD5D00}"/>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 xmlns:a16="http://schemas.microsoft.com/office/drawing/2014/main" id="{81F1C154-6374-4182-A096-A0EB8792D17E}"/>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 xmlns:a16="http://schemas.microsoft.com/office/drawing/2014/main" id="{B519B353-2416-4597-BB92-85D23E8BA8F6}"/>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 xmlns:a16="http://schemas.microsoft.com/office/drawing/2014/main" id="{4C136D24-408B-4553-A073-76CEE6CEDBF4}"/>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 xmlns:a16="http://schemas.microsoft.com/office/drawing/2014/main" id="{43AB9EA8-E22C-4BC4-A2FF-66A05C651783}"/>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 xmlns:a16="http://schemas.microsoft.com/office/drawing/2014/main" id="{9B0DBE25-5A71-4C3C-9E3A-D260466ABA15}"/>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 xmlns:a16="http://schemas.microsoft.com/office/drawing/2014/main" id="{9F88F0D9-A968-4A13-8956-A506AFF2496B}"/>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 xmlns:a16="http://schemas.microsoft.com/office/drawing/2014/main" id="{E8CB9104-9454-45DD-BA3D-F284F6ECAF41}"/>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 xmlns:a16="http://schemas.microsoft.com/office/drawing/2014/main" id="{7564F1AA-2F60-4F6E-8088-639A5FD76EE4}"/>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 xmlns:a16="http://schemas.microsoft.com/office/drawing/2014/main" id="{0472647C-A8B1-4EE6-A1F7-A7974C00ECDC}"/>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 xmlns:a16="http://schemas.microsoft.com/office/drawing/2014/main" id="{0A0BC2EB-6559-4DD8-8331-2619A4F69F60}"/>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 xmlns:a16="http://schemas.microsoft.com/office/drawing/2014/main" id="{5FC08856-C60F-4CC2-9670-7B26465B0B8F}"/>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 xmlns:a16="http://schemas.microsoft.com/office/drawing/2014/main" id="{160C9131-1168-407A-96C7-F076D60FC433}"/>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 xmlns:a16="http://schemas.microsoft.com/office/drawing/2014/main" id="{358957BB-5BFF-4EDD-8F24-5F5B3624B8A0}"/>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 xmlns:a16="http://schemas.microsoft.com/office/drawing/2014/main" id="{FB453775-8A90-404E-A853-32D74BBA4272}"/>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 xmlns:a16="http://schemas.microsoft.com/office/drawing/2014/main" id="{7BD989CC-CD6D-4201-B240-BFF03E012E5F}"/>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 xmlns:a16="http://schemas.microsoft.com/office/drawing/2014/main" id="{BD555FAF-5F5D-478D-A0CE-5CFE3183F3CD}"/>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 xmlns:a16="http://schemas.microsoft.com/office/drawing/2014/main" id="{E0002244-1B54-4F33-9120-A78D8CCEB8A4}"/>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 xmlns:a16="http://schemas.microsoft.com/office/drawing/2014/main" id="{CA9B7A3F-CB6E-4A45-8A2F-33C3E5B4B9CC}"/>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 xmlns:a16="http://schemas.microsoft.com/office/drawing/2014/main" id="{B1BACB10-2A5B-4F79-AE34-96E0C16B3111}"/>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 xmlns:a16="http://schemas.microsoft.com/office/drawing/2014/main" id="{7E191CA7-EAA7-4172-83D6-462C65F80DE2}"/>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 xmlns:a16="http://schemas.microsoft.com/office/drawing/2014/main" id="{2743F239-1BC2-424C-AB83-6BB4F4A2FFB1}"/>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 xmlns:a16="http://schemas.microsoft.com/office/drawing/2014/main" id="{B388724D-D070-4A9F-A7CE-51D37FBCE0CF}"/>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 xmlns:a16="http://schemas.microsoft.com/office/drawing/2014/main" id="{FB48898D-907B-428B-BBF1-E37E76B7189D}"/>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 xmlns:a16="http://schemas.microsoft.com/office/drawing/2014/main" id="{51F1CED7-B6CB-4D32-95FA-E29D37367395}"/>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 xmlns:a16="http://schemas.microsoft.com/office/drawing/2014/main" id="{A3498C9B-CBE1-4446-BB3E-7350B7C058BA}"/>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 xmlns:a16="http://schemas.microsoft.com/office/drawing/2014/main" id="{2F3E8B03-26D3-409B-95F7-CAB86CCEAECA}"/>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 xmlns:a16="http://schemas.microsoft.com/office/drawing/2014/main" id="{9094BEC4-D8B3-4E4C-B111-33F0913F58C3}"/>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 xmlns:a16="http://schemas.microsoft.com/office/drawing/2014/main" id="{C2D1EDD2-99B3-4DB9-A6F5-25606F444DF5}"/>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 xmlns:a16="http://schemas.microsoft.com/office/drawing/2014/main" id="{8669225F-0DB0-4626-9526-26A5D421A49E}"/>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 xmlns:a16="http://schemas.microsoft.com/office/drawing/2014/main" id="{352703DD-1F90-4270-9E8E-C442659ADB3B}"/>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 xmlns:a16="http://schemas.microsoft.com/office/drawing/2014/main" id="{685BB5D8-54CF-468D-8527-F326E3D51A92}"/>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 xmlns:a16="http://schemas.microsoft.com/office/drawing/2014/main" id="{46D39FDC-B419-4B08-A21E-F6A06BF32DAE}"/>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 xmlns:a16="http://schemas.microsoft.com/office/drawing/2014/main" id="{8C836D7E-E1F0-43AF-B5DF-F6287168CE3A}"/>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 xmlns:a16="http://schemas.microsoft.com/office/drawing/2014/main" id="{0556ADF8-98EE-4BB9-84C0-BF615AF5397A}"/>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 xmlns:a16="http://schemas.microsoft.com/office/drawing/2014/main" id="{BCD9F563-DC92-456A-83D1-54D88E0CA959}"/>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 xmlns:a16="http://schemas.microsoft.com/office/drawing/2014/main" id="{D0CA793E-A1F8-47D8-8898-6EF60B325403}"/>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 xmlns:a16="http://schemas.microsoft.com/office/drawing/2014/main" id="{9CBDEA38-4884-42AE-A116-CC7156792D96}"/>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 xmlns:a16="http://schemas.microsoft.com/office/drawing/2014/main" id="{4E6DCFBA-B67B-425C-9943-19AC8DC655B2}"/>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 xmlns:a16="http://schemas.microsoft.com/office/drawing/2014/main" id="{C8648735-97FD-450B-A6A7-E3CC0949042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 xmlns:a16="http://schemas.microsoft.com/office/drawing/2014/main" id="{AEB5FE40-31DA-4159-AE4E-3B7BEC920A2C}"/>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 xmlns:a16="http://schemas.microsoft.com/office/drawing/2014/main" id="{3CB91E35-3457-4B7B-89A6-8097FA8EADD9}"/>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 xmlns:a16="http://schemas.microsoft.com/office/drawing/2014/main" id="{46E8A15A-9DD7-4F41-BA9F-6A7CC4CA54A1}"/>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 xmlns:a16="http://schemas.microsoft.com/office/drawing/2014/main" id="{747620FF-C2AC-4E85-B069-05EA04BDD0AB}"/>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 xmlns:a16="http://schemas.microsoft.com/office/drawing/2014/main" id="{B1851553-60B4-4B13-A82A-5A54EBE053AA}"/>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 xmlns:a16="http://schemas.microsoft.com/office/drawing/2014/main" id="{584330B7-0005-4C04-A112-7553158D6A3C}"/>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 xmlns:a16="http://schemas.microsoft.com/office/drawing/2014/main" id="{FC2397CA-1865-4CFD-9B56-7D6E32E728D3}"/>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 xmlns:a16="http://schemas.microsoft.com/office/drawing/2014/main" id="{03BA8441-7458-4941-B3F5-7AE02DEC4B5E}"/>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 xmlns:a16="http://schemas.microsoft.com/office/drawing/2014/main" id="{CE911541-7F04-47DE-ADAE-8C68480F7203}"/>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 xmlns:a16="http://schemas.microsoft.com/office/drawing/2014/main" id="{A6AACE39-B8EC-4542-A3A9-74FE30BF2B30}"/>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 xmlns:a16="http://schemas.microsoft.com/office/drawing/2014/main" id="{EF9D89A7-D05C-4613-941D-EF5590A58CC6}"/>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 xmlns:a16="http://schemas.microsoft.com/office/drawing/2014/main" id="{4EE86F08-527E-4CB7-AA73-78E2CDD39E9C}"/>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 xmlns:a16="http://schemas.microsoft.com/office/drawing/2014/main" id="{A6F72CD8-5B1A-48CE-AB10-6B2174E403C3}"/>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 xmlns:a16="http://schemas.microsoft.com/office/drawing/2014/main" id="{5B589B5D-D5B0-41B5-91BF-C4904FF1D594}"/>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 xmlns:a16="http://schemas.microsoft.com/office/drawing/2014/main" id="{979393D9-E6BD-47F1-A3E2-46A0864CD9D0}"/>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 xmlns:a16="http://schemas.microsoft.com/office/drawing/2014/main" id="{CF8E0289-E95F-4EC2-82B1-1515F49CF67C}"/>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 xmlns:a16="http://schemas.microsoft.com/office/drawing/2014/main" id="{FB288D80-5009-44BF-BD06-5C70C3C3F791}"/>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 xmlns:a16="http://schemas.microsoft.com/office/drawing/2014/main" id="{1CC43E7A-B3E7-4899-8F11-04CF12DCDA02}"/>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 xmlns:a16="http://schemas.microsoft.com/office/drawing/2014/main" id="{F187D1D9-B930-4B03-B570-1DAFE9E2D9EE}"/>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 xmlns:a16="http://schemas.microsoft.com/office/drawing/2014/main" id="{83DA7800-0789-42B9-A2F9-FFA8FAE4E8C1}"/>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 xmlns:a16="http://schemas.microsoft.com/office/drawing/2014/main" id="{3CD18AE6-5123-4095-985F-4C9D9B664FF8}"/>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 xmlns:a16="http://schemas.microsoft.com/office/drawing/2014/main" id="{C9878FAF-7871-46AD-8932-FA3735324D34}"/>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 xmlns:a16="http://schemas.microsoft.com/office/drawing/2014/main" id="{9B768330-029F-4411-8CC8-4AF71FF43A1D}"/>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 xmlns:a16="http://schemas.microsoft.com/office/drawing/2014/main" id="{3BD78DEB-040E-4A0F-B767-3F26DB57BCF0}"/>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 xmlns:a16="http://schemas.microsoft.com/office/drawing/2014/main" id="{0B1FCCEC-2408-4D5B-9E26-6F7968AEA45F}"/>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 xmlns:a16="http://schemas.microsoft.com/office/drawing/2014/main" id="{458613A0-E869-4D76-B09E-4C6B76BE3AF3}"/>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 xmlns:a16="http://schemas.microsoft.com/office/drawing/2014/main" id="{4F4A0394-B01D-45E6-8784-C5BA9377CA62}"/>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 xmlns:a16="http://schemas.microsoft.com/office/drawing/2014/main" id="{E9ABF57E-02C9-4BEC-9B08-ABA9ACF466A4}"/>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 xmlns:a16="http://schemas.microsoft.com/office/drawing/2014/main" id="{5F9F88CC-4A46-4741-8EC8-6FD79E76967A}"/>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 xmlns:a16="http://schemas.microsoft.com/office/drawing/2014/main" id="{3892CC71-10CF-410E-9ECC-32435415AC2E}"/>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 xmlns:a16="http://schemas.microsoft.com/office/drawing/2014/main" id="{74E4E8D6-9BF8-4AB0-A721-3DBBAB107ACB}"/>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 xmlns:a16="http://schemas.microsoft.com/office/drawing/2014/main" id="{2A746667-2C55-45F1-A442-891A427C5475}"/>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 xmlns:a16="http://schemas.microsoft.com/office/drawing/2014/main" id="{7C55DDBC-14F2-42A8-A97E-99FBEDDBFBAC}"/>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 xmlns:a16="http://schemas.microsoft.com/office/drawing/2014/main" id="{CE0EAB94-B0A7-45B9-9017-8270392B6193}"/>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 xmlns:a16="http://schemas.microsoft.com/office/drawing/2014/main" id="{0F1DED38-15C8-4735-924A-802C38C24127}"/>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 xmlns:a16="http://schemas.microsoft.com/office/drawing/2014/main" id="{477832B4-5E5E-4B85-A573-742B520095D8}"/>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 xmlns:a16="http://schemas.microsoft.com/office/drawing/2014/main" id="{6ABADCD0-0D16-40CD-92DE-B91369547BB4}"/>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 xmlns:a16="http://schemas.microsoft.com/office/drawing/2014/main" id="{F2A5CD34-70A7-4076-9875-F654CAAE032A}"/>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 xmlns:a16="http://schemas.microsoft.com/office/drawing/2014/main" id="{E81DDE7D-BA0B-496F-BCBE-610EDE5E83AA}"/>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 xmlns:a16="http://schemas.microsoft.com/office/drawing/2014/main" id="{6616B93B-553C-4E68-ACF0-14AA6D8299C9}"/>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 xmlns:a16="http://schemas.microsoft.com/office/drawing/2014/main" id="{216652A2-967F-4200-8D04-B70476303AA3}"/>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 xmlns:a16="http://schemas.microsoft.com/office/drawing/2014/main" id="{9032E750-4AA9-4618-A5F9-36234AFEB71C}"/>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 xmlns:a16="http://schemas.microsoft.com/office/drawing/2014/main" id="{8D83E7AC-C0BB-4A04-94BB-FCE1A6116005}"/>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 xmlns:a16="http://schemas.microsoft.com/office/drawing/2014/main" id="{A20FC6A8-E8BB-4DAD-A590-5EB10FF273C1}"/>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 xmlns:a16="http://schemas.microsoft.com/office/drawing/2014/main" id="{2C552037-ACEC-43AB-8C24-A89C0D20475F}"/>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 xmlns:a16="http://schemas.microsoft.com/office/drawing/2014/main" id="{F3499100-68AB-4024-AC91-7EB2E6E10E04}"/>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 xmlns:a16="http://schemas.microsoft.com/office/drawing/2014/main" id="{29F8E2DC-134E-40D0-89D2-4FD99B45A583}"/>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 xmlns:a16="http://schemas.microsoft.com/office/drawing/2014/main" id="{B0E4E854-1656-4F48-BB96-F291ACCD08D1}"/>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 xmlns:a16="http://schemas.microsoft.com/office/drawing/2014/main" id="{3CD49B14-E362-42E6-B31B-087B3B7C2496}"/>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 xmlns:a16="http://schemas.microsoft.com/office/drawing/2014/main" id="{C60EA64D-7FE4-4B66-A8E9-54CD1F1B2F2D}"/>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 xmlns:a16="http://schemas.microsoft.com/office/drawing/2014/main" id="{407D8C75-8587-414F-9EF2-5295B40F8E28}"/>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 xmlns:a16="http://schemas.microsoft.com/office/drawing/2014/main" id="{EDF0F359-F17D-443E-8B1E-0EE733533B56}"/>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 xmlns:a16="http://schemas.microsoft.com/office/drawing/2014/main" id="{07C520B5-9F77-4997-A086-1E6A13FBB28D}"/>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 xmlns:a16="http://schemas.microsoft.com/office/drawing/2014/main" id="{CB2DC7FC-EEAE-4BD7-8E10-9866C860EADC}"/>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 xmlns:a16="http://schemas.microsoft.com/office/drawing/2014/main" id="{29C44742-94EC-4FEF-89DC-CE6EF6A1586C}"/>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 xmlns:a16="http://schemas.microsoft.com/office/drawing/2014/main" id="{8BC3EDE8-E5CE-49A0-A971-6A309642928C}"/>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 xmlns:a16="http://schemas.microsoft.com/office/drawing/2014/main" id="{4682954A-F4E2-4697-ABE5-0FDF08CB9D00}"/>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 xmlns:a16="http://schemas.microsoft.com/office/drawing/2014/main" id="{143348EB-C6B2-4891-B932-819292FDD3D4}"/>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 xmlns:a16="http://schemas.microsoft.com/office/drawing/2014/main" id="{8D855952-E1A7-4478-B9DA-AFA44CD2753F}"/>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 xmlns:a16="http://schemas.microsoft.com/office/drawing/2014/main" id="{06F97274-D4D4-4F34-9D57-080457484EF8}"/>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 xmlns:a16="http://schemas.microsoft.com/office/drawing/2014/main" id="{2191E943-722B-4B5B-B899-E52F4D8B675B}"/>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 xmlns:a16="http://schemas.microsoft.com/office/drawing/2014/main" id="{6EECFBE6-2F3C-48AA-8C1F-865778E9802F}"/>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 xmlns:a16="http://schemas.microsoft.com/office/drawing/2014/main" id="{8903F25C-A5F1-4332-9AA5-A6AFE17AA29C}"/>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 xmlns:a16="http://schemas.microsoft.com/office/drawing/2014/main" id="{2DB741E3-94FC-4F15-9210-F1A970695581}"/>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 xmlns:a16="http://schemas.microsoft.com/office/drawing/2014/main" id="{0291D752-18C4-4DCE-8F18-C91B95B064C9}"/>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 xmlns:a16="http://schemas.microsoft.com/office/drawing/2014/main" id="{6B167414-56C0-40DF-9731-61D738AD1A26}"/>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 xmlns:a16="http://schemas.microsoft.com/office/drawing/2014/main" id="{A84C0CCE-C0CD-48D9-8F0A-57D2842AD192}"/>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 xmlns:a16="http://schemas.microsoft.com/office/drawing/2014/main" id="{035251BD-E356-461C-AE98-EC37932EEC07}"/>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 xmlns:a16="http://schemas.microsoft.com/office/drawing/2014/main" id="{71E388B4-2E49-4CF3-BC67-8BCE5A218A4A}"/>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 xmlns:a16="http://schemas.microsoft.com/office/drawing/2014/main" id="{C7178143-32FF-42D6-97C2-2BE4A5AA4C53}"/>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 xmlns:a16="http://schemas.microsoft.com/office/drawing/2014/main" id="{B3032421-8573-45B1-9DB8-A6A96347447A}"/>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 xmlns:a16="http://schemas.microsoft.com/office/drawing/2014/main" id="{F07CEE9F-0FCB-4F20-8FE3-6A8934EF034C}"/>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 xmlns:a16="http://schemas.microsoft.com/office/drawing/2014/main" id="{228FC236-B0A5-4061-8C17-2D001D3C3086}"/>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 xmlns:a16="http://schemas.microsoft.com/office/drawing/2014/main" id="{FF69E0ED-E677-4B22-B40F-B2303E4721E3}"/>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 xmlns:a16="http://schemas.microsoft.com/office/drawing/2014/main" id="{F65F487B-AE0D-4DF1-B2D7-850E558AC59E}"/>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 xmlns:a16="http://schemas.microsoft.com/office/drawing/2014/main" id="{09F9B663-36E3-4F29-880B-BBC9761009E4}"/>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 xmlns:a16="http://schemas.microsoft.com/office/drawing/2014/main" id="{FF3A779A-211D-498E-AC0B-A37996107A2E}"/>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 xmlns:a16="http://schemas.microsoft.com/office/drawing/2014/main" id="{FCF34AB2-153C-49D7-A89F-24F861B3B5C0}"/>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 xmlns:a16="http://schemas.microsoft.com/office/drawing/2014/main" id="{A34B819D-B97C-4743-8665-6267CE6CB68D}"/>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 xmlns:a16="http://schemas.microsoft.com/office/drawing/2014/main" id="{A5076223-582E-4693-9DD5-5193623388D6}"/>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 xmlns:a16="http://schemas.microsoft.com/office/drawing/2014/main" id="{53F68AF3-9833-4163-B5C2-BEBD6388CA22}"/>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 xmlns:a16="http://schemas.microsoft.com/office/drawing/2014/main" id="{55D818D1-D52A-402A-B8E3-21B32C2826F4}"/>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 xmlns:a16="http://schemas.microsoft.com/office/drawing/2014/main" id="{1006D2F5-A203-4AF6-A8A7-A70E7059ED23}"/>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 xmlns:a16="http://schemas.microsoft.com/office/drawing/2014/main" id="{8EFC26BF-398D-4E89-9E89-C59BFA334AE1}"/>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 xmlns:a16="http://schemas.microsoft.com/office/drawing/2014/main" id="{C554BA7C-039C-49BA-979F-690FE4BD66F2}"/>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 xmlns:a16="http://schemas.microsoft.com/office/drawing/2014/main" id="{7A0ABB8D-DB2B-48CE-9713-F67C325FC8AB}"/>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 xmlns:a16="http://schemas.microsoft.com/office/drawing/2014/main" id="{BC6F6EC8-6F1F-4FE8-8C24-37DED616332E}"/>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 xmlns:a16="http://schemas.microsoft.com/office/drawing/2014/main" id="{9B2C4CE8-FDCB-415A-A6CF-076676DA17C1}"/>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 xmlns:a16="http://schemas.microsoft.com/office/drawing/2014/main" id="{87FEF78E-5D0B-4024-803B-5F8896ADEB4B}"/>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 xmlns:a16="http://schemas.microsoft.com/office/drawing/2014/main" id="{CF943020-5B77-4BC7-9DFC-A86229A47084}"/>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 xmlns:a16="http://schemas.microsoft.com/office/drawing/2014/main" id="{1208BBD3-4A9B-4E99-B962-DB78625C7704}"/>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 xmlns:a16="http://schemas.microsoft.com/office/drawing/2014/main" id="{D5C247BD-C1A0-4141-A5C6-40F7ECDE8456}"/>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 xmlns:a16="http://schemas.microsoft.com/office/drawing/2014/main" id="{A9B4581C-3871-4A86-8C32-AB4F37A52C7D}"/>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 xmlns:a16="http://schemas.microsoft.com/office/drawing/2014/main" id="{8E14CB2B-0316-4D15-9C73-F5D25B62694A}"/>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 xmlns:a16="http://schemas.microsoft.com/office/drawing/2014/main" id="{672D4072-9D38-4BD6-9F90-303225DD9F2D}"/>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 xmlns:a16="http://schemas.microsoft.com/office/drawing/2014/main" id="{EB9BD185-263B-4259-BE4B-F1CC5B449EAA}"/>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 xmlns:a16="http://schemas.microsoft.com/office/drawing/2014/main" id="{8AD40F77-98DE-4407-94E7-017556A9DE42}"/>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 xmlns:a16="http://schemas.microsoft.com/office/drawing/2014/main" id="{3289BFA6-6047-4EEA-87E3-50E6B7ED0574}"/>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 xmlns:a16="http://schemas.microsoft.com/office/drawing/2014/main" id="{A476B678-8729-471E-B60E-D91F3C14C343}"/>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 xmlns:a16="http://schemas.microsoft.com/office/drawing/2014/main" id="{065CB2E6-560B-42B9-AB29-FB8DF85E7A54}"/>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 xmlns:a16="http://schemas.microsoft.com/office/drawing/2014/main" id="{B27166AD-8226-4ECA-8C14-25126A0E83FA}"/>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 xmlns:a16="http://schemas.microsoft.com/office/drawing/2014/main" id="{3782B180-CA31-4C34-BA07-7B33064CEDC3}"/>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 xmlns:a16="http://schemas.microsoft.com/office/drawing/2014/main" id="{C17768A6-6082-4D7C-B425-9C4353F29C5B}"/>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 xmlns:a16="http://schemas.microsoft.com/office/drawing/2014/main" id="{73736F79-AA86-4653-9C2F-7D0CE589087D}"/>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 xmlns:a16="http://schemas.microsoft.com/office/drawing/2014/main" id="{89B8874F-C10A-488B-A428-29F061A20FB0}"/>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 xmlns:a16="http://schemas.microsoft.com/office/drawing/2014/main" id="{844E857F-F93A-43C8-BE04-123FE99205B8}"/>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 xmlns:a16="http://schemas.microsoft.com/office/drawing/2014/main" id="{DE05731F-A69B-4FB1-9E70-1B12CB079F55}"/>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 xmlns:a16="http://schemas.microsoft.com/office/drawing/2014/main" id="{D16FD0E2-DDF1-47FA-A10A-F88D0E07513A}"/>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 xmlns:a16="http://schemas.microsoft.com/office/drawing/2014/main" id="{6E1BA6C2-1A11-4589-8C03-20E4E51C3C06}"/>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 xmlns:a16="http://schemas.microsoft.com/office/drawing/2014/main" id="{59C969DE-BA7E-4791-A52E-9F8E546AC838}"/>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 xmlns:a16="http://schemas.microsoft.com/office/drawing/2014/main" id="{6D023819-91D9-43A5-B919-F05E99E92646}"/>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 xmlns:a16="http://schemas.microsoft.com/office/drawing/2014/main" id="{697A008D-BBA8-49B8-A78E-0A84C70446AC}"/>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 xmlns:a16="http://schemas.microsoft.com/office/drawing/2014/main" id="{CE6DBD32-F7DB-4135-9264-225417AEC2CB}"/>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 xmlns:a16="http://schemas.microsoft.com/office/drawing/2014/main" id="{D6C90BE6-3005-40A7-B0CC-6C3F19AACACE}"/>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 xmlns:a16="http://schemas.microsoft.com/office/drawing/2014/main" id="{32D4217F-13CB-4513-86FE-B8299ADAEA04}"/>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 xmlns:a16="http://schemas.microsoft.com/office/drawing/2014/main" id="{EFF894A0-55DA-441E-BE56-3FE0D594DBFF}"/>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 xmlns:a16="http://schemas.microsoft.com/office/drawing/2014/main" id="{85941915-3996-47FA-BE62-0EF67051EAFD}"/>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 xmlns:a16="http://schemas.microsoft.com/office/drawing/2014/main" id="{BDFDCC4C-370B-4272-B91C-DC8B4458DA3D}"/>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 xmlns:a16="http://schemas.microsoft.com/office/drawing/2014/main" id="{0C8914BD-B4F3-4766-8461-7281FE0149E5}"/>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 xmlns:a16="http://schemas.microsoft.com/office/drawing/2014/main" id="{08ECC342-5184-4F07-910A-132F1F92638E}"/>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 xmlns:a16="http://schemas.microsoft.com/office/drawing/2014/main" id="{225E39F2-0162-44D4-9151-11DA0648C38B}"/>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 xmlns:a16="http://schemas.microsoft.com/office/drawing/2014/main" id="{CCFAFE1D-8CF1-445B-A6DA-801693AD75A7}"/>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 xmlns:a16="http://schemas.microsoft.com/office/drawing/2014/main" id="{B54DD778-101B-4BB1-89E0-98554CA62838}"/>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 xmlns:a16="http://schemas.microsoft.com/office/drawing/2014/main" id="{3D8A584A-CEC2-4E29-91CF-90A9089BF65E}"/>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 xmlns:a16="http://schemas.microsoft.com/office/drawing/2014/main" id="{C2949875-771B-48CE-AC5C-4831C6859FCF}"/>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 xmlns:a16="http://schemas.microsoft.com/office/drawing/2014/main" id="{E5758C89-EB22-45A0-8D24-8B60B269BA89}"/>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 xmlns:a16="http://schemas.microsoft.com/office/drawing/2014/main" id="{D684F557-EC24-4D89-833F-59E9AE684DDA}"/>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 xmlns:a16="http://schemas.microsoft.com/office/drawing/2014/main" id="{722CA69D-6657-42B5-9E16-2AC1FFCD970C}"/>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 xmlns:a16="http://schemas.microsoft.com/office/drawing/2014/main" id="{FBE4CACC-F3F0-4EA0-9035-D770AF7510AD}"/>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 xmlns:a16="http://schemas.microsoft.com/office/drawing/2014/main" id="{B88DFAF7-2CE8-4CDB-9562-B187C7CF7A73}"/>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 xmlns:a16="http://schemas.microsoft.com/office/drawing/2014/main" id="{E81E90A3-9131-4993-B4E8-F251FD190089}"/>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 xmlns:a16="http://schemas.microsoft.com/office/drawing/2014/main" id="{71166FEB-6B7B-4D39-BE00-167683CBBBAA}"/>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 xmlns:a16="http://schemas.microsoft.com/office/drawing/2014/main" id="{97AD2BD4-5845-414F-A480-A92CA2A774E9}"/>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 xmlns:a16="http://schemas.microsoft.com/office/drawing/2014/main" id="{3EF917FA-57BA-4431-B723-F8E38B9B0E4B}"/>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 xmlns:a16="http://schemas.microsoft.com/office/drawing/2014/main" id="{E6874C77-E4C6-44C8-ABD8-4118591EB533}"/>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 xmlns:a16="http://schemas.microsoft.com/office/drawing/2014/main" id="{D59F70E1-92D1-46A2-B373-37B059AB817E}"/>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 xmlns:a16="http://schemas.microsoft.com/office/drawing/2014/main" id="{52E54C2E-BB62-4CC5-BFE6-B31DC30C7B96}"/>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 xmlns:a16="http://schemas.microsoft.com/office/drawing/2014/main" id="{F4113147-8D7C-42F9-A36B-BA7E1544EE10}"/>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 xmlns:a16="http://schemas.microsoft.com/office/drawing/2014/main" id="{E4786491-A9B0-48A0-92F1-E875F4B59AFE}"/>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 xmlns:a16="http://schemas.microsoft.com/office/drawing/2014/main" id="{EDB15F03-E373-4723-8DA9-F4DBB8DB5FC2}"/>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 xmlns:a16="http://schemas.microsoft.com/office/drawing/2014/main" id="{20702620-7B6B-4A6B-B39C-844BDF407F51}"/>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 xmlns:a16="http://schemas.microsoft.com/office/drawing/2014/main" id="{505FA271-C2B3-45B5-BC76-BDC37DE7B526}"/>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 xmlns:a16="http://schemas.microsoft.com/office/drawing/2014/main" id="{B89C4B6E-8D9D-4AD5-B0D3-F781E909CFA7}"/>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 xmlns:a16="http://schemas.microsoft.com/office/drawing/2014/main" id="{8AB99C2B-A2A9-4115-9AD6-D665A956D501}"/>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 xmlns:a16="http://schemas.microsoft.com/office/drawing/2014/main" id="{E301F3FD-4A85-42BB-9BE4-76B3D1B043F6}"/>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 xmlns:a16="http://schemas.microsoft.com/office/drawing/2014/main" id="{0BA6F8A1-B6A8-4FD8-B068-3A6EE1004B82}"/>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 xmlns:a16="http://schemas.microsoft.com/office/drawing/2014/main" id="{6601DF7D-913E-4ECC-A7FD-BCEE0FF19F8E}"/>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 xmlns:a16="http://schemas.microsoft.com/office/drawing/2014/main" id="{4A9112C3-2C3A-4E3D-9429-05CC984E88DA}"/>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 xmlns:a16="http://schemas.microsoft.com/office/drawing/2014/main" id="{6BD9120C-9F88-4819-8EF5-C1C5AC0D3A71}"/>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 xmlns:a16="http://schemas.microsoft.com/office/drawing/2014/main" id="{0F06E36F-002A-49BF-9065-4CB6DC10DFEC}"/>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 xmlns:a16="http://schemas.microsoft.com/office/drawing/2014/main" id="{5ACF9667-181B-4FB9-951E-46D25BB09BD5}"/>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 xmlns:a16="http://schemas.microsoft.com/office/drawing/2014/main" id="{EC72F625-068B-43B7-ACA1-8F3DF366A4FF}"/>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 xmlns:a16="http://schemas.microsoft.com/office/drawing/2014/main" id="{F6B98C50-3623-47EB-BEBD-6E50396D68F3}"/>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 xmlns:a16="http://schemas.microsoft.com/office/drawing/2014/main" id="{6EE3BA2A-EAD4-420E-93D4-E754D7427F5F}"/>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 xmlns:a16="http://schemas.microsoft.com/office/drawing/2014/main" id="{F2958000-EDAF-496A-8344-738946538B9F}"/>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 xmlns:a16="http://schemas.microsoft.com/office/drawing/2014/main" id="{F5CC9D75-72B6-480B-AEAE-69CE74548F5D}"/>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 xmlns:a16="http://schemas.microsoft.com/office/drawing/2014/main" id="{7AC13A54-25CC-41F7-968F-C3684B42B672}"/>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 xmlns:a16="http://schemas.microsoft.com/office/drawing/2014/main" id="{F0073D0B-0208-4CD1-BE84-205A720124A9}"/>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 xmlns:a16="http://schemas.microsoft.com/office/drawing/2014/main" id="{08739CC4-D1BD-4294-98D0-B85A8C63798B}"/>
            </a:ext>
          </a:extLst>
        </xdr:cNvPr>
        <xdr:cNvSpPr>
          <a:spLocks noChangeArrowheads="1" noChangeShapeType="1" noTextEdit="1"/>
        </xdr:cNvSpPr>
      </xdr:nvSpPr>
      <xdr:spPr bwMode="auto">
        <a:xfrm>
          <a:off x="695325" y="657225"/>
          <a:ext cx="20574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114300</xdr:rowOff>
    </xdr:from>
    <xdr:to>
      <xdr:col>4</xdr:col>
      <xdr:colOff>0</xdr:colOff>
      <xdr:row>2</xdr:row>
      <xdr:rowOff>114300</xdr:rowOff>
    </xdr:to>
    <xdr:sp macro="" textlink="">
      <xdr:nvSpPr>
        <xdr:cNvPr id="2" name="Line 56">
          <a:extLst>
            <a:ext uri="{FF2B5EF4-FFF2-40B4-BE49-F238E27FC236}">
              <a16:creationId xmlns="" xmlns:a16="http://schemas.microsoft.com/office/drawing/2014/main" id="{15EBADBC-96DF-4CF4-A77C-1E97ADF16C1D}"/>
            </a:ext>
          </a:extLst>
        </xdr:cNvPr>
        <xdr:cNvSpPr>
          <a:spLocks noChangeShapeType="1"/>
        </xdr:cNvSpPr>
      </xdr:nvSpPr>
      <xdr:spPr bwMode="auto">
        <a:xfrm>
          <a:off x="1152525" y="457200"/>
          <a:ext cx="1590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9</xdr:row>
      <xdr:rowOff>104775</xdr:rowOff>
    </xdr:from>
    <xdr:to>
      <xdr:col>4</xdr:col>
      <xdr:colOff>0</xdr:colOff>
      <xdr:row>9</xdr:row>
      <xdr:rowOff>104775</xdr:rowOff>
    </xdr:to>
    <xdr:sp macro="" textlink="">
      <xdr:nvSpPr>
        <xdr:cNvPr id="3" name="Line 58">
          <a:extLst>
            <a:ext uri="{FF2B5EF4-FFF2-40B4-BE49-F238E27FC236}">
              <a16:creationId xmlns="" xmlns:a16="http://schemas.microsoft.com/office/drawing/2014/main" id="{92F289EB-3198-4F1D-96F6-E6C8AF85FFE4}"/>
            </a:ext>
          </a:extLst>
        </xdr:cNvPr>
        <xdr:cNvSpPr>
          <a:spLocks noChangeShapeType="1"/>
        </xdr:cNvSpPr>
      </xdr:nvSpPr>
      <xdr:spPr bwMode="auto">
        <a:xfrm>
          <a:off x="1914525" y="1647825"/>
          <a:ext cx="828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xdr:row>
      <xdr:rowOff>104775</xdr:rowOff>
    </xdr:from>
    <xdr:to>
      <xdr:col>6</xdr:col>
      <xdr:colOff>276225</xdr:colOff>
      <xdr:row>9</xdr:row>
      <xdr:rowOff>104775</xdr:rowOff>
    </xdr:to>
    <xdr:sp macro="" textlink="">
      <xdr:nvSpPr>
        <xdr:cNvPr id="4" name="Line 59">
          <a:extLst>
            <a:ext uri="{FF2B5EF4-FFF2-40B4-BE49-F238E27FC236}">
              <a16:creationId xmlns="" xmlns:a16="http://schemas.microsoft.com/office/drawing/2014/main" id="{3B1D5824-8C96-4905-B1C3-877ADE17ABB7}"/>
            </a:ext>
          </a:extLst>
        </xdr:cNvPr>
        <xdr:cNvSpPr>
          <a:spLocks noChangeShapeType="1"/>
        </xdr:cNvSpPr>
      </xdr:nvSpPr>
      <xdr:spPr bwMode="auto">
        <a:xfrm>
          <a:off x="3590925" y="1647825"/>
          <a:ext cx="800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19</xdr:row>
      <xdr:rowOff>104775</xdr:rowOff>
    </xdr:from>
    <xdr:to>
      <xdr:col>4</xdr:col>
      <xdr:colOff>0</xdr:colOff>
      <xdr:row>19</xdr:row>
      <xdr:rowOff>104775</xdr:rowOff>
    </xdr:to>
    <xdr:sp macro="" textlink="">
      <xdr:nvSpPr>
        <xdr:cNvPr id="5" name="Line 62">
          <a:extLst>
            <a:ext uri="{FF2B5EF4-FFF2-40B4-BE49-F238E27FC236}">
              <a16:creationId xmlns="" xmlns:a16="http://schemas.microsoft.com/office/drawing/2014/main" id="{7274D04C-188E-453A-960E-429A4347B757}"/>
            </a:ext>
          </a:extLst>
        </xdr:cNvPr>
        <xdr:cNvSpPr>
          <a:spLocks noChangeShapeType="1"/>
        </xdr:cNvSpPr>
      </xdr:nvSpPr>
      <xdr:spPr bwMode="auto">
        <a:xfrm>
          <a:off x="2266950" y="3362325"/>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85725</xdr:rowOff>
    </xdr:from>
    <xdr:to>
      <xdr:col>3</xdr:col>
      <xdr:colOff>447675</xdr:colOff>
      <xdr:row>22</xdr:row>
      <xdr:rowOff>104775</xdr:rowOff>
    </xdr:to>
    <xdr:sp macro="" textlink="">
      <xdr:nvSpPr>
        <xdr:cNvPr id="6" name="Line 63">
          <a:extLst>
            <a:ext uri="{FF2B5EF4-FFF2-40B4-BE49-F238E27FC236}">
              <a16:creationId xmlns="" xmlns:a16="http://schemas.microsoft.com/office/drawing/2014/main" id="{BC60BC33-98CD-4B52-A39B-F18EF3876696}"/>
            </a:ext>
          </a:extLst>
        </xdr:cNvPr>
        <xdr:cNvSpPr>
          <a:spLocks noChangeShapeType="1"/>
        </xdr:cNvSpPr>
      </xdr:nvSpPr>
      <xdr:spPr bwMode="auto">
        <a:xfrm>
          <a:off x="2505075" y="3000375"/>
          <a:ext cx="0" cy="8763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22</xdr:row>
      <xdr:rowOff>104775</xdr:rowOff>
    </xdr:from>
    <xdr:to>
      <xdr:col>3</xdr:col>
      <xdr:colOff>723900</xdr:colOff>
      <xdr:row>22</xdr:row>
      <xdr:rowOff>104775</xdr:rowOff>
    </xdr:to>
    <xdr:sp macro="" textlink="">
      <xdr:nvSpPr>
        <xdr:cNvPr id="7" name="Line 65">
          <a:extLst>
            <a:ext uri="{FF2B5EF4-FFF2-40B4-BE49-F238E27FC236}">
              <a16:creationId xmlns="" xmlns:a16="http://schemas.microsoft.com/office/drawing/2014/main" id="{A5B7B2C5-0595-433F-90D9-433BA4F6077F}"/>
            </a:ext>
          </a:extLst>
        </xdr:cNvPr>
        <xdr:cNvSpPr>
          <a:spLocks noChangeShapeType="1"/>
        </xdr:cNvSpPr>
      </xdr:nvSpPr>
      <xdr:spPr bwMode="auto">
        <a:xfrm>
          <a:off x="2514600" y="3876675"/>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17</xdr:row>
      <xdr:rowOff>95250</xdr:rowOff>
    </xdr:from>
    <xdr:to>
      <xdr:col>6</xdr:col>
      <xdr:colOff>238125</xdr:colOff>
      <xdr:row>17</xdr:row>
      <xdr:rowOff>95250</xdr:rowOff>
    </xdr:to>
    <xdr:sp macro="" textlink="">
      <xdr:nvSpPr>
        <xdr:cNvPr id="8" name="Line 66">
          <a:extLst>
            <a:ext uri="{FF2B5EF4-FFF2-40B4-BE49-F238E27FC236}">
              <a16:creationId xmlns="" xmlns:a16="http://schemas.microsoft.com/office/drawing/2014/main" id="{56B7B043-42B9-484C-A3CE-CC2C7E0FF167}"/>
            </a:ext>
          </a:extLst>
        </xdr:cNvPr>
        <xdr:cNvSpPr>
          <a:spLocks noChangeShapeType="1"/>
        </xdr:cNvSpPr>
      </xdr:nvSpPr>
      <xdr:spPr bwMode="auto">
        <a:xfrm flipV="1">
          <a:off x="3905250" y="30099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9" name="Line 70">
          <a:extLst>
            <a:ext uri="{FF2B5EF4-FFF2-40B4-BE49-F238E27FC236}">
              <a16:creationId xmlns="" xmlns:a16="http://schemas.microsoft.com/office/drawing/2014/main" id="{95E12B44-FD8F-46E2-8EA8-434DBDCA7DEC}"/>
            </a:ext>
          </a:extLst>
        </xdr:cNvPr>
        <xdr:cNvSpPr>
          <a:spLocks noChangeShapeType="1"/>
        </xdr:cNvSpPr>
      </xdr:nvSpPr>
      <xdr:spPr bwMode="auto">
        <a:xfrm>
          <a:off x="2533650" y="4714875"/>
          <a:ext cx="0" cy="10477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10" name="Line 71">
          <a:extLst>
            <a:ext uri="{FF2B5EF4-FFF2-40B4-BE49-F238E27FC236}">
              <a16:creationId xmlns="" xmlns:a16="http://schemas.microsoft.com/office/drawing/2014/main" id="{5DBF5491-A876-47D9-B7AB-2E6930115A3C}"/>
            </a:ext>
          </a:extLst>
        </xdr:cNvPr>
        <xdr:cNvSpPr>
          <a:spLocks noChangeShapeType="1"/>
        </xdr:cNvSpPr>
      </xdr:nvSpPr>
      <xdr:spPr bwMode="auto">
        <a:xfrm>
          <a:off x="2533650" y="5762625"/>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4</xdr:col>
      <xdr:colOff>0</xdr:colOff>
      <xdr:row>27</xdr:row>
      <xdr:rowOff>85725</xdr:rowOff>
    </xdr:to>
    <xdr:sp macro="" textlink="">
      <xdr:nvSpPr>
        <xdr:cNvPr id="11" name="Line 72">
          <a:extLst>
            <a:ext uri="{FF2B5EF4-FFF2-40B4-BE49-F238E27FC236}">
              <a16:creationId xmlns="" xmlns:a16="http://schemas.microsoft.com/office/drawing/2014/main" id="{42672CBE-9104-4F9F-8515-618295F9C0F0}"/>
            </a:ext>
          </a:extLst>
        </xdr:cNvPr>
        <xdr:cNvSpPr>
          <a:spLocks noChangeShapeType="1"/>
        </xdr:cNvSpPr>
      </xdr:nvSpPr>
      <xdr:spPr bwMode="auto">
        <a:xfrm>
          <a:off x="2533650" y="4714875"/>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114300</xdr:rowOff>
    </xdr:from>
    <xdr:to>
      <xdr:col>4</xdr:col>
      <xdr:colOff>0</xdr:colOff>
      <xdr:row>38</xdr:row>
      <xdr:rowOff>114300</xdr:rowOff>
    </xdr:to>
    <xdr:sp macro="" textlink="">
      <xdr:nvSpPr>
        <xdr:cNvPr id="12" name="Line 73">
          <a:extLst>
            <a:ext uri="{FF2B5EF4-FFF2-40B4-BE49-F238E27FC236}">
              <a16:creationId xmlns="" xmlns:a16="http://schemas.microsoft.com/office/drawing/2014/main" id="{5E85CDAD-4667-4AAF-B109-D634DECE035E}"/>
            </a:ext>
          </a:extLst>
        </xdr:cNvPr>
        <xdr:cNvSpPr>
          <a:spLocks noChangeShapeType="1"/>
        </xdr:cNvSpPr>
      </xdr:nvSpPr>
      <xdr:spPr bwMode="auto">
        <a:xfrm>
          <a:off x="2286000" y="6629400"/>
          <a:ext cx="4572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40</xdr:row>
      <xdr:rowOff>104775</xdr:rowOff>
    </xdr:from>
    <xdr:to>
      <xdr:col>4</xdr:col>
      <xdr:colOff>0</xdr:colOff>
      <xdr:row>40</xdr:row>
      <xdr:rowOff>104775</xdr:rowOff>
    </xdr:to>
    <xdr:sp macro="" textlink="">
      <xdr:nvSpPr>
        <xdr:cNvPr id="13" name="Line 75">
          <a:extLst>
            <a:ext uri="{FF2B5EF4-FFF2-40B4-BE49-F238E27FC236}">
              <a16:creationId xmlns="" xmlns:a16="http://schemas.microsoft.com/office/drawing/2014/main" id="{6F91DB34-3657-4BE5-8DBB-C8C4DDCC917D}"/>
            </a:ext>
          </a:extLst>
        </xdr:cNvPr>
        <xdr:cNvSpPr>
          <a:spLocks noChangeShapeType="1"/>
        </xdr:cNvSpPr>
      </xdr:nvSpPr>
      <xdr:spPr bwMode="auto">
        <a:xfrm>
          <a:off x="2524125" y="696277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4</xdr:col>
      <xdr:colOff>9525</xdr:colOff>
      <xdr:row>36</xdr:row>
      <xdr:rowOff>85725</xdr:rowOff>
    </xdr:to>
    <xdr:sp macro="" textlink="">
      <xdr:nvSpPr>
        <xdr:cNvPr id="14" name="Line 76">
          <a:extLst>
            <a:ext uri="{FF2B5EF4-FFF2-40B4-BE49-F238E27FC236}">
              <a16:creationId xmlns="" xmlns:a16="http://schemas.microsoft.com/office/drawing/2014/main" id="{14B3E436-2960-4B41-9DC0-7F5F5E6F7435}"/>
            </a:ext>
          </a:extLst>
        </xdr:cNvPr>
        <xdr:cNvSpPr>
          <a:spLocks noChangeShapeType="1"/>
        </xdr:cNvSpPr>
      </xdr:nvSpPr>
      <xdr:spPr bwMode="auto">
        <a:xfrm>
          <a:off x="2524125" y="6257925"/>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76200</xdr:rowOff>
    </xdr:from>
    <xdr:to>
      <xdr:col>3</xdr:col>
      <xdr:colOff>657225</xdr:colOff>
      <xdr:row>43</xdr:row>
      <xdr:rowOff>76200</xdr:rowOff>
    </xdr:to>
    <xdr:sp macro="" textlink="">
      <xdr:nvSpPr>
        <xdr:cNvPr id="15" name="Line 77">
          <a:extLst>
            <a:ext uri="{FF2B5EF4-FFF2-40B4-BE49-F238E27FC236}">
              <a16:creationId xmlns="" xmlns:a16="http://schemas.microsoft.com/office/drawing/2014/main" id="{AB079561-F993-4587-B28C-0C23E56D84CF}"/>
            </a:ext>
          </a:extLst>
        </xdr:cNvPr>
        <xdr:cNvSpPr>
          <a:spLocks noChangeShapeType="1"/>
        </xdr:cNvSpPr>
      </xdr:nvSpPr>
      <xdr:spPr bwMode="auto">
        <a:xfrm flipV="1">
          <a:off x="2295525" y="7448550"/>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48</xdr:row>
      <xdr:rowOff>104775</xdr:rowOff>
    </xdr:from>
    <xdr:to>
      <xdr:col>4</xdr:col>
      <xdr:colOff>0</xdr:colOff>
      <xdr:row>48</xdr:row>
      <xdr:rowOff>104775</xdr:rowOff>
    </xdr:to>
    <xdr:sp macro="" textlink="">
      <xdr:nvSpPr>
        <xdr:cNvPr id="16" name="Line 78">
          <a:extLst>
            <a:ext uri="{FF2B5EF4-FFF2-40B4-BE49-F238E27FC236}">
              <a16:creationId xmlns="" xmlns:a16="http://schemas.microsoft.com/office/drawing/2014/main" id="{ED53DE79-8496-4320-9268-ACCA1C32ABC1}"/>
            </a:ext>
          </a:extLst>
        </xdr:cNvPr>
        <xdr:cNvSpPr>
          <a:spLocks noChangeShapeType="1"/>
        </xdr:cNvSpPr>
      </xdr:nvSpPr>
      <xdr:spPr bwMode="auto">
        <a:xfrm>
          <a:off x="2324100" y="8334375"/>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3</xdr:col>
      <xdr:colOff>466725</xdr:colOff>
      <xdr:row>40</xdr:row>
      <xdr:rowOff>104775</xdr:rowOff>
    </xdr:to>
    <xdr:sp macro="" textlink="">
      <xdr:nvSpPr>
        <xdr:cNvPr id="17" name="Line 81">
          <a:extLst>
            <a:ext uri="{FF2B5EF4-FFF2-40B4-BE49-F238E27FC236}">
              <a16:creationId xmlns="" xmlns:a16="http://schemas.microsoft.com/office/drawing/2014/main" id="{1982F759-EDC5-4388-8E87-F5C87F9551A4}"/>
            </a:ext>
          </a:extLst>
        </xdr:cNvPr>
        <xdr:cNvSpPr>
          <a:spLocks noChangeShapeType="1"/>
        </xdr:cNvSpPr>
      </xdr:nvSpPr>
      <xdr:spPr bwMode="auto">
        <a:xfrm>
          <a:off x="2524125" y="6257925"/>
          <a:ext cx="0"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2</xdr:row>
      <xdr:rowOff>114300</xdr:rowOff>
    </xdr:from>
    <xdr:to>
      <xdr:col>2</xdr:col>
      <xdr:colOff>542925</xdr:colOff>
      <xdr:row>9</xdr:row>
      <xdr:rowOff>104775</xdr:rowOff>
    </xdr:to>
    <xdr:sp macro="" textlink="">
      <xdr:nvSpPr>
        <xdr:cNvPr id="18" name="Line 57">
          <a:extLst>
            <a:ext uri="{FF2B5EF4-FFF2-40B4-BE49-F238E27FC236}">
              <a16:creationId xmlns="" xmlns:a16="http://schemas.microsoft.com/office/drawing/2014/main" id="{2CFEF76C-831E-4594-B7D8-1532926F839A}"/>
            </a:ext>
          </a:extLst>
        </xdr:cNvPr>
        <xdr:cNvSpPr>
          <a:spLocks noChangeShapeType="1"/>
        </xdr:cNvSpPr>
      </xdr:nvSpPr>
      <xdr:spPr bwMode="auto">
        <a:xfrm>
          <a:off x="1914525" y="457200"/>
          <a:ext cx="0" cy="11906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3</xdr:row>
      <xdr:rowOff>95250</xdr:rowOff>
    </xdr:from>
    <xdr:to>
      <xdr:col>8</xdr:col>
      <xdr:colOff>1038225</xdr:colOff>
      <xdr:row>3</xdr:row>
      <xdr:rowOff>95250</xdr:rowOff>
    </xdr:to>
    <xdr:sp macro="" textlink="">
      <xdr:nvSpPr>
        <xdr:cNvPr id="19" name="Line 24">
          <a:extLst>
            <a:ext uri="{FF2B5EF4-FFF2-40B4-BE49-F238E27FC236}">
              <a16:creationId xmlns="" xmlns:a16="http://schemas.microsoft.com/office/drawing/2014/main" id="{E2E08413-FD1C-46DB-872D-114A2AFB6F17}"/>
            </a:ext>
          </a:extLst>
        </xdr:cNvPr>
        <xdr:cNvSpPr>
          <a:spLocks noChangeShapeType="1"/>
        </xdr:cNvSpPr>
      </xdr:nvSpPr>
      <xdr:spPr bwMode="auto">
        <a:xfrm>
          <a:off x="6172200" y="60960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xdr:row>
      <xdr:rowOff>114300</xdr:rowOff>
    </xdr:from>
    <xdr:to>
      <xdr:col>10</xdr:col>
      <xdr:colOff>238125</xdr:colOff>
      <xdr:row>3</xdr:row>
      <xdr:rowOff>114300</xdr:rowOff>
    </xdr:to>
    <xdr:sp macro="" textlink="">
      <xdr:nvSpPr>
        <xdr:cNvPr id="20" name="Line 25">
          <a:extLst>
            <a:ext uri="{FF2B5EF4-FFF2-40B4-BE49-F238E27FC236}">
              <a16:creationId xmlns="" xmlns:a16="http://schemas.microsoft.com/office/drawing/2014/main" id="{348CD0AC-AFED-4E66-9DE7-EF7C65099188}"/>
            </a:ext>
          </a:extLst>
        </xdr:cNvPr>
        <xdr:cNvSpPr>
          <a:spLocks noChangeShapeType="1"/>
        </xdr:cNvSpPr>
      </xdr:nvSpPr>
      <xdr:spPr bwMode="auto">
        <a:xfrm>
          <a:off x="6867525" y="6286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xdr:row>
      <xdr:rowOff>95250</xdr:rowOff>
    </xdr:from>
    <xdr:to>
      <xdr:col>6</xdr:col>
      <xdr:colOff>276225</xdr:colOff>
      <xdr:row>3</xdr:row>
      <xdr:rowOff>95250</xdr:rowOff>
    </xdr:to>
    <xdr:sp macro="" textlink="">
      <xdr:nvSpPr>
        <xdr:cNvPr id="21" name="Line 26">
          <a:extLst>
            <a:ext uri="{FF2B5EF4-FFF2-40B4-BE49-F238E27FC236}">
              <a16:creationId xmlns="" xmlns:a16="http://schemas.microsoft.com/office/drawing/2014/main" id="{C54A0A25-55AB-4903-A88A-E3B5C8AA30E1}"/>
            </a:ext>
          </a:extLst>
        </xdr:cNvPr>
        <xdr:cNvSpPr>
          <a:spLocks noChangeShapeType="1"/>
        </xdr:cNvSpPr>
      </xdr:nvSpPr>
      <xdr:spPr bwMode="auto">
        <a:xfrm>
          <a:off x="4133850" y="6096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981075</xdr:colOff>
      <xdr:row>5</xdr:row>
      <xdr:rowOff>104775</xdr:rowOff>
    </xdr:from>
    <xdr:to>
      <xdr:col>9</xdr:col>
      <xdr:colOff>76200</xdr:colOff>
      <xdr:row>5</xdr:row>
      <xdr:rowOff>104775</xdr:rowOff>
    </xdr:to>
    <xdr:sp macro="" textlink="">
      <xdr:nvSpPr>
        <xdr:cNvPr id="22" name="Line 27">
          <a:extLst>
            <a:ext uri="{FF2B5EF4-FFF2-40B4-BE49-F238E27FC236}">
              <a16:creationId xmlns="" xmlns:a16="http://schemas.microsoft.com/office/drawing/2014/main" id="{28F55F72-5989-4000-8070-8BD0CA42163B}"/>
            </a:ext>
          </a:extLst>
        </xdr:cNvPr>
        <xdr:cNvSpPr>
          <a:spLocks noChangeShapeType="1"/>
        </xdr:cNvSpPr>
      </xdr:nvSpPr>
      <xdr:spPr bwMode="auto">
        <a:xfrm>
          <a:off x="6172200" y="962025"/>
          <a:ext cx="762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95250</xdr:rowOff>
    </xdr:from>
    <xdr:to>
      <xdr:col>11</xdr:col>
      <xdr:colOff>0</xdr:colOff>
      <xdr:row>5</xdr:row>
      <xdr:rowOff>95250</xdr:rowOff>
    </xdr:to>
    <xdr:sp macro="" textlink="">
      <xdr:nvSpPr>
        <xdr:cNvPr id="23" name="Line 28">
          <a:extLst>
            <a:ext uri="{FF2B5EF4-FFF2-40B4-BE49-F238E27FC236}">
              <a16:creationId xmlns="" xmlns:a16="http://schemas.microsoft.com/office/drawing/2014/main" id="{C69D736B-DA6C-46A0-AF2E-3B46231C4733}"/>
            </a:ext>
          </a:extLst>
        </xdr:cNvPr>
        <xdr:cNvSpPr>
          <a:spLocks noChangeShapeType="1"/>
        </xdr:cNvSpPr>
      </xdr:nvSpPr>
      <xdr:spPr bwMode="auto">
        <a:xfrm>
          <a:off x="6858000" y="952500"/>
          <a:ext cx="6858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9</xdr:row>
      <xdr:rowOff>104775</xdr:rowOff>
    </xdr:from>
    <xdr:to>
      <xdr:col>10</xdr:col>
      <xdr:colOff>104775</xdr:colOff>
      <xdr:row>9</xdr:row>
      <xdr:rowOff>104775</xdr:rowOff>
    </xdr:to>
    <xdr:sp macro="" textlink="">
      <xdr:nvSpPr>
        <xdr:cNvPr id="24" name="Line 24">
          <a:extLst>
            <a:ext uri="{FF2B5EF4-FFF2-40B4-BE49-F238E27FC236}">
              <a16:creationId xmlns="" xmlns:a16="http://schemas.microsoft.com/office/drawing/2014/main" id="{6D93CB82-0B53-4A05-8DFF-4329942F2E5B}"/>
            </a:ext>
          </a:extLst>
        </xdr:cNvPr>
        <xdr:cNvSpPr>
          <a:spLocks noChangeShapeType="1"/>
        </xdr:cNvSpPr>
      </xdr:nvSpPr>
      <xdr:spPr bwMode="auto">
        <a:xfrm>
          <a:off x="5800725" y="1647825"/>
          <a:ext cx="11620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29</xdr:row>
      <xdr:rowOff>85725</xdr:rowOff>
    </xdr:from>
    <xdr:to>
      <xdr:col>3</xdr:col>
      <xdr:colOff>714375</xdr:colOff>
      <xdr:row>29</xdr:row>
      <xdr:rowOff>85725</xdr:rowOff>
    </xdr:to>
    <xdr:sp macro="" textlink="">
      <xdr:nvSpPr>
        <xdr:cNvPr id="25" name="Line 69">
          <a:extLst>
            <a:ext uri="{FF2B5EF4-FFF2-40B4-BE49-F238E27FC236}">
              <a16:creationId xmlns="" xmlns:a16="http://schemas.microsoft.com/office/drawing/2014/main" id="{F1754058-064B-48A8-B67D-9BC11B5B0029}"/>
            </a:ext>
          </a:extLst>
        </xdr:cNvPr>
        <xdr:cNvSpPr>
          <a:spLocks noChangeShapeType="1"/>
        </xdr:cNvSpPr>
      </xdr:nvSpPr>
      <xdr:spPr bwMode="auto">
        <a:xfrm>
          <a:off x="2238375" y="5057775"/>
          <a:ext cx="5048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26" name="Line 70">
          <a:extLst>
            <a:ext uri="{FF2B5EF4-FFF2-40B4-BE49-F238E27FC236}">
              <a16:creationId xmlns="" xmlns:a16="http://schemas.microsoft.com/office/drawing/2014/main" id="{D0FDBF24-682D-409D-97F9-0BD48646AE47}"/>
            </a:ext>
          </a:extLst>
        </xdr:cNvPr>
        <xdr:cNvSpPr>
          <a:spLocks noChangeShapeType="1"/>
        </xdr:cNvSpPr>
      </xdr:nvSpPr>
      <xdr:spPr bwMode="auto">
        <a:xfrm>
          <a:off x="2533650" y="4714875"/>
          <a:ext cx="0" cy="10477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27" name="Line 71">
          <a:extLst>
            <a:ext uri="{FF2B5EF4-FFF2-40B4-BE49-F238E27FC236}">
              <a16:creationId xmlns="" xmlns:a16="http://schemas.microsoft.com/office/drawing/2014/main" id="{F6AE4A99-250F-4866-8241-A578E1148685}"/>
            </a:ext>
          </a:extLst>
        </xdr:cNvPr>
        <xdr:cNvSpPr>
          <a:spLocks noChangeShapeType="1"/>
        </xdr:cNvSpPr>
      </xdr:nvSpPr>
      <xdr:spPr bwMode="auto">
        <a:xfrm>
          <a:off x="2533650" y="5762625"/>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xdr:row>
      <xdr:rowOff>85725</xdr:rowOff>
    </xdr:from>
    <xdr:to>
      <xdr:col>6</xdr:col>
      <xdr:colOff>276225</xdr:colOff>
      <xdr:row>5</xdr:row>
      <xdr:rowOff>85725</xdr:rowOff>
    </xdr:to>
    <xdr:sp macro="" textlink="">
      <xdr:nvSpPr>
        <xdr:cNvPr id="28" name="Line 26">
          <a:extLst>
            <a:ext uri="{FF2B5EF4-FFF2-40B4-BE49-F238E27FC236}">
              <a16:creationId xmlns="" xmlns:a16="http://schemas.microsoft.com/office/drawing/2014/main" id="{F7A14332-5A47-4D79-8193-986FA926C14F}"/>
            </a:ext>
          </a:extLst>
        </xdr:cNvPr>
        <xdr:cNvSpPr>
          <a:spLocks noChangeShapeType="1"/>
        </xdr:cNvSpPr>
      </xdr:nvSpPr>
      <xdr:spPr bwMode="auto">
        <a:xfrm>
          <a:off x="4133850" y="942975"/>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19</xdr:row>
      <xdr:rowOff>95250</xdr:rowOff>
    </xdr:from>
    <xdr:to>
      <xdr:col>6</xdr:col>
      <xdr:colOff>238125</xdr:colOff>
      <xdr:row>19</xdr:row>
      <xdr:rowOff>95250</xdr:rowOff>
    </xdr:to>
    <xdr:sp macro="" textlink="">
      <xdr:nvSpPr>
        <xdr:cNvPr id="29" name="Line 66">
          <a:extLst>
            <a:ext uri="{FF2B5EF4-FFF2-40B4-BE49-F238E27FC236}">
              <a16:creationId xmlns="" xmlns:a16="http://schemas.microsoft.com/office/drawing/2014/main" id="{6914E296-0E15-4BD9-85DC-808B0F55E4F9}"/>
            </a:ext>
          </a:extLst>
        </xdr:cNvPr>
        <xdr:cNvSpPr>
          <a:spLocks noChangeShapeType="1"/>
        </xdr:cNvSpPr>
      </xdr:nvSpPr>
      <xdr:spPr bwMode="auto">
        <a:xfrm flipV="1">
          <a:off x="3905250" y="33528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21</xdr:row>
      <xdr:rowOff>95250</xdr:rowOff>
    </xdr:from>
    <xdr:to>
      <xdr:col>6</xdr:col>
      <xdr:colOff>238125</xdr:colOff>
      <xdr:row>21</xdr:row>
      <xdr:rowOff>95250</xdr:rowOff>
    </xdr:to>
    <xdr:sp macro="" textlink="">
      <xdr:nvSpPr>
        <xdr:cNvPr id="30" name="Line 66">
          <a:extLst>
            <a:ext uri="{FF2B5EF4-FFF2-40B4-BE49-F238E27FC236}">
              <a16:creationId xmlns="" xmlns:a16="http://schemas.microsoft.com/office/drawing/2014/main" id="{549F09E4-B3AB-4C73-B5AA-A8595C189D6B}"/>
            </a:ext>
          </a:extLst>
        </xdr:cNvPr>
        <xdr:cNvSpPr>
          <a:spLocks noChangeShapeType="1"/>
        </xdr:cNvSpPr>
      </xdr:nvSpPr>
      <xdr:spPr bwMode="auto">
        <a:xfrm flipV="1">
          <a:off x="3905250" y="36957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22</xdr:row>
      <xdr:rowOff>104775</xdr:rowOff>
    </xdr:from>
    <xdr:to>
      <xdr:col>6</xdr:col>
      <xdr:colOff>247650</xdr:colOff>
      <xdr:row>22</xdr:row>
      <xdr:rowOff>104775</xdr:rowOff>
    </xdr:to>
    <xdr:sp macro="" textlink="">
      <xdr:nvSpPr>
        <xdr:cNvPr id="31" name="Line 66">
          <a:extLst>
            <a:ext uri="{FF2B5EF4-FFF2-40B4-BE49-F238E27FC236}">
              <a16:creationId xmlns="" xmlns:a16="http://schemas.microsoft.com/office/drawing/2014/main" id="{E1D973C0-8287-49CC-90C5-D55B2DA614AD}"/>
            </a:ext>
          </a:extLst>
        </xdr:cNvPr>
        <xdr:cNvSpPr>
          <a:spLocks noChangeShapeType="1"/>
        </xdr:cNvSpPr>
      </xdr:nvSpPr>
      <xdr:spPr bwMode="auto">
        <a:xfrm flipV="1">
          <a:off x="3914775" y="3876675"/>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76200</xdr:rowOff>
    </xdr:from>
    <xdr:to>
      <xdr:col>3</xdr:col>
      <xdr:colOff>714375</xdr:colOff>
      <xdr:row>17</xdr:row>
      <xdr:rowOff>76200</xdr:rowOff>
    </xdr:to>
    <xdr:sp macro="" textlink="">
      <xdr:nvSpPr>
        <xdr:cNvPr id="32" name="Line 65">
          <a:extLst>
            <a:ext uri="{FF2B5EF4-FFF2-40B4-BE49-F238E27FC236}">
              <a16:creationId xmlns="" xmlns:a16="http://schemas.microsoft.com/office/drawing/2014/main" id="{38EC3AFC-2440-419E-B686-AEB3E97F147B}"/>
            </a:ext>
          </a:extLst>
        </xdr:cNvPr>
        <xdr:cNvSpPr>
          <a:spLocks noChangeShapeType="1"/>
        </xdr:cNvSpPr>
      </xdr:nvSpPr>
      <xdr:spPr bwMode="auto">
        <a:xfrm>
          <a:off x="2505075" y="2990850"/>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21</xdr:row>
      <xdr:rowOff>85725</xdr:rowOff>
    </xdr:from>
    <xdr:to>
      <xdr:col>3</xdr:col>
      <xdr:colOff>714375</xdr:colOff>
      <xdr:row>21</xdr:row>
      <xdr:rowOff>85725</xdr:rowOff>
    </xdr:to>
    <xdr:sp macro="" textlink="">
      <xdr:nvSpPr>
        <xdr:cNvPr id="33" name="Line 65">
          <a:extLst>
            <a:ext uri="{FF2B5EF4-FFF2-40B4-BE49-F238E27FC236}">
              <a16:creationId xmlns="" xmlns:a16="http://schemas.microsoft.com/office/drawing/2014/main" id="{5D66FE94-A6B0-46B0-92A0-80E7E011D614}"/>
            </a:ext>
          </a:extLst>
        </xdr:cNvPr>
        <xdr:cNvSpPr>
          <a:spLocks noChangeShapeType="1"/>
        </xdr:cNvSpPr>
      </xdr:nvSpPr>
      <xdr:spPr bwMode="auto">
        <a:xfrm>
          <a:off x="2505075" y="3686175"/>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31</xdr:row>
      <xdr:rowOff>95250</xdr:rowOff>
    </xdr:from>
    <xdr:to>
      <xdr:col>4</xdr:col>
      <xdr:colOff>9525</xdr:colOff>
      <xdr:row>31</xdr:row>
      <xdr:rowOff>95250</xdr:rowOff>
    </xdr:to>
    <xdr:sp macro="" textlink="">
      <xdr:nvSpPr>
        <xdr:cNvPr id="34" name="Line 71">
          <a:extLst>
            <a:ext uri="{FF2B5EF4-FFF2-40B4-BE49-F238E27FC236}">
              <a16:creationId xmlns="" xmlns:a16="http://schemas.microsoft.com/office/drawing/2014/main" id="{1BA23828-9FD9-436A-B865-A7FD0D135D8C}"/>
            </a:ext>
          </a:extLst>
        </xdr:cNvPr>
        <xdr:cNvSpPr>
          <a:spLocks noChangeShapeType="1"/>
        </xdr:cNvSpPr>
      </xdr:nvSpPr>
      <xdr:spPr bwMode="auto">
        <a:xfrm>
          <a:off x="2543175" y="5410200"/>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14</xdr:col>
      <xdr:colOff>180974</xdr:colOff>
      <xdr:row>40</xdr:row>
      <xdr:rowOff>28575</xdr:rowOff>
    </xdr:to>
    <xdr:grpSp>
      <xdr:nvGrpSpPr>
        <xdr:cNvPr id="2" name="Group 413">
          <a:extLst>
            <a:ext uri="{FF2B5EF4-FFF2-40B4-BE49-F238E27FC236}">
              <a16:creationId xmlns="" xmlns:a16="http://schemas.microsoft.com/office/drawing/2014/main" id="{7C44109B-EA6A-444C-82A8-4EC80BF4422B}"/>
            </a:ext>
          </a:extLst>
        </xdr:cNvPr>
        <xdr:cNvGrpSpPr>
          <a:grpSpLocks noChangeAspect="1"/>
        </xdr:cNvGrpSpPr>
      </xdr:nvGrpSpPr>
      <xdr:grpSpPr bwMode="auto">
        <a:xfrm>
          <a:off x="161925" y="104775"/>
          <a:ext cx="8820149" cy="7162800"/>
          <a:chOff x="753" y="710"/>
          <a:chExt cx="15337" cy="10366"/>
        </a:xfrm>
      </xdr:grpSpPr>
      <xdr:sp macro="" textlink="">
        <xdr:nvSpPr>
          <xdr:cNvPr id="3" name="Freeform 414">
            <a:extLst>
              <a:ext uri="{FF2B5EF4-FFF2-40B4-BE49-F238E27FC236}">
                <a16:creationId xmlns="" xmlns:a16="http://schemas.microsoft.com/office/drawing/2014/main"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 xmlns:a16="http://schemas.microsoft.com/office/drawing/2014/main"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 xmlns:a16="http://schemas.microsoft.com/office/drawing/2014/main"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 xmlns:a16="http://schemas.microsoft.com/office/drawing/2014/main"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 xmlns:a16="http://schemas.microsoft.com/office/drawing/2014/main"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 xmlns:a16="http://schemas.microsoft.com/office/drawing/2014/main"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 xmlns:a16="http://schemas.microsoft.com/office/drawing/2014/main"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 xmlns:a16="http://schemas.microsoft.com/office/drawing/2014/main"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 xmlns:a16="http://schemas.microsoft.com/office/drawing/2014/main"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 xmlns:a16="http://schemas.microsoft.com/office/drawing/2014/main"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 xmlns:a16="http://schemas.microsoft.com/office/drawing/2014/main"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 xmlns:a16="http://schemas.microsoft.com/office/drawing/2014/main"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 xmlns:a16="http://schemas.microsoft.com/office/drawing/2014/main"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 xmlns:a16="http://schemas.microsoft.com/office/drawing/2014/main"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 xmlns:a16="http://schemas.microsoft.com/office/drawing/2014/main"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 xmlns:a16="http://schemas.microsoft.com/office/drawing/2014/main"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 xmlns:a16="http://schemas.microsoft.com/office/drawing/2014/main"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 xmlns:a16="http://schemas.microsoft.com/office/drawing/2014/main"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 xmlns:a16="http://schemas.microsoft.com/office/drawing/2014/main"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 xmlns:a16="http://schemas.microsoft.com/office/drawing/2014/main"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 xmlns:a16="http://schemas.microsoft.com/office/drawing/2014/main"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 xmlns:a16="http://schemas.microsoft.com/office/drawing/2014/main"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 xmlns:a16="http://schemas.microsoft.com/office/drawing/2014/main"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 xmlns:a16="http://schemas.microsoft.com/office/drawing/2014/main"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 xmlns:a16="http://schemas.microsoft.com/office/drawing/2014/main"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 xmlns:a16="http://schemas.microsoft.com/office/drawing/2014/main"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 xmlns:a16="http://schemas.microsoft.com/office/drawing/2014/main"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 xmlns:a16="http://schemas.microsoft.com/office/drawing/2014/main"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 xmlns:a16="http://schemas.microsoft.com/office/drawing/2014/main"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 xmlns:a16="http://schemas.microsoft.com/office/drawing/2014/main"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 xmlns:a16="http://schemas.microsoft.com/office/drawing/2014/main"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 xmlns:a16="http://schemas.microsoft.com/office/drawing/2014/main"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 xmlns:a16="http://schemas.microsoft.com/office/drawing/2014/main"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 xmlns:a16="http://schemas.microsoft.com/office/drawing/2014/main"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 xmlns:a16="http://schemas.microsoft.com/office/drawing/2014/main"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 xmlns:a16="http://schemas.microsoft.com/office/drawing/2014/main"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 xmlns:a16="http://schemas.microsoft.com/office/drawing/2014/main"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 xmlns:a16="http://schemas.microsoft.com/office/drawing/2014/main"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 xmlns:a16="http://schemas.microsoft.com/office/drawing/2014/main"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 xmlns:a16="http://schemas.microsoft.com/office/drawing/2014/main"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 xmlns:a16="http://schemas.microsoft.com/office/drawing/2014/main"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 xmlns:a16="http://schemas.microsoft.com/office/drawing/2014/main"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 xmlns:a16="http://schemas.microsoft.com/office/drawing/2014/main"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 xmlns:a16="http://schemas.microsoft.com/office/drawing/2014/main"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 xmlns:a16="http://schemas.microsoft.com/office/drawing/2014/main"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 xmlns:a16="http://schemas.microsoft.com/office/drawing/2014/main"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 xmlns:a16="http://schemas.microsoft.com/office/drawing/2014/main"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 xmlns:a16="http://schemas.microsoft.com/office/drawing/2014/main"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 xmlns:a16="http://schemas.microsoft.com/office/drawing/2014/main"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 xmlns:a16="http://schemas.microsoft.com/office/drawing/2014/main"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 xmlns:a16="http://schemas.microsoft.com/office/drawing/2014/main"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 xmlns:a16="http://schemas.microsoft.com/office/drawing/2014/main"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 xmlns:a16="http://schemas.microsoft.com/office/drawing/2014/main"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 xmlns:a16="http://schemas.microsoft.com/office/drawing/2014/main"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 xmlns:a16="http://schemas.microsoft.com/office/drawing/2014/main"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 xmlns:a16="http://schemas.microsoft.com/office/drawing/2014/main"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 xmlns:a16="http://schemas.microsoft.com/office/drawing/2014/main"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 xmlns:a16="http://schemas.microsoft.com/office/drawing/2014/main"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 xmlns:a16="http://schemas.microsoft.com/office/drawing/2014/main"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 xmlns:a16="http://schemas.microsoft.com/office/drawing/2014/main"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 xmlns:a16="http://schemas.microsoft.com/office/drawing/2014/main"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 xmlns:a16="http://schemas.microsoft.com/office/drawing/2014/main"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 xmlns:a16="http://schemas.microsoft.com/office/drawing/2014/main"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 xmlns:a16="http://schemas.microsoft.com/office/drawing/2014/main"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 xmlns:a16="http://schemas.microsoft.com/office/drawing/2014/main"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 xmlns:a16="http://schemas.microsoft.com/office/drawing/2014/main"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 xmlns:a16="http://schemas.microsoft.com/office/drawing/2014/main"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 xmlns:a16="http://schemas.microsoft.com/office/drawing/2014/main"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 xmlns:a16="http://schemas.microsoft.com/office/drawing/2014/main"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 xmlns:a16="http://schemas.microsoft.com/office/drawing/2014/main"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 xmlns:a16="http://schemas.microsoft.com/office/drawing/2014/main"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 xmlns:a16="http://schemas.microsoft.com/office/drawing/2014/main"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 xmlns:a16="http://schemas.microsoft.com/office/drawing/2014/main"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 xmlns:a16="http://schemas.microsoft.com/office/drawing/2014/main"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 xmlns:a16="http://schemas.microsoft.com/office/drawing/2014/main"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 xmlns:a16="http://schemas.microsoft.com/office/drawing/2014/main"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 xmlns:a16="http://schemas.microsoft.com/office/drawing/2014/main"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 xmlns:a16="http://schemas.microsoft.com/office/drawing/2014/main"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 xmlns:a16="http://schemas.microsoft.com/office/drawing/2014/main"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 xmlns:a16="http://schemas.microsoft.com/office/drawing/2014/main"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 xmlns:a16="http://schemas.microsoft.com/office/drawing/2014/main"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 xmlns:a16="http://schemas.microsoft.com/office/drawing/2014/main"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 xmlns:a16="http://schemas.microsoft.com/office/drawing/2014/main"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 xmlns:a16="http://schemas.microsoft.com/office/drawing/2014/main"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 xmlns:a16="http://schemas.microsoft.com/office/drawing/2014/main"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 xmlns:a16="http://schemas.microsoft.com/office/drawing/2014/main"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 xmlns:a16="http://schemas.microsoft.com/office/drawing/2014/main"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 xmlns:a16="http://schemas.microsoft.com/office/drawing/2014/main"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 xmlns:a16="http://schemas.microsoft.com/office/drawing/2014/main"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 xmlns:a16="http://schemas.microsoft.com/office/drawing/2014/main"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 xmlns:a16="http://schemas.microsoft.com/office/drawing/2014/main"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 xmlns:a16="http://schemas.microsoft.com/office/drawing/2014/main"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 xmlns:a16="http://schemas.microsoft.com/office/drawing/2014/main"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 xmlns:a16="http://schemas.microsoft.com/office/drawing/2014/main"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 xmlns:a16="http://schemas.microsoft.com/office/drawing/2014/main"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 xmlns:a16="http://schemas.microsoft.com/office/drawing/2014/main"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 xmlns:a16="http://schemas.microsoft.com/office/drawing/2014/main"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 xmlns:a16="http://schemas.microsoft.com/office/drawing/2014/main"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 xmlns:a16="http://schemas.microsoft.com/office/drawing/2014/main"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 xmlns:a16="http://schemas.microsoft.com/office/drawing/2014/main"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 xmlns:a16="http://schemas.microsoft.com/office/drawing/2014/main"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 xmlns:a16="http://schemas.microsoft.com/office/drawing/2014/main"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 xmlns:a16="http://schemas.microsoft.com/office/drawing/2014/main"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 xmlns:a16="http://schemas.microsoft.com/office/drawing/2014/main"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 xmlns:a16="http://schemas.microsoft.com/office/drawing/2014/main"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 xmlns:a16="http://schemas.microsoft.com/office/drawing/2014/main"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 xmlns:a16="http://schemas.microsoft.com/office/drawing/2014/main"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 xmlns:a16="http://schemas.microsoft.com/office/drawing/2014/main"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 xmlns:a16="http://schemas.microsoft.com/office/drawing/2014/main"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 xmlns:a16="http://schemas.microsoft.com/office/drawing/2014/main"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 xmlns:a16="http://schemas.microsoft.com/office/drawing/2014/main"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 xmlns:a16="http://schemas.microsoft.com/office/drawing/2014/main"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 xmlns:a16="http://schemas.microsoft.com/office/drawing/2014/main"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 xmlns:a16="http://schemas.microsoft.com/office/drawing/2014/main"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 xmlns:a16="http://schemas.microsoft.com/office/drawing/2014/main"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 xmlns:a16="http://schemas.microsoft.com/office/drawing/2014/main"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 xmlns:a16="http://schemas.microsoft.com/office/drawing/2014/main"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 xmlns:a16="http://schemas.microsoft.com/office/drawing/2014/main"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 xmlns:a16="http://schemas.microsoft.com/office/drawing/2014/main"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 xmlns:a16="http://schemas.microsoft.com/office/drawing/2014/main"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 xmlns:a16="http://schemas.microsoft.com/office/drawing/2014/main"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 xmlns:a16="http://schemas.microsoft.com/office/drawing/2014/main"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 xmlns:a16="http://schemas.microsoft.com/office/drawing/2014/main"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 xmlns:a16="http://schemas.microsoft.com/office/drawing/2014/main"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 xmlns:a16="http://schemas.microsoft.com/office/drawing/2014/main"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 xmlns:a16="http://schemas.microsoft.com/office/drawing/2014/main"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 xmlns:a16="http://schemas.microsoft.com/office/drawing/2014/main"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 xmlns:a16="http://schemas.microsoft.com/office/drawing/2014/main"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 xmlns:a16="http://schemas.microsoft.com/office/drawing/2014/main"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 xmlns:a16="http://schemas.microsoft.com/office/drawing/2014/main"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 xmlns:a16="http://schemas.microsoft.com/office/drawing/2014/main"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 xmlns:a16="http://schemas.microsoft.com/office/drawing/2014/main"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 xmlns:a16="http://schemas.microsoft.com/office/drawing/2014/main"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 xmlns:a16="http://schemas.microsoft.com/office/drawing/2014/main"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 xmlns:a16="http://schemas.microsoft.com/office/drawing/2014/main"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 xmlns:a16="http://schemas.microsoft.com/office/drawing/2014/main"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 xmlns:a16="http://schemas.microsoft.com/office/drawing/2014/main"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 xmlns:a16="http://schemas.microsoft.com/office/drawing/2014/main"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 xmlns:a16="http://schemas.microsoft.com/office/drawing/2014/main"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 xmlns:a16="http://schemas.microsoft.com/office/drawing/2014/main"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 xmlns:a16="http://schemas.microsoft.com/office/drawing/2014/main"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 xmlns:a16="http://schemas.microsoft.com/office/drawing/2014/main"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 xmlns:a16="http://schemas.microsoft.com/office/drawing/2014/main"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 xmlns:a16="http://schemas.microsoft.com/office/drawing/2014/main"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 xmlns:a16="http://schemas.microsoft.com/office/drawing/2014/main"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 xmlns:a16="http://schemas.microsoft.com/office/drawing/2014/main"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 xmlns:a16="http://schemas.microsoft.com/office/drawing/2014/main"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 xmlns:a16="http://schemas.microsoft.com/office/drawing/2014/main"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 xmlns:a16="http://schemas.microsoft.com/office/drawing/2014/main"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 xmlns:a16="http://schemas.microsoft.com/office/drawing/2014/main"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 xmlns:a16="http://schemas.microsoft.com/office/drawing/2014/main"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 xmlns:a16="http://schemas.microsoft.com/office/drawing/2014/main"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 xmlns:a16="http://schemas.microsoft.com/office/drawing/2014/main"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 xmlns:a16="http://schemas.microsoft.com/office/drawing/2014/main"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 xmlns:a16="http://schemas.microsoft.com/office/drawing/2014/main"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 xmlns:a16="http://schemas.microsoft.com/office/drawing/2014/main"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 xmlns:a16="http://schemas.microsoft.com/office/drawing/2014/main"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 xmlns:a16="http://schemas.microsoft.com/office/drawing/2014/main"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 xmlns:a16="http://schemas.microsoft.com/office/drawing/2014/main"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 xmlns:a16="http://schemas.microsoft.com/office/drawing/2014/main"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 xmlns:a16="http://schemas.microsoft.com/office/drawing/2014/main"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 xmlns:a16="http://schemas.microsoft.com/office/drawing/2014/main"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 xmlns:a16="http://schemas.microsoft.com/office/drawing/2014/main"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 xmlns:a16="http://schemas.microsoft.com/office/drawing/2014/main"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 xmlns:a16="http://schemas.microsoft.com/office/drawing/2014/main"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 xmlns:a16="http://schemas.microsoft.com/office/drawing/2014/main"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 xmlns:a16="http://schemas.microsoft.com/office/drawing/2014/main"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 xmlns:a16="http://schemas.microsoft.com/office/drawing/2014/main"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 xmlns:a16="http://schemas.microsoft.com/office/drawing/2014/main"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 xmlns:a16="http://schemas.microsoft.com/office/drawing/2014/main"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 xmlns:a16="http://schemas.microsoft.com/office/drawing/2014/main"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 xmlns:a16="http://schemas.microsoft.com/office/drawing/2014/main"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 xmlns:a16="http://schemas.microsoft.com/office/drawing/2014/main"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 xmlns:a16="http://schemas.microsoft.com/office/drawing/2014/main"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 xmlns:a16="http://schemas.microsoft.com/office/drawing/2014/main"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 xmlns:a16="http://schemas.microsoft.com/office/drawing/2014/main"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 xmlns:a16="http://schemas.microsoft.com/office/drawing/2014/main"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 xmlns:a16="http://schemas.microsoft.com/office/drawing/2014/main"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 xmlns:a16="http://schemas.microsoft.com/office/drawing/2014/main"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 xmlns:a16="http://schemas.microsoft.com/office/drawing/2014/main"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 xmlns:a16="http://schemas.microsoft.com/office/drawing/2014/main"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 xmlns:a16="http://schemas.microsoft.com/office/drawing/2014/main"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 xmlns:a16="http://schemas.microsoft.com/office/drawing/2014/main"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 xmlns:a16="http://schemas.microsoft.com/office/drawing/2014/main"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 xmlns:a16="http://schemas.microsoft.com/office/drawing/2014/main"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 xmlns:a16="http://schemas.microsoft.com/office/drawing/2014/main"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 xmlns:a16="http://schemas.microsoft.com/office/drawing/2014/main"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 xmlns:a16="http://schemas.microsoft.com/office/drawing/2014/main"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 xmlns:a16="http://schemas.microsoft.com/office/drawing/2014/main"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 xmlns:a16="http://schemas.microsoft.com/office/drawing/2014/main"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 xmlns:a16="http://schemas.microsoft.com/office/drawing/2014/main"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 xmlns:a16="http://schemas.microsoft.com/office/drawing/2014/main"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 xmlns:a16="http://schemas.microsoft.com/office/drawing/2014/main"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 xmlns:a16="http://schemas.microsoft.com/office/drawing/2014/main"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 xmlns:a16="http://schemas.microsoft.com/office/drawing/2014/main"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 xmlns:a16="http://schemas.microsoft.com/office/drawing/2014/main"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 xmlns:a16="http://schemas.microsoft.com/office/drawing/2014/main"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 xmlns:a16="http://schemas.microsoft.com/office/drawing/2014/main"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 xmlns:a16="http://schemas.microsoft.com/office/drawing/2014/main"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 xmlns:a16="http://schemas.microsoft.com/office/drawing/2014/main"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 xmlns:a16="http://schemas.microsoft.com/office/drawing/2014/main"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 xmlns:a16="http://schemas.microsoft.com/office/drawing/2014/main"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 xmlns:a16="http://schemas.microsoft.com/office/drawing/2014/main"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 xmlns:a16="http://schemas.microsoft.com/office/drawing/2014/main"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 xmlns:a16="http://schemas.microsoft.com/office/drawing/2014/main"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 xmlns:a16="http://schemas.microsoft.com/office/drawing/2014/main"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 xmlns:a16="http://schemas.microsoft.com/office/drawing/2014/main"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 xmlns:a16="http://schemas.microsoft.com/office/drawing/2014/main"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 xmlns:a16="http://schemas.microsoft.com/office/drawing/2014/main"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 xmlns:a16="http://schemas.microsoft.com/office/drawing/2014/main"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 xmlns:a16="http://schemas.microsoft.com/office/drawing/2014/main"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 xmlns:a16="http://schemas.microsoft.com/office/drawing/2014/main"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 xmlns:a16="http://schemas.microsoft.com/office/drawing/2014/main"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 xmlns:a16="http://schemas.microsoft.com/office/drawing/2014/main"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 xmlns:a16="http://schemas.microsoft.com/office/drawing/2014/main"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 xmlns:a16="http://schemas.microsoft.com/office/drawing/2014/main"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 xmlns:a16="http://schemas.microsoft.com/office/drawing/2014/main"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 xmlns:a16="http://schemas.microsoft.com/office/drawing/2014/main"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 xmlns:a16="http://schemas.microsoft.com/office/drawing/2014/main"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 xmlns:a16="http://schemas.microsoft.com/office/drawing/2014/main"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 xmlns:a16="http://schemas.microsoft.com/office/drawing/2014/main"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 xmlns:a16="http://schemas.microsoft.com/office/drawing/2014/main"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 xmlns:a16="http://schemas.microsoft.com/office/drawing/2014/main"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 xmlns:a16="http://schemas.microsoft.com/office/drawing/2014/main"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 xmlns:a16="http://schemas.microsoft.com/office/drawing/2014/main"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 xmlns:a16="http://schemas.microsoft.com/office/drawing/2014/main"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 xmlns:a16="http://schemas.microsoft.com/office/drawing/2014/main"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 xmlns:a16="http://schemas.microsoft.com/office/drawing/2014/main"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 xmlns:a16="http://schemas.microsoft.com/office/drawing/2014/main"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 xmlns:a16="http://schemas.microsoft.com/office/drawing/2014/main"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 xmlns:a16="http://schemas.microsoft.com/office/drawing/2014/main"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 xmlns:a16="http://schemas.microsoft.com/office/drawing/2014/main"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 xmlns:a16="http://schemas.microsoft.com/office/drawing/2014/main"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 xmlns:a16="http://schemas.microsoft.com/office/drawing/2014/main"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 xmlns:a16="http://schemas.microsoft.com/office/drawing/2014/main"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 xmlns:a16="http://schemas.microsoft.com/office/drawing/2014/main"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 xmlns:a16="http://schemas.microsoft.com/office/drawing/2014/main"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 xmlns:a16="http://schemas.microsoft.com/office/drawing/2014/main"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 xmlns:a16="http://schemas.microsoft.com/office/drawing/2014/main"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 xmlns:a16="http://schemas.microsoft.com/office/drawing/2014/main"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 xmlns:a16="http://schemas.microsoft.com/office/drawing/2014/main"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 xmlns:a16="http://schemas.microsoft.com/office/drawing/2014/main"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 xmlns:a16="http://schemas.microsoft.com/office/drawing/2014/main"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 xmlns:a16="http://schemas.microsoft.com/office/drawing/2014/main"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 xmlns:a16="http://schemas.microsoft.com/office/drawing/2014/main"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 xmlns:a16="http://schemas.microsoft.com/office/drawing/2014/main"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 xmlns:a16="http://schemas.microsoft.com/office/drawing/2014/main"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 xmlns:a16="http://schemas.microsoft.com/office/drawing/2014/main"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 xmlns:a16="http://schemas.microsoft.com/office/drawing/2014/main"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 xmlns:a16="http://schemas.microsoft.com/office/drawing/2014/main"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 xmlns:a16="http://schemas.microsoft.com/office/drawing/2014/main"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 xmlns:a16="http://schemas.microsoft.com/office/drawing/2014/main"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 xmlns:a16="http://schemas.microsoft.com/office/drawing/2014/main"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 xmlns:a16="http://schemas.microsoft.com/office/drawing/2014/main"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 xmlns:a16="http://schemas.microsoft.com/office/drawing/2014/main"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 xmlns:a16="http://schemas.microsoft.com/office/drawing/2014/main"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 xmlns:a16="http://schemas.microsoft.com/office/drawing/2014/main"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 xmlns:a16="http://schemas.microsoft.com/office/drawing/2014/main"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 xmlns:a16="http://schemas.microsoft.com/office/drawing/2014/main"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 xmlns:a16="http://schemas.microsoft.com/office/drawing/2014/main"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 xmlns:a16="http://schemas.microsoft.com/office/drawing/2014/main"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 xmlns:a16="http://schemas.microsoft.com/office/drawing/2014/main"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 xmlns:a16="http://schemas.microsoft.com/office/drawing/2014/main"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 xmlns:a16="http://schemas.microsoft.com/office/drawing/2014/main"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 xmlns:a16="http://schemas.microsoft.com/office/drawing/2014/main"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 xmlns:a16="http://schemas.microsoft.com/office/drawing/2014/main"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 xmlns:a16="http://schemas.microsoft.com/office/drawing/2014/main"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 xmlns:a16="http://schemas.microsoft.com/office/drawing/2014/main"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 xmlns:a16="http://schemas.microsoft.com/office/drawing/2014/main"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 xmlns:a16="http://schemas.microsoft.com/office/drawing/2014/main"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 xmlns:a16="http://schemas.microsoft.com/office/drawing/2014/main"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 xmlns:a16="http://schemas.microsoft.com/office/drawing/2014/main"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 xmlns:a16="http://schemas.microsoft.com/office/drawing/2014/main"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 xmlns:a16="http://schemas.microsoft.com/office/drawing/2014/main"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 xmlns:a16="http://schemas.microsoft.com/office/drawing/2014/main"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 xmlns:a16="http://schemas.microsoft.com/office/drawing/2014/main"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 xmlns:a16="http://schemas.microsoft.com/office/drawing/2014/main"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 xmlns:a16="http://schemas.microsoft.com/office/drawing/2014/main"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 xmlns:a16="http://schemas.microsoft.com/office/drawing/2014/main"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 xmlns:a16="http://schemas.microsoft.com/office/drawing/2014/main"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 xmlns:a16="http://schemas.microsoft.com/office/drawing/2014/main"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 xmlns:a16="http://schemas.microsoft.com/office/drawing/2014/main"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 xmlns:a16="http://schemas.microsoft.com/office/drawing/2014/main"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 xmlns:a16="http://schemas.microsoft.com/office/drawing/2014/main"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 xmlns:a16="http://schemas.microsoft.com/office/drawing/2014/main"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 xmlns:a16="http://schemas.microsoft.com/office/drawing/2014/main"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 xmlns:a16="http://schemas.microsoft.com/office/drawing/2014/main"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 xmlns:a16="http://schemas.microsoft.com/office/drawing/2014/main"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 xmlns:a16="http://schemas.microsoft.com/office/drawing/2014/main"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 xmlns:a16="http://schemas.microsoft.com/office/drawing/2014/main"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 xmlns:a16="http://schemas.microsoft.com/office/drawing/2014/main"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 xmlns:a16="http://schemas.microsoft.com/office/drawing/2014/main"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 xmlns:a16="http://schemas.microsoft.com/office/drawing/2014/main"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 xmlns:a16="http://schemas.microsoft.com/office/drawing/2014/main"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 xmlns:a16="http://schemas.microsoft.com/office/drawing/2014/main"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 xmlns:a16="http://schemas.microsoft.com/office/drawing/2014/main"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 xmlns:a16="http://schemas.microsoft.com/office/drawing/2014/main"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 xmlns:a16="http://schemas.microsoft.com/office/drawing/2014/main"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 xmlns:a16="http://schemas.microsoft.com/office/drawing/2014/main"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 xmlns:a16="http://schemas.microsoft.com/office/drawing/2014/main"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 xmlns:a16="http://schemas.microsoft.com/office/drawing/2014/main"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 xmlns:a16="http://schemas.microsoft.com/office/drawing/2014/main"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 xmlns:a16="http://schemas.microsoft.com/office/drawing/2014/main"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 xmlns:a16="http://schemas.microsoft.com/office/drawing/2014/main"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 xmlns:a16="http://schemas.microsoft.com/office/drawing/2014/main"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 xmlns:a16="http://schemas.microsoft.com/office/drawing/2014/main"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 xmlns:a16="http://schemas.microsoft.com/office/drawing/2014/main"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 xmlns:a16="http://schemas.microsoft.com/office/drawing/2014/main"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 xmlns:a16="http://schemas.microsoft.com/office/drawing/2014/main"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 xmlns:a16="http://schemas.microsoft.com/office/drawing/2014/main"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 xmlns:a16="http://schemas.microsoft.com/office/drawing/2014/main"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 xmlns:a16="http://schemas.microsoft.com/office/drawing/2014/main"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 xmlns:a16="http://schemas.microsoft.com/office/drawing/2014/main"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 xmlns:a16="http://schemas.microsoft.com/office/drawing/2014/main"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 xmlns:a16="http://schemas.microsoft.com/office/drawing/2014/main"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 xmlns:a16="http://schemas.microsoft.com/office/drawing/2014/main"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 xmlns:a16="http://schemas.microsoft.com/office/drawing/2014/main"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 xmlns:a16="http://schemas.microsoft.com/office/drawing/2014/main"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 xmlns:a16="http://schemas.microsoft.com/office/drawing/2014/main"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 xmlns:a16="http://schemas.microsoft.com/office/drawing/2014/main"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 xmlns:a16="http://schemas.microsoft.com/office/drawing/2014/main"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 xmlns:a16="http://schemas.microsoft.com/office/drawing/2014/main"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 xmlns:a16="http://schemas.microsoft.com/office/drawing/2014/main"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 xmlns:a16="http://schemas.microsoft.com/office/drawing/2014/main"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 xmlns:a16="http://schemas.microsoft.com/office/drawing/2014/main"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 xmlns:a16="http://schemas.microsoft.com/office/drawing/2014/main"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 xmlns:a16="http://schemas.microsoft.com/office/drawing/2014/main"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 xmlns:a16="http://schemas.microsoft.com/office/drawing/2014/main"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 xmlns:a16="http://schemas.microsoft.com/office/drawing/2014/main"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 xmlns:a16="http://schemas.microsoft.com/office/drawing/2014/main"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 xmlns:a16="http://schemas.microsoft.com/office/drawing/2014/main"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 xmlns:a16="http://schemas.microsoft.com/office/drawing/2014/main"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 xmlns:a16="http://schemas.microsoft.com/office/drawing/2014/main"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 xmlns:a16="http://schemas.microsoft.com/office/drawing/2014/main"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 xmlns:a16="http://schemas.microsoft.com/office/drawing/2014/main"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 xmlns:a16="http://schemas.microsoft.com/office/drawing/2014/main"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 xmlns:a16="http://schemas.microsoft.com/office/drawing/2014/main"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 xmlns:a16="http://schemas.microsoft.com/office/drawing/2014/main"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 xmlns:a16="http://schemas.microsoft.com/office/drawing/2014/main"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 xmlns:a16="http://schemas.microsoft.com/office/drawing/2014/main"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 xmlns:a16="http://schemas.microsoft.com/office/drawing/2014/main"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 xmlns:a16="http://schemas.microsoft.com/office/drawing/2014/main"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 xmlns:a16="http://schemas.microsoft.com/office/drawing/2014/main"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 xmlns:a16="http://schemas.microsoft.com/office/drawing/2014/main"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 xmlns:a16="http://schemas.microsoft.com/office/drawing/2014/main"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 xmlns:a16="http://schemas.microsoft.com/office/drawing/2014/main"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 xmlns:a16="http://schemas.microsoft.com/office/drawing/2014/main"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 xmlns:a16="http://schemas.microsoft.com/office/drawing/2014/main"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 xmlns:a16="http://schemas.microsoft.com/office/drawing/2014/main"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 xmlns:a16="http://schemas.microsoft.com/office/drawing/2014/main"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 xmlns:a16="http://schemas.microsoft.com/office/drawing/2014/main"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 xmlns:a16="http://schemas.microsoft.com/office/drawing/2014/main"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 xmlns:a16="http://schemas.microsoft.com/office/drawing/2014/main"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 xmlns:a16="http://schemas.microsoft.com/office/drawing/2014/main"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 xmlns:a16="http://schemas.microsoft.com/office/drawing/2014/main"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 xmlns:a16="http://schemas.microsoft.com/office/drawing/2014/main"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 xmlns:a16="http://schemas.microsoft.com/office/drawing/2014/main"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 xmlns:a16="http://schemas.microsoft.com/office/drawing/2014/main"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 xmlns:a16="http://schemas.microsoft.com/office/drawing/2014/main"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 xmlns:a16="http://schemas.microsoft.com/office/drawing/2014/main"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 xmlns:a16="http://schemas.microsoft.com/office/drawing/2014/main"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 xmlns:a16="http://schemas.microsoft.com/office/drawing/2014/main"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 xmlns:a16="http://schemas.microsoft.com/office/drawing/2014/main"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 xmlns:a16="http://schemas.microsoft.com/office/drawing/2014/main"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 xmlns:a16="http://schemas.microsoft.com/office/drawing/2014/main"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 xmlns:a16="http://schemas.microsoft.com/office/drawing/2014/main"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 xmlns:a16="http://schemas.microsoft.com/office/drawing/2014/main"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 xmlns:a16="http://schemas.microsoft.com/office/drawing/2014/main"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 xmlns:a16="http://schemas.microsoft.com/office/drawing/2014/main"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 xmlns:a16="http://schemas.microsoft.com/office/drawing/2014/main"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 xmlns:a16="http://schemas.microsoft.com/office/drawing/2014/main"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 xmlns:a16="http://schemas.microsoft.com/office/drawing/2014/main"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 xmlns:a16="http://schemas.microsoft.com/office/drawing/2014/main"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 xmlns:a16="http://schemas.microsoft.com/office/drawing/2014/main"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 xmlns:a16="http://schemas.microsoft.com/office/drawing/2014/main"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 xmlns:a16="http://schemas.microsoft.com/office/drawing/2014/main"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 xmlns:a16="http://schemas.microsoft.com/office/drawing/2014/main"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 xmlns:a16="http://schemas.microsoft.com/office/drawing/2014/main"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 xmlns:a16="http://schemas.microsoft.com/office/drawing/2014/main"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 xmlns:a16="http://schemas.microsoft.com/office/drawing/2014/main"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 xmlns:a16="http://schemas.microsoft.com/office/drawing/2014/main"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 xmlns:a16="http://schemas.microsoft.com/office/drawing/2014/main"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 xmlns:a16="http://schemas.microsoft.com/office/drawing/2014/main"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 xmlns:a16="http://schemas.microsoft.com/office/drawing/2014/main"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 xmlns:a16="http://schemas.microsoft.com/office/drawing/2014/main"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 xmlns:a16="http://schemas.microsoft.com/office/drawing/2014/main"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 xmlns:a16="http://schemas.microsoft.com/office/drawing/2014/main"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 xmlns:a16="http://schemas.microsoft.com/office/drawing/2014/main"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 xmlns:a16="http://schemas.microsoft.com/office/drawing/2014/main"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 xmlns:a16="http://schemas.microsoft.com/office/drawing/2014/main"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 xmlns:a16="http://schemas.microsoft.com/office/drawing/2014/main"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 xmlns:a16="http://schemas.microsoft.com/office/drawing/2014/main"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 xmlns:a16="http://schemas.microsoft.com/office/drawing/2014/main"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 xmlns:a16="http://schemas.microsoft.com/office/drawing/2014/main"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 xmlns:a16="http://schemas.microsoft.com/office/drawing/2014/main"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 xmlns:a16="http://schemas.microsoft.com/office/drawing/2014/main"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 xmlns:a16="http://schemas.microsoft.com/office/drawing/2014/main"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 xmlns:a16="http://schemas.microsoft.com/office/drawing/2014/main"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 xmlns:a16="http://schemas.microsoft.com/office/drawing/2014/main"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 xmlns:a16="http://schemas.microsoft.com/office/drawing/2014/main"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 xmlns:a16="http://schemas.microsoft.com/office/drawing/2014/main"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 xmlns:a16="http://schemas.microsoft.com/office/drawing/2014/main"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 xmlns:a16="http://schemas.microsoft.com/office/drawing/2014/main"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 xmlns:a16="http://schemas.microsoft.com/office/drawing/2014/main"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 xmlns:a16="http://schemas.microsoft.com/office/drawing/2014/main"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 xmlns:a16="http://schemas.microsoft.com/office/drawing/2014/main"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 xmlns:a16="http://schemas.microsoft.com/office/drawing/2014/main"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 xmlns:a16="http://schemas.microsoft.com/office/drawing/2014/main"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 xmlns:a16="http://schemas.microsoft.com/office/drawing/2014/main"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 xmlns:a16="http://schemas.microsoft.com/office/drawing/2014/main"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 xmlns:a16="http://schemas.microsoft.com/office/drawing/2014/main"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111</xdr:col>
      <xdr:colOff>28575</xdr:colOff>
      <xdr:row>6</xdr:row>
      <xdr:rowOff>104775</xdr:rowOff>
    </xdr:from>
    <xdr:to>
      <xdr:col>112</xdr:col>
      <xdr:colOff>85725</xdr:colOff>
      <xdr:row>9</xdr:row>
      <xdr:rowOff>104775</xdr:rowOff>
    </xdr:to>
    <xdr:sp macro="" textlink="">
      <xdr:nvSpPr>
        <xdr:cNvPr id="3" name="AutoShape 2">
          <a:extLst>
            <a:ext uri="{FF2B5EF4-FFF2-40B4-BE49-F238E27FC236}">
              <a16:creationId xmlns="" xmlns:a16="http://schemas.microsoft.com/office/drawing/2014/main" id="{ADDAD2F5-193E-4D0F-8AE3-A5F9C8A79792}"/>
            </a:ext>
          </a:extLst>
        </xdr:cNvPr>
        <xdr:cNvSpPr>
          <a:spLocks/>
        </xdr:cNvSpPr>
      </xdr:nvSpPr>
      <xdr:spPr bwMode="auto">
        <a:xfrm>
          <a:off x="13696950" y="1895475"/>
          <a:ext cx="180975"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885825</xdr:colOff>
      <xdr:row>3</xdr:row>
      <xdr:rowOff>9525</xdr:rowOff>
    </xdr:to>
    <xdr:sp macro="" textlink="">
      <xdr:nvSpPr>
        <xdr:cNvPr id="2" name="Line 3">
          <a:extLst>
            <a:ext uri="{FF2B5EF4-FFF2-40B4-BE49-F238E27FC236}">
              <a16:creationId xmlns="" xmlns:a16="http://schemas.microsoft.com/office/drawing/2014/main" id="{43C09539-310A-4B7C-B0DC-742518093959}"/>
            </a:ext>
          </a:extLst>
        </xdr:cNvPr>
        <xdr:cNvSpPr>
          <a:spLocks noChangeShapeType="1"/>
        </xdr:cNvSpPr>
      </xdr:nvSpPr>
      <xdr:spPr bwMode="auto">
        <a:xfrm>
          <a:off x="0" y="533400"/>
          <a:ext cx="11620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485775</xdr:colOff>
      <xdr:row>3</xdr:row>
      <xdr:rowOff>247650</xdr:rowOff>
    </xdr:to>
    <xdr:sp macro="" textlink="">
      <xdr:nvSpPr>
        <xdr:cNvPr id="3" name="Line 4">
          <a:extLst>
            <a:ext uri="{FF2B5EF4-FFF2-40B4-BE49-F238E27FC236}">
              <a16:creationId xmlns="" xmlns:a16="http://schemas.microsoft.com/office/drawing/2014/main" id="{7F63D01D-0140-4449-9DD4-53AA4C3CD95E}"/>
            </a:ext>
          </a:extLst>
        </xdr:cNvPr>
        <xdr:cNvSpPr>
          <a:spLocks noChangeShapeType="1"/>
        </xdr:cNvSpPr>
      </xdr:nvSpPr>
      <xdr:spPr bwMode="auto">
        <a:xfrm>
          <a:off x="0" y="533400"/>
          <a:ext cx="76200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 xmlns:a16="http://schemas.microsoft.com/office/drawing/2014/main" id="{83823572-27AA-4B2B-988B-316BF244F52D}"/>
            </a:ext>
          </a:extLst>
        </xdr:cNvPr>
        <xdr:cNvSpPr>
          <a:spLocks noChangeShapeType="1"/>
        </xdr:cNvSpPr>
      </xdr:nvSpPr>
      <xdr:spPr bwMode="auto">
        <a:xfrm>
          <a:off x="0" y="533400"/>
          <a:ext cx="2762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 xmlns:a16="http://schemas.microsoft.com/office/drawing/2014/main" id="{E8174AFD-C9B6-4AA5-8899-1529AE8430B8}"/>
            </a:ext>
          </a:extLst>
        </xdr:cNvPr>
        <xdr:cNvSpPr>
          <a:spLocks noChangeShapeType="1"/>
        </xdr:cNvSpPr>
      </xdr:nvSpPr>
      <xdr:spPr bwMode="auto">
        <a:xfrm>
          <a:off x="9525" y="4238625"/>
          <a:ext cx="2857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3</xdr:row>
      <xdr:rowOff>247650</xdr:rowOff>
    </xdr:from>
    <xdr:to>
      <xdr:col>1</xdr:col>
      <xdr:colOff>876300</xdr:colOff>
      <xdr:row>3</xdr:row>
      <xdr:rowOff>314325</xdr:rowOff>
    </xdr:to>
    <xdr:sp macro="" textlink="">
      <xdr:nvSpPr>
        <xdr:cNvPr id="6" name="Line 7">
          <a:extLst>
            <a:ext uri="{FF2B5EF4-FFF2-40B4-BE49-F238E27FC236}">
              <a16:creationId xmlns="" xmlns:a16="http://schemas.microsoft.com/office/drawing/2014/main" id="{B0CD1489-4F0E-42F0-AAA8-277531F3D9FB}"/>
            </a:ext>
          </a:extLst>
        </xdr:cNvPr>
        <xdr:cNvSpPr>
          <a:spLocks noChangeShapeType="1"/>
        </xdr:cNvSpPr>
      </xdr:nvSpPr>
      <xdr:spPr bwMode="auto">
        <a:xfrm>
          <a:off x="771525" y="1095375"/>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 xmlns:a16="http://schemas.microsoft.com/office/drawing/2014/main" id="{4C5B43D6-4B77-42D8-AEA7-2352B0F45610}"/>
            </a:ext>
          </a:extLst>
        </xdr:cNvPr>
        <xdr:cNvSpPr>
          <a:spLocks noChangeShapeType="1"/>
        </xdr:cNvSpPr>
      </xdr:nvSpPr>
      <xdr:spPr bwMode="auto">
        <a:xfrm>
          <a:off x="0" y="4238625"/>
          <a:ext cx="11620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 xmlns:a16="http://schemas.microsoft.com/office/drawing/2014/main" id="{4101DF48-380E-463F-87E9-7B0AFB13D594}"/>
            </a:ext>
          </a:extLst>
        </xdr:cNvPr>
        <xdr:cNvSpPr>
          <a:spLocks noChangeShapeType="1"/>
        </xdr:cNvSpPr>
      </xdr:nvSpPr>
      <xdr:spPr bwMode="auto">
        <a:xfrm>
          <a:off x="0" y="4238625"/>
          <a:ext cx="7715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885825</xdr:colOff>
      <xdr:row>16</xdr:row>
      <xdr:rowOff>314325</xdr:rowOff>
    </xdr:to>
    <xdr:sp macro="" textlink="">
      <xdr:nvSpPr>
        <xdr:cNvPr id="9" name="Line 12">
          <a:extLst>
            <a:ext uri="{FF2B5EF4-FFF2-40B4-BE49-F238E27FC236}">
              <a16:creationId xmlns="" xmlns:a16="http://schemas.microsoft.com/office/drawing/2014/main" id="{22B7E1E3-6D44-4245-8ADD-2CDC278E3D4A}"/>
            </a:ext>
          </a:extLst>
        </xdr:cNvPr>
        <xdr:cNvSpPr>
          <a:spLocks noChangeShapeType="1"/>
        </xdr:cNvSpPr>
      </xdr:nvSpPr>
      <xdr:spPr bwMode="auto">
        <a:xfrm>
          <a:off x="781050" y="4791075"/>
          <a:ext cx="381000"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19050</xdr:rowOff>
    </xdr:from>
    <xdr:to>
      <xdr:col>0</xdr:col>
      <xdr:colOff>676275</xdr:colOff>
      <xdr:row>7</xdr:row>
      <xdr:rowOff>9525</xdr:rowOff>
    </xdr:to>
    <xdr:sp macro="" textlink="">
      <xdr:nvSpPr>
        <xdr:cNvPr id="2" name="Line 1">
          <a:extLst>
            <a:ext uri="{FF2B5EF4-FFF2-40B4-BE49-F238E27FC236}">
              <a16:creationId xmlns="" xmlns:a16="http://schemas.microsoft.com/office/drawing/2014/main" id="{03781A32-24D2-401E-B2EA-854262216FA6}"/>
            </a:ext>
          </a:extLst>
        </xdr:cNvPr>
        <xdr:cNvSpPr>
          <a:spLocks noChangeShapeType="1"/>
        </xdr:cNvSpPr>
      </xdr:nvSpPr>
      <xdr:spPr bwMode="auto">
        <a:xfrm>
          <a:off x="9525" y="781050"/>
          <a:ext cx="666750" cy="9810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12</xdr:row>
      <xdr:rowOff>9525</xdr:rowOff>
    </xdr:from>
    <xdr:to>
      <xdr:col>0</xdr:col>
      <xdr:colOff>676275</xdr:colOff>
      <xdr:row>14</xdr:row>
      <xdr:rowOff>9525</xdr:rowOff>
    </xdr:to>
    <xdr:sp macro="" textlink="">
      <xdr:nvSpPr>
        <xdr:cNvPr id="3" name="Line 2">
          <a:extLst>
            <a:ext uri="{FF2B5EF4-FFF2-40B4-BE49-F238E27FC236}">
              <a16:creationId xmlns="" xmlns:a16="http://schemas.microsoft.com/office/drawing/2014/main" id="{0A3B1802-6FC8-4DEC-952B-184B704D6699}"/>
            </a:ext>
          </a:extLst>
        </xdr:cNvPr>
        <xdr:cNvSpPr>
          <a:spLocks noChangeShapeType="1"/>
        </xdr:cNvSpPr>
      </xdr:nvSpPr>
      <xdr:spPr bwMode="auto">
        <a:xfrm>
          <a:off x="19050" y="3362325"/>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19</xdr:row>
      <xdr:rowOff>9525</xdr:rowOff>
    </xdr:from>
    <xdr:to>
      <xdr:col>0</xdr:col>
      <xdr:colOff>676275</xdr:colOff>
      <xdr:row>21</xdr:row>
      <xdr:rowOff>9525</xdr:rowOff>
    </xdr:to>
    <xdr:sp macro="" textlink="">
      <xdr:nvSpPr>
        <xdr:cNvPr id="4" name="Line 3">
          <a:extLst>
            <a:ext uri="{FF2B5EF4-FFF2-40B4-BE49-F238E27FC236}">
              <a16:creationId xmlns="" xmlns:a16="http://schemas.microsoft.com/office/drawing/2014/main" id="{8B6D3116-6E5F-4BE3-BF53-BB74A82A277C}"/>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19050</xdr:rowOff>
    </xdr:from>
    <xdr:to>
      <xdr:col>0</xdr:col>
      <xdr:colOff>676275</xdr:colOff>
      <xdr:row>7</xdr:row>
      <xdr:rowOff>9525</xdr:rowOff>
    </xdr:to>
    <xdr:sp macro="" textlink="">
      <xdr:nvSpPr>
        <xdr:cNvPr id="5" name="Line 4">
          <a:extLst>
            <a:ext uri="{FF2B5EF4-FFF2-40B4-BE49-F238E27FC236}">
              <a16:creationId xmlns="" xmlns:a16="http://schemas.microsoft.com/office/drawing/2014/main" id="{D547EC4D-045C-4668-9849-1E125A97B3AF}"/>
            </a:ext>
          </a:extLst>
        </xdr:cNvPr>
        <xdr:cNvSpPr>
          <a:spLocks noChangeShapeType="1"/>
        </xdr:cNvSpPr>
      </xdr:nvSpPr>
      <xdr:spPr bwMode="auto">
        <a:xfrm>
          <a:off x="9525" y="781050"/>
          <a:ext cx="666750" cy="9810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12</xdr:row>
      <xdr:rowOff>9525</xdr:rowOff>
    </xdr:from>
    <xdr:to>
      <xdr:col>0</xdr:col>
      <xdr:colOff>676275</xdr:colOff>
      <xdr:row>14</xdr:row>
      <xdr:rowOff>9525</xdr:rowOff>
    </xdr:to>
    <xdr:sp macro="" textlink="">
      <xdr:nvSpPr>
        <xdr:cNvPr id="6" name="Line 5">
          <a:extLst>
            <a:ext uri="{FF2B5EF4-FFF2-40B4-BE49-F238E27FC236}">
              <a16:creationId xmlns="" xmlns:a16="http://schemas.microsoft.com/office/drawing/2014/main" id="{09DE56BA-869D-4663-83A6-471D6E72BF04}"/>
            </a:ext>
          </a:extLst>
        </xdr:cNvPr>
        <xdr:cNvSpPr>
          <a:spLocks noChangeShapeType="1"/>
        </xdr:cNvSpPr>
      </xdr:nvSpPr>
      <xdr:spPr bwMode="auto">
        <a:xfrm>
          <a:off x="19050" y="3362325"/>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19</xdr:row>
      <xdr:rowOff>9525</xdr:rowOff>
    </xdr:from>
    <xdr:to>
      <xdr:col>0</xdr:col>
      <xdr:colOff>676275</xdr:colOff>
      <xdr:row>21</xdr:row>
      <xdr:rowOff>9525</xdr:rowOff>
    </xdr:to>
    <xdr:sp macro="" textlink="">
      <xdr:nvSpPr>
        <xdr:cNvPr id="7" name="Line 6">
          <a:extLst>
            <a:ext uri="{FF2B5EF4-FFF2-40B4-BE49-F238E27FC236}">
              <a16:creationId xmlns="" xmlns:a16="http://schemas.microsoft.com/office/drawing/2014/main" id="{41056818-C613-426B-98FA-CC9E50F954F9}"/>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3"/>
  <sheetViews>
    <sheetView workbookViewId="0">
      <selection activeCell="C6" sqref="C6:K6"/>
    </sheetView>
  </sheetViews>
  <sheetFormatPr defaultRowHeight="32.25"/>
  <cols>
    <col min="1" max="16384" width="9" style="1"/>
  </cols>
  <sheetData>
    <row r="2" spans="3:11" ht="33.75" customHeight="1">
      <c r="E2" s="597" t="s">
        <v>3</v>
      </c>
      <c r="F2" s="597"/>
      <c r="G2" s="597"/>
      <c r="H2" s="597"/>
      <c r="I2" s="597"/>
    </row>
    <row r="6" spans="3:11" ht="55.5">
      <c r="C6" s="596" t="s">
        <v>2</v>
      </c>
      <c r="D6" s="596"/>
      <c r="E6" s="596"/>
      <c r="F6" s="596"/>
      <c r="G6" s="596"/>
      <c r="H6" s="596"/>
      <c r="I6" s="596"/>
      <c r="J6" s="596"/>
      <c r="K6" s="596"/>
    </row>
    <row r="10" spans="3:11">
      <c r="E10" s="597" t="s">
        <v>1</v>
      </c>
      <c r="F10" s="597"/>
      <c r="G10" s="597"/>
      <c r="H10" s="597"/>
      <c r="I10" s="597"/>
    </row>
    <row r="13" spans="3:11">
      <c r="E13" s="597" t="s">
        <v>0</v>
      </c>
      <c r="F13" s="597"/>
      <c r="G13" s="597"/>
      <c r="H13" s="597"/>
      <c r="I13" s="597"/>
    </row>
  </sheetData>
  <mergeCells count="4">
    <mergeCell ref="C6:K6"/>
    <mergeCell ref="E10:I10"/>
    <mergeCell ref="E13:I13"/>
    <mergeCell ref="E2:I2"/>
  </mergeCells>
  <phoneticPr fontId="3"/>
  <pageMargins left="0.70866141732283472" right="0.70866141732283472" top="0.74803149606299213" bottom="0.74803149606299213" header="0.31496062992125984" footer="0.31496062992125984"/>
  <pageSetup paperSize="9" orientation="landscape"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C9" sqref="C9"/>
    </sheetView>
  </sheetViews>
  <sheetFormatPr defaultRowHeight="12.75"/>
  <cols>
    <col min="1" max="1" width="40.625" style="3" customWidth="1"/>
    <col min="2" max="2" width="5.625" style="2" customWidth="1"/>
    <col min="3" max="3" width="40.625" style="3" customWidth="1"/>
    <col min="4" max="4" width="5.625" style="2" customWidth="1"/>
    <col min="5" max="5" width="43.625" style="3" customWidth="1"/>
    <col min="6" max="6" width="5.625" style="2" customWidth="1"/>
    <col min="7" max="16384" width="9" style="3"/>
  </cols>
  <sheetData>
    <row r="1" spans="1:6" ht="16.5" customHeight="1">
      <c r="A1" s="598" t="s">
        <v>4</v>
      </c>
      <c r="B1" s="598"/>
      <c r="C1" s="598"/>
      <c r="D1" s="598"/>
      <c r="E1" s="598"/>
    </row>
    <row r="2" spans="1:6" ht="16.5" customHeight="1">
      <c r="A2" s="4"/>
      <c r="B2" s="4"/>
      <c r="C2" s="4"/>
      <c r="D2" s="4"/>
      <c r="E2" s="4"/>
    </row>
    <row r="3" spans="1:6" ht="16.5" customHeight="1">
      <c r="A3" s="5" t="s">
        <v>5</v>
      </c>
      <c r="B3" s="6">
        <v>1</v>
      </c>
      <c r="C3" s="5" t="s">
        <v>6</v>
      </c>
      <c r="D3" s="6">
        <v>21</v>
      </c>
      <c r="E3" s="5" t="s">
        <v>7</v>
      </c>
      <c r="F3" s="6">
        <v>34</v>
      </c>
    </row>
    <row r="4" spans="1:6" ht="16.5" customHeight="1">
      <c r="A4" s="5" t="s">
        <v>8</v>
      </c>
      <c r="B4" s="6">
        <v>2</v>
      </c>
      <c r="C4" s="5" t="s">
        <v>9</v>
      </c>
      <c r="D4" s="6">
        <v>22</v>
      </c>
      <c r="E4" s="5" t="s">
        <v>10</v>
      </c>
      <c r="F4" s="6">
        <v>35</v>
      </c>
    </row>
    <row r="5" spans="1:6" ht="16.5" customHeight="1">
      <c r="A5" s="5" t="s">
        <v>11</v>
      </c>
      <c r="B5" s="6">
        <v>3</v>
      </c>
      <c r="C5" s="5" t="s">
        <v>12</v>
      </c>
      <c r="D5" s="6">
        <v>23</v>
      </c>
      <c r="E5" s="5" t="s">
        <v>13</v>
      </c>
      <c r="F5" s="6">
        <v>35</v>
      </c>
    </row>
    <row r="6" spans="1:6" ht="16.5" customHeight="1">
      <c r="A6" s="5" t="s">
        <v>14</v>
      </c>
      <c r="B6" s="6">
        <v>3</v>
      </c>
      <c r="C6" s="5" t="s">
        <v>15</v>
      </c>
      <c r="D6" s="6">
        <v>23</v>
      </c>
      <c r="E6" s="5" t="s">
        <v>16</v>
      </c>
      <c r="F6" s="6">
        <v>36</v>
      </c>
    </row>
    <row r="7" spans="1:6" ht="16.5" customHeight="1">
      <c r="A7" s="5" t="s">
        <v>17</v>
      </c>
      <c r="B7" s="6">
        <v>4</v>
      </c>
      <c r="C7" s="5" t="s">
        <v>18</v>
      </c>
      <c r="D7" s="6">
        <v>24</v>
      </c>
      <c r="E7" s="5" t="s">
        <v>19</v>
      </c>
      <c r="F7" s="6">
        <v>36</v>
      </c>
    </row>
    <row r="8" spans="1:6" ht="16.5" customHeight="1">
      <c r="A8" s="5" t="s">
        <v>20</v>
      </c>
      <c r="B8" s="6">
        <v>5</v>
      </c>
      <c r="C8" s="5" t="s">
        <v>21</v>
      </c>
      <c r="D8" s="6">
        <v>24</v>
      </c>
      <c r="E8" s="5" t="s">
        <v>22</v>
      </c>
      <c r="F8" s="6">
        <v>37</v>
      </c>
    </row>
    <row r="9" spans="1:6" ht="16.5" customHeight="1">
      <c r="A9" s="5" t="s">
        <v>23</v>
      </c>
      <c r="B9" s="6">
        <v>5</v>
      </c>
      <c r="C9" s="5" t="s">
        <v>24</v>
      </c>
      <c r="D9" s="6">
        <v>25</v>
      </c>
      <c r="E9" s="5" t="s">
        <v>25</v>
      </c>
      <c r="F9" s="6">
        <v>37</v>
      </c>
    </row>
    <row r="10" spans="1:6" ht="16.5" customHeight="1">
      <c r="A10" s="5" t="s">
        <v>26</v>
      </c>
      <c r="B10" s="6">
        <v>6</v>
      </c>
      <c r="C10" s="5" t="s">
        <v>27</v>
      </c>
      <c r="D10" s="6">
        <v>26</v>
      </c>
      <c r="E10" s="5" t="s">
        <v>28</v>
      </c>
      <c r="F10" s="6" t="s">
        <v>29</v>
      </c>
    </row>
    <row r="11" spans="1:6" ht="16.5" customHeight="1">
      <c r="A11" s="5" t="s">
        <v>30</v>
      </c>
      <c r="B11" s="6">
        <v>7</v>
      </c>
      <c r="C11" s="5" t="s">
        <v>31</v>
      </c>
      <c r="D11" s="6">
        <v>26</v>
      </c>
      <c r="E11" s="5" t="s">
        <v>32</v>
      </c>
      <c r="F11" s="6">
        <v>40</v>
      </c>
    </row>
    <row r="12" spans="1:6" ht="16.5" customHeight="1">
      <c r="A12" s="5" t="s">
        <v>33</v>
      </c>
      <c r="B12" s="6">
        <v>7</v>
      </c>
      <c r="C12" s="5" t="s">
        <v>34</v>
      </c>
      <c r="D12" s="6">
        <v>26</v>
      </c>
      <c r="E12" s="5" t="s">
        <v>35</v>
      </c>
      <c r="F12" s="6">
        <v>41</v>
      </c>
    </row>
    <row r="13" spans="1:6" ht="16.5" customHeight="1">
      <c r="A13" s="5" t="s">
        <v>36</v>
      </c>
      <c r="B13" s="6" t="s">
        <v>37</v>
      </c>
      <c r="C13" s="5" t="s">
        <v>38</v>
      </c>
      <c r="D13" s="6">
        <v>26</v>
      </c>
      <c r="E13" s="5" t="s">
        <v>39</v>
      </c>
      <c r="F13" s="6">
        <v>42</v>
      </c>
    </row>
    <row r="14" spans="1:6" ht="16.5" customHeight="1">
      <c r="A14" s="5" t="s">
        <v>40</v>
      </c>
      <c r="B14" s="6" t="s">
        <v>41</v>
      </c>
      <c r="C14" s="5" t="s">
        <v>42</v>
      </c>
      <c r="D14" s="6">
        <v>27</v>
      </c>
      <c r="E14" s="5" t="s">
        <v>43</v>
      </c>
      <c r="F14" s="6">
        <v>43</v>
      </c>
    </row>
    <row r="15" spans="1:6" ht="16.5" customHeight="1">
      <c r="A15" s="5" t="s">
        <v>44</v>
      </c>
      <c r="B15" s="6">
        <v>11</v>
      </c>
      <c r="C15" s="5" t="s">
        <v>45</v>
      </c>
      <c r="D15" s="6">
        <v>27</v>
      </c>
      <c r="E15" s="5" t="s">
        <v>46</v>
      </c>
      <c r="F15" s="6">
        <v>44</v>
      </c>
    </row>
    <row r="16" spans="1:6" ht="16.5" customHeight="1">
      <c r="A16" s="5" t="s">
        <v>47</v>
      </c>
      <c r="B16" s="6">
        <v>12</v>
      </c>
      <c r="C16" s="5" t="s">
        <v>48</v>
      </c>
      <c r="D16" s="6">
        <v>27</v>
      </c>
      <c r="E16" s="5" t="s">
        <v>49</v>
      </c>
      <c r="F16" s="6">
        <v>45</v>
      </c>
    </row>
    <row r="17" spans="1:6" ht="16.5" customHeight="1">
      <c r="A17" s="5" t="s">
        <v>50</v>
      </c>
      <c r="B17" s="6">
        <v>13</v>
      </c>
      <c r="C17" s="5" t="s">
        <v>51</v>
      </c>
      <c r="D17" s="6">
        <v>27</v>
      </c>
      <c r="E17" s="5" t="s">
        <v>52</v>
      </c>
      <c r="F17" s="6" t="s">
        <v>53</v>
      </c>
    </row>
    <row r="18" spans="1:6" ht="16.5" customHeight="1">
      <c r="A18" s="5" t="s">
        <v>54</v>
      </c>
      <c r="B18" s="6">
        <v>14</v>
      </c>
      <c r="C18" s="5" t="s">
        <v>55</v>
      </c>
      <c r="D18" s="6">
        <v>27</v>
      </c>
      <c r="E18" s="5" t="s">
        <v>56</v>
      </c>
      <c r="F18" s="6">
        <v>47</v>
      </c>
    </row>
    <row r="19" spans="1:6" ht="16.5" customHeight="1">
      <c r="A19" s="5" t="s">
        <v>57</v>
      </c>
      <c r="B19" s="6">
        <v>15</v>
      </c>
      <c r="C19" s="5" t="s">
        <v>58</v>
      </c>
      <c r="D19" s="6">
        <v>28</v>
      </c>
      <c r="E19" s="5" t="s">
        <v>59</v>
      </c>
      <c r="F19" s="6">
        <v>48</v>
      </c>
    </row>
    <row r="20" spans="1:6" ht="16.5" customHeight="1">
      <c r="A20" s="5" t="s">
        <v>60</v>
      </c>
      <c r="B20" s="6">
        <v>15</v>
      </c>
      <c r="C20" s="5" t="s">
        <v>61</v>
      </c>
      <c r="D20" s="6">
        <v>28</v>
      </c>
      <c r="E20" s="5" t="s">
        <v>62</v>
      </c>
      <c r="F20" s="6">
        <v>49</v>
      </c>
    </row>
    <row r="21" spans="1:6" ht="16.5" customHeight="1">
      <c r="A21" s="5" t="s">
        <v>63</v>
      </c>
      <c r="B21" s="6">
        <v>16</v>
      </c>
      <c r="C21" s="5" t="s">
        <v>64</v>
      </c>
      <c r="D21" s="6">
        <v>29</v>
      </c>
      <c r="E21" s="5" t="s">
        <v>65</v>
      </c>
      <c r="F21" s="6">
        <v>50</v>
      </c>
    </row>
    <row r="22" spans="1:6" ht="16.5" customHeight="1">
      <c r="A22" s="5" t="s">
        <v>66</v>
      </c>
      <c r="B22" s="6">
        <v>17</v>
      </c>
      <c r="C22" s="7" t="s">
        <v>67</v>
      </c>
      <c r="D22" s="6">
        <v>29</v>
      </c>
      <c r="E22" s="5" t="s">
        <v>68</v>
      </c>
      <c r="F22" s="6">
        <v>51</v>
      </c>
    </row>
    <row r="23" spans="1:6" ht="16.5" customHeight="1">
      <c r="A23" s="5" t="s">
        <v>69</v>
      </c>
      <c r="B23" s="6">
        <v>17</v>
      </c>
      <c r="C23" s="5" t="s">
        <v>70</v>
      </c>
      <c r="D23" s="6">
        <v>30</v>
      </c>
      <c r="E23" s="5" t="s">
        <v>71</v>
      </c>
      <c r="F23" s="6">
        <v>51</v>
      </c>
    </row>
    <row r="24" spans="1:6" ht="16.5" customHeight="1">
      <c r="A24" s="5" t="s">
        <v>72</v>
      </c>
      <c r="B24" s="6">
        <v>17</v>
      </c>
      <c r="C24" s="5" t="s">
        <v>73</v>
      </c>
      <c r="D24" s="6">
        <v>30</v>
      </c>
      <c r="E24" s="5" t="s">
        <v>74</v>
      </c>
      <c r="F24" s="6">
        <v>52</v>
      </c>
    </row>
    <row r="25" spans="1:6" ht="16.5" customHeight="1">
      <c r="A25" s="5" t="s">
        <v>75</v>
      </c>
      <c r="B25" s="6">
        <v>18</v>
      </c>
      <c r="C25" s="5" t="s">
        <v>76</v>
      </c>
      <c r="D25" s="6">
        <v>31</v>
      </c>
      <c r="E25" s="5" t="s">
        <v>77</v>
      </c>
      <c r="F25" s="6">
        <v>53</v>
      </c>
    </row>
    <row r="26" spans="1:6" ht="16.5" customHeight="1">
      <c r="A26" s="5" t="s">
        <v>78</v>
      </c>
      <c r="B26" s="6">
        <v>18</v>
      </c>
      <c r="C26" s="5" t="s">
        <v>79</v>
      </c>
      <c r="D26" s="6">
        <v>32</v>
      </c>
      <c r="E26" s="5" t="s">
        <v>80</v>
      </c>
      <c r="F26" s="6">
        <v>53</v>
      </c>
    </row>
    <row r="27" spans="1:6" ht="16.5" customHeight="1">
      <c r="A27" s="5" t="s">
        <v>81</v>
      </c>
      <c r="B27" s="6">
        <v>19</v>
      </c>
      <c r="C27" s="5" t="s">
        <v>82</v>
      </c>
      <c r="D27" s="6">
        <v>32</v>
      </c>
      <c r="E27" s="5" t="s">
        <v>83</v>
      </c>
      <c r="F27" s="6">
        <v>54</v>
      </c>
    </row>
    <row r="28" spans="1:6" ht="16.5" customHeight="1">
      <c r="A28" s="5" t="s">
        <v>84</v>
      </c>
      <c r="B28" s="6">
        <v>19</v>
      </c>
      <c r="C28" s="5" t="s">
        <v>85</v>
      </c>
      <c r="D28" s="6">
        <v>33</v>
      </c>
      <c r="E28" s="5" t="s">
        <v>86</v>
      </c>
      <c r="F28" s="6">
        <v>54</v>
      </c>
    </row>
    <row r="29" spans="1:6" ht="16.5" customHeight="1">
      <c r="A29" s="5" t="s">
        <v>87</v>
      </c>
      <c r="B29" s="6">
        <v>19</v>
      </c>
      <c r="C29" s="5" t="s">
        <v>88</v>
      </c>
      <c r="D29" s="6">
        <v>33</v>
      </c>
      <c r="E29" s="5" t="s">
        <v>89</v>
      </c>
      <c r="F29" s="6" t="s">
        <v>90</v>
      </c>
    </row>
    <row r="30" spans="1:6" ht="16.5" customHeight="1">
      <c r="A30" s="5" t="s">
        <v>91</v>
      </c>
      <c r="B30" s="6" t="s">
        <v>92</v>
      </c>
      <c r="C30" s="5" t="s">
        <v>93</v>
      </c>
      <c r="D30" s="6">
        <v>33</v>
      </c>
      <c r="E30" s="5"/>
      <c r="F30" s="6"/>
    </row>
    <row r="31" spans="1:6" ht="16.5" customHeight="1">
      <c r="A31" s="5" t="s">
        <v>94</v>
      </c>
      <c r="B31" s="6">
        <v>21</v>
      </c>
      <c r="C31" s="5" t="s">
        <v>95</v>
      </c>
      <c r="D31" s="6">
        <v>34</v>
      </c>
    </row>
  </sheetData>
  <mergeCells count="1">
    <mergeCell ref="A1:E1"/>
  </mergeCells>
  <phoneticPr fontId="3"/>
  <pageMargins left="0.39370078740157483" right="0.39370078740157483" top="0.78740157480314965" bottom="0.78740157480314965"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2" workbookViewId="0">
      <selection activeCell="C13" sqref="C13"/>
    </sheetView>
  </sheetViews>
  <sheetFormatPr defaultRowHeight="12.75"/>
  <cols>
    <col min="1" max="1" width="41.625" style="3" customWidth="1"/>
    <col min="2" max="2" width="5.625" style="2" customWidth="1"/>
    <col min="3" max="3" width="41.875" style="3" customWidth="1"/>
    <col min="4" max="4" width="5.625" style="2" customWidth="1"/>
    <col min="5" max="5" width="41.625" style="3" customWidth="1"/>
    <col min="6" max="6" width="5.625" style="2" customWidth="1"/>
    <col min="7" max="16384" width="9" style="3"/>
  </cols>
  <sheetData>
    <row r="1" spans="1:6" ht="16.5" customHeight="1">
      <c r="A1" s="598" t="s">
        <v>4</v>
      </c>
      <c r="B1" s="598"/>
      <c r="C1" s="598"/>
      <c r="D1" s="598"/>
      <c r="E1" s="598"/>
    </row>
    <row r="2" spans="1:6" ht="16.5" customHeight="1">
      <c r="A2" s="4"/>
      <c r="B2" s="4"/>
      <c r="C2" s="4"/>
      <c r="D2" s="4"/>
      <c r="E2" s="4"/>
    </row>
    <row r="3" spans="1:6" ht="16.5" customHeight="1">
      <c r="A3" s="5" t="s">
        <v>96</v>
      </c>
      <c r="B3" s="6">
        <v>1</v>
      </c>
      <c r="C3" s="5" t="s">
        <v>97</v>
      </c>
      <c r="D3" s="6">
        <v>21</v>
      </c>
      <c r="E3" s="5" t="s">
        <v>7</v>
      </c>
      <c r="F3" s="6">
        <v>34</v>
      </c>
    </row>
    <row r="4" spans="1:6" ht="16.5" customHeight="1">
      <c r="A4" s="5" t="s">
        <v>98</v>
      </c>
      <c r="B4" s="6">
        <v>2</v>
      </c>
      <c r="C4" s="5" t="s">
        <v>99</v>
      </c>
      <c r="D4" s="6">
        <v>22</v>
      </c>
      <c r="E4" s="5" t="s">
        <v>10</v>
      </c>
      <c r="F4" s="6">
        <v>35</v>
      </c>
    </row>
    <row r="5" spans="1:6" ht="16.5" customHeight="1">
      <c r="A5" s="5" t="s">
        <v>100</v>
      </c>
      <c r="B5" s="6">
        <v>3</v>
      </c>
      <c r="C5" s="5" t="s">
        <v>12</v>
      </c>
      <c r="D5" s="6">
        <v>23</v>
      </c>
      <c r="E5" s="5" t="s">
        <v>101</v>
      </c>
      <c r="F5" s="6">
        <v>35</v>
      </c>
    </row>
    <row r="6" spans="1:6" ht="16.5" customHeight="1">
      <c r="A6" s="5" t="s">
        <v>102</v>
      </c>
      <c r="B6" s="6">
        <v>3</v>
      </c>
      <c r="C6" s="5" t="s">
        <v>103</v>
      </c>
      <c r="D6" s="6">
        <v>23</v>
      </c>
      <c r="E6" s="5" t="s">
        <v>104</v>
      </c>
      <c r="F6" s="6">
        <v>36</v>
      </c>
    </row>
    <row r="7" spans="1:6" ht="16.5" customHeight="1">
      <c r="A7" s="5" t="s">
        <v>105</v>
      </c>
      <c r="B7" s="6">
        <v>4</v>
      </c>
      <c r="C7" s="5" t="s">
        <v>18</v>
      </c>
      <c r="D7" s="6">
        <v>24</v>
      </c>
      <c r="E7" s="5" t="s">
        <v>106</v>
      </c>
      <c r="F7" s="6">
        <v>36</v>
      </c>
    </row>
    <row r="8" spans="1:6" ht="16.5" customHeight="1">
      <c r="A8" s="5" t="s">
        <v>107</v>
      </c>
      <c r="B8" s="6">
        <v>5</v>
      </c>
      <c r="C8" s="5" t="s">
        <v>108</v>
      </c>
      <c r="D8" s="6">
        <v>24</v>
      </c>
      <c r="E8" s="5" t="s">
        <v>22</v>
      </c>
      <c r="F8" s="6">
        <v>37</v>
      </c>
    </row>
    <row r="9" spans="1:6" ht="16.5" customHeight="1">
      <c r="A9" s="5" t="s">
        <v>109</v>
      </c>
      <c r="B9" s="6">
        <v>5</v>
      </c>
      <c r="C9" s="5" t="s">
        <v>24</v>
      </c>
      <c r="D9" s="6">
        <v>25</v>
      </c>
      <c r="E9" s="5" t="s">
        <v>110</v>
      </c>
      <c r="F9" s="6">
        <v>37</v>
      </c>
    </row>
    <row r="10" spans="1:6" ht="16.5" customHeight="1">
      <c r="A10" s="5" t="s">
        <v>111</v>
      </c>
      <c r="B10" s="6">
        <v>6</v>
      </c>
      <c r="C10" s="5" t="s">
        <v>112</v>
      </c>
      <c r="D10" s="6">
        <v>26</v>
      </c>
      <c r="E10" s="5" t="s">
        <v>113</v>
      </c>
      <c r="F10" s="6" t="s">
        <v>29</v>
      </c>
    </row>
    <row r="11" spans="1:6" ht="16.5" customHeight="1">
      <c r="A11" s="5" t="s">
        <v>114</v>
      </c>
      <c r="B11" s="6">
        <v>7</v>
      </c>
      <c r="C11" s="5" t="s">
        <v>115</v>
      </c>
      <c r="D11" s="6">
        <v>26</v>
      </c>
      <c r="E11" s="5"/>
      <c r="F11" s="6"/>
    </row>
    <row r="12" spans="1:6" ht="16.5" customHeight="1">
      <c r="A12" s="5" t="s">
        <v>116</v>
      </c>
      <c r="B12" s="6">
        <v>7</v>
      </c>
      <c r="C12" s="5" t="s">
        <v>117</v>
      </c>
      <c r="D12" s="6">
        <v>26</v>
      </c>
      <c r="E12" s="5"/>
      <c r="F12" s="6"/>
    </row>
    <row r="13" spans="1:6" ht="16.5" customHeight="1">
      <c r="A13" s="5" t="s">
        <v>118</v>
      </c>
      <c r="B13" s="6" t="s">
        <v>37</v>
      </c>
      <c r="C13" s="5" t="s">
        <v>119</v>
      </c>
      <c r="D13" s="6">
        <v>26</v>
      </c>
      <c r="E13" s="5"/>
      <c r="F13" s="6"/>
    </row>
    <row r="14" spans="1:6" ht="16.5" customHeight="1">
      <c r="A14" s="5" t="s">
        <v>120</v>
      </c>
      <c r="B14" s="6" t="s">
        <v>41</v>
      </c>
      <c r="C14" s="5" t="s">
        <v>42</v>
      </c>
      <c r="D14" s="6">
        <v>27</v>
      </c>
      <c r="E14" s="5"/>
      <c r="F14" s="6"/>
    </row>
    <row r="15" spans="1:6" ht="16.5" customHeight="1">
      <c r="A15" s="5" t="s">
        <v>121</v>
      </c>
      <c r="B15" s="6">
        <v>11</v>
      </c>
      <c r="C15" s="5" t="s">
        <v>122</v>
      </c>
      <c r="D15" s="6">
        <v>27</v>
      </c>
      <c r="E15" s="5"/>
      <c r="F15" s="6"/>
    </row>
    <row r="16" spans="1:6" ht="16.5" customHeight="1">
      <c r="A16" s="5" t="s">
        <v>123</v>
      </c>
      <c r="B16" s="6">
        <v>12</v>
      </c>
      <c r="C16" s="5" t="s">
        <v>124</v>
      </c>
      <c r="D16" s="6">
        <v>27</v>
      </c>
      <c r="E16" s="5"/>
      <c r="F16" s="6"/>
    </row>
    <row r="17" spans="1:6" ht="16.5" customHeight="1">
      <c r="A17" s="5" t="s">
        <v>125</v>
      </c>
      <c r="B17" s="6">
        <v>13</v>
      </c>
      <c r="C17" s="5" t="s">
        <v>126</v>
      </c>
      <c r="D17" s="6">
        <v>27</v>
      </c>
      <c r="E17" s="5"/>
      <c r="F17" s="6"/>
    </row>
    <row r="18" spans="1:6" ht="16.5" customHeight="1">
      <c r="A18" s="5" t="s">
        <v>127</v>
      </c>
      <c r="B18" s="6">
        <v>14</v>
      </c>
      <c r="C18" s="5" t="s">
        <v>128</v>
      </c>
      <c r="D18" s="6">
        <v>27</v>
      </c>
      <c r="E18" s="5"/>
      <c r="F18" s="6"/>
    </row>
    <row r="19" spans="1:6" ht="16.5" customHeight="1">
      <c r="A19" s="5" t="s">
        <v>129</v>
      </c>
      <c r="B19" s="6">
        <v>15</v>
      </c>
      <c r="C19" s="5" t="s">
        <v>58</v>
      </c>
      <c r="D19" s="6">
        <v>28</v>
      </c>
      <c r="E19" s="5"/>
      <c r="F19" s="6"/>
    </row>
    <row r="20" spans="1:6" ht="16.5" customHeight="1">
      <c r="A20" s="5" t="s">
        <v>130</v>
      </c>
      <c r="B20" s="6">
        <v>15</v>
      </c>
      <c r="C20" s="5" t="s">
        <v>131</v>
      </c>
      <c r="D20" s="6">
        <v>28</v>
      </c>
      <c r="E20" s="5"/>
      <c r="F20" s="6"/>
    </row>
    <row r="21" spans="1:6" ht="16.5" customHeight="1">
      <c r="A21" s="5" t="s">
        <v>132</v>
      </c>
      <c r="B21" s="6">
        <v>16</v>
      </c>
      <c r="C21" s="5" t="s">
        <v>133</v>
      </c>
      <c r="D21" s="6">
        <v>29</v>
      </c>
      <c r="E21" s="5"/>
      <c r="F21" s="6"/>
    </row>
    <row r="22" spans="1:6" ht="16.5" customHeight="1">
      <c r="A22" s="5" t="s">
        <v>134</v>
      </c>
      <c r="B22" s="6">
        <v>17</v>
      </c>
      <c r="C22" s="7" t="s">
        <v>67</v>
      </c>
      <c r="D22" s="6">
        <v>29</v>
      </c>
      <c r="E22" s="5"/>
      <c r="F22" s="6"/>
    </row>
    <row r="23" spans="1:6" ht="16.5" customHeight="1">
      <c r="A23" s="5" t="s">
        <v>135</v>
      </c>
      <c r="B23" s="6">
        <v>17</v>
      </c>
      <c r="C23" s="5" t="s">
        <v>70</v>
      </c>
      <c r="D23" s="6">
        <v>30</v>
      </c>
      <c r="E23" s="5"/>
      <c r="F23" s="6"/>
    </row>
    <row r="24" spans="1:6" ht="16.5" customHeight="1">
      <c r="A24" s="5" t="s">
        <v>136</v>
      </c>
      <c r="B24" s="6">
        <v>17</v>
      </c>
      <c r="C24" s="5" t="s">
        <v>137</v>
      </c>
      <c r="D24" s="6">
        <v>30</v>
      </c>
      <c r="E24" s="5"/>
      <c r="F24" s="6"/>
    </row>
    <row r="25" spans="1:6" ht="16.5" customHeight="1">
      <c r="A25" s="5" t="s">
        <v>138</v>
      </c>
      <c r="B25" s="6">
        <v>18</v>
      </c>
      <c r="C25" s="5" t="s">
        <v>139</v>
      </c>
      <c r="D25" s="6">
        <v>31</v>
      </c>
      <c r="E25" s="5"/>
      <c r="F25" s="6"/>
    </row>
    <row r="26" spans="1:6" ht="16.5" customHeight="1">
      <c r="A26" s="5" t="s">
        <v>140</v>
      </c>
      <c r="B26" s="6">
        <v>18</v>
      </c>
      <c r="C26" s="5" t="s">
        <v>141</v>
      </c>
      <c r="D26" s="6">
        <v>32</v>
      </c>
      <c r="E26" s="5"/>
      <c r="F26" s="6"/>
    </row>
    <row r="27" spans="1:6" ht="16.5" customHeight="1">
      <c r="A27" s="5" t="s">
        <v>142</v>
      </c>
      <c r="B27" s="6">
        <v>19</v>
      </c>
      <c r="C27" s="5" t="s">
        <v>143</v>
      </c>
      <c r="D27" s="6">
        <v>32</v>
      </c>
      <c r="E27" s="5"/>
      <c r="F27" s="6"/>
    </row>
    <row r="28" spans="1:6" ht="16.5" customHeight="1">
      <c r="A28" s="5" t="s">
        <v>144</v>
      </c>
      <c r="B28" s="6">
        <v>19</v>
      </c>
      <c r="C28" s="5" t="s">
        <v>145</v>
      </c>
      <c r="D28" s="6">
        <v>33</v>
      </c>
      <c r="E28" s="5"/>
      <c r="F28" s="6"/>
    </row>
    <row r="29" spans="1:6" ht="16.5" customHeight="1">
      <c r="A29" s="5" t="s">
        <v>146</v>
      </c>
      <c r="B29" s="6">
        <v>19</v>
      </c>
      <c r="C29" s="5" t="s">
        <v>147</v>
      </c>
      <c r="D29" s="6">
        <v>33</v>
      </c>
      <c r="E29" s="5"/>
      <c r="F29" s="6"/>
    </row>
    <row r="30" spans="1:6" ht="16.5" customHeight="1">
      <c r="A30" s="5" t="s">
        <v>148</v>
      </c>
      <c r="B30" s="6" t="s">
        <v>92</v>
      </c>
      <c r="C30" s="5" t="s">
        <v>149</v>
      </c>
      <c r="D30" s="6">
        <v>33</v>
      </c>
      <c r="E30" s="5"/>
      <c r="F30" s="6"/>
    </row>
    <row r="31" spans="1:6" ht="16.5" customHeight="1">
      <c r="A31" s="5" t="s">
        <v>94</v>
      </c>
      <c r="B31" s="6">
        <v>21</v>
      </c>
      <c r="C31" s="5" t="s">
        <v>150</v>
      </c>
      <c r="D31" s="6">
        <v>34</v>
      </c>
    </row>
  </sheetData>
  <mergeCells count="1">
    <mergeCell ref="A1:E1"/>
  </mergeCells>
  <phoneticPr fontId="3"/>
  <pageMargins left="0.39370078740157483" right="0.39370078740157483" top="0.78740157480314965" bottom="0.78740157480314965"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Layout" zoomScaleNormal="100" workbookViewId="0">
      <selection activeCell="C1" sqref="C1"/>
    </sheetView>
  </sheetViews>
  <sheetFormatPr defaultRowHeight="14.25"/>
  <cols>
    <col min="1" max="16384" width="9" style="8"/>
  </cols>
  <sheetData/>
  <phoneticPr fontId="3"/>
  <pageMargins left="0.39370078740157483" right="0.39370078740157483" top="0.39370078740157483" bottom="0.39370078740157483" header="0.31496062992125984" footer="0.31496062992125984"/>
  <pageSetup paperSize="9" orientation="landscape" horizontalDpi="4294967292" verticalDpi="0" r:id="rId1"/>
  <headerFooter>
    <oddFooter>&amp;C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topLeftCell="A18" zoomScaleNormal="100" zoomScaleSheetLayoutView="100" workbookViewId="0">
      <selection activeCell="C38" sqref="C38"/>
    </sheetView>
  </sheetViews>
  <sheetFormatPr defaultRowHeight="14.25"/>
  <cols>
    <col min="1" max="1" width="9" style="9"/>
    <col min="2" max="2" width="7.875" style="9" customWidth="1"/>
    <col min="3" max="4" width="9.625" style="9" customWidth="1"/>
    <col min="5" max="5" width="9" style="9"/>
    <col min="6" max="6" width="17.125" style="9" customWidth="1"/>
    <col min="7" max="7" width="4.375" style="9" customWidth="1"/>
    <col min="8" max="8" width="9" style="9"/>
    <col min="9" max="9" width="15.25" style="9" customWidth="1"/>
    <col min="10" max="10" width="12.25" style="9" customWidth="1"/>
    <col min="11" max="11" width="3.625" style="9" customWidth="1"/>
    <col min="12" max="13" width="9" style="9"/>
    <col min="14" max="14" width="5.25" style="9" customWidth="1"/>
    <col min="15" max="15" width="17.875" style="9" customWidth="1"/>
    <col min="16" max="16" width="22" style="10" customWidth="1"/>
    <col min="17" max="16384" width="9" style="9"/>
  </cols>
  <sheetData>
    <row r="1" spans="1:16" s="25" customFormat="1" ht="21" customHeight="1">
      <c r="A1" s="600" t="s">
        <v>248</v>
      </c>
      <c r="B1" s="600"/>
      <c r="C1" s="600"/>
      <c r="D1" s="600"/>
      <c r="F1" s="601" t="s">
        <v>247</v>
      </c>
      <c r="G1" s="601"/>
      <c r="H1" s="601"/>
    </row>
    <row r="2" spans="1:16">
      <c r="A2" s="11"/>
      <c r="B2" s="11"/>
      <c r="C2" s="11"/>
      <c r="D2" s="11"/>
      <c r="E2" s="11"/>
      <c r="F2" s="11"/>
      <c r="G2" s="11"/>
      <c r="H2" s="11"/>
      <c r="I2" s="11"/>
      <c r="J2" s="11"/>
      <c r="K2" s="11"/>
      <c r="L2" s="11"/>
      <c r="M2" s="11"/>
      <c r="N2" s="11"/>
      <c r="O2" s="11"/>
      <c r="P2" s="22" t="s">
        <v>246</v>
      </c>
    </row>
    <row r="3" spans="1:16" ht="15" customHeight="1">
      <c r="A3" s="11" t="s">
        <v>245</v>
      </c>
      <c r="B3" s="11"/>
      <c r="C3" s="11"/>
      <c r="D3" s="11"/>
      <c r="E3" s="599" t="s">
        <v>244</v>
      </c>
      <c r="F3" s="599"/>
      <c r="G3" s="11"/>
      <c r="H3" s="602"/>
      <c r="I3" s="602"/>
      <c r="J3" s="11"/>
      <c r="K3" s="11"/>
      <c r="L3" s="602"/>
      <c r="M3" s="602"/>
      <c r="N3" s="602"/>
      <c r="O3" s="602"/>
      <c r="P3" s="13" t="s">
        <v>243</v>
      </c>
    </row>
    <row r="4" spans="1:16" ht="15" customHeight="1">
      <c r="A4" s="11"/>
      <c r="B4" s="11"/>
      <c r="C4" s="11"/>
      <c r="D4" s="11"/>
      <c r="E4" s="599" t="s">
        <v>242</v>
      </c>
      <c r="F4" s="599"/>
      <c r="G4" s="11"/>
      <c r="H4" s="11" t="s">
        <v>241</v>
      </c>
      <c r="I4" s="11"/>
      <c r="J4" s="11" t="s">
        <v>240</v>
      </c>
      <c r="K4" s="11"/>
      <c r="L4" s="11" t="s">
        <v>239</v>
      </c>
      <c r="M4" s="11"/>
      <c r="N4" s="11"/>
      <c r="O4" s="11"/>
      <c r="P4" s="13" t="s">
        <v>238</v>
      </c>
    </row>
    <row r="5" spans="1:16" ht="15" customHeight="1">
      <c r="A5" s="11"/>
      <c r="B5" s="11"/>
      <c r="C5" s="11"/>
      <c r="D5" s="11"/>
      <c r="G5" s="11"/>
      <c r="H5" s="11" t="s">
        <v>237</v>
      </c>
      <c r="I5" s="11"/>
      <c r="J5" s="11"/>
      <c r="K5" s="11"/>
      <c r="M5" s="11"/>
      <c r="N5" s="11"/>
      <c r="O5" s="11"/>
      <c r="P5" s="18">
        <v>3088</v>
      </c>
    </row>
    <row r="6" spans="1:16" ht="15" customHeight="1">
      <c r="A6" s="11"/>
      <c r="B6" s="11"/>
      <c r="C6" s="11"/>
      <c r="D6" s="11"/>
      <c r="E6" s="604" t="s">
        <v>236</v>
      </c>
      <c r="F6" s="604"/>
      <c r="G6" s="11"/>
      <c r="H6" s="11" t="s">
        <v>235</v>
      </c>
      <c r="I6" s="11"/>
      <c r="J6" s="24" t="s">
        <v>234</v>
      </c>
      <c r="K6" s="11"/>
      <c r="L6" s="602" t="s">
        <v>233</v>
      </c>
      <c r="M6" s="602"/>
      <c r="N6" s="602"/>
      <c r="O6" s="602"/>
      <c r="P6" s="13" t="s">
        <v>232</v>
      </c>
    </row>
    <row r="7" spans="1:16" ht="15" customHeight="1">
      <c r="A7" s="11"/>
      <c r="B7" s="11"/>
      <c r="C7" s="11"/>
      <c r="D7" s="11"/>
      <c r="E7" s="11"/>
      <c r="F7" s="11"/>
      <c r="G7" s="11"/>
      <c r="H7" s="11" t="s">
        <v>224</v>
      </c>
      <c r="I7" s="11"/>
      <c r="J7" s="11"/>
      <c r="K7" s="11"/>
      <c r="P7" s="13" t="s">
        <v>231</v>
      </c>
    </row>
    <row r="8" spans="1:16" ht="15" customHeight="1">
      <c r="A8" s="11"/>
      <c r="B8" s="11"/>
      <c r="C8" s="11"/>
      <c r="D8" s="11"/>
      <c r="E8" s="23"/>
      <c r="F8" s="11"/>
      <c r="G8" s="11"/>
      <c r="P8" s="13" t="s">
        <v>230</v>
      </c>
    </row>
    <row r="9" spans="1:16" ht="15" customHeight="1">
      <c r="A9" s="11"/>
      <c r="B9" s="11"/>
      <c r="C9" s="11"/>
      <c r="D9" s="11"/>
      <c r="E9" s="11"/>
      <c r="F9" s="11"/>
      <c r="G9" s="11"/>
      <c r="P9" s="13" t="s">
        <v>229</v>
      </c>
    </row>
    <row r="10" spans="1:16" ht="15" customHeight="1">
      <c r="A10" s="11"/>
      <c r="B10" s="11"/>
      <c r="C10" s="11"/>
      <c r="D10" s="11"/>
      <c r="E10" s="599" t="s">
        <v>228</v>
      </c>
      <c r="F10" s="599"/>
      <c r="G10" s="11"/>
      <c r="H10" s="11" t="s">
        <v>227</v>
      </c>
      <c r="I10" s="11"/>
      <c r="J10" s="11"/>
      <c r="K10" s="11"/>
      <c r="L10" s="11" t="s">
        <v>226</v>
      </c>
      <c r="M10" s="11"/>
      <c r="N10" s="11"/>
      <c r="O10" s="11"/>
      <c r="P10" s="13" t="s">
        <v>225</v>
      </c>
    </row>
    <row r="11" spans="1:16" ht="15" customHeight="1">
      <c r="A11" s="11"/>
      <c r="B11" s="11"/>
      <c r="C11" s="11"/>
      <c r="D11" s="11"/>
      <c r="E11" s="11" t="s">
        <v>215</v>
      </c>
      <c r="F11" s="11"/>
      <c r="G11" s="11"/>
      <c r="H11" s="11" t="s">
        <v>224</v>
      </c>
      <c r="I11" s="11"/>
      <c r="J11" s="11"/>
      <c r="K11" s="11"/>
      <c r="L11" s="11" t="s">
        <v>223</v>
      </c>
      <c r="M11" s="11"/>
      <c r="N11" s="11"/>
      <c r="O11" s="11"/>
      <c r="P11" s="13" t="s">
        <v>222</v>
      </c>
    </row>
    <row r="12" spans="1:16" ht="15" customHeight="1">
      <c r="A12" s="11"/>
      <c r="B12" s="11"/>
      <c r="C12" s="11"/>
      <c r="D12" s="11"/>
      <c r="E12" s="11"/>
      <c r="F12" s="11"/>
      <c r="G12" s="11"/>
      <c r="I12" s="11"/>
      <c r="J12" s="11"/>
      <c r="K12" s="11"/>
      <c r="L12" s="11" t="s">
        <v>221</v>
      </c>
      <c r="M12" s="11"/>
      <c r="N12" s="11"/>
      <c r="O12" s="11"/>
      <c r="P12" s="13" t="s">
        <v>220</v>
      </c>
    </row>
    <row r="13" spans="1:16" ht="15" customHeight="1">
      <c r="A13" s="11"/>
      <c r="B13" s="11"/>
      <c r="C13" s="11"/>
      <c r="D13" s="11"/>
      <c r="E13" s="11"/>
      <c r="F13" s="11"/>
      <c r="G13" s="11"/>
      <c r="H13" s="11"/>
      <c r="I13" s="11"/>
      <c r="J13" s="11"/>
      <c r="K13" s="11"/>
      <c r="L13" s="11" t="s">
        <v>219</v>
      </c>
      <c r="M13" s="11"/>
      <c r="N13" s="11"/>
      <c r="O13" s="11"/>
      <c r="P13" s="13" t="s">
        <v>218</v>
      </c>
    </row>
    <row r="14" spans="1:16" ht="15" customHeight="1">
      <c r="A14" s="11"/>
      <c r="B14" s="11"/>
      <c r="C14" s="11"/>
      <c r="D14" s="11"/>
      <c r="E14" s="11"/>
      <c r="F14" s="11"/>
      <c r="G14" s="11"/>
      <c r="H14" s="11"/>
      <c r="I14" s="11"/>
      <c r="J14" s="11"/>
      <c r="K14" s="11"/>
      <c r="L14" s="11" t="s">
        <v>217</v>
      </c>
      <c r="M14" s="11"/>
      <c r="N14" s="11"/>
      <c r="O14" s="11"/>
      <c r="P14" s="12" t="s">
        <v>151</v>
      </c>
    </row>
    <row r="15" spans="1:16" ht="15" customHeight="1">
      <c r="A15" s="11"/>
      <c r="B15" s="11"/>
      <c r="C15" s="11"/>
      <c r="D15" s="11"/>
      <c r="E15" s="11"/>
      <c r="F15" s="11"/>
      <c r="G15" s="11"/>
      <c r="H15" s="11"/>
      <c r="I15" s="11"/>
      <c r="J15" s="11"/>
      <c r="K15" s="11"/>
      <c r="L15" s="11" t="s">
        <v>216</v>
      </c>
      <c r="M15" s="11"/>
      <c r="N15" s="11"/>
      <c r="O15" s="11"/>
    </row>
    <row r="16" spans="1:16" ht="8.25" customHeight="1" thickBot="1">
      <c r="A16" s="11"/>
      <c r="B16" s="11"/>
      <c r="C16" s="11"/>
      <c r="D16" s="16"/>
      <c r="E16" s="16"/>
      <c r="F16" s="16"/>
      <c r="G16" s="16"/>
      <c r="H16" s="16"/>
      <c r="I16" s="16"/>
      <c r="J16" s="16"/>
      <c r="K16" s="16"/>
      <c r="L16" s="16" t="s">
        <v>215</v>
      </c>
      <c r="M16" s="16"/>
      <c r="N16" s="16"/>
      <c r="O16" s="16"/>
      <c r="P16" s="15"/>
    </row>
    <row r="17" spans="1:16" ht="16.5" customHeight="1">
      <c r="A17" s="11"/>
      <c r="B17" s="11"/>
      <c r="C17" s="11"/>
      <c r="D17" s="11"/>
      <c r="E17" s="11"/>
      <c r="F17" s="11"/>
      <c r="G17" s="11"/>
      <c r="H17" s="11"/>
      <c r="I17" s="11"/>
      <c r="J17" s="11"/>
      <c r="K17" s="11"/>
      <c r="L17" s="11"/>
      <c r="M17" s="11"/>
      <c r="N17" s="11"/>
      <c r="O17" s="11"/>
    </row>
    <row r="18" spans="1:16" ht="16.5" customHeight="1">
      <c r="A18" s="11"/>
      <c r="B18" s="11"/>
      <c r="C18" s="11"/>
      <c r="D18" s="11"/>
      <c r="E18" s="604" t="s">
        <v>214</v>
      </c>
      <c r="F18" s="604"/>
      <c r="G18" s="11"/>
      <c r="H18" s="602" t="s">
        <v>213</v>
      </c>
      <c r="I18" s="602"/>
      <c r="J18" s="602"/>
      <c r="K18" s="602"/>
      <c r="L18" s="602"/>
      <c r="M18" s="602"/>
      <c r="N18" s="602"/>
      <c r="O18" s="602"/>
      <c r="P18" s="22" t="s">
        <v>212</v>
      </c>
    </row>
    <row r="19" spans="1:16" ht="15" customHeight="1">
      <c r="A19" s="11"/>
      <c r="B19" s="11"/>
      <c r="C19" s="11"/>
      <c r="D19" s="11"/>
      <c r="E19" s="11"/>
      <c r="F19" s="11"/>
      <c r="G19" s="11"/>
      <c r="H19" s="602" t="s">
        <v>211</v>
      </c>
      <c r="I19" s="602"/>
      <c r="J19" s="602"/>
      <c r="K19" s="602"/>
      <c r="L19" s="602"/>
      <c r="M19" s="602"/>
      <c r="N19" s="602"/>
      <c r="O19" s="602"/>
      <c r="P19" s="21" t="s">
        <v>210</v>
      </c>
    </row>
    <row r="20" spans="1:16" ht="15" customHeight="1">
      <c r="A20" s="11" t="s">
        <v>209</v>
      </c>
      <c r="B20" s="11"/>
      <c r="C20" s="11"/>
      <c r="D20" s="11"/>
      <c r="E20" s="599" t="s">
        <v>208</v>
      </c>
      <c r="F20" s="599"/>
      <c r="G20" s="11"/>
      <c r="H20" s="603" t="s">
        <v>207</v>
      </c>
      <c r="I20" s="602"/>
      <c r="J20" s="602"/>
      <c r="K20" s="602"/>
      <c r="L20" s="602"/>
      <c r="M20" s="602"/>
      <c r="N20" s="602"/>
      <c r="O20" s="602"/>
      <c r="P20" s="13" t="s">
        <v>206</v>
      </c>
    </row>
    <row r="21" spans="1:16" ht="15" customHeight="1">
      <c r="A21" s="11" t="s">
        <v>205</v>
      </c>
      <c r="B21" s="11"/>
      <c r="C21" s="11" t="s">
        <v>204</v>
      </c>
      <c r="D21" s="11"/>
      <c r="H21" s="20" t="s">
        <v>203</v>
      </c>
      <c r="P21" s="13" t="s">
        <v>202</v>
      </c>
    </row>
    <row r="22" spans="1:16" ht="15" customHeight="1">
      <c r="A22" s="11" t="s">
        <v>201</v>
      </c>
      <c r="B22" s="19"/>
      <c r="C22" s="19" t="s">
        <v>200</v>
      </c>
      <c r="D22" s="11"/>
      <c r="E22" s="599" t="s">
        <v>199</v>
      </c>
      <c r="F22" s="599"/>
      <c r="G22" s="11"/>
      <c r="H22" s="602" t="s">
        <v>198</v>
      </c>
      <c r="I22" s="602"/>
      <c r="J22" s="602"/>
      <c r="K22" s="602"/>
      <c r="L22" s="602"/>
      <c r="M22" s="602"/>
      <c r="P22" s="13" t="s">
        <v>197</v>
      </c>
    </row>
    <row r="23" spans="1:16" ht="15" customHeight="1">
      <c r="A23" s="11"/>
      <c r="B23" s="11"/>
      <c r="D23" s="11"/>
      <c r="E23" s="599" t="s">
        <v>196</v>
      </c>
      <c r="F23" s="599"/>
      <c r="G23" s="11"/>
      <c r="H23" s="602" t="s">
        <v>195</v>
      </c>
      <c r="I23" s="602"/>
      <c r="J23" s="602"/>
      <c r="K23" s="602"/>
      <c r="L23" s="602"/>
      <c r="M23" s="602"/>
      <c r="N23" s="602"/>
      <c r="O23" s="602"/>
      <c r="P23" s="13" t="s">
        <v>194</v>
      </c>
    </row>
    <row r="24" spans="1:16" ht="18.75" customHeight="1">
      <c r="A24" s="11"/>
      <c r="B24" s="11"/>
      <c r="D24" s="11"/>
      <c r="E24" s="11"/>
      <c r="F24" s="11"/>
      <c r="G24" s="11"/>
      <c r="H24" s="602" t="s">
        <v>193</v>
      </c>
      <c r="I24" s="602"/>
      <c r="J24" s="602"/>
      <c r="K24" s="602"/>
      <c r="L24" s="602"/>
      <c r="M24" s="602"/>
      <c r="N24" s="602"/>
      <c r="O24" s="602"/>
      <c r="P24" s="12" t="s">
        <v>192</v>
      </c>
    </row>
    <row r="25" spans="1:16" ht="15" customHeight="1">
      <c r="A25" s="11"/>
      <c r="B25" s="11"/>
      <c r="C25" s="11"/>
      <c r="D25" s="11"/>
      <c r="E25" s="11"/>
      <c r="F25" s="11"/>
      <c r="G25" s="11"/>
      <c r="H25" s="602" t="s">
        <v>191</v>
      </c>
      <c r="I25" s="602"/>
      <c r="J25" s="602"/>
      <c r="K25" s="602"/>
      <c r="L25" s="602"/>
      <c r="M25" s="602"/>
      <c r="N25" s="602"/>
      <c r="O25" s="602"/>
      <c r="P25" s="9"/>
    </row>
    <row r="26" spans="1:16" ht="7.5" customHeight="1" thickBot="1">
      <c r="A26" s="11"/>
      <c r="B26" s="11"/>
      <c r="C26" s="11"/>
      <c r="D26" s="16"/>
      <c r="E26" s="16"/>
      <c r="F26" s="16"/>
      <c r="G26" s="16"/>
      <c r="H26" s="16"/>
      <c r="I26" s="16"/>
      <c r="J26" s="16"/>
      <c r="K26" s="16"/>
      <c r="L26" s="16"/>
      <c r="M26" s="16"/>
      <c r="N26" s="16"/>
      <c r="O26" s="16"/>
      <c r="P26" s="15"/>
    </row>
    <row r="27" spans="1:16" ht="7.5" customHeight="1">
      <c r="A27" s="11"/>
      <c r="C27" s="11"/>
      <c r="D27" s="11"/>
      <c r="E27" s="11"/>
      <c r="F27" s="11"/>
      <c r="G27" s="11"/>
      <c r="H27" s="11"/>
      <c r="I27" s="11"/>
      <c r="J27" s="11"/>
      <c r="K27" s="11"/>
      <c r="L27" s="11"/>
      <c r="M27" s="11"/>
      <c r="N27" s="11"/>
      <c r="O27" s="11"/>
    </row>
    <row r="28" spans="1:16" ht="15" customHeight="1">
      <c r="A28" s="11"/>
      <c r="B28" s="11"/>
      <c r="C28" s="11"/>
      <c r="D28" s="11"/>
      <c r="E28" s="599" t="s">
        <v>190</v>
      </c>
      <c r="F28" s="599"/>
      <c r="G28" s="11"/>
      <c r="H28" s="11" t="s">
        <v>189</v>
      </c>
      <c r="I28" s="11"/>
      <c r="J28" s="11"/>
      <c r="K28" s="11"/>
      <c r="L28" s="11"/>
      <c r="M28" s="11"/>
      <c r="N28" s="11"/>
      <c r="O28" s="11"/>
      <c r="P28" s="14" t="s">
        <v>188</v>
      </c>
    </row>
    <row r="29" spans="1:16" ht="15" customHeight="1">
      <c r="A29" s="11"/>
      <c r="B29" s="11"/>
      <c r="C29" s="11"/>
      <c r="D29" s="11"/>
      <c r="E29" s="11"/>
      <c r="F29" s="11"/>
      <c r="G29" s="11"/>
      <c r="H29" s="11"/>
      <c r="I29" s="11"/>
      <c r="J29" s="11"/>
      <c r="K29" s="11"/>
      <c r="L29" s="11"/>
      <c r="M29" s="11"/>
      <c r="N29" s="11"/>
      <c r="O29" s="11"/>
      <c r="P29" s="13" t="s">
        <v>187</v>
      </c>
    </row>
    <row r="30" spans="1:16" ht="15" customHeight="1">
      <c r="A30" s="11" t="s">
        <v>186</v>
      </c>
      <c r="B30" s="11"/>
      <c r="C30" s="11" t="s">
        <v>185</v>
      </c>
      <c r="D30" s="11"/>
      <c r="E30" s="605" t="s">
        <v>184</v>
      </c>
      <c r="F30" s="599"/>
      <c r="G30" s="11"/>
      <c r="H30" s="11" t="s">
        <v>183</v>
      </c>
      <c r="I30" s="11"/>
      <c r="J30" s="11"/>
      <c r="K30" s="11"/>
      <c r="L30" s="11"/>
      <c r="M30" s="11"/>
      <c r="N30" s="11"/>
      <c r="O30" s="11"/>
      <c r="P30" s="18">
        <v>4382</v>
      </c>
    </row>
    <row r="31" spans="1:16" ht="15" customHeight="1">
      <c r="A31" s="11"/>
      <c r="B31" s="11"/>
      <c r="C31" s="11" t="s">
        <v>182</v>
      </c>
      <c r="D31" s="11"/>
      <c r="E31" s="11"/>
      <c r="F31" s="11"/>
      <c r="G31" s="11"/>
      <c r="H31" s="11"/>
      <c r="I31" s="11"/>
      <c r="J31" s="11"/>
      <c r="K31" s="11"/>
      <c r="L31" s="11"/>
      <c r="M31" s="11"/>
      <c r="N31" s="11"/>
      <c r="O31" s="11"/>
      <c r="P31" s="13" t="s">
        <v>181</v>
      </c>
    </row>
    <row r="32" spans="1:16" ht="15" customHeight="1">
      <c r="A32" s="11"/>
      <c r="B32" s="11"/>
      <c r="C32" s="11"/>
      <c r="D32" s="11"/>
      <c r="E32" s="17" t="s">
        <v>180</v>
      </c>
      <c r="F32" s="11"/>
      <c r="G32" s="11"/>
      <c r="H32" s="17" t="s">
        <v>179</v>
      </c>
      <c r="I32" s="11"/>
      <c r="J32" s="11"/>
      <c r="K32" s="11"/>
      <c r="L32" s="11"/>
      <c r="M32" s="11"/>
      <c r="N32" s="11"/>
      <c r="O32" s="11"/>
      <c r="P32" s="13" t="s">
        <v>178</v>
      </c>
    </row>
    <row r="33" spans="1:16" ht="15" customHeight="1">
      <c r="A33" s="11"/>
      <c r="B33" s="11"/>
      <c r="C33" s="11"/>
      <c r="D33" s="11"/>
      <c r="E33" s="11"/>
      <c r="F33" s="11"/>
      <c r="G33" s="11"/>
      <c r="H33" s="11"/>
      <c r="I33" s="11"/>
      <c r="J33" s="11"/>
      <c r="K33" s="11"/>
      <c r="L33" s="11"/>
      <c r="M33" s="11"/>
      <c r="N33" s="11"/>
      <c r="O33" s="11"/>
      <c r="P33" s="12" t="s">
        <v>177</v>
      </c>
    </row>
    <row r="34" spans="1:16" ht="15" customHeight="1">
      <c r="A34" s="11"/>
      <c r="B34" s="11"/>
      <c r="C34" s="11"/>
      <c r="D34" s="11"/>
      <c r="E34" s="599" t="s">
        <v>176</v>
      </c>
      <c r="F34" s="599"/>
      <c r="G34" s="11"/>
      <c r="H34" s="11" t="s">
        <v>175</v>
      </c>
      <c r="I34" s="11"/>
      <c r="J34" s="11"/>
      <c r="K34" s="11"/>
      <c r="L34" s="11"/>
      <c r="M34" s="11"/>
      <c r="N34" s="11"/>
      <c r="O34" s="11"/>
    </row>
    <row r="35" spans="1:16" ht="15" customHeight="1" thickBot="1">
      <c r="A35" s="11"/>
      <c r="B35" s="11"/>
      <c r="C35" s="11"/>
      <c r="D35" s="16"/>
      <c r="E35" s="16"/>
      <c r="F35" s="16"/>
      <c r="G35" s="16"/>
      <c r="H35" s="16"/>
      <c r="I35" s="16"/>
      <c r="J35" s="16"/>
      <c r="K35" s="16"/>
      <c r="L35" s="16"/>
      <c r="M35" s="16"/>
      <c r="N35" s="16"/>
      <c r="O35" s="16"/>
      <c r="P35" s="15"/>
    </row>
    <row r="36" spans="1:16" ht="7.5" customHeight="1">
      <c r="A36" s="11"/>
      <c r="B36" s="11"/>
      <c r="C36" s="11"/>
      <c r="D36" s="11"/>
      <c r="E36" s="11"/>
      <c r="F36" s="11"/>
      <c r="G36" s="11"/>
      <c r="H36" s="11"/>
      <c r="I36" s="11"/>
      <c r="J36" s="11"/>
      <c r="K36" s="11"/>
      <c r="L36" s="11"/>
      <c r="M36" s="11"/>
      <c r="N36" s="11"/>
      <c r="O36" s="11"/>
    </row>
    <row r="37" spans="1:16" ht="15.75" customHeight="1">
      <c r="A37" s="11"/>
      <c r="B37" s="11"/>
      <c r="C37" s="11"/>
      <c r="D37" s="11"/>
      <c r="E37" s="599" t="s">
        <v>174</v>
      </c>
      <c r="F37" s="599"/>
      <c r="G37" s="11"/>
      <c r="H37" s="11" t="s">
        <v>173</v>
      </c>
      <c r="I37" s="11"/>
      <c r="J37" s="11"/>
      <c r="K37" s="11"/>
      <c r="L37" s="11"/>
      <c r="M37" s="11"/>
      <c r="N37" s="11"/>
      <c r="O37" s="11"/>
      <c r="P37" s="14" t="s">
        <v>172</v>
      </c>
    </row>
    <row r="38" spans="1:16" ht="15" customHeight="1">
      <c r="A38" s="11"/>
      <c r="B38" s="11"/>
      <c r="C38" s="11"/>
      <c r="D38" s="11"/>
      <c r="E38" s="11"/>
      <c r="F38" s="11"/>
      <c r="G38" s="11"/>
      <c r="H38" s="11"/>
      <c r="I38" s="11"/>
      <c r="J38" s="11"/>
      <c r="K38" s="11"/>
      <c r="L38" s="11"/>
      <c r="M38" s="11"/>
      <c r="N38" s="11"/>
      <c r="O38" s="11"/>
      <c r="P38" s="13" t="s">
        <v>152</v>
      </c>
    </row>
    <row r="39" spans="1:16" ht="15" customHeight="1">
      <c r="A39" s="11" t="s">
        <v>171</v>
      </c>
      <c r="B39" s="11"/>
      <c r="C39" s="11"/>
      <c r="D39" s="11"/>
      <c r="E39" s="599" t="s">
        <v>170</v>
      </c>
      <c r="F39" s="599"/>
      <c r="G39" s="11"/>
      <c r="H39" s="11" t="s">
        <v>169</v>
      </c>
      <c r="I39" s="11"/>
      <c r="J39" s="11"/>
      <c r="K39" s="11"/>
      <c r="L39" s="11"/>
      <c r="M39" s="11"/>
      <c r="N39" s="11"/>
      <c r="O39" s="11"/>
      <c r="P39" s="12" t="s">
        <v>168</v>
      </c>
    </row>
    <row r="40" spans="1:16" ht="15" customHeight="1">
      <c r="A40" s="11" t="s">
        <v>167</v>
      </c>
      <c r="B40" s="11"/>
      <c r="D40" s="11"/>
      <c r="E40" s="11"/>
      <c r="F40" s="11"/>
      <c r="G40" s="11"/>
      <c r="H40" s="11"/>
      <c r="I40" s="11"/>
      <c r="J40" s="11"/>
      <c r="K40" s="11"/>
      <c r="L40" s="11"/>
      <c r="M40" s="11"/>
      <c r="N40" s="11"/>
      <c r="O40" s="11"/>
    </row>
    <row r="41" spans="1:16" ht="15" customHeight="1">
      <c r="A41" s="11" t="s">
        <v>166</v>
      </c>
      <c r="B41" s="11"/>
      <c r="D41" s="11"/>
      <c r="E41" s="599" t="s">
        <v>165</v>
      </c>
      <c r="F41" s="599"/>
      <c r="G41" s="11"/>
      <c r="H41" s="11" t="s">
        <v>164</v>
      </c>
      <c r="I41" s="11"/>
      <c r="J41" s="11"/>
      <c r="K41" s="11"/>
      <c r="L41" s="11"/>
      <c r="M41" s="11"/>
      <c r="N41" s="11"/>
      <c r="O41" s="11"/>
    </row>
    <row r="42" spans="1:16" ht="15" customHeight="1" thickBot="1">
      <c r="A42" s="11"/>
      <c r="B42" s="11"/>
      <c r="C42" s="11"/>
      <c r="D42" s="16"/>
      <c r="E42" s="16"/>
      <c r="F42" s="16"/>
      <c r="G42" s="16"/>
      <c r="H42" s="16"/>
      <c r="I42" s="16"/>
      <c r="J42" s="16"/>
      <c r="K42" s="16"/>
      <c r="L42" s="16"/>
      <c r="M42" s="16"/>
      <c r="N42" s="16"/>
      <c r="O42" s="16"/>
      <c r="P42" s="15"/>
    </row>
    <row r="43" spans="1:16" ht="7.5" customHeight="1">
      <c r="A43" s="11"/>
      <c r="B43" s="11"/>
      <c r="C43" s="11"/>
      <c r="D43" s="11"/>
      <c r="E43" s="11"/>
      <c r="F43" s="11"/>
      <c r="G43" s="11"/>
      <c r="H43" s="11"/>
      <c r="I43" s="11"/>
      <c r="J43" s="11"/>
      <c r="K43" s="11"/>
      <c r="L43" s="11"/>
      <c r="M43" s="11"/>
      <c r="N43" s="11"/>
      <c r="O43" s="11"/>
    </row>
    <row r="44" spans="1:16" ht="14.25" customHeight="1">
      <c r="A44" s="11" t="s">
        <v>163</v>
      </c>
      <c r="B44" s="11"/>
      <c r="C44" s="11"/>
      <c r="D44" s="11"/>
      <c r="E44" s="599" t="s">
        <v>157</v>
      </c>
      <c r="F44" s="599"/>
      <c r="G44" s="11"/>
      <c r="H44" s="11" t="s">
        <v>162</v>
      </c>
      <c r="J44" s="11"/>
      <c r="K44" s="11"/>
      <c r="L44" s="11"/>
      <c r="M44" s="11"/>
      <c r="N44" s="11"/>
      <c r="O44" s="11"/>
      <c r="P44" s="14" t="s">
        <v>161</v>
      </c>
    </row>
    <row r="45" spans="1:16" ht="15" customHeight="1">
      <c r="A45" s="11"/>
      <c r="B45" s="11"/>
      <c r="C45" s="11" t="s">
        <v>160</v>
      </c>
      <c r="D45" s="11"/>
      <c r="E45" s="599" t="s">
        <v>153</v>
      </c>
      <c r="F45" s="599"/>
      <c r="G45" s="11"/>
      <c r="I45" s="11"/>
      <c r="K45" s="11"/>
      <c r="L45" s="11"/>
      <c r="M45" s="11"/>
      <c r="N45" s="11"/>
      <c r="O45" s="11"/>
      <c r="P45" s="13" t="s">
        <v>152</v>
      </c>
    </row>
    <row r="46" spans="1:16" ht="15" customHeight="1">
      <c r="D46" s="11"/>
      <c r="F46" s="11"/>
      <c r="G46" s="11"/>
      <c r="J46" s="11"/>
      <c r="K46" s="11"/>
      <c r="L46" s="11"/>
      <c r="M46" s="11"/>
      <c r="N46" s="11"/>
      <c r="O46" s="11"/>
      <c r="P46" s="12" t="s">
        <v>159</v>
      </c>
    </row>
    <row r="47" spans="1:16" ht="15" customHeight="1" thickBot="1">
      <c r="A47" s="11"/>
      <c r="B47" s="11"/>
      <c r="C47" s="11"/>
      <c r="D47" s="16"/>
      <c r="E47" s="16"/>
      <c r="F47" s="16"/>
      <c r="G47" s="16"/>
      <c r="H47" s="16"/>
      <c r="I47" s="16"/>
      <c r="J47" s="16"/>
      <c r="K47" s="16"/>
      <c r="L47" s="16"/>
      <c r="M47" s="16"/>
      <c r="N47" s="16"/>
      <c r="O47" s="16"/>
      <c r="P47" s="15"/>
    </row>
    <row r="48" spans="1:16" ht="7.5" customHeight="1">
      <c r="A48" s="11"/>
      <c r="B48" s="11"/>
      <c r="C48" s="11"/>
      <c r="D48" s="11"/>
      <c r="E48" s="11"/>
      <c r="F48" s="11"/>
      <c r="G48" s="11"/>
      <c r="H48" s="11"/>
      <c r="I48" s="11"/>
      <c r="J48" s="11"/>
      <c r="K48" s="11"/>
      <c r="L48" s="11"/>
      <c r="M48" s="11"/>
      <c r="N48" s="11"/>
      <c r="O48" s="11"/>
    </row>
    <row r="49" spans="1:16" ht="14.25" customHeight="1">
      <c r="A49" s="11" t="s">
        <v>158</v>
      </c>
      <c r="B49" s="11"/>
      <c r="C49" s="11"/>
      <c r="D49" s="11"/>
      <c r="E49" s="599" t="s">
        <v>157</v>
      </c>
      <c r="F49" s="599"/>
      <c r="G49" s="11"/>
      <c r="H49" s="11" t="s">
        <v>156</v>
      </c>
      <c r="I49" s="11"/>
      <c r="J49" s="11"/>
      <c r="K49" s="11"/>
      <c r="L49" s="11"/>
      <c r="M49" s="11"/>
      <c r="N49" s="11"/>
      <c r="O49" s="11"/>
      <c r="P49" s="14" t="s">
        <v>155</v>
      </c>
    </row>
    <row r="50" spans="1:16" ht="15" customHeight="1">
      <c r="A50" s="11"/>
      <c r="B50" s="11"/>
      <c r="C50" s="11" t="s">
        <v>154</v>
      </c>
      <c r="D50" s="11"/>
      <c r="E50" s="599" t="s">
        <v>153</v>
      </c>
      <c r="F50" s="599"/>
      <c r="G50" s="11"/>
      <c r="H50" s="11"/>
      <c r="I50" s="11"/>
      <c r="J50" s="11"/>
      <c r="K50" s="11"/>
      <c r="L50" s="11"/>
      <c r="M50" s="11"/>
      <c r="N50" s="11"/>
      <c r="O50" s="11"/>
      <c r="P50" s="13" t="s">
        <v>152</v>
      </c>
    </row>
    <row r="51" spans="1:16" ht="9.75" customHeight="1">
      <c r="A51" s="11"/>
      <c r="B51" s="11"/>
      <c r="C51" s="11"/>
      <c r="D51" s="11"/>
      <c r="F51" s="11"/>
      <c r="G51" s="11"/>
      <c r="H51" s="11"/>
      <c r="I51" s="11"/>
      <c r="J51" s="11"/>
      <c r="K51" s="11"/>
      <c r="L51" s="11"/>
      <c r="M51" s="11"/>
      <c r="N51" s="11"/>
      <c r="O51" s="11"/>
      <c r="P51" s="12" t="s">
        <v>151</v>
      </c>
    </row>
    <row r="52" spans="1:16" ht="15" customHeight="1">
      <c r="A52" s="11"/>
      <c r="B52" s="11"/>
      <c r="C52" s="11"/>
    </row>
  </sheetData>
  <sheetProtection selectLockedCells="1" selectUnlockedCells="1"/>
  <mergeCells count="30">
    <mergeCell ref="E49:F49"/>
    <mergeCell ref="E50:F50"/>
    <mergeCell ref="E39:F39"/>
    <mergeCell ref="E41:F41"/>
    <mergeCell ref="E44:F44"/>
    <mergeCell ref="E45:F45"/>
    <mergeCell ref="E37:F37"/>
    <mergeCell ref="E10:F10"/>
    <mergeCell ref="E18:F18"/>
    <mergeCell ref="H18:O18"/>
    <mergeCell ref="H19:O19"/>
    <mergeCell ref="E20:F20"/>
    <mergeCell ref="H25:O25"/>
    <mergeCell ref="E28:F28"/>
    <mergeCell ref="E30:F30"/>
    <mergeCell ref="H24:O24"/>
    <mergeCell ref="L3:O3"/>
    <mergeCell ref="E6:F6"/>
    <mergeCell ref="L6:O6"/>
    <mergeCell ref="E34:F34"/>
    <mergeCell ref="H20:O20"/>
    <mergeCell ref="E22:F22"/>
    <mergeCell ref="H22:M22"/>
    <mergeCell ref="E23:F23"/>
    <mergeCell ref="H23:O23"/>
    <mergeCell ref="E4:F4"/>
    <mergeCell ref="A1:D1"/>
    <mergeCell ref="F1:H1"/>
    <mergeCell ref="E3:F3"/>
    <mergeCell ref="H3:I3"/>
  </mergeCells>
  <phoneticPr fontId="3"/>
  <printOptions horizontalCentered="1" verticalCentered="1"/>
  <pageMargins left="0.23622047244094491" right="0.27559055118110237" top="0.23622047244094491" bottom="0.35433070866141736" header="0.51181102362204722" footer="0.19685039370078741"/>
  <pageSetup paperSize="9" scale="83" firstPageNumber="0" orientation="landscape" horizontalDpi="300" verticalDpi="300" r:id="rId1"/>
  <headerFooter alignWithMargins="0">
    <oddFooter>&amp;C&amp;"ＭＳ 明朝,標準"- 2 -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Layout" zoomScaleNormal="100" workbookViewId="0">
      <selection activeCell="I12" sqref="I12"/>
    </sheetView>
  </sheetViews>
  <sheetFormatPr defaultRowHeight="15" customHeight="1"/>
  <cols>
    <col min="1" max="1" width="17.875" style="28" customWidth="1"/>
    <col min="2" max="2" width="10.5" style="28" customWidth="1"/>
    <col min="3" max="3" width="7" style="28" customWidth="1"/>
    <col min="4" max="4" width="37.125" style="28" customWidth="1"/>
    <col min="5" max="6" width="5.375" style="28" customWidth="1"/>
    <col min="7" max="7" width="17.5" style="28" customWidth="1"/>
    <col min="8" max="8" width="10" style="28" customWidth="1"/>
    <col min="9" max="10" width="15.375" style="28" customWidth="1"/>
    <col min="11" max="11" width="3.125" style="28" customWidth="1"/>
    <col min="12" max="16384" width="9" style="28"/>
  </cols>
  <sheetData>
    <row r="1" spans="1:10" ht="15.75" customHeight="1">
      <c r="A1" s="26" t="s">
        <v>249</v>
      </c>
      <c r="B1" s="27"/>
      <c r="C1" s="27"/>
      <c r="J1" s="29" t="s">
        <v>250</v>
      </c>
    </row>
    <row r="2" spans="1:10" ht="15.75" customHeight="1">
      <c r="A2" s="655" t="s">
        <v>251</v>
      </c>
      <c r="B2" s="626"/>
      <c r="C2" s="655" t="s">
        <v>252</v>
      </c>
      <c r="D2" s="626"/>
      <c r="E2" s="656" t="s">
        <v>253</v>
      </c>
      <c r="F2" s="608"/>
      <c r="G2" s="30" t="s">
        <v>254</v>
      </c>
      <c r="H2" s="31" t="s">
        <v>255</v>
      </c>
      <c r="I2" s="31" t="s">
        <v>256</v>
      </c>
      <c r="J2" s="31" t="s">
        <v>257</v>
      </c>
    </row>
    <row r="3" spans="1:10" ht="15.75" customHeight="1">
      <c r="A3" s="643" t="s">
        <v>258</v>
      </c>
      <c r="B3" s="644"/>
      <c r="C3" s="32" t="s">
        <v>259</v>
      </c>
      <c r="D3" s="33"/>
      <c r="E3" s="649" t="s">
        <v>260</v>
      </c>
      <c r="F3" s="644"/>
      <c r="G3" s="34" t="s">
        <v>261</v>
      </c>
      <c r="H3" s="608" t="s">
        <v>262</v>
      </c>
      <c r="I3" s="35" t="s">
        <v>263</v>
      </c>
      <c r="J3" s="631" t="s">
        <v>264</v>
      </c>
    </row>
    <row r="4" spans="1:10" ht="15.75" customHeight="1">
      <c r="A4" s="645"/>
      <c r="B4" s="646"/>
      <c r="C4" s="647" t="s">
        <v>265</v>
      </c>
      <c r="D4" s="648"/>
      <c r="E4" s="645"/>
      <c r="F4" s="646"/>
      <c r="G4" s="36" t="s">
        <v>266</v>
      </c>
      <c r="H4" s="608"/>
      <c r="I4" s="36" t="s">
        <v>267</v>
      </c>
      <c r="J4" s="619"/>
    </row>
    <row r="5" spans="1:10" ht="15.75" customHeight="1">
      <c r="A5" s="651" t="s">
        <v>268</v>
      </c>
      <c r="B5" s="652"/>
      <c r="C5" s="647" t="s">
        <v>269</v>
      </c>
      <c r="D5" s="648"/>
      <c r="E5" s="649" t="s">
        <v>270</v>
      </c>
      <c r="F5" s="644"/>
      <c r="G5" s="34" t="s">
        <v>271</v>
      </c>
      <c r="H5" s="608" t="s">
        <v>262</v>
      </c>
      <c r="I5" s="650" t="s">
        <v>272</v>
      </c>
      <c r="J5" s="631" t="s">
        <v>273</v>
      </c>
    </row>
    <row r="6" spans="1:10" ht="15.75" customHeight="1">
      <c r="A6" s="653"/>
      <c r="B6" s="654"/>
      <c r="C6" s="647" t="s">
        <v>274</v>
      </c>
      <c r="D6" s="648"/>
      <c r="E6" s="645"/>
      <c r="F6" s="646"/>
      <c r="G6" s="36" t="s">
        <v>266</v>
      </c>
      <c r="H6" s="608"/>
      <c r="I6" s="650"/>
      <c r="J6" s="619"/>
    </row>
    <row r="7" spans="1:10" ht="15.75" customHeight="1">
      <c r="A7" s="643" t="s">
        <v>275</v>
      </c>
      <c r="B7" s="644"/>
      <c r="C7" s="647" t="s">
        <v>276</v>
      </c>
      <c r="D7" s="648"/>
      <c r="E7" s="649" t="s">
        <v>277</v>
      </c>
      <c r="F7" s="644"/>
      <c r="G7" s="34" t="s">
        <v>278</v>
      </c>
      <c r="H7" s="608" t="s">
        <v>279</v>
      </c>
      <c r="I7" s="650" t="s">
        <v>280</v>
      </c>
      <c r="J7" s="631" t="s">
        <v>281</v>
      </c>
    </row>
    <row r="8" spans="1:10" ht="15.75" customHeight="1">
      <c r="A8" s="645"/>
      <c r="B8" s="646"/>
      <c r="C8" s="647" t="s">
        <v>265</v>
      </c>
      <c r="D8" s="648"/>
      <c r="E8" s="645"/>
      <c r="F8" s="646"/>
      <c r="G8" s="37" t="s">
        <v>282</v>
      </c>
      <c r="H8" s="608"/>
      <c r="I8" s="650"/>
      <c r="J8" s="619"/>
    </row>
    <row r="9" spans="1:10" ht="15.75" customHeight="1"/>
    <row r="10" spans="1:10" ht="15.75" customHeight="1">
      <c r="A10" s="637" t="s">
        <v>283</v>
      </c>
      <c r="B10" s="637"/>
      <c r="C10" s="637"/>
      <c r="D10" s="637"/>
      <c r="I10" s="639" t="s">
        <v>284</v>
      </c>
      <c r="J10" s="639"/>
    </row>
    <row r="11" spans="1:10" ht="15.75" customHeight="1">
      <c r="A11" s="638"/>
      <c r="B11" s="638"/>
      <c r="C11" s="638"/>
      <c r="D11" s="638"/>
      <c r="I11" s="639"/>
      <c r="J11" s="639"/>
    </row>
    <row r="12" spans="1:10" ht="15.75" customHeight="1">
      <c r="A12" s="38" t="s">
        <v>285</v>
      </c>
      <c r="B12" s="38" t="s">
        <v>286</v>
      </c>
      <c r="C12" s="627" t="s">
        <v>287</v>
      </c>
      <c r="D12" s="626"/>
      <c r="E12" s="39"/>
    </row>
    <row r="13" spans="1:10" ht="15.75" customHeight="1">
      <c r="A13" s="40" t="s">
        <v>288</v>
      </c>
      <c r="B13" s="632">
        <v>454901</v>
      </c>
      <c r="C13" s="623" t="s">
        <v>289</v>
      </c>
      <c r="D13" s="624"/>
      <c r="E13" s="39"/>
      <c r="F13" s="614" t="s">
        <v>285</v>
      </c>
      <c r="G13" s="608"/>
      <c r="H13" s="38" t="s">
        <v>286</v>
      </c>
      <c r="I13" s="627" t="s">
        <v>290</v>
      </c>
      <c r="J13" s="626"/>
    </row>
    <row r="14" spans="1:10" ht="15.75" customHeight="1">
      <c r="A14" s="41" t="s">
        <v>291</v>
      </c>
      <c r="B14" s="634"/>
      <c r="C14" s="610"/>
      <c r="D14" s="611"/>
      <c r="E14" s="39"/>
      <c r="F14" s="640" t="s">
        <v>292</v>
      </c>
      <c r="G14" s="629" t="s">
        <v>293</v>
      </c>
      <c r="H14" s="635">
        <v>375461</v>
      </c>
      <c r="I14" s="623" t="s">
        <v>294</v>
      </c>
      <c r="J14" s="624"/>
    </row>
    <row r="15" spans="1:10" ht="15.75" customHeight="1">
      <c r="A15" s="631" t="s">
        <v>295</v>
      </c>
      <c r="B15" s="632">
        <v>54080</v>
      </c>
      <c r="C15" s="623" t="s">
        <v>296</v>
      </c>
      <c r="D15" s="624"/>
      <c r="E15" s="39"/>
      <c r="F15" s="641"/>
      <c r="G15" s="608"/>
      <c r="H15" s="636"/>
      <c r="I15" s="610" t="s">
        <v>297</v>
      </c>
      <c r="J15" s="611"/>
    </row>
    <row r="16" spans="1:10" ht="15.75" customHeight="1">
      <c r="A16" s="618"/>
      <c r="B16" s="633"/>
      <c r="C16" s="615" t="s">
        <v>298</v>
      </c>
      <c r="D16" s="616"/>
      <c r="E16" s="39"/>
      <c r="F16" s="641"/>
      <c r="G16" s="629" t="s">
        <v>299</v>
      </c>
      <c r="H16" s="635">
        <v>62797</v>
      </c>
      <c r="I16" s="623" t="s">
        <v>300</v>
      </c>
      <c r="J16" s="624"/>
    </row>
    <row r="17" spans="1:10" ht="15.75" customHeight="1">
      <c r="A17" s="618"/>
      <c r="B17" s="633"/>
      <c r="C17" s="615" t="s">
        <v>301</v>
      </c>
      <c r="D17" s="616"/>
      <c r="E17" s="39"/>
      <c r="F17" s="641"/>
      <c r="G17" s="608"/>
      <c r="H17" s="636"/>
      <c r="I17" s="610" t="s">
        <v>302</v>
      </c>
      <c r="J17" s="611"/>
    </row>
    <row r="18" spans="1:10" ht="15.75" customHeight="1">
      <c r="A18" s="618"/>
      <c r="B18" s="633"/>
      <c r="C18" s="615" t="s">
        <v>303</v>
      </c>
      <c r="D18" s="616"/>
      <c r="E18" s="39"/>
      <c r="F18" s="641"/>
      <c r="G18" s="629" t="s">
        <v>304</v>
      </c>
      <c r="H18" s="630">
        <v>0</v>
      </c>
      <c r="I18" s="608"/>
      <c r="J18" s="608"/>
    </row>
    <row r="19" spans="1:10" ht="15.75" customHeight="1">
      <c r="A19" s="618"/>
      <c r="B19" s="633"/>
      <c r="C19" s="615" t="s">
        <v>305</v>
      </c>
      <c r="D19" s="616"/>
      <c r="E19" s="39"/>
      <c r="F19" s="641"/>
      <c r="G19" s="608"/>
      <c r="H19" s="630"/>
      <c r="I19" s="608"/>
      <c r="J19" s="608"/>
    </row>
    <row r="20" spans="1:10" ht="15.75" customHeight="1">
      <c r="A20" s="618"/>
      <c r="B20" s="633"/>
      <c r="C20" s="615" t="s">
        <v>306</v>
      </c>
      <c r="D20" s="616"/>
      <c r="E20" s="39"/>
      <c r="F20" s="642"/>
      <c r="G20" s="31" t="s">
        <v>307</v>
      </c>
      <c r="H20" s="42">
        <v>438258</v>
      </c>
      <c r="I20" s="625"/>
      <c r="J20" s="626"/>
    </row>
    <row r="21" spans="1:10" ht="15.75" customHeight="1">
      <c r="A21" s="618"/>
      <c r="B21" s="633"/>
      <c r="C21" s="615" t="s">
        <v>302</v>
      </c>
      <c r="D21" s="616"/>
      <c r="E21" s="39"/>
      <c r="F21" s="627" t="s">
        <v>308</v>
      </c>
      <c r="G21" s="628"/>
      <c r="H21" s="43">
        <v>0</v>
      </c>
      <c r="I21" s="625"/>
      <c r="J21" s="626"/>
    </row>
    <row r="22" spans="1:10" ht="15.75" customHeight="1">
      <c r="A22" s="618"/>
      <c r="B22" s="633"/>
      <c r="C22" s="615" t="s">
        <v>309</v>
      </c>
      <c r="D22" s="616"/>
      <c r="E22" s="39"/>
      <c r="F22" s="627" t="s">
        <v>310</v>
      </c>
      <c r="G22" s="626"/>
      <c r="H22" s="42">
        <v>1029940</v>
      </c>
      <c r="I22" s="625"/>
      <c r="J22" s="626"/>
    </row>
    <row r="23" spans="1:10" ht="15.75" customHeight="1">
      <c r="A23" s="618"/>
      <c r="B23" s="633"/>
      <c r="C23" s="615" t="s">
        <v>311</v>
      </c>
      <c r="D23" s="616"/>
      <c r="E23" s="39"/>
    </row>
    <row r="24" spans="1:10" ht="15.75" customHeight="1">
      <c r="A24" s="618"/>
      <c r="B24" s="633"/>
      <c r="C24" s="615" t="s">
        <v>312</v>
      </c>
      <c r="D24" s="616"/>
      <c r="E24" s="39"/>
    </row>
    <row r="25" spans="1:10" ht="15.75" customHeight="1">
      <c r="A25" s="618"/>
      <c r="B25" s="634"/>
      <c r="C25" s="610" t="s">
        <v>313</v>
      </c>
      <c r="D25" s="611"/>
      <c r="E25" s="39"/>
    </row>
    <row r="26" spans="1:10" ht="15.75" customHeight="1">
      <c r="A26" s="31" t="s">
        <v>314</v>
      </c>
      <c r="B26" s="44">
        <v>15842</v>
      </c>
      <c r="C26" s="612" t="s">
        <v>312</v>
      </c>
      <c r="D26" s="613"/>
      <c r="E26" s="39"/>
    </row>
    <row r="27" spans="1:10" ht="15.75" customHeight="1">
      <c r="A27" s="617" t="s">
        <v>315</v>
      </c>
      <c r="B27" s="620">
        <v>66859</v>
      </c>
      <c r="C27" s="623" t="s">
        <v>316</v>
      </c>
      <c r="D27" s="624"/>
      <c r="E27" s="39"/>
    </row>
    <row r="28" spans="1:10" ht="15.75" customHeight="1">
      <c r="A28" s="618"/>
      <c r="B28" s="621"/>
      <c r="C28" s="606" t="s">
        <v>306</v>
      </c>
      <c r="D28" s="607"/>
      <c r="E28" s="39"/>
      <c r="F28" s="26" t="s">
        <v>317</v>
      </c>
      <c r="I28" s="45"/>
      <c r="J28" s="29" t="s">
        <v>318</v>
      </c>
    </row>
    <row r="29" spans="1:10" ht="15.75" customHeight="1">
      <c r="A29" s="618"/>
      <c r="B29" s="621"/>
      <c r="C29" s="606" t="s">
        <v>319</v>
      </c>
      <c r="D29" s="607"/>
      <c r="E29" s="39"/>
    </row>
    <row r="30" spans="1:10" ht="15.75" customHeight="1">
      <c r="A30" s="618"/>
      <c r="B30" s="621"/>
      <c r="C30" s="606" t="s">
        <v>303</v>
      </c>
      <c r="D30" s="607"/>
      <c r="E30" s="39"/>
      <c r="F30" s="614" t="s">
        <v>285</v>
      </c>
      <c r="G30" s="608"/>
      <c r="H30" s="38" t="s">
        <v>286</v>
      </c>
      <c r="I30" s="614" t="s">
        <v>287</v>
      </c>
      <c r="J30" s="608"/>
    </row>
    <row r="31" spans="1:10" ht="15.75" customHeight="1">
      <c r="A31" s="618"/>
      <c r="B31" s="621"/>
      <c r="C31" s="606" t="s">
        <v>300</v>
      </c>
      <c r="D31" s="607"/>
      <c r="E31" s="39"/>
      <c r="F31" s="40" t="s">
        <v>320</v>
      </c>
      <c r="G31" s="38" t="s">
        <v>321</v>
      </c>
      <c r="H31" s="46">
        <v>6450</v>
      </c>
      <c r="I31" s="609" t="s">
        <v>322</v>
      </c>
      <c r="J31" s="609"/>
    </row>
    <row r="32" spans="1:10" ht="15.75" customHeight="1">
      <c r="A32" s="618"/>
      <c r="B32" s="621"/>
      <c r="C32" s="606" t="s">
        <v>323</v>
      </c>
      <c r="D32" s="607"/>
      <c r="E32" s="39"/>
      <c r="F32" s="41" t="s">
        <v>324</v>
      </c>
      <c r="G32" s="38" t="s">
        <v>325</v>
      </c>
      <c r="H32" s="47">
        <v>222</v>
      </c>
      <c r="I32" s="609" t="s">
        <v>326</v>
      </c>
      <c r="J32" s="609"/>
    </row>
    <row r="33" spans="1:10" ht="15.75" customHeight="1">
      <c r="A33" s="618"/>
      <c r="B33" s="621"/>
      <c r="C33" s="606" t="s">
        <v>312</v>
      </c>
      <c r="D33" s="607"/>
      <c r="E33" s="39"/>
      <c r="F33" s="608" t="s">
        <v>307</v>
      </c>
      <c r="G33" s="608"/>
      <c r="H33" s="46">
        <v>6672</v>
      </c>
      <c r="I33" s="609"/>
      <c r="J33" s="609"/>
    </row>
    <row r="34" spans="1:10" ht="15.75" customHeight="1">
      <c r="A34" s="618"/>
      <c r="B34" s="621"/>
      <c r="C34" s="606" t="s">
        <v>327</v>
      </c>
      <c r="D34" s="607"/>
      <c r="E34" s="39"/>
    </row>
    <row r="35" spans="1:10" ht="15.75" customHeight="1">
      <c r="A35" s="619"/>
      <c r="B35" s="622"/>
      <c r="C35" s="610" t="s">
        <v>313</v>
      </c>
      <c r="D35" s="611"/>
      <c r="E35" s="39"/>
    </row>
    <row r="36" spans="1:10" ht="15.75" customHeight="1">
      <c r="A36" s="31" t="s">
        <v>307</v>
      </c>
      <c r="B36" s="48">
        <v>136781</v>
      </c>
      <c r="C36" s="612"/>
      <c r="D36" s="613"/>
      <c r="E36" s="39"/>
    </row>
    <row r="37" spans="1:10" ht="15" customHeight="1">
      <c r="E37" s="39"/>
    </row>
  </sheetData>
  <mergeCells count="78">
    <mergeCell ref="A2:B2"/>
    <mergeCell ref="C2:D2"/>
    <mergeCell ref="E2:F2"/>
    <mergeCell ref="A3:B4"/>
    <mergeCell ref="E3:F4"/>
    <mergeCell ref="J7:J8"/>
    <mergeCell ref="C8:D8"/>
    <mergeCell ref="J3:J4"/>
    <mergeCell ref="C4:D4"/>
    <mergeCell ref="A5:B6"/>
    <mergeCell ref="C5:D5"/>
    <mergeCell ref="E5:F6"/>
    <mergeCell ref="H5:H6"/>
    <mergeCell ref="I5:I6"/>
    <mergeCell ref="J5:J6"/>
    <mergeCell ref="C6:D6"/>
    <mergeCell ref="H3:H4"/>
    <mergeCell ref="A7:B8"/>
    <mergeCell ref="C7:D7"/>
    <mergeCell ref="E7:F8"/>
    <mergeCell ref="H7:H8"/>
    <mergeCell ref="I7:I8"/>
    <mergeCell ref="A10:D11"/>
    <mergeCell ref="I10:J11"/>
    <mergeCell ref="C12:D12"/>
    <mergeCell ref="B13:B14"/>
    <mergeCell ref="C13:D14"/>
    <mergeCell ref="F13:G13"/>
    <mergeCell ref="I13:J13"/>
    <mergeCell ref="F14:F20"/>
    <mergeCell ref="G14:G15"/>
    <mergeCell ref="H14:H15"/>
    <mergeCell ref="I14:J14"/>
    <mergeCell ref="A15:A25"/>
    <mergeCell ref="B15:B25"/>
    <mergeCell ref="C15:D15"/>
    <mergeCell ref="I15:J15"/>
    <mergeCell ref="C16:D16"/>
    <mergeCell ref="G16:G17"/>
    <mergeCell ref="H16:H17"/>
    <mergeCell ref="I16:J16"/>
    <mergeCell ref="C17:D17"/>
    <mergeCell ref="C22:D22"/>
    <mergeCell ref="F22:G22"/>
    <mergeCell ref="I22:J22"/>
    <mergeCell ref="I17:J17"/>
    <mergeCell ref="C18:D18"/>
    <mergeCell ref="G18:G19"/>
    <mergeCell ref="H18:H19"/>
    <mergeCell ref="I18:J19"/>
    <mergeCell ref="C19:D19"/>
    <mergeCell ref="C20:D20"/>
    <mergeCell ref="I20:J20"/>
    <mergeCell ref="C21:D21"/>
    <mergeCell ref="F21:G21"/>
    <mergeCell ref="I21:J21"/>
    <mergeCell ref="C23:D23"/>
    <mergeCell ref="C24:D24"/>
    <mergeCell ref="C25:D25"/>
    <mergeCell ref="C26:D26"/>
    <mergeCell ref="A27:A35"/>
    <mergeCell ref="B27:B35"/>
    <mergeCell ref="C27:D27"/>
    <mergeCell ref="C28:D28"/>
    <mergeCell ref="C29:D29"/>
    <mergeCell ref="C30:D30"/>
    <mergeCell ref="C36:D36"/>
    <mergeCell ref="F30:G30"/>
    <mergeCell ref="I30:J30"/>
    <mergeCell ref="C31:D31"/>
    <mergeCell ref="I31:J31"/>
    <mergeCell ref="C32:D32"/>
    <mergeCell ref="I32:J32"/>
    <mergeCell ref="C33:D33"/>
    <mergeCell ref="F33:G33"/>
    <mergeCell ref="I33:J33"/>
    <mergeCell ref="C34:D34"/>
    <mergeCell ref="C35:D35"/>
  </mergeCells>
  <phoneticPr fontId="3"/>
  <pageMargins left="0.39370078740157483" right="0.39370078740157483" top="0.19685039370078741" bottom="0.19685039370078741" header="0.31496062992125984" footer="0.31496062992125984"/>
  <pageSetup paperSize="9" orientation="landscape" horizontalDpi="4294967292" verticalDpi="0" r:id="rId1"/>
  <headerFooter>
    <oddFooter>&amp;C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Layout" topLeftCell="A22" zoomScaleNormal="75" workbookViewId="0">
      <selection activeCell="D20" sqref="D20"/>
    </sheetView>
  </sheetViews>
  <sheetFormatPr defaultRowHeight="13.5"/>
  <cols>
    <col min="1" max="1" width="16.25" style="73" customWidth="1"/>
    <col min="2" max="2" width="10.625" style="74" customWidth="1"/>
    <col min="3" max="3" width="21.625" style="74" customWidth="1"/>
    <col min="4" max="4" width="32.75" style="74" customWidth="1"/>
    <col min="5" max="5" width="5.75" style="73" customWidth="1"/>
    <col min="6" max="6" width="16.5" style="73" customWidth="1"/>
    <col min="7" max="7" width="10.625" style="74" customWidth="1"/>
    <col min="8" max="8" width="21.625" style="74" customWidth="1"/>
    <col min="9" max="9" width="28.625" style="74" customWidth="1"/>
    <col min="10" max="16384" width="9" style="73"/>
  </cols>
  <sheetData>
    <row r="1" spans="1:11" s="52" customFormat="1" ht="21" customHeight="1">
      <c r="A1" s="49" t="s">
        <v>328</v>
      </c>
      <c r="B1" s="50"/>
      <c r="C1" s="50"/>
      <c r="D1" s="51"/>
      <c r="E1" s="49"/>
      <c r="F1" s="49"/>
      <c r="G1" s="50"/>
      <c r="H1" s="50"/>
      <c r="I1" s="51"/>
      <c r="J1" s="49"/>
      <c r="K1" s="49"/>
    </row>
    <row r="2" spans="1:11" s="57" customFormat="1" ht="24.95" customHeight="1">
      <c r="A2" s="53" t="s">
        <v>329</v>
      </c>
      <c r="B2" s="54" t="s">
        <v>330</v>
      </c>
      <c r="C2" s="54" t="s">
        <v>331</v>
      </c>
      <c r="D2" s="55" t="s">
        <v>332</v>
      </c>
      <c r="E2" s="56"/>
      <c r="F2" s="53" t="s">
        <v>329</v>
      </c>
      <c r="G2" s="54" t="s">
        <v>330</v>
      </c>
      <c r="H2" s="54" t="s">
        <v>331</v>
      </c>
      <c r="I2" s="55" t="s">
        <v>332</v>
      </c>
      <c r="J2" s="56"/>
      <c r="K2" s="56"/>
    </row>
    <row r="3" spans="1:11" s="57" customFormat="1" ht="24.95" customHeight="1">
      <c r="A3" s="58" t="s">
        <v>333</v>
      </c>
      <c r="B3" s="59" t="s">
        <v>334</v>
      </c>
      <c r="C3" s="60" t="s">
        <v>335</v>
      </c>
      <c r="D3" s="61" t="s">
        <v>336</v>
      </c>
      <c r="E3" s="56"/>
      <c r="F3" s="657" t="s">
        <v>337</v>
      </c>
      <c r="G3" s="59" t="s">
        <v>338</v>
      </c>
      <c r="H3" s="60" t="s">
        <v>339</v>
      </c>
      <c r="I3" s="61" t="s">
        <v>340</v>
      </c>
      <c r="J3" s="56"/>
      <c r="K3" s="56"/>
    </row>
    <row r="4" spans="1:11" s="57" customFormat="1" ht="24.95" customHeight="1">
      <c r="A4" s="657" t="s">
        <v>341</v>
      </c>
      <c r="B4" s="59" t="s">
        <v>334</v>
      </c>
      <c r="C4" s="60" t="s">
        <v>342</v>
      </c>
      <c r="D4" s="61" t="s">
        <v>343</v>
      </c>
      <c r="E4" s="56"/>
      <c r="F4" s="657"/>
      <c r="G4" s="59" t="s">
        <v>344</v>
      </c>
      <c r="H4" s="60" t="s">
        <v>345</v>
      </c>
      <c r="I4" s="61" t="s">
        <v>346</v>
      </c>
      <c r="J4" s="56"/>
      <c r="K4" s="56"/>
    </row>
    <row r="5" spans="1:11" s="57" customFormat="1" ht="24.95" customHeight="1">
      <c r="A5" s="657"/>
      <c r="B5" s="59" t="s">
        <v>347</v>
      </c>
      <c r="C5" s="60" t="s">
        <v>348</v>
      </c>
      <c r="D5" s="61" t="s">
        <v>349</v>
      </c>
      <c r="E5" s="56"/>
      <c r="F5" s="58" t="s">
        <v>350</v>
      </c>
      <c r="G5" s="59" t="s">
        <v>351</v>
      </c>
      <c r="H5" s="60" t="s">
        <v>339</v>
      </c>
      <c r="I5" s="61" t="s">
        <v>352</v>
      </c>
      <c r="J5" s="56"/>
      <c r="K5" s="56"/>
    </row>
    <row r="6" spans="1:11" s="57" customFormat="1" ht="24.95" customHeight="1">
      <c r="A6" s="657"/>
      <c r="B6" s="59" t="s">
        <v>353</v>
      </c>
      <c r="C6" s="60" t="s">
        <v>354</v>
      </c>
      <c r="D6" s="61" t="s">
        <v>336</v>
      </c>
      <c r="E6" s="56"/>
      <c r="F6" s="58" t="s">
        <v>355</v>
      </c>
      <c r="G6" s="59" t="s">
        <v>351</v>
      </c>
      <c r="H6" s="60" t="s">
        <v>339</v>
      </c>
      <c r="I6" s="61" t="s">
        <v>356</v>
      </c>
      <c r="J6" s="56"/>
      <c r="K6" s="56"/>
    </row>
    <row r="7" spans="1:11" s="57" customFormat="1" ht="24.95" customHeight="1">
      <c r="A7" s="657" t="s">
        <v>357</v>
      </c>
      <c r="B7" s="59" t="s">
        <v>358</v>
      </c>
      <c r="C7" s="60" t="s">
        <v>342</v>
      </c>
      <c r="D7" s="61" t="s">
        <v>359</v>
      </c>
      <c r="E7" s="56"/>
      <c r="F7" s="657" t="s">
        <v>360</v>
      </c>
      <c r="G7" s="59" t="s">
        <v>361</v>
      </c>
      <c r="H7" s="60" t="s">
        <v>339</v>
      </c>
      <c r="I7" s="61" t="s">
        <v>362</v>
      </c>
      <c r="J7" s="56"/>
      <c r="K7" s="56"/>
    </row>
    <row r="8" spans="1:11" s="57" customFormat="1" ht="24.95" customHeight="1">
      <c r="A8" s="657"/>
      <c r="B8" s="59" t="s">
        <v>363</v>
      </c>
      <c r="C8" s="60" t="s">
        <v>345</v>
      </c>
      <c r="D8" s="61" t="s">
        <v>364</v>
      </c>
      <c r="E8" s="56"/>
      <c r="F8" s="657"/>
      <c r="G8" s="59" t="s">
        <v>365</v>
      </c>
      <c r="H8" s="60" t="s">
        <v>345</v>
      </c>
      <c r="I8" s="61" t="s">
        <v>366</v>
      </c>
      <c r="J8" s="56"/>
      <c r="K8" s="56"/>
    </row>
    <row r="9" spans="1:11" s="57" customFormat="1" ht="24.95" customHeight="1">
      <c r="A9" s="58" t="s">
        <v>367</v>
      </c>
      <c r="B9" s="59" t="s">
        <v>368</v>
      </c>
      <c r="C9" s="60" t="s">
        <v>335</v>
      </c>
      <c r="D9" s="61" t="s">
        <v>336</v>
      </c>
      <c r="E9" s="56"/>
      <c r="F9" s="657"/>
      <c r="G9" s="59" t="s">
        <v>369</v>
      </c>
      <c r="H9" s="60" t="s">
        <v>370</v>
      </c>
      <c r="I9" s="61" t="s">
        <v>371</v>
      </c>
      <c r="J9" s="56"/>
      <c r="K9" s="56"/>
    </row>
    <row r="10" spans="1:11" s="57" customFormat="1" ht="24.95" customHeight="1">
      <c r="A10" s="657" t="s">
        <v>372</v>
      </c>
      <c r="B10" s="59" t="s">
        <v>373</v>
      </c>
      <c r="C10" s="60" t="s">
        <v>374</v>
      </c>
      <c r="D10" s="61" t="s">
        <v>375</v>
      </c>
      <c r="E10" s="56"/>
      <c r="F10" s="657" t="s">
        <v>376</v>
      </c>
      <c r="G10" s="59" t="s">
        <v>377</v>
      </c>
      <c r="H10" s="60" t="s">
        <v>339</v>
      </c>
      <c r="I10" s="61" t="s">
        <v>378</v>
      </c>
      <c r="J10" s="56"/>
      <c r="K10" s="56"/>
    </row>
    <row r="11" spans="1:11" s="57" customFormat="1" ht="24.95" customHeight="1">
      <c r="A11" s="657"/>
      <c r="B11" s="59" t="s">
        <v>379</v>
      </c>
      <c r="C11" s="60" t="s">
        <v>374</v>
      </c>
      <c r="D11" s="61" t="s">
        <v>380</v>
      </c>
      <c r="E11" s="56"/>
      <c r="F11" s="657"/>
      <c r="G11" s="59" t="s">
        <v>381</v>
      </c>
      <c r="H11" s="60" t="s">
        <v>382</v>
      </c>
      <c r="I11" s="61" t="s">
        <v>383</v>
      </c>
      <c r="J11" s="56"/>
      <c r="K11" s="56"/>
    </row>
    <row r="12" spans="1:11" s="57" customFormat="1" ht="24.95" customHeight="1">
      <c r="A12" s="657"/>
      <c r="B12" s="59" t="s">
        <v>373</v>
      </c>
      <c r="C12" s="60" t="s">
        <v>335</v>
      </c>
      <c r="D12" s="61" t="s">
        <v>336</v>
      </c>
      <c r="E12" s="56"/>
      <c r="F12" s="657"/>
      <c r="G12" s="59" t="s">
        <v>384</v>
      </c>
      <c r="H12" s="60" t="s">
        <v>345</v>
      </c>
      <c r="I12" s="61" t="s">
        <v>385</v>
      </c>
      <c r="J12" s="56"/>
      <c r="K12" s="56"/>
    </row>
    <row r="13" spans="1:11" s="57" customFormat="1" ht="24.95" customHeight="1">
      <c r="A13" s="58" t="s">
        <v>386</v>
      </c>
      <c r="B13" s="59" t="s">
        <v>387</v>
      </c>
      <c r="C13" s="60" t="s">
        <v>388</v>
      </c>
      <c r="D13" s="61" t="s">
        <v>389</v>
      </c>
      <c r="E13" s="56"/>
      <c r="F13" s="657"/>
      <c r="G13" s="59" t="s">
        <v>390</v>
      </c>
      <c r="H13" s="60" t="s">
        <v>388</v>
      </c>
      <c r="I13" s="61" t="s">
        <v>391</v>
      </c>
      <c r="J13" s="56"/>
      <c r="K13" s="56"/>
    </row>
    <row r="14" spans="1:11" s="57" customFormat="1" ht="24.95" customHeight="1">
      <c r="A14" s="657" t="s">
        <v>392</v>
      </c>
      <c r="B14" s="59" t="s">
        <v>393</v>
      </c>
      <c r="C14" s="60" t="s">
        <v>388</v>
      </c>
      <c r="D14" s="61" t="s">
        <v>394</v>
      </c>
      <c r="E14" s="56"/>
      <c r="F14" s="657"/>
      <c r="G14" s="59" t="s">
        <v>395</v>
      </c>
      <c r="H14" s="60" t="s">
        <v>354</v>
      </c>
      <c r="I14" s="61" t="s">
        <v>336</v>
      </c>
      <c r="J14" s="56"/>
      <c r="K14" s="56"/>
    </row>
    <row r="15" spans="1:11" s="57" customFormat="1" ht="24.95" customHeight="1">
      <c r="A15" s="657"/>
      <c r="B15" s="59" t="s">
        <v>396</v>
      </c>
      <c r="C15" s="60" t="s">
        <v>335</v>
      </c>
      <c r="D15" s="61" t="s">
        <v>397</v>
      </c>
      <c r="E15" s="56"/>
      <c r="F15" s="58" t="s">
        <v>398</v>
      </c>
      <c r="G15" s="59" t="s">
        <v>399</v>
      </c>
      <c r="H15" s="60" t="s">
        <v>370</v>
      </c>
      <c r="I15" s="61" t="s">
        <v>400</v>
      </c>
      <c r="J15" s="56"/>
      <c r="K15" s="56"/>
    </row>
    <row r="16" spans="1:11" s="57" customFormat="1" ht="24.95" customHeight="1">
      <c r="A16" s="657"/>
      <c r="B16" s="59" t="s">
        <v>369</v>
      </c>
      <c r="C16" s="60" t="s">
        <v>370</v>
      </c>
      <c r="D16" s="61" t="s">
        <v>401</v>
      </c>
      <c r="E16" s="56"/>
      <c r="F16" s="58" t="s">
        <v>402</v>
      </c>
      <c r="G16" s="59" t="s">
        <v>403</v>
      </c>
      <c r="H16" s="60" t="s">
        <v>370</v>
      </c>
      <c r="I16" s="61" t="s">
        <v>404</v>
      </c>
      <c r="J16" s="56"/>
      <c r="K16" s="56"/>
    </row>
    <row r="17" spans="1:11" s="57" customFormat="1" ht="24.95" customHeight="1">
      <c r="A17" s="657"/>
      <c r="B17" s="59" t="s">
        <v>405</v>
      </c>
      <c r="C17" s="60" t="s">
        <v>339</v>
      </c>
      <c r="D17" s="61" t="s">
        <v>356</v>
      </c>
      <c r="E17" s="56"/>
      <c r="F17" s="657" t="s">
        <v>406</v>
      </c>
      <c r="G17" s="59" t="s">
        <v>407</v>
      </c>
      <c r="H17" s="60" t="s">
        <v>370</v>
      </c>
      <c r="I17" s="61" t="s">
        <v>408</v>
      </c>
      <c r="J17" s="56"/>
      <c r="K17" s="56"/>
    </row>
    <row r="18" spans="1:11" s="57" customFormat="1" ht="24.95" customHeight="1">
      <c r="A18" s="657" t="s">
        <v>409</v>
      </c>
      <c r="B18" s="59" t="s">
        <v>351</v>
      </c>
      <c r="C18" s="60" t="s">
        <v>339</v>
      </c>
      <c r="D18" s="61" t="s">
        <v>410</v>
      </c>
      <c r="E18" s="56"/>
      <c r="F18" s="657"/>
      <c r="G18" s="59" t="s">
        <v>411</v>
      </c>
      <c r="H18" s="60" t="s">
        <v>388</v>
      </c>
      <c r="I18" s="61" t="s">
        <v>412</v>
      </c>
      <c r="J18" s="56"/>
      <c r="K18" s="56"/>
    </row>
    <row r="19" spans="1:11" s="57" customFormat="1" ht="24.95" customHeight="1">
      <c r="A19" s="657"/>
      <c r="B19" s="59" t="s">
        <v>413</v>
      </c>
      <c r="C19" s="60" t="s">
        <v>370</v>
      </c>
      <c r="D19" s="61" t="s">
        <v>414</v>
      </c>
      <c r="E19" s="56"/>
      <c r="F19" s="58" t="s">
        <v>415</v>
      </c>
      <c r="G19" s="62" t="s">
        <v>416</v>
      </c>
      <c r="H19" s="60" t="s">
        <v>345</v>
      </c>
      <c r="I19" s="61" t="s">
        <v>417</v>
      </c>
      <c r="J19" s="56"/>
      <c r="K19" s="56"/>
    </row>
    <row r="20" spans="1:11" s="57" customFormat="1" ht="24.95" customHeight="1">
      <c r="A20" s="657"/>
      <c r="B20" s="59" t="s">
        <v>418</v>
      </c>
      <c r="C20" s="60" t="s">
        <v>419</v>
      </c>
      <c r="D20" s="61" t="s">
        <v>391</v>
      </c>
      <c r="E20" s="56"/>
      <c r="F20" s="63" t="s">
        <v>420</v>
      </c>
      <c r="G20" s="59" t="s">
        <v>351</v>
      </c>
      <c r="H20" s="60" t="s">
        <v>339</v>
      </c>
      <c r="I20" s="61" t="s">
        <v>421</v>
      </c>
      <c r="J20" s="56"/>
      <c r="K20" s="56"/>
    </row>
    <row r="21" spans="1:11" s="57" customFormat="1" ht="24.95" customHeight="1">
      <c r="A21" s="657" t="s">
        <v>422</v>
      </c>
      <c r="B21" s="59" t="s">
        <v>393</v>
      </c>
      <c r="C21" s="60" t="s">
        <v>339</v>
      </c>
      <c r="D21" s="61" t="s">
        <v>423</v>
      </c>
      <c r="E21" s="56"/>
      <c r="F21" s="58" t="s">
        <v>424</v>
      </c>
      <c r="G21" s="59" t="s">
        <v>418</v>
      </c>
      <c r="H21" s="60" t="s">
        <v>370</v>
      </c>
      <c r="I21" s="61" t="s">
        <v>425</v>
      </c>
      <c r="J21" s="56"/>
      <c r="K21" s="56"/>
    </row>
    <row r="22" spans="1:11" s="57" customFormat="1" ht="24.95" customHeight="1">
      <c r="A22" s="657"/>
      <c r="B22" s="59" t="s">
        <v>426</v>
      </c>
      <c r="C22" s="60" t="s">
        <v>345</v>
      </c>
      <c r="D22" s="61" t="s">
        <v>346</v>
      </c>
      <c r="E22" s="56"/>
      <c r="F22" s="58" t="s">
        <v>427</v>
      </c>
      <c r="G22" s="59" t="s">
        <v>405</v>
      </c>
      <c r="H22" s="60" t="s">
        <v>339</v>
      </c>
      <c r="I22" s="61" t="s">
        <v>366</v>
      </c>
      <c r="J22" s="56"/>
      <c r="K22" s="56"/>
    </row>
    <row r="23" spans="1:11" s="57" customFormat="1" ht="24.95" customHeight="1">
      <c r="A23" s="657"/>
      <c r="B23" s="59" t="s">
        <v>428</v>
      </c>
      <c r="C23" s="60" t="s">
        <v>370</v>
      </c>
      <c r="D23" s="61" t="s">
        <v>429</v>
      </c>
      <c r="E23" s="56"/>
      <c r="F23" s="58" t="s">
        <v>430</v>
      </c>
      <c r="G23" s="59" t="s">
        <v>431</v>
      </c>
      <c r="H23" s="60" t="s">
        <v>432</v>
      </c>
      <c r="I23" s="61" t="s">
        <v>433</v>
      </c>
      <c r="J23" s="56"/>
      <c r="K23" s="56"/>
    </row>
    <row r="24" spans="1:11" s="57" customFormat="1" ht="24.95" customHeight="1">
      <c r="A24" s="58" t="s">
        <v>434</v>
      </c>
      <c r="B24" s="59" t="s">
        <v>435</v>
      </c>
      <c r="C24" s="60" t="s">
        <v>339</v>
      </c>
      <c r="D24" s="61" t="s">
        <v>436</v>
      </c>
      <c r="E24" s="56"/>
      <c r="F24" s="58" t="s">
        <v>437</v>
      </c>
      <c r="G24" s="59" t="s">
        <v>399</v>
      </c>
      <c r="H24" s="60" t="s">
        <v>370</v>
      </c>
      <c r="I24" s="61" t="s">
        <v>438</v>
      </c>
      <c r="J24" s="56"/>
      <c r="K24" s="56"/>
    </row>
    <row r="25" spans="1:11" s="57" customFormat="1" ht="24.95" customHeight="1">
      <c r="A25" s="658" t="s">
        <v>439</v>
      </c>
      <c r="B25" s="59" t="s">
        <v>440</v>
      </c>
      <c r="C25" s="60" t="s">
        <v>345</v>
      </c>
      <c r="D25" s="61" t="s">
        <v>441</v>
      </c>
      <c r="E25" s="56"/>
      <c r="F25" s="58" t="s">
        <v>442</v>
      </c>
      <c r="G25" s="59" t="s">
        <v>443</v>
      </c>
      <c r="H25" s="60" t="s">
        <v>432</v>
      </c>
      <c r="I25" s="61" t="s">
        <v>444</v>
      </c>
      <c r="J25" s="56"/>
      <c r="K25" s="56"/>
    </row>
    <row r="26" spans="1:11" s="57" customFormat="1" ht="31.5" customHeight="1">
      <c r="A26" s="658"/>
      <c r="B26" s="64" t="s">
        <v>445</v>
      </c>
      <c r="C26" s="65" t="s">
        <v>335</v>
      </c>
      <c r="D26" s="66" t="s">
        <v>446</v>
      </c>
      <c r="E26" s="56"/>
      <c r="F26" s="67" t="s">
        <v>447</v>
      </c>
      <c r="G26" s="68" t="s">
        <v>443</v>
      </c>
      <c r="H26" s="69" t="s">
        <v>448</v>
      </c>
      <c r="I26" s="70" t="s">
        <v>336</v>
      </c>
    </row>
    <row r="27" spans="1:11" ht="24.95" customHeight="1">
      <c r="A27" s="71"/>
      <c r="B27" s="72"/>
      <c r="C27" s="72"/>
      <c r="D27" s="72"/>
      <c r="E27" s="71"/>
      <c r="F27" s="71"/>
      <c r="G27" s="72"/>
      <c r="H27" s="72"/>
      <c r="I27" s="72"/>
      <c r="J27" s="71"/>
      <c r="K27" s="71"/>
    </row>
    <row r="28" spans="1:11" ht="24.95" customHeight="1"/>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3"/>
  <pageMargins left="0.78740157480314965" right="0.59055118110236227" top="0.59055118110236227" bottom="0.35433070866141736" header="0.51181102362204722" footer="0.23622047244094491"/>
  <pageSetup paperSize="9" scale="81" firstPageNumber="0" orientation="landscape" r:id="rId1"/>
  <headerFooter scaleWithDoc="0" alignWithMargins="0">
    <oddFooter>&amp;C&amp;"ＭＳ 明朝,標準"－4－</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
  <sheetViews>
    <sheetView topLeftCell="A13" workbookViewId="0">
      <selection activeCell="A19" sqref="A19"/>
    </sheetView>
  </sheetViews>
  <sheetFormatPr defaultRowHeight="14.25"/>
  <cols>
    <col min="1" max="1" width="25.875" style="9" customWidth="1"/>
    <col min="2" max="2" width="10.375" style="9" customWidth="1"/>
    <col min="3" max="3" width="8.125" style="9" customWidth="1"/>
    <col min="4" max="4" width="8.625" style="9" customWidth="1"/>
    <col min="5" max="14" width="8.125" style="9" customWidth="1"/>
    <col min="15" max="16" width="9.125" style="9" customWidth="1"/>
    <col min="17" max="25" width="8.125" style="9" customWidth="1"/>
    <col min="26" max="16384" width="9" style="9"/>
  </cols>
  <sheetData>
    <row r="1" spans="1:16" s="25" customFormat="1" ht="21" customHeight="1">
      <c r="A1" s="659" t="s">
        <v>492</v>
      </c>
      <c r="B1" s="659"/>
      <c r="C1" s="659"/>
      <c r="D1" s="659"/>
      <c r="E1" s="660" t="s">
        <v>491</v>
      </c>
      <c r="F1" s="660"/>
      <c r="G1" s="660"/>
      <c r="H1" s="660"/>
      <c r="I1" s="660"/>
      <c r="J1" s="660"/>
      <c r="K1" s="660"/>
      <c r="L1" s="660"/>
      <c r="M1" s="660"/>
      <c r="N1" s="661" t="s">
        <v>490</v>
      </c>
      <c r="O1" s="661"/>
      <c r="P1" s="661"/>
    </row>
    <row r="2" spans="1:16" ht="20.25" customHeight="1">
      <c r="A2" s="662" t="s">
        <v>489</v>
      </c>
      <c r="B2" s="663" t="s">
        <v>488</v>
      </c>
      <c r="C2" s="665" t="s">
        <v>487</v>
      </c>
      <c r="D2" s="664" t="s">
        <v>486</v>
      </c>
      <c r="E2" s="664" t="s">
        <v>485</v>
      </c>
      <c r="F2" s="664"/>
      <c r="G2" s="664"/>
      <c r="H2" s="664"/>
      <c r="I2" s="664"/>
      <c r="J2" s="664"/>
      <c r="K2" s="664"/>
      <c r="L2" s="664"/>
      <c r="M2" s="664"/>
      <c r="N2" s="664"/>
      <c r="O2" s="664" t="s">
        <v>484</v>
      </c>
      <c r="P2" s="666" t="s">
        <v>483</v>
      </c>
    </row>
    <row r="3" spans="1:16" ht="40.5" customHeight="1">
      <c r="A3" s="662"/>
      <c r="B3" s="664"/>
      <c r="C3" s="664"/>
      <c r="D3" s="664"/>
      <c r="E3" s="88" t="s">
        <v>482</v>
      </c>
      <c r="F3" s="88" t="s">
        <v>481</v>
      </c>
      <c r="G3" s="88" t="s">
        <v>480</v>
      </c>
      <c r="H3" s="88" t="s">
        <v>479</v>
      </c>
      <c r="I3" s="88" t="s">
        <v>478</v>
      </c>
      <c r="J3" s="88" t="s">
        <v>477</v>
      </c>
      <c r="K3" s="88" t="s">
        <v>476</v>
      </c>
      <c r="L3" s="88" t="s">
        <v>475</v>
      </c>
      <c r="M3" s="80" t="s">
        <v>474</v>
      </c>
      <c r="N3" s="88" t="s">
        <v>473</v>
      </c>
      <c r="O3" s="664"/>
      <c r="P3" s="666"/>
    </row>
    <row r="4" spans="1:16" ht="21.95" customHeight="1">
      <c r="A4" s="86" t="s">
        <v>472</v>
      </c>
      <c r="B4" s="85">
        <v>359</v>
      </c>
      <c r="C4" s="85">
        <v>5</v>
      </c>
      <c r="D4" s="85">
        <v>1</v>
      </c>
      <c r="E4" s="85">
        <v>147</v>
      </c>
      <c r="F4" s="85">
        <v>88</v>
      </c>
      <c r="G4" s="85">
        <v>68</v>
      </c>
      <c r="H4" s="85">
        <v>15</v>
      </c>
      <c r="I4" s="85">
        <v>23</v>
      </c>
      <c r="J4" s="85">
        <v>1</v>
      </c>
      <c r="K4" s="85" t="s">
        <v>463</v>
      </c>
      <c r="L4" s="85" t="s">
        <v>463</v>
      </c>
      <c r="M4" s="85">
        <v>5</v>
      </c>
      <c r="N4" s="85" t="s">
        <v>463</v>
      </c>
      <c r="O4" s="85">
        <v>5</v>
      </c>
      <c r="P4" s="84">
        <v>1</v>
      </c>
    </row>
    <row r="5" spans="1:16" ht="21.95" customHeight="1">
      <c r="A5" s="86" t="s">
        <v>471</v>
      </c>
      <c r="B5" s="85">
        <v>33</v>
      </c>
      <c r="C5" s="85">
        <v>4</v>
      </c>
      <c r="D5" s="85">
        <v>1</v>
      </c>
      <c r="E5" s="85">
        <v>9</v>
      </c>
      <c r="F5" s="85">
        <v>9</v>
      </c>
      <c r="G5" s="85">
        <v>5</v>
      </c>
      <c r="H5" s="85">
        <v>2</v>
      </c>
      <c r="I5" s="85">
        <v>2</v>
      </c>
      <c r="J5" s="85" t="s">
        <v>463</v>
      </c>
      <c r="K5" s="85" t="s">
        <v>463</v>
      </c>
      <c r="L5" s="85" t="s">
        <v>463</v>
      </c>
      <c r="M5" s="85" t="s">
        <v>463</v>
      </c>
      <c r="N5" s="85" t="s">
        <v>463</v>
      </c>
      <c r="O5" s="85">
        <v>1</v>
      </c>
      <c r="P5" s="84" t="s">
        <v>463</v>
      </c>
    </row>
    <row r="6" spans="1:16" ht="21.95" customHeight="1">
      <c r="A6" s="87" t="s">
        <v>470</v>
      </c>
      <c r="B6" s="85">
        <v>60</v>
      </c>
      <c r="C6" s="85" t="s">
        <v>463</v>
      </c>
      <c r="D6" s="85" t="s">
        <v>463</v>
      </c>
      <c r="E6" s="85">
        <v>9</v>
      </c>
      <c r="F6" s="85">
        <v>24</v>
      </c>
      <c r="G6" s="85">
        <v>19</v>
      </c>
      <c r="H6" s="85">
        <v>3</v>
      </c>
      <c r="I6" s="85">
        <v>2</v>
      </c>
      <c r="J6" s="85" t="s">
        <v>463</v>
      </c>
      <c r="K6" s="85" t="s">
        <v>463</v>
      </c>
      <c r="L6" s="85" t="s">
        <v>463</v>
      </c>
      <c r="M6" s="85">
        <v>3</v>
      </c>
      <c r="N6" s="85" t="s">
        <v>463</v>
      </c>
      <c r="O6" s="85" t="s">
        <v>463</v>
      </c>
      <c r="P6" s="84" t="s">
        <v>463</v>
      </c>
    </row>
    <row r="7" spans="1:16" ht="21.95" customHeight="1">
      <c r="A7" s="86" t="s">
        <v>469</v>
      </c>
      <c r="B7" s="85">
        <v>68</v>
      </c>
      <c r="C7" s="85" t="s">
        <v>463</v>
      </c>
      <c r="D7" s="85" t="s">
        <v>463</v>
      </c>
      <c r="E7" s="85">
        <v>23</v>
      </c>
      <c r="F7" s="85">
        <v>16</v>
      </c>
      <c r="G7" s="85">
        <v>24</v>
      </c>
      <c r="H7" s="85">
        <v>3</v>
      </c>
      <c r="I7" s="85">
        <v>1</v>
      </c>
      <c r="J7" s="85">
        <v>1</v>
      </c>
      <c r="K7" s="85" t="s">
        <v>463</v>
      </c>
      <c r="L7" s="85" t="s">
        <v>463</v>
      </c>
      <c r="M7" s="85" t="s">
        <v>463</v>
      </c>
      <c r="N7" s="85" t="s">
        <v>463</v>
      </c>
      <c r="O7" s="85" t="s">
        <v>463</v>
      </c>
      <c r="P7" s="84" t="s">
        <v>463</v>
      </c>
    </row>
    <row r="8" spans="1:16" ht="21.95" customHeight="1">
      <c r="A8" s="86" t="s">
        <v>468</v>
      </c>
      <c r="B8" s="85">
        <v>35</v>
      </c>
      <c r="C8" s="85">
        <v>1</v>
      </c>
      <c r="D8" s="85" t="s">
        <v>463</v>
      </c>
      <c r="E8" s="85">
        <v>22</v>
      </c>
      <c r="F8" s="85">
        <v>6</v>
      </c>
      <c r="G8" s="85">
        <v>4</v>
      </c>
      <c r="H8" s="85">
        <v>1</v>
      </c>
      <c r="I8" s="85" t="s">
        <v>463</v>
      </c>
      <c r="J8" s="85" t="s">
        <v>463</v>
      </c>
      <c r="K8" s="85" t="s">
        <v>463</v>
      </c>
      <c r="L8" s="85" t="s">
        <v>463</v>
      </c>
      <c r="M8" s="85">
        <v>1</v>
      </c>
      <c r="N8" s="85" t="s">
        <v>463</v>
      </c>
      <c r="O8" s="85" t="s">
        <v>463</v>
      </c>
      <c r="P8" s="84" t="s">
        <v>463</v>
      </c>
    </row>
    <row r="9" spans="1:16" ht="21.95" customHeight="1">
      <c r="A9" s="86" t="s">
        <v>467</v>
      </c>
      <c r="B9" s="85">
        <v>29</v>
      </c>
      <c r="C9" s="85" t="s">
        <v>463</v>
      </c>
      <c r="D9" s="85" t="s">
        <v>463</v>
      </c>
      <c r="E9" s="85">
        <v>13</v>
      </c>
      <c r="F9" s="85">
        <v>5</v>
      </c>
      <c r="G9" s="85">
        <v>2</v>
      </c>
      <c r="H9" s="85">
        <v>4</v>
      </c>
      <c r="I9" s="85">
        <v>4</v>
      </c>
      <c r="J9" s="85" t="s">
        <v>463</v>
      </c>
      <c r="K9" s="85" t="s">
        <v>463</v>
      </c>
      <c r="L9" s="85" t="s">
        <v>463</v>
      </c>
      <c r="M9" s="85" t="s">
        <v>463</v>
      </c>
      <c r="N9" s="85" t="s">
        <v>463</v>
      </c>
      <c r="O9" s="85">
        <v>1</v>
      </c>
      <c r="P9" s="84" t="s">
        <v>463</v>
      </c>
    </row>
    <row r="10" spans="1:16" ht="21.95" customHeight="1">
      <c r="A10" s="86" t="s">
        <v>466</v>
      </c>
      <c r="B10" s="85">
        <v>37</v>
      </c>
      <c r="C10" s="85" t="s">
        <v>463</v>
      </c>
      <c r="D10" s="85" t="s">
        <v>463</v>
      </c>
      <c r="E10" s="85">
        <v>20</v>
      </c>
      <c r="F10" s="85">
        <v>7</v>
      </c>
      <c r="G10" s="85">
        <v>4</v>
      </c>
      <c r="H10" s="85" t="s">
        <v>463</v>
      </c>
      <c r="I10" s="85">
        <v>3</v>
      </c>
      <c r="J10" s="85" t="s">
        <v>463</v>
      </c>
      <c r="K10" s="85" t="s">
        <v>463</v>
      </c>
      <c r="L10" s="85" t="s">
        <v>463</v>
      </c>
      <c r="M10" s="85">
        <v>1</v>
      </c>
      <c r="N10" s="85" t="s">
        <v>463</v>
      </c>
      <c r="O10" s="85">
        <v>1</v>
      </c>
      <c r="P10" s="84">
        <v>1</v>
      </c>
    </row>
    <row r="11" spans="1:16" ht="21.95" customHeight="1">
      <c r="A11" s="86" t="s">
        <v>465</v>
      </c>
      <c r="B11" s="85">
        <v>32</v>
      </c>
      <c r="C11" s="85" t="s">
        <v>463</v>
      </c>
      <c r="D11" s="85" t="s">
        <v>463</v>
      </c>
      <c r="E11" s="85">
        <v>17</v>
      </c>
      <c r="F11" s="85">
        <v>12</v>
      </c>
      <c r="G11" s="85">
        <v>3</v>
      </c>
      <c r="H11" s="85" t="s">
        <v>463</v>
      </c>
      <c r="I11" s="85" t="s">
        <v>463</v>
      </c>
      <c r="J11" s="85" t="s">
        <v>463</v>
      </c>
      <c r="K11" s="85" t="s">
        <v>463</v>
      </c>
      <c r="L11" s="85" t="s">
        <v>463</v>
      </c>
      <c r="M11" s="85" t="s">
        <v>463</v>
      </c>
      <c r="N11" s="85" t="s">
        <v>463</v>
      </c>
      <c r="O11" s="85" t="s">
        <v>463</v>
      </c>
      <c r="P11" s="84" t="s">
        <v>463</v>
      </c>
    </row>
    <row r="12" spans="1:16" ht="21.95" customHeight="1">
      <c r="A12" s="83" t="s">
        <v>464</v>
      </c>
      <c r="B12" s="82">
        <v>65</v>
      </c>
      <c r="C12" s="82" t="s">
        <v>463</v>
      </c>
      <c r="D12" s="82" t="s">
        <v>463</v>
      </c>
      <c r="E12" s="82">
        <v>34</v>
      </c>
      <c r="F12" s="82">
        <v>9</v>
      </c>
      <c r="G12" s="82">
        <v>7</v>
      </c>
      <c r="H12" s="82">
        <v>2</v>
      </c>
      <c r="I12" s="82">
        <v>11</v>
      </c>
      <c r="J12" s="82" t="s">
        <v>463</v>
      </c>
      <c r="K12" s="82" t="s">
        <v>463</v>
      </c>
      <c r="L12" s="82" t="s">
        <v>463</v>
      </c>
      <c r="M12" s="82" t="s">
        <v>463</v>
      </c>
      <c r="N12" s="82" t="s">
        <v>463</v>
      </c>
      <c r="O12" s="82">
        <v>2</v>
      </c>
      <c r="P12" s="81" t="s">
        <v>463</v>
      </c>
    </row>
    <row r="13" spans="1:16" ht="21" customHeight="1">
      <c r="A13" s="75"/>
      <c r="B13" s="75"/>
      <c r="C13" s="75"/>
      <c r="D13" s="75"/>
      <c r="E13" s="75"/>
      <c r="F13" s="75"/>
      <c r="G13" s="75"/>
      <c r="H13" s="75"/>
      <c r="I13" s="75"/>
      <c r="J13" s="75"/>
      <c r="K13" s="75"/>
      <c r="L13" s="661" t="s">
        <v>461</v>
      </c>
      <c r="M13" s="661"/>
      <c r="N13" s="661"/>
      <c r="O13" s="661"/>
      <c r="P13" s="661"/>
    </row>
    <row r="14" spans="1:16" ht="15" customHeight="1">
      <c r="A14" s="75"/>
      <c r="B14" s="75"/>
      <c r="C14" s="75"/>
      <c r="D14" s="75"/>
      <c r="E14" s="75"/>
      <c r="F14" s="75"/>
      <c r="G14" s="75"/>
      <c r="H14" s="75"/>
      <c r="I14" s="75"/>
      <c r="J14" s="75"/>
      <c r="K14" s="75"/>
      <c r="L14" s="75"/>
      <c r="M14" s="75"/>
      <c r="N14" s="75"/>
      <c r="O14" s="75"/>
      <c r="P14" s="75"/>
    </row>
    <row r="15" spans="1:16" ht="21" customHeight="1">
      <c r="A15" s="659" t="s">
        <v>462</v>
      </c>
      <c r="B15" s="659"/>
      <c r="C15" s="659"/>
      <c r="D15" s="75"/>
      <c r="E15" s="75"/>
      <c r="F15" s="75"/>
      <c r="G15" s="669" t="s">
        <v>461</v>
      </c>
      <c r="H15" s="669"/>
      <c r="I15" s="669"/>
      <c r="J15" s="75"/>
      <c r="K15" s="75"/>
      <c r="L15" s="75"/>
      <c r="M15" s="75"/>
      <c r="N15" s="75"/>
      <c r="O15" s="75"/>
      <c r="P15" s="75"/>
    </row>
    <row r="16" spans="1:16" ht="21" customHeight="1">
      <c r="A16" s="662" t="s">
        <v>460</v>
      </c>
      <c r="B16" s="664" t="s">
        <v>459</v>
      </c>
      <c r="C16" s="664"/>
      <c r="D16" s="666" t="s">
        <v>458</v>
      </c>
      <c r="E16" s="666"/>
      <c r="F16" s="666"/>
      <c r="G16" s="666"/>
      <c r="H16" s="666"/>
      <c r="I16" s="666"/>
      <c r="J16" s="75"/>
      <c r="K16" s="75"/>
      <c r="L16" s="75"/>
      <c r="M16" s="75"/>
      <c r="N16" s="75"/>
      <c r="O16" s="75"/>
      <c r="P16" s="75"/>
    </row>
    <row r="17" spans="1:16" ht="23.25" customHeight="1">
      <c r="A17" s="662"/>
      <c r="B17" s="664"/>
      <c r="C17" s="664"/>
      <c r="D17" s="670" t="s">
        <v>457</v>
      </c>
      <c r="E17" s="670"/>
      <c r="F17" s="670"/>
      <c r="G17" s="670"/>
      <c r="H17" s="670"/>
      <c r="I17" s="671" t="s">
        <v>456</v>
      </c>
      <c r="J17" s="75"/>
      <c r="K17" s="75"/>
      <c r="L17" s="75"/>
      <c r="M17" s="75"/>
      <c r="N17" s="75"/>
      <c r="O17" s="75"/>
      <c r="P17" s="75"/>
    </row>
    <row r="18" spans="1:16" ht="27" customHeight="1">
      <c r="A18" s="662"/>
      <c r="B18" s="664"/>
      <c r="C18" s="664"/>
      <c r="D18" s="80" t="s">
        <v>455</v>
      </c>
      <c r="E18" s="80" t="s">
        <v>454</v>
      </c>
      <c r="F18" s="80" t="s">
        <v>453</v>
      </c>
      <c r="G18" s="80" t="s">
        <v>452</v>
      </c>
      <c r="H18" s="80" t="s">
        <v>451</v>
      </c>
      <c r="I18" s="671"/>
      <c r="J18" s="75"/>
      <c r="K18" s="75"/>
      <c r="L18" s="75"/>
      <c r="M18" s="75"/>
      <c r="N18" s="75"/>
      <c r="O18" s="75"/>
      <c r="P18" s="75"/>
    </row>
    <row r="19" spans="1:16" ht="42.75" customHeight="1">
      <c r="A19" s="79" t="s">
        <v>450</v>
      </c>
      <c r="B19" s="667">
        <f>SUM(D19,I19)</f>
        <v>474</v>
      </c>
      <c r="C19" s="667"/>
      <c r="D19" s="78">
        <f>SUM(E19,F19,G19,H19)</f>
        <v>462</v>
      </c>
      <c r="E19" s="78">
        <v>14</v>
      </c>
      <c r="F19" s="78">
        <v>43</v>
      </c>
      <c r="G19" s="78">
        <v>90</v>
      </c>
      <c r="H19" s="78">
        <v>315</v>
      </c>
      <c r="I19" s="77">
        <v>12</v>
      </c>
      <c r="J19" s="75"/>
      <c r="K19" s="75"/>
      <c r="L19" s="75"/>
      <c r="M19" s="75"/>
      <c r="N19" s="75"/>
      <c r="O19" s="75"/>
      <c r="P19" s="75"/>
    </row>
    <row r="20" spans="1:16" ht="21" customHeight="1">
      <c r="A20" s="76"/>
      <c r="B20" s="75"/>
      <c r="C20" s="75"/>
      <c r="D20" s="75"/>
      <c r="E20" s="75"/>
      <c r="F20" s="75"/>
      <c r="G20" s="75"/>
      <c r="H20" s="668" t="s">
        <v>449</v>
      </c>
      <c r="I20" s="668"/>
      <c r="J20" s="75"/>
      <c r="K20" s="75"/>
      <c r="L20" s="75"/>
      <c r="M20" s="75"/>
      <c r="N20" s="75"/>
      <c r="O20" s="75"/>
      <c r="P20" s="75"/>
    </row>
    <row r="21" spans="1:16" ht="21" customHeight="1">
      <c r="A21" s="75"/>
      <c r="B21" s="75"/>
      <c r="C21" s="75"/>
      <c r="D21" s="75"/>
      <c r="E21" s="75"/>
      <c r="F21" s="75"/>
      <c r="G21" s="75"/>
    </row>
    <row r="22" spans="1:16" ht="21" customHeight="1"/>
    <row r="23" spans="1:16" ht="21" customHeight="1"/>
    <row r="24" spans="1:16" ht="21" customHeight="1"/>
    <row r="25" spans="1:16" ht="21" customHeight="1"/>
    <row r="26" spans="1:16" ht="21" customHeight="1"/>
    <row r="27" spans="1:16" ht="21" customHeight="1"/>
    <row r="28" spans="1:16" ht="21" customHeight="1"/>
  </sheetData>
  <sheetProtection selectLockedCells="1" selectUnlockedCells="1"/>
  <mergeCells count="20">
    <mergeCell ref="B19:C19"/>
    <mergeCell ref="H20:I20"/>
    <mergeCell ref="L13:P13"/>
    <mergeCell ref="A15:C15"/>
    <mergeCell ref="G15:I15"/>
    <mergeCell ref="A16:A18"/>
    <mergeCell ref="B16:C18"/>
    <mergeCell ref="D16:I16"/>
    <mergeCell ref="D17:H17"/>
    <mergeCell ref="I17:I18"/>
    <mergeCell ref="A1:D1"/>
    <mergeCell ref="E1:M1"/>
    <mergeCell ref="N1:P1"/>
    <mergeCell ref="A2:A3"/>
    <mergeCell ref="B2:B3"/>
    <mergeCell ref="C2:C3"/>
    <mergeCell ref="D2:D3"/>
    <mergeCell ref="E2:N2"/>
    <mergeCell ref="O2:O3"/>
    <mergeCell ref="P2:P3"/>
  </mergeCells>
  <phoneticPr fontId="3"/>
  <pageMargins left="0.70866141732283472" right="0.31496062992125984" top="0.70866141732283472" bottom="0.39370078740157483" header="0.51181102362204722" footer="0.11811023622047245"/>
  <pageSetup paperSize="9" scale="88" firstPageNumber="0" orientation="landscape" horizontalDpi="300" verticalDpi="300" r:id="rId1"/>
  <headerFooter alignWithMargins="0">
    <oddFooter>&amp;C&amp;"ＭＳ Ｐ明朝,標準"- 5 -</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71" zoomScaleNormal="71" workbookViewId="0">
      <selection activeCell="B5" sqref="B5:S5"/>
    </sheetView>
  </sheetViews>
  <sheetFormatPr defaultRowHeight="14.25"/>
  <cols>
    <col min="1" max="1" width="2.625" style="75" customWidth="1"/>
    <col min="2" max="2" width="2.25" style="75" customWidth="1"/>
    <col min="3" max="3" width="7.625" style="75" customWidth="1"/>
    <col min="4" max="7" width="8.375" style="75" customWidth="1"/>
    <col min="8" max="8" width="10.625" style="75" customWidth="1"/>
    <col min="9" max="15" width="8.375" style="75" customWidth="1"/>
    <col min="16" max="17" width="10.625" style="75" customWidth="1"/>
    <col min="18" max="19" width="8.375" style="75" customWidth="1"/>
    <col min="20" max="20" width="13.875" style="75" customWidth="1"/>
    <col min="21" max="16384" width="9" style="75"/>
  </cols>
  <sheetData>
    <row r="1" spans="1:23" ht="21" customHeight="1">
      <c r="A1" s="600" t="s">
        <v>493</v>
      </c>
      <c r="B1" s="600"/>
      <c r="C1" s="600"/>
      <c r="D1" s="600"/>
      <c r="E1" s="600"/>
      <c r="F1" s="9"/>
      <c r="G1" s="9"/>
      <c r="H1" s="9"/>
      <c r="I1" s="9"/>
      <c r="J1" s="9"/>
      <c r="K1" s="9"/>
      <c r="L1" s="9"/>
      <c r="M1" s="9"/>
      <c r="N1" s="9"/>
      <c r="O1" s="9"/>
      <c r="P1" s="9"/>
      <c r="Q1" s="9"/>
      <c r="R1" s="9"/>
      <c r="S1" s="9"/>
      <c r="T1" s="9"/>
      <c r="U1" s="9"/>
      <c r="V1" s="9"/>
      <c r="W1" s="9"/>
    </row>
    <row r="2" spans="1:23" ht="20.100000000000001" customHeight="1">
      <c r="A2" s="89"/>
      <c r="B2" s="678" t="s">
        <v>494</v>
      </c>
      <c r="C2" s="678"/>
      <c r="D2" s="678"/>
      <c r="E2" s="678"/>
      <c r="F2" s="678"/>
      <c r="G2" s="678"/>
      <c r="H2" s="678"/>
      <c r="I2" s="678"/>
      <c r="J2" s="678"/>
      <c r="K2" s="678"/>
      <c r="L2" s="678"/>
      <c r="M2" s="678"/>
      <c r="N2" s="678"/>
      <c r="O2" s="678"/>
      <c r="P2" s="678"/>
      <c r="Q2" s="678"/>
      <c r="R2" s="678"/>
      <c r="S2" s="678"/>
      <c r="T2" s="9"/>
      <c r="U2" s="9"/>
      <c r="V2" s="9"/>
      <c r="W2" s="9"/>
    </row>
    <row r="3" spans="1:23" ht="20.100000000000001" customHeight="1">
      <c r="A3" s="89"/>
      <c r="B3" s="601" t="s">
        <v>495</v>
      </c>
      <c r="C3" s="601"/>
      <c r="D3" s="601"/>
      <c r="E3" s="601"/>
      <c r="F3" s="601"/>
      <c r="G3" s="601"/>
      <c r="H3" s="601"/>
      <c r="I3" s="601"/>
      <c r="J3" s="601"/>
      <c r="K3" s="601"/>
      <c r="L3" s="601"/>
      <c r="M3" s="601"/>
      <c r="N3" s="601"/>
      <c r="O3" s="601"/>
      <c r="P3" s="601"/>
      <c r="Q3" s="601"/>
      <c r="R3" s="601"/>
      <c r="S3" s="601"/>
      <c r="T3" s="9"/>
      <c r="U3" s="9"/>
      <c r="V3" s="9"/>
      <c r="W3" s="9"/>
    </row>
    <row r="4" spans="1:23" ht="20.100000000000001" customHeight="1">
      <c r="A4" s="89"/>
      <c r="B4" s="601" t="s">
        <v>496</v>
      </c>
      <c r="C4" s="601"/>
      <c r="D4" s="601"/>
      <c r="E4" s="601"/>
      <c r="F4" s="601"/>
      <c r="G4" s="601"/>
      <c r="H4" s="601"/>
      <c r="I4" s="601"/>
      <c r="J4" s="601"/>
      <c r="K4" s="601"/>
      <c r="L4" s="601"/>
      <c r="M4" s="601"/>
      <c r="N4" s="601"/>
      <c r="O4" s="601"/>
      <c r="P4" s="601"/>
      <c r="Q4" s="601"/>
      <c r="R4" s="601"/>
      <c r="S4" s="601"/>
      <c r="T4" s="9"/>
      <c r="U4" s="9"/>
      <c r="V4" s="9"/>
      <c r="W4" s="9"/>
    </row>
    <row r="5" spans="1:23" ht="20.100000000000001" customHeight="1">
      <c r="A5" s="89"/>
      <c r="B5" s="601" t="s">
        <v>497</v>
      </c>
      <c r="C5" s="601"/>
      <c r="D5" s="601"/>
      <c r="E5" s="601"/>
      <c r="F5" s="601"/>
      <c r="G5" s="601"/>
      <c r="H5" s="601"/>
      <c r="I5" s="601"/>
      <c r="J5" s="601"/>
      <c r="K5" s="601"/>
      <c r="L5" s="601"/>
      <c r="M5" s="601"/>
      <c r="N5" s="601"/>
      <c r="O5" s="601"/>
      <c r="P5" s="601"/>
      <c r="Q5" s="601"/>
      <c r="R5" s="601"/>
      <c r="S5" s="601"/>
      <c r="T5" s="9"/>
      <c r="U5" s="9"/>
      <c r="V5" s="9"/>
      <c r="W5" s="9"/>
    </row>
    <row r="6" spans="1:23" ht="20.100000000000001" customHeight="1">
      <c r="A6" s="89"/>
      <c r="B6" s="601" t="s">
        <v>498</v>
      </c>
      <c r="C6" s="601"/>
      <c r="D6" s="601"/>
      <c r="E6" s="601"/>
      <c r="F6" s="601"/>
      <c r="G6" s="601"/>
      <c r="H6" s="601"/>
      <c r="I6" s="601"/>
      <c r="J6" s="601"/>
      <c r="K6" s="601"/>
      <c r="L6" s="601"/>
      <c r="M6" s="601"/>
      <c r="N6" s="601"/>
      <c r="O6" s="601"/>
      <c r="P6" s="601"/>
      <c r="Q6" s="601"/>
      <c r="R6" s="601"/>
      <c r="S6" s="601"/>
      <c r="T6" s="9"/>
      <c r="U6" s="9"/>
      <c r="V6" s="9"/>
      <c r="W6" s="9"/>
    </row>
    <row r="7" spans="1:23" ht="20.100000000000001" customHeight="1">
      <c r="A7" s="9"/>
      <c r="B7" s="601" t="s">
        <v>499</v>
      </c>
      <c r="C7" s="601"/>
      <c r="D7" s="601"/>
      <c r="E7" s="601"/>
      <c r="F7" s="601"/>
      <c r="G7" s="601"/>
      <c r="H7" s="601"/>
      <c r="I7" s="601"/>
      <c r="J7" s="601"/>
      <c r="K7" s="601"/>
      <c r="L7" s="601"/>
      <c r="M7" s="601"/>
      <c r="N7" s="601"/>
      <c r="O7" s="601"/>
      <c r="P7" s="601"/>
      <c r="Q7" s="601"/>
      <c r="R7" s="601"/>
      <c r="S7" s="601"/>
      <c r="T7" s="9"/>
      <c r="U7" s="9"/>
      <c r="V7" s="9"/>
      <c r="W7" s="9"/>
    </row>
    <row r="8" spans="1:23" ht="21" customHeight="1">
      <c r="A8" s="9"/>
      <c r="B8" s="9"/>
      <c r="C8" s="9"/>
      <c r="D8" s="9"/>
      <c r="E8" s="9"/>
      <c r="F8" s="9"/>
      <c r="G8" s="9"/>
      <c r="H8" s="9"/>
      <c r="I8" s="9"/>
      <c r="J8" s="9"/>
      <c r="K8" s="9"/>
      <c r="L8" s="9"/>
      <c r="M8" s="9"/>
      <c r="N8" s="9"/>
      <c r="O8" s="9"/>
      <c r="P8" s="9"/>
      <c r="Q8" s="674" t="s">
        <v>500</v>
      </c>
      <c r="R8" s="674"/>
      <c r="S8" s="674"/>
      <c r="T8" s="9"/>
      <c r="U8" s="9"/>
      <c r="V8" s="9"/>
      <c r="W8" s="9"/>
    </row>
    <row r="9" spans="1:23" ht="24.75" customHeight="1">
      <c r="A9" s="675" t="s">
        <v>501</v>
      </c>
      <c r="B9" s="675"/>
      <c r="C9" s="676" t="s">
        <v>502</v>
      </c>
      <c r="D9" s="676" t="s">
        <v>503</v>
      </c>
      <c r="E9" s="676"/>
      <c r="F9" s="676"/>
      <c r="G9" s="676"/>
      <c r="H9" s="676"/>
      <c r="I9" s="676"/>
      <c r="J9" s="676"/>
      <c r="K9" s="676"/>
      <c r="L9" s="676"/>
      <c r="M9" s="676"/>
      <c r="N9" s="676"/>
      <c r="O9" s="676"/>
      <c r="P9" s="676"/>
      <c r="Q9" s="676"/>
      <c r="R9" s="677" t="s">
        <v>504</v>
      </c>
      <c r="S9" s="677"/>
      <c r="T9" s="90"/>
      <c r="U9" s="9"/>
      <c r="V9" s="9"/>
      <c r="W9" s="9"/>
    </row>
    <row r="10" spans="1:23" ht="45" customHeight="1">
      <c r="A10" s="675"/>
      <c r="B10" s="675"/>
      <c r="C10" s="676"/>
      <c r="D10" s="91" t="s">
        <v>505</v>
      </c>
      <c r="E10" s="92" t="s">
        <v>506</v>
      </c>
      <c r="F10" s="91" t="s">
        <v>507</v>
      </c>
      <c r="G10" s="91" t="s">
        <v>508</v>
      </c>
      <c r="H10" s="92" t="s">
        <v>509</v>
      </c>
      <c r="I10" s="91" t="s">
        <v>510</v>
      </c>
      <c r="J10" s="91" t="s">
        <v>511</v>
      </c>
      <c r="K10" s="91" t="s">
        <v>512</v>
      </c>
      <c r="L10" s="91" t="s">
        <v>513</v>
      </c>
      <c r="M10" s="91" t="s">
        <v>514</v>
      </c>
      <c r="N10" s="91" t="s">
        <v>515</v>
      </c>
      <c r="O10" s="92" t="s">
        <v>516</v>
      </c>
      <c r="P10" s="92" t="s">
        <v>517</v>
      </c>
      <c r="Q10" s="91" t="s">
        <v>518</v>
      </c>
      <c r="R10" s="91" t="s">
        <v>505</v>
      </c>
      <c r="S10" s="93" t="s">
        <v>519</v>
      </c>
      <c r="T10" s="90"/>
      <c r="U10" s="9"/>
      <c r="V10" s="9"/>
      <c r="W10" s="9"/>
    </row>
    <row r="11" spans="1:23" ht="27" customHeight="1">
      <c r="A11" s="672" t="s">
        <v>520</v>
      </c>
      <c r="B11" s="672"/>
      <c r="C11" s="91" t="s">
        <v>521</v>
      </c>
      <c r="D11" s="94"/>
      <c r="E11" s="94">
        <v>5</v>
      </c>
      <c r="F11" s="94"/>
      <c r="G11" s="94"/>
      <c r="H11" s="94">
        <f>SUM(D11:G11)</f>
        <v>5</v>
      </c>
      <c r="I11" s="94"/>
      <c r="J11" s="94"/>
      <c r="K11" s="94"/>
      <c r="L11" s="94"/>
      <c r="M11" s="94"/>
      <c r="N11" s="94"/>
      <c r="O11" s="94"/>
      <c r="P11" s="94">
        <f t="shared" ref="P11:P19" si="0">SUM(I11:O11)</f>
        <v>0</v>
      </c>
      <c r="Q11" s="94">
        <f t="shared" ref="Q11:Q19" si="1">SUM(H11+P11)</f>
        <v>5</v>
      </c>
      <c r="R11" s="94">
        <v>6</v>
      </c>
      <c r="S11" s="95">
        <v>14</v>
      </c>
      <c r="T11" s="90"/>
      <c r="U11" s="9"/>
      <c r="V11" s="9"/>
      <c r="W11" s="9"/>
    </row>
    <row r="12" spans="1:23" ht="27" customHeight="1">
      <c r="A12" s="672"/>
      <c r="B12" s="672"/>
      <c r="C12" s="91" t="s">
        <v>522</v>
      </c>
      <c r="D12" s="96"/>
      <c r="E12" s="96">
        <v>2.71</v>
      </c>
      <c r="F12" s="96"/>
      <c r="G12" s="96"/>
      <c r="H12" s="96">
        <f>SUM(D12:G12)</f>
        <v>2.71</v>
      </c>
      <c r="I12" s="96"/>
      <c r="J12" s="96"/>
      <c r="K12" s="96"/>
      <c r="L12" s="96"/>
      <c r="M12" s="96"/>
      <c r="N12" s="96"/>
      <c r="O12" s="96"/>
      <c r="P12" s="96">
        <f t="shared" si="0"/>
        <v>0</v>
      </c>
      <c r="Q12" s="96">
        <f t="shared" si="1"/>
        <v>2.71</v>
      </c>
      <c r="R12" s="96">
        <v>4.2</v>
      </c>
      <c r="S12" s="97">
        <v>4.3600000000000003</v>
      </c>
      <c r="T12" s="90"/>
      <c r="U12" s="9"/>
      <c r="V12" s="9"/>
      <c r="W12" s="9"/>
    </row>
    <row r="13" spans="1:23" ht="27" customHeight="1">
      <c r="A13" s="672"/>
      <c r="B13" s="672"/>
      <c r="C13" s="91" t="s">
        <v>523</v>
      </c>
      <c r="D13" s="94"/>
      <c r="E13" s="94">
        <v>150</v>
      </c>
      <c r="F13" s="94"/>
      <c r="G13" s="94"/>
      <c r="H13" s="94">
        <f>SUM(E13:G13)</f>
        <v>150</v>
      </c>
      <c r="I13" s="94"/>
      <c r="J13" s="94"/>
      <c r="K13" s="94"/>
      <c r="L13" s="94"/>
      <c r="M13" s="94"/>
      <c r="N13" s="94"/>
      <c r="O13" s="94"/>
      <c r="P13" s="94">
        <f t="shared" si="0"/>
        <v>0</v>
      </c>
      <c r="Q13" s="94">
        <f t="shared" si="1"/>
        <v>150</v>
      </c>
      <c r="R13" s="94">
        <v>0</v>
      </c>
      <c r="S13" s="95">
        <v>394</v>
      </c>
      <c r="T13" s="90"/>
      <c r="U13" s="9"/>
      <c r="V13" s="9"/>
      <c r="W13" s="9"/>
    </row>
    <row r="14" spans="1:23" ht="27" customHeight="1">
      <c r="A14" s="672" t="s">
        <v>524</v>
      </c>
      <c r="B14" s="672"/>
      <c r="C14" s="91" t="s">
        <v>521</v>
      </c>
      <c r="D14" s="94"/>
      <c r="E14" s="94"/>
      <c r="F14" s="94"/>
      <c r="G14" s="94">
        <v>2</v>
      </c>
      <c r="H14" s="94">
        <f>SUM(D14:G14)</f>
        <v>2</v>
      </c>
      <c r="I14" s="94"/>
      <c r="J14" s="94">
        <v>1</v>
      </c>
      <c r="K14" s="94"/>
      <c r="L14" s="94"/>
      <c r="M14" s="94">
        <v>2</v>
      </c>
      <c r="N14" s="94">
        <v>4</v>
      </c>
      <c r="O14" s="94">
        <v>1</v>
      </c>
      <c r="P14" s="94">
        <f t="shared" si="0"/>
        <v>8</v>
      </c>
      <c r="Q14" s="94">
        <f t="shared" si="1"/>
        <v>10</v>
      </c>
      <c r="R14" s="94"/>
      <c r="S14" s="95"/>
      <c r="T14" s="90"/>
      <c r="U14" s="9"/>
      <c r="V14" s="9"/>
      <c r="W14" s="9"/>
    </row>
    <row r="15" spans="1:23" ht="27" customHeight="1">
      <c r="A15" s="672"/>
      <c r="B15" s="672"/>
      <c r="C15" s="91" t="s">
        <v>522</v>
      </c>
      <c r="D15" s="96"/>
      <c r="E15" s="96"/>
      <c r="F15" s="96"/>
      <c r="G15" s="96">
        <v>9.8000000000000007</v>
      </c>
      <c r="H15" s="96">
        <f>SUM(D15:G15)</f>
        <v>9.8000000000000007</v>
      </c>
      <c r="I15" s="96"/>
      <c r="J15" s="96">
        <v>14</v>
      </c>
      <c r="K15" s="96"/>
      <c r="L15" s="96"/>
      <c r="M15" s="96">
        <v>150</v>
      </c>
      <c r="N15" s="96">
        <v>596</v>
      </c>
      <c r="O15" s="96">
        <v>233</v>
      </c>
      <c r="P15" s="96">
        <f t="shared" si="0"/>
        <v>993</v>
      </c>
      <c r="Q15" s="96">
        <f t="shared" si="1"/>
        <v>1002.8</v>
      </c>
      <c r="R15" s="96"/>
      <c r="S15" s="97"/>
      <c r="T15" s="90"/>
      <c r="U15" s="9"/>
      <c r="V15" s="9"/>
      <c r="W15" s="9"/>
    </row>
    <row r="16" spans="1:23" ht="27" customHeight="1">
      <c r="A16" s="672"/>
      <c r="B16" s="672"/>
      <c r="C16" s="91" t="s">
        <v>523</v>
      </c>
      <c r="D16" s="94"/>
      <c r="E16" s="94"/>
      <c r="F16" s="94"/>
      <c r="G16" s="94">
        <v>645</v>
      </c>
      <c r="H16" s="94">
        <f>SUM(E16:G16)</f>
        <v>645</v>
      </c>
      <c r="I16" s="94"/>
      <c r="J16" s="94">
        <v>515</v>
      </c>
      <c r="K16" s="94"/>
      <c r="L16" s="94"/>
      <c r="M16" s="94">
        <v>3878</v>
      </c>
      <c r="N16" s="94">
        <v>1690</v>
      </c>
      <c r="O16" s="94">
        <v>1044</v>
      </c>
      <c r="P16" s="94">
        <f t="shared" si="0"/>
        <v>7127</v>
      </c>
      <c r="Q16" s="94">
        <f t="shared" si="1"/>
        <v>7772</v>
      </c>
      <c r="R16" s="94"/>
      <c r="S16" s="95"/>
      <c r="T16" s="90"/>
      <c r="U16" s="9"/>
      <c r="V16" s="9"/>
      <c r="W16" s="9"/>
    </row>
    <row r="17" spans="1:23" ht="27" customHeight="1">
      <c r="A17" s="672" t="s">
        <v>525</v>
      </c>
      <c r="B17" s="672"/>
      <c r="C17" s="91" t="s">
        <v>521</v>
      </c>
      <c r="D17" s="94">
        <v>1</v>
      </c>
      <c r="E17" s="94">
        <v>421</v>
      </c>
      <c r="F17" s="94">
        <v>191</v>
      </c>
      <c r="G17" s="94">
        <v>53</v>
      </c>
      <c r="H17" s="94">
        <f>SUM(D17:G17)</f>
        <v>666</v>
      </c>
      <c r="I17" s="94">
        <v>13</v>
      </c>
      <c r="J17" s="94">
        <v>23</v>
      </c>
      <c r="K17" s="94"/>
      <c r="L17" s="94"/>
      <c r="M17" s="94"/>
      <c r="N17" s="94"/>
      <c r="O17" s="94"/>
      <c r="P17" s="94">
        <f t="shared" si="0"/>
        <v>36</v>
      </c>
      <c r="Q17" s="94">
        <f t="shared" si="1"/>
        <v>702</v>
      </c>
      <c r="R17" s="94">
        <v>2</v>
      </c>
      <c r="S17" s="95">
        <v>33</v>
      </c>
      <c r="T17" s="90"/>
      <c r="U17" s="9"/>
      <c r="V17" s="9"/>
      <c r="W17" s="9"/>
    </row>
    <row r="18" spans="1:23" ht="27" customHeight="1">
      <c r="A18" s="672"/>
      <c r="B18" s="672"/>
      <c r="C18" s="91" t="s">
        <v>522</v>
      </c>
      <c r="D18" s="96">
        <v>0.4</v>
      </c>
      <c r="E18" s="96">
        <v>248</v>
      </c>
      <c r="F18" s="96">
        <v>404.15</v>
      </c>
      <c r="G18" s="96">
        <v>242.61</v>
      </c>
      <c r="H18" s="96">
        <f>SUM(D18:G18)</f>
        <v>895.16</v>
      </c>
      <c r="I18" s="96">
        <v>115.68</v>
      </c>
      <c r="J18" s="96">
        <v>339.86</v>
      </c>
      <c r="K18" s="96"/>
      <c r="L18" s="96"/>
      <c r="M18" s="96"/>
      <c r="N18" s="96"/>
      <c r="O18" s="96"/>
      <c r="P18" s="96">
        <f t="shared" si="0"/>
        <v>455.54</v>
      </c>
      <c r="Q18" s="96">
        <f t="shared" si="1"/>
        <v>1350.7</v>
      </c>
      <c r="R18" s="96">
        <v>1.4</v>
      </c>
      <c r="S18" s="97">
        <v>24.17</v>
      </c>
      <c r="T18" s="90"/>
      <c r="U18" s="9"/>
      <c r="V18" s="9"/>
      <c r="W18" s="9"/>
    </row>
    <row r="19" spans="1:23" ht="27" customHeight="1">
      <c r="A19" s="672"/>
      <c r="B19" s="672"/>
      <c r="C19" s="91" t="s">
        <v>523</v>
      </c>
      <c r="D19" s="94">
        <v>0</v>
      </c>
      <c r="E19" s="94">
        <v>13664</v>
      </c>
      <c r="F19" s="98">
        <v>12873</v>
      </c>
      <c r="G19" s="94">
        <v>11448</v>
      </c>
      <c r="H19" s="94">
        <f>SUM(D19:G19)</f>
        <v>37985</v>
      </c>
      <c r="I19" s="94">
        <v>3869</v>
      </c>
      <c r="J19" s="94">
        <v>9819</v>
      </c>
      <c r="K19" s="94"/>
      <c r="L19" s="94"/>
      <c r="M19" s="94"/>
      <c r="N19" s="94"/>
      <c r="O19" s="94"/>
      <c r="P19" s="94">
        <f t="shared" si="0"/>
        <v>13688</v>
      </c>
      <c r="Q19" s="94">
        <f t="shared" si="1"/>
        <v>51673</v>
      </c>
      <c r="R19" s="94">
        <v>0</v>
      </c>
      <c r="S19" s="95">
        <v>990</v>
      </c>
      <c r="T19" s="90"/>
      <c r="U19" s="9"/>
      <c r="V19" s="9"/>
      <c r="W19" s="9"/>
    </row>
    <row r="20" spans="1:23" ht="27" customHeight="1">
      <c r="A20" s="673" t="s">
        <v>518</v>
      </c>
      <c r="B20" s="673"/>
      <c r="C20" s="91" t="s">
        <v>521</v>
      </c>
      <c r="D20" s="94">
        <f t="shared" ref="D20:S20" si="2">SUM(D11+D14+D17)</f>
        <v>1</v>
      </c>
      <c r="E20" s="94">
        <f t="shared" si="2"/>
        <v>426</v>
      </c>
      <c r="F20" s="94">
        <f t="shared" si="2"/>
        <v>191</v>
      </c>
      <c r="G20" s="94">
        <f t="shared" si="2"/>
        <v>55</v>
      </c>
      <c r="H20" s="99">
        <f t="shared" si="2"/>
        <v>673</v>
      </c>
      <c r="I20" s="94">
        <f t="shared" si="2"/>
        <v>13</v>
      </c>
      <c r="J20" s="94">
        <f t="shared" si="2"/>
        <v>24</v>
      </c>
      <c r="K20" s="94">
        <f t="shared" si="2"/>
        <v>0</v>
      </c>
      <c r="L20" s="94">
        <f t="shared" si="2"/>
        <v>0</v>
      </c>
      <c r="M20" s="94">
        <f t="shared" si="2"/>
        <v>2</v>
      </c>
      <c r="N20" s="94">
        <f t="shared" si="2"/>
        <v>4</v>
      </c>
      <c r="O20" s="94">
        <f t="shared" si="2"/>
        <v>1</v>
      </c>
      <c r="P20" s="94">
        <f t="shared" si="2"/>
        <v>44</v>
      </c>
      <c r="Q20" s="94">
        <f t="shared" si="2"/>
        <v>717</v>
      </c>
      <c r="R20" s="94">
        <f t="shared" si="2"/>
        <v>8</v>
      </c>
      <c r="S20" s="95">
        <f t="shared" si="2"/>
        <v>47</v>
      </c>
      <c r="T20" s="90"/>
      <c r="U20" s="9"/>
      <c r="V20" s="9"/>
      <c r="W20" s="9"/>
    </row>
    <row r="21" spans="1:23" ht="27" customHeight="1">
      <c r="A21" s="673"/>
      <c r="B21" s="673"/>
      <c r="C21" s="91" t="s">
        <v>522</v>
      </c>
      <c r="D21" s="96">
        <f t="shared" ref="D21:S22" si="3">SUM(D12+D15+D18)</f>
        <v>0.4</v>
      </c>
      <c r="E21" s="96">
        <f t="shared" si="3"/>
        <v>250.71</v>
      </c>
      <c r="F21" s="96">
        <f t="shared" si="3"/>
        <v>404.15</v>
      </c>
      <c r="G21" s="96">
        <f t="shared" si="3"/>
        <v>252.41000000000003</v>
      </c>
      <c r="H21" s="96">
        <f t="shared" si="3"/>
        <v>907.67</v>
      </c>
      <c r="I21" s="96">
        <f t="shared" si="3"/>
        <v>115.68</v>
      </c>
      <c r="J21" s="96">
        <f t="shared" si="3"/>
        <v>353.86</v>
      </c>
      <c r="K21" s="96">
        <f t="shared" si="3"/>
        <v>0</v>
      </c>
      <c r="L21" s="96">
        <f t="shared" si="3"/>
        <v>0</v>
      </c>
      <c r="M21" s="96">
        <f t="shared" si="3"/>
        <v>150</v>
      </c>
      <c r="N21" s="96">
        <f t="shared" si="3"/>
        <v>596</v>
      </c>
      <c r="O21" s="96">
        <f t="shared" si="3"/>
        <v>233</v>
      </c>
      <c r="P21" s="96">
        <f t="shared" si="3"/>
        <v>1448.54</v>
      </c>
      <c r="Q21" s="96">
        <f t="shared" si="3"/>
        <v>2356.21</v>
      </c>
      <c r="R21" s="96">
        <f t="shared" si="3"/>
        <v>5.6</v>
      </c>
      <c r="S21" s="97">
        <f t="shared" si="3"/>
        <v>28.53</v>
      </c>
      <c r="T21" s="90"/>
      <c r="U21" s="9"/>
      <c r="V21" s="9"/>
      <c r="W21" s="9"/>
    </row>
    <row r="22" spans="1:23" ht="27" customHeight="1">
      <c r="A22" s="673"/>
      <c r="B22" s="673"/>
      <c r="C22" s="100" t="s">
        <v>523</v>
      </c>
      <c r="D22" s="101">
        <f t="shared" si="3"/>
        <v>0</v>
      </c>
      <c r="E22" s="101">
        <f t="shared" si="3"/>
        <v>13814</v>
      </c>
      <c r="F22" s="101">
        <f t="shared" si="3"/>
        <v>12873</v>
      </c>
      <c r="G22" s="101">
        <f t="shared" si="3"/>
        <v>12093</v>
      </c>
      <c r="H22" s="101">
        <f t="shared" si="3"/>
        <v>38780</v>
      </c>
      <c r="I22" s="101">
        <f t="shared" si="3"/>
        <v>3869</v>
      </c>
      <c r="J22" s="101">
        <f t="shared" si="3"/>
        <v>10334</v>
      </c>
      <c r="K22" s="101">
        <f t="shared" si="3"/>
        <v>0</v>
      </c>
      <c r="L22" s="101">
        <f t="shared" si="3"/>
        <v>0</v>
      </c>
      <c r="M22" s="101">
        <f t="shared" si="3"/>
        <v>3878</v>
      </c>
      <c r="N22" s="101">
        <f t="shared" si="3"/>
        <v>1690</v>
      </c>
      <c r="O22" s="101">
        <f t="shared" si="3"/>
        <v>1044</v>
      </c>
      <c r="P22" s="101">
        <f t="shared" si="3"/>
        <v>20815</v>
      </c>
      <c r="Q22" s="101">
        <f t="shared" si="3"/>
        <v>59595</v>
      </c>
      <c r="R22" s="101">
        <f t="shared" si="3"/>
        <v>0</v>
      </c>
      <c r="S22" s="102">
        <f t="shared" si="3"/>
        <v>1384</v>
      </c>
      <c r="T22" s="90"/>
      <c r="U22" s="9"/>
      <c r="V22" s="9"/>
      <c r="W22" s="9"/>
    </row>
    <row r="23" spans="1:23">
      <c r="A23" s="9"/>
      <c r="B23" s="9"/>
      <c r="C23" s="9"/>
      <c r="D23" s="9"/>
      <c r="E23" s="9"/>
      <c r="F23" s="9"/>
      <c r="G23" s="9"/>
      <c r="H23" s="9"/>
      <c r="I23" s="9"/>
      <c r="J23" s="9"/>
      <c r="K23" s="9"/>
      <c r="L23" s="9"/>
      <c r="M23" s="9"/>
      <c r="N23" s="9"/>
      <c r="O23" s="9"/>
      <c r="P23" s="9"/>
      <c r="Q23" s="9"/>
      <c r="R23" s="9"/>
      <c r="S23" s="9"/>
      <c r="T23" s="9"/>
      <c r="U23" s="9"/>
      <c r="V23" s="9"/>
      <c r="W23" s="9"/>
    </row>
    <row r="24" spans="1:23">
      <c r="A24" s="9"/>
      <c r="B24" s="9"/>
      <c r="C24" s="9"/>
      <c r="D24" s="9"/>
      <c r="E24" s="9"/>
      <c r="F24" s="9"/>
      <c r="G24" s="9"/>
      <c r="H24" s="9"/>
      <c r="I24" s="9"/>
      <c r="J24" s="9"/>
      <c r="K24" s="9"/>
      <c r="L24" s="9"/>
      <c r="M24" s="9"/>
      <c r="N24" s="9"/>
      <c r="O24" s="9"/>
      <c r="P24" s="9"/>
      <c r="Q24" s="9"/>
      <c r="R24" s="9"/>
      <c r="S24" s="9"/>
      <c r="T24" s="9"/>
      <c r="U24" s="9"/>
      <c r="V24" s="9"/>
      <c r="W24" s="9"/>
    </row>
    <row r="25" spans="1:23">
      <c r="A25" s="9"/>
      <c r="B25" s="9"/>
      <c r="C25" s="9"/>
      <c r="D25" s="9"/>
      <c r="E25" s="9"/>
      <c r="F25" s="9"/>
      <c r="G25" s="9"/>
      <c r="H25" s="9"/>
      <c r="I25" s="9"/>
      <c r="J25" s="9"/>
      <c r="K25" s="9"/>
      <c r="L25" s="9"/>
      <c r="M25" s="9"/>
      <c r="N25" s="9"/>
      <c r="O25" s="9"/>
      <c r="P25" s="9"/>
      <c r="Q25" s="9"/>
      <c r="R25" s="9"/>
      <c r="S25" s="9"/>
      <c r="T25" s="9"/>
      <c r="U25" s="9"/>
      <c r="V25" s="9"/>
      <c r="W25" s="9"/>
    </row>
    <row r="26" spans="1:23">
      <c r="A26" s="9"/>
      <c r="B26" s="9"/>
      <c r="C26" s="103"/>
      <c r="D26" s="103"/>
      <c r="E26" s="103"/>
      <c r="F26" s="103"/>
      <c r="G26" s="103"/>
      <c r="H26" s="103"/>
      <c r="I26" s="103"/>
      <c r="J26" s="103"/>
      <c r="K26" s="103"/>
      <c r="L26" s="103"/>
      <c r="M26" s="103"/>
      <c r="N26" s="103"/>
      <c r="O26" s="103"/>
      <c r="P26" s="103"/>
      <c r="Q26" s="103"/>
      <c r="R26" s="103"/>
      <c r="S26" s="103"/>
      <c r="T26" s="9"/>
      <c r="U26" s="9"/>
      <c r="V26" s="9"/>
      <c r="W26" s="9"/>
    </row>
    <row r="27" spans="1:23">
      <c r="A27" s="9"/>
      <c r="B27" s="9"/>
      <c r="C27" s="9"/>
      <c r="D27" s="9"/>
      <c r="E27" s="9"/>
      <c r="F27" s="9"/>
      <c r="G27" s="9"/>
      <c r="H27" s="9"/>
      <c r="I27" s="9"/>
      <c r="J27" s="9"/>
      <c r="K27" s="9"/>
      <c r="L27" s="9"/>
      <c r="M27" s="9"/>
      <c r="N27" s="9"/>
      <c r="O27" s="9"/>
      <c r="P27" s="9"/>
      <c r="Q27" s="9"/>
      <c r="R27" s="9"/>
      <c r="S27" s="9"/>
      <c r="T27" s="9"/>
      <c r="U27" s="9"/>
      <c r="V27" s="9"/>
      <c r="W27" s="9"/>
    </row>
  </sheetData>
  <sheetProtection selectLockedCells="1" selectUnlockedCells="1"/>
  <mergeCells count="16">
    <mergeCell ref="B6:S6"/>
    <mergeCell ref="A1:E1"/>
    <mergeCell ref="B2:S2"/>
    <mergeCell ref="B3:S3"/>
    <mergeCell ref="B4:S4"/>
    <mergeCell ref="B5:S5"/>
    <mergeCell ref="A11:B13"/>
    <mergeCell ref="A14:B16"/>
    <mergeCell ref="A17:B19"/>
    <mergeCell ref="A20:B22"/>
    <mergeCell ref="B7:S7"/>
    <mergeCell ref="Q8:S8"/>
    <mergeCell ref="A9:B10"/>
    <mergeCell ref="C9:C10"/>
    <mergeCell ref="D9:Q9"/>
    <mergeCell ref="R9:S9"/>
  </mergeCells>
  <phoneticPr fontId="3"/>
  <pageMargins left="0.70866141732283472" right="0.62992125984251968" top="0.59055118110236227" bottom="0.43307086614173229" header="0.51181102362204722" footer="0.15748031496062992"/>
  <pageSetup paperSize="9" scale="85" firstPageNumber="0" orientation="landscape" r:id="rId1"/>
  <headerFooter alignWithMargins="0">
    <oddFooter>&amp;C&amp;"ＭＳ Ｐ明朝,標準"- 6 -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workbookViewId="0">
      <selection activeCell="B11" sqref="B11"/>
    </sheetView>
  </sheetViews>
  <sheetFormatPr defaultRowHeight="14.25"/>
  <cols>
    <col min="1" max="1" width="3.125" style="105" customWidth="1"/>
    <col min="2" max="2" width="17.75" style="75" customWidth="1"/>
    <col min="3" max="16" width="9.5" style="75" customWidth="1"/>
    <col min="17" max="17" width="8.125" style="75" customWidth="1"/>
    <col min="18" max="18" width="13.625" style="75" customWidth="1"/>
    <col min="19" max="16384" width="9" style="75"/>
  </cols>
  <sheetData>
    <row r="1" spans="1:18" s="104" customFormat="1" ht="21" customHeight="1">
      <c r="A1" s="680" t="s">
        <v>526</v>
      </c>
      <c r="B1" s="680"/>
      <c r="C1" s="680"/>
      <c r="D1" s="25"/>
      <c r="E1" s="25"/>
      <c r="F1" s="25"/>
      <c r="G1" s="25"/>
      <c r="H1" s="25"/>
      <c r="I1" s="25"/>
      <c r="J1" s="25"/>
      <c r="K1" s="25"/>
      <c r="L1" s="25"/>
      <c r="M1" s="25"/>
      <c r="N1" s="25"/>
      <c r="O1" s="25"/>
      <c r="P1" s="25"/>
      <c r="Q1" s="25"/>
    </row>
    <row r="2" spans="1:18" ht="17.25" customHeight="1">
      <c r="A2" s="681" t="s">
        <v>527</v>
      </c>
      <c r="B2" s="681"/>
      <c r="C2" s="681"/>
      <c r="D2" s="681"/>
      <c r="E2" s="681"/>
      <c r="F2" s="681"/>
      <c r="G2" s="681"/>
      <c r="H2" s="681"/>
      <c r="I2" s="681"/>
      <c r="J2" s="681"/>
      <c r="K2" s="681"/>
      <c r="L2" s="681"/>
      <c r="M2" s="681"/>
      <c r="N2" s="681"/>
      <c r="O2" s="681"/>
      <c r="P2" s="681"/>
      <c r="Q2" s="681"/>
    </row>
    <row r="3" spans="1:18" s="104" customFormat="1" ht="21" customHeight="1">
      <c r="A3" s="681" t="s">
        <v>528</v>
      </c>
      <c r="B3" s="681"/>
      <c r="C3" s="681"/>
      <c r="D3" s="681"/>
      <c r="E3" s="681"/>
      <c r="F3" s="681"/>
      <c r="G3" s="681"/>
      <c r="H3" s="681"/>
      <c r="I3" s="681"/>
      <c r="J3" s="681"/>
      <c r="K3" s="681"/>
      <c r="L3" s="681"/>
      <c r="M3" s="681"/>
      <c r="N3" s="681"/>
      <c r="O3" s="681"/>
      <c r="P3" s="681"/>
      <c r="Q3" s="681"/>
    </row>
    <row r="4" spans="1:18" ht="24" customHeight="1">
      <c r="A4" s="678" t="s">
        <v>529</v>
      </c>
      <c r="B4" s="678"/>
      <c r="C4" s="678"/>
      <c r="D4" s="678"/>
      <c r="E4" s="678"/>
      <c r="F4" s="678"/>
      <c r="G4" s="678"/>
      <c r="H4" s="678"/>
      <c r="I4" s="678"/>
      <c r="J4" s="678"/>
      <c r="K4" s="678"/>
      <c r="L4" s="678"/>
      <c r="M4" s="678"/>
      <c r="N4" s="678"/>
      <c r="O4" s="678"/>
      <c r="P4" s="678"/>
      <c r="Q4" s="678"/>
      <c r="R4" s="678"/>
    </row>
    <row r="5" spans="1:18" ht="24" customHeight="1">
      <c r="A5" s="678" t="s">
        <v>530</v>
      </c>
      <c r="B5" s="678"/>
      <c r="C5" s="678"/>
      <c r="D5" s="678"/>
      <c r="E5" s="678"/>
      <c r="F5" s="678"/>
      <c r="G5" s="678"/>
      <c r="H5" s="678"/>
      <c r="I5" s="678"/>
      <c r="J5" s="678"/>
      <c r="K5" s="678"/>
      <c r="L5" s="678"/>
      <c r="M5" s="678"/>
      <c r="N5" s="678"/>
      <c r="O5" s="678"/>
      <c r="P5" s="678"/>
      <c r="Q5" s="678"/>
      <c r="R5" s="678"/>
    </row>
    <row r="6" spans="1:18" ht="24" customHeight="1">
      <c r="A6" s="678" t="s">
        <v>531</v>
      </c>
      <c r="B6" s="678"/>
      <c r="C6" s="678"/>
      <c r="D6" s="678"/>
      <c r="E6" s="678"/>
      <c r="F6" s="678"/>
      <c r="G6" s="678"/>
      <c r="H6" s="678"/>
      <c r="I6" s="678"/>
      <c r="J6" s="678"/>
      <c r="K6" s="678"/>
      <c r="L6" s="678"/>
      <c r="M6" s="678"/>
      <c r="N6" s="678"/>
      <c r="O6" s="678"/>
      <c r="P6" s="678"/>
      <c r="Q6" s="678"/>
      <c r="R6" s="678"/>
    </row>
    <row r="7" spans="1:18" ht="19.5" customHeight="1">
      <c r="O7" s="674" t="s">
        <v>532</v>
      </c>
      <c r="P7" s="674"/>
      <c r="Q7" s="674"/>
    </row>
    <row r="8" spans="1:18" s="110" customFormat="1" ht="30" customHeight="1">
      <c r="A8" s="679" t="s">
        <v>533</v>
      </c>
      <c r="B8" s="679"/>
      <c r="C8" s="106" t="s">
        <v>534</v>
      </c>
      <c r="D8" s="106" t="s">
        <v>535</v>
      </c>
      <c r="E8" s="106" t="s">
        <v>536</v>
      </c>
      <c r="F8" s="106" t="s">
        <v>537</v>
      </c>
      <c r="G8" s="106" t="s">
        <v>538</v>
      </c>
      <c r="H8" s="106" t="s">
        <v>539</v>
      </c>
      <c r="I8" s="106" t="s">
        <v>540</v>
      </c>
      <c r="J8" s="106" t="s">
        <v>541</v>
      </c>
      <c r="K8" s="106" t="s">
        <v>542</v>
      </c>
      <c r="L8" s="106" t="s">
        <v>543</v>
      </c>
      <c r="M8" s="106" t="s">
        <v>544</v>
      </c>
      <c r="N8" s="106" t="s">
        <v>545</v>
      </c>
      <c r="O8" s="106" t="s">
        <v>546</v>
      </c>
      <c r="P8" s="107" t="s">
        <v>547</v>
      </c>
      <c r="Q8" s="108" t="s">
        <v>548</v>
      </c>
      <c r="R8" s="109"/>
    </row>
    <row r="9" spans="1:18" ht="26.1" customHeight="1">
      <c r="A9" s="111" t="s">
        <v>549</v>
      </c>
      <c r="B9" s="112" t="s">
        <v>550</v>
      </c>
      <c r="C9" s="113">
        <v>0</v>
      </c>
      <c r="D9" s="114">
        <v>0</v>
      </c>
      <c r="E9" s="114">
        <v>0</v>
      </c>
      <c r="F9" s="113">
        <v>0</v>
      </c>
      <c r="G9" s="113">
        <v>0</v>
      </c>
      <c r="H9" s="113">
        <v>0</v>
      </c>
      <c r="I9" s="113">
        <v>0</v>
      </c>
      <c r="J9" s="113">
        <v>0</v>
      </c>
      <c r="K9" s="113">
        <v>331</v>
      </c>
      <c r="L9" s="113">
        <v>55716</v>
      </c>
      <c r="M9" s="113">
        <v>164071</v>
      </c>
      <c r="N9" s="113">
        <v>14116</v>
      </c>
      <c r="O9" s="113">
        <v>234234</v>
      </c>
      <c r="P9" s="113">
        <v>220654</v>
      </c>
      <c r="Q9" s="115">
        <v>1.0615443182539179</v>
      </c>
      <c r="R9" s="116"/>
    </row>
    <row r="10" spans="1:18" ht="26.1" customHeight="1">
      <c r="A10" s="111" t="s">
        <v>551</v>
      </c>
      <c r="B10" s="112" t="s">
        <v>552</v>
      </c>
      <c r="C10" s="113">
        <v>0</v>
      </c>
      <c r="D10" s="114">
        <v>0</v>
      </c>
      <c r="E10" s="114">
        <v>162</v>
      </c>
      <c r="F10" s="113">
        <v>907</v>
      </c>
      <c r="G10" s="113">
        <v>438</v>
      </c>
      <c r="H10" s="113">
        <v>72</v>
      </c>
      <c r="I10" s="113">
        <v>0</v>
      </c>
      <c r="J10" s="113">
        <v>27</v>
      </c>
      <c r="K10" s="113">
        <v>0</v>
      </c>
      <c r="L10" s="113">
        <v>0</v>
      </c>
      <c r="M10" s="113">
        <v>0</v>
      </c>
      <c r="N10" s="113">
        <v>0</v>
      </c>
      <c r="O10" s="113">
        <v>1606</v>
      </c>
      <c r="P10" s="113">
        <v>6184</v>
      </c>
      <c r="Q10" s="115">
        <v>0.25970245795601554</v>
      </c>
      <c r="R10" s="116"/>
    </row>
    <row r="11" spans="1:18" ht="26.1" customHeight="1">
      <c r="A11" s="111" t="s">
        <v>553</v>
      </c>
      <c r="B11" s="112" t="s">
        <v>554</v>
      </c>
      <c r="C11" s="113">
        <v>9488</v>
      </c>
      <c r="D11" s="114">
        <v>7428.9</v>
      </c>
      <c r="E11" s="114">
        <v>23759</v>
      </c>
      <c r="F11" s="113">
        <v>31884</v>
      </c>
      <c r="G11" s="113">
        <v>35327</v>
      </c>
      <c r="H11" s="113">
        <v>34982</v>
      </c>
      <c r="I11" s="113">
        <v>37282</v>
      </c>
      <c r="J11" s="113">
        <v>32794</v>
      </c>
      <c r="K11" s="113">
        <v>22792</v>
      </c>
      <c r="L11" s="113">
        <v>22994</v>
      </c>
      <c r="M11" s="113">
        <v>16839</v>
      </c>
      <c r="N11" s="113">
        <v>26097</v>
      </c>
      <c r="O11" s="113">
        <v>301666.90000000002</v>
      </c>
      <c r="P11" s="113">
        <v>262984</v>
      </c>
      <c r="Q11" s="115">
        <v>1.1470922185380099</v>
      </c>
      <c r="R11" s="116"/>
    </row>
    <row r="12" spans="1:18" ht="26.1" customHeight="1">
      <c r="A12" s="111" t="s">
        <v>555</v>
      </c>
      <c r="B12" s="112" t="s">
        <v>556</v>
      </c>
      <c r="C12" s="113">
        <v>184</v>
      </c>
      <c r="D12" s="114">
        <v>1219</v>
      </c>
      <c r="E12" s="114">
        <v>8433</v>
      </c>
      <c r="F12" s="113">
        <v>7187</v>
      </c>
      <c r="G12" s="113">
        <v>1203</v>
      </c>
      <c r="H12" s="113">
        <v>4960</v>
      </c>
      <c r="I12" s="113">
        <v>265</v>
      </c>
      <c r="J12" s="113">
        <v>1</v>
      </c>
      <c r="K12" s="113">
        <v>3123</v>
      </c>
      <c r="L12" s="113">
        <v>657</v>
      </c>
      <c r="M12" s="113">
        <v>848</v>
      </c>
      <c r="N12" s="113">
        <v>1110</v>
      </c>
      <c r="O12" s="113">
        <v>29190</v>
      </c>
      <c r="P12" s="113">
        <v>29069</v>
      </c>
      <c r="Q12" s="115">
        <v>1.0041625098902611</v>
      </c>
      <c r="R12" s="116"/>
    </row>
    <row r="13" spans="1:18" ht="26.1" customHeight="1">
      <c r="A13" s="111" t="s">
        <v>557</v>
      </c>
      <c r="B13" s="112" t="s">
        <v>558</v>
      </c>
      <c r="C13" s="113">
        <v>5751</v>
      </c>
      <c r="D13" s="114">
        <v>5631</v>
      </c>
      <c r="E13" s="114">
        <v>13799</v>
      </c>
      <c r="F13" s="113">
        <v>16129</v>
      </c>
      <c r="G13" s="113">
        <v>16979</v>
      </c>
      <c r="H13" s="113">
        <v>22605</v>
      </c>
      <c r="I13" s="113">
        <v>1835</v>
      </c>
      <c r="J13" s="113">
        <v>955</v>
      </c>
      <c r="K13" s="113">
        <v>16334</v>
      </c>
      <c r="L13" s="113">
        <v>8986</v>
      </c>
      <c r="M13" s="113">
        <v>3855</v>
      </c>
      <c r="N13" s="113">
        <v>7417</v>
      </c>
      <c r="O13" s="113">
        <v>120276</v>
      </c>
      <c r="P13" s="113">
        <v>149359</v>
      </c>
      <c r="Q13" s="115">
        <v>0.80528123514485228</v>
      </c>
      <c r="R13" s="116"/>
    </row>
    <row r="14" spans="1:18" ht="26.1" customHeight="1">
      <c r="A14" s="111" t="s">
        <v>559</v>
      </c>
      <c r="B14" s="112" t="s">
        <v>560</v>
      </c>
      <c r="C14" s="113">
        <v>880</v>
      </c>
      <c r="D14" s="114">
        <v>2168</v>
      </c>
      <c r="E14" s="114">
        <v>4295</v>
      </c>
      <c r="F14" s="113">
        <v>5729</v>
      </c>
      <c r="G14" s="113">
        <v>12954</v>
      </c>
      <c r="H14" s="113">
        <v>7523</v>
      </c>
      <c r="I14" s="113">
        <v>605</v>
      </c>
      <c r="J14" s="113">
        <v>424</v>
      </c>
      <c r="K14" s="113">
        <v>2035</v>
      </c>
      <c r="L14" s="113">
        <v>2558</v>
      </c>
      <c r="M14" s="113">
        <v>3568</v>
      </c>
      <c r="N14" s="113">
        <v>2882</v>
      </c>
      <c r="O14" s="113">
        <v>45621</v>
      </c>
      <c r="P14" s="113">
        <v>50311</v>
      </c>
      <c r="Q14" s="115">
        <v>0.90677982946075408</v>
      </c>
      <c r="R14" s="116"/>
    </row>
    <row r="15" spans="1:18" ht="26.1" customHeight="1">
      <c r="A15" s="111" t="s">
        <v>561</v>
      </c>
      <c r="B15" s="112" t="s">
        <v>562</v>
      </c>
      <c r="C15" s="113">
        <v>77</v>
      </c>
      <c r="D15" s="114">
        <v>244</v>
      </c>
      <c r="E15" s="114">
        <v>333</v>
      </c>
      <c r="F15" s="113">
        <v>219</v>
      </c>
      <c r="G15" s="113">
        <v>403</v>
      </c>
      <c r="H15" s="113">
        <v>3922</v>
      </c>
      <c r="I15" s="113">
        <v>14</v>
      </c>
      <c r="J15" s="113">
        <v>0</v>
      </c>
      <c r="K15" s="113">
        <v>9062</v>
      </c>
      <c r="L15" s="113">
        <v>7020</v>
      </c>
      <c r="M15" s="113">
        <v>313</v>
      </c>
      <c r="N15" s="113">
        <v>99</v>
      </c>
      <c r="O15" s="113">
        <v>21706</v>
      </c>
      <c r="P15" s="113">
        <v>15081</v>
      </c>
      <c r="Q15" s="115">
        <v>1.4392944764936013</v>
      </c>
      <c r="R15" s="116"/>
    </row>
    <row r="16" spans="1:18" ht="26.1" customHeight="1">
      <c r="A16" s="111" t="s">
        <v>563</v>
      </c>
      <c r="B16" s="112" t="s">
        <v>564</v>
      </c>
      <c r="C16" s="113">
        <v>45356</v>
      </c>
      <c r="D16" s="114">
        <v>70194</v>
      </c>
      <c r="E16" s="114">
        <v>39897</v>
      </c>
      <c r="F16" s="113">
        <v>11487</v>
      </c>
      <c r="G16" s="113">
        <v>10913</v>
      </c>
      <c r="H16" s="113">
        <v>11779</v>
      </c>
      <c r="I16" s="113">
        <v>825</v>
      </c>
      <c r="J16" s="113">
        <v>331</v>
      </c>
      <c r="K16" s="113">
        <v>22583</v>
      </c>
      <c r="L16" s="113">
        <v>44067</v>
      </c>
      <c r="M16" s="113">
        <v>17947</v>
      </c>
      <c r="N16" s="113">
        <v>15978</v>
      </c>
      <c r="O16" s="113">
        <v>291357</v>
      </c>
      <c r="P16" s="113">
        <v>500570</v>
      </c>
      <c r="Q16" s="115">
        <v>0.58205046247278103</v>
      </c>
      <c r="R16" s="116"/>
    </row>
    <row r="17" spans="1:18" ht="26.1" customHeight="1">
      <c r="A17" s="111" t="s">
        <v>565</v>
      </c>
      <c r="B17" s="112" t="s">
        <v>566</v>
      </c>
      <c r="C17" s="113">
        <v>167</v>
      </c>
      <c r="D17" s="114">
        <v>36</v>
      </c>
      <c r="E17" s="114">
        <v>18</v>
      </c>
      <c r="F17" s="113">
        <v>0</v>
      </c>
      <c r="G17" s="113">
        <v>61</v>
      </c>
      <c r="H17" s="113">
        <v>159</v>
      </c>
      <c r="I17" s="113">
        <v>0</v>
      </c>
      <c r="J17" s="113">
        <v>0</v>
      </c>
      <c r="K17" s="113">
        <v>612</v>
      </c>
      <c r="L17" s="113">
        <v>488</v>
      </c>
      <c r="M17" s="113">
        <v>204</v>
      </c>
      <c r="N17" s="113">
        <v>63</v>
      </c>
      <c r="O17" s="113">
        <v>1808</v>
      </c>
      <c r="P17" s="113">
        <v>5443</v>
      </c>
      <c r="Q17" s="115">
        <v>0.33216975932390225</v>
      </c>
      <c r="R17" s="116"/>
    </row>
    <row r="18" spans="1:18" ht="26.1" customHeight="1">
      <c r="A18" s="111" t="s">
        <v>567</v>
      </c>
      <c r="B18" s="112" t="s">
        <v>568</v>
      </c>
      <c r="C18" s="113">
        <v>4</v>
      </c>
      <c r="D18" s="114">
        <v>0</v>
      </c>
      <c r="E18" s="114">
        <v>47</v>
      </c>
      <c r="F18" s="113">
        <v>0</v>
      </c>
      <c r="G18" s="113">
        <v>30</v>
      </c>
      <c r="H18" s="113">
        <v>1994</v>
      </c>
      <c r="I18" s="113">
        <v>29</v>
      </c>
      <c r="J18" s="113">
        <v>0</v>
      </c>
      <c r="K18" s="113">
        <v>500</v>
      </c>
      <c r="L18" s="113">
        <v>1606</v>
      </c>
      <c r="M18" s="113">
        <v>88</v>
      </c>
      <c r="N18" s="113">
        <v>3</v>
      </c>
      <c r="O18" s="113">
        <v>4301</v>
      </c>
      <c r="P18" s="113">
        <v>8040</v>
      </c>
      <c r="Q18" s="115">
        <v>0.53495024875621888</v>
      </c>
      <c r="R18" s="116"/>
    </row>
    <row r="19" spans="1:18" ht="26.1" customHeight="1">
      <c r="A19" s="111" t="s">
        <v>569</v>
      </c>
      <c r="B19" s="112" t="s">
        <v>570</v>
      </c>
      <c r="C19" s="113">
        <v>5674</v>
      </c>
      <c r="D19" s="114">
        <v>21150</v>
      </c>
      <c r="E19" s="114">
        <v>12849</v>
      </c>
      <c r="F19" s="113">
        <v>1768</v>
      </c>
      <c r="G19" s="113">
        <v>120</v>
      </c>
      <c r="H19" s="113">
        <v>20</v>
      </c>
      <c r="I19" s="113">
        <v>0</v>
      </c>
      <c r="J19" s="113">
        <v>0</v>
      </c>
      <c r="K19" s="113">
        <v>5</v>
      </c>
      <c r="L19" s="113">
        <v>8</v>
      </c>
      <c r="M19" s="113">
        <v>40</v>
      </c>
      <c r="N19" s="113">
        <v>249</v>
      </c>
      <c r="O19" s="113">
        <v>41883</v>
      </c>
      <c r="P19" s="113">
        <v>45218</v>
      </c>
      <c r="Q19" s="115">
        <v>0.92624618514750767</v>
      </c>
      <c r="R19" s="116"/>
    </row>
    <row r="20" spans="1:18" ht="26.1" customHeight="1">
      <c r="A20" s="111" t="s">
        <v>571</v>
      </c>
      <c r="B20" s="112" t="s">
        <v>572</v>
      </c>
      <c r="C20" s="113">
        <v>46162</v>
      </c>
      <c r="D20" s="114">
        <v>62689</v>
      </c>
      <c r="E20" s="114">
        <v>55490</v>
      </c>
      <c r="F20" s="113">
        <v>6208</v>
      </c>
      <c r="G20" s="113">
        <v>1486</v>
      </c>
      <c r="H20" s="113">
        <v>852</v>
      </c>
      <c r="I20" s="113">
        <v>0</v>
      </c>
      <c r="J20" s="113">
        <v>15</v>
      </c>
      <c r="K20" s="113">
        <v>5087</v>
      </c>
      <c r="L20" s="113">
        <v>36682</v>
      </c>
      <c r="M20" s="113">
        <v>44891</v>
      </c>
      <c r="N20" s="113">
        <v>11970</v>
      </c>
      <c r="O20" s="113">
        <v>271532</v>
      </c>
      <c r="P20" s="113">
        <v>339501</v>
      </c>
      <c r="Q20" s="115">
        <v>0.79979734963961813</v>
      </c>
      <c r="R20" s="116"/>
    </row>
    <row r="21" spans="1:18" ht="26.1" customHeight="1">
      <c r="A21" s="111" t="s">
        <v>573</v>
      </c>
      <c r="B21" s="112" t="s">
        <v>574</v>
      </c>
      <c r="C21" s="113">
        <v>1551</v>
      </c>
      <c r="D21" s="114">
        <v>3989</v>
      </c>
      <c r="E21" s="114">
        <v>8490</v>
      </c>
      <c r="F21" s="113">
        <v>8089</v>
      </c>
      <c r="G21" s="113">
        <v>3798</v>
      </c>
      <c r="H21" s="113">
        <v>7059</v>
      </c>
      <c r="I21" s="113">
        <v>150</v>
      </c>
      <c r="J21" s="113">
        <v>3</v>
      </c>
      <c r="K21" s="113">
        <v>5686</v>
      </c>
      <c r="L21" s="113">
        <v>1918</v>
      </c>
      <c r="M21" s="113">
        <v>2374</v>
      </c>
      <c r="N21" s="113">
        <v>3467</v>
      </c>
      <c r="O21" s="113">
        <v>46574</v>
      </c>
      <c r="P21" s="113">
        <v>49366</v>
      </c>
      <c r="Q21" s="115">
        <v>0.94344285540655515</v>
      </c>
      <c r="R21" s="116"/>
    </row>
    <row r="22" spans="1:18" ht="26.1" customHeight="1">
      <c r="A22" s="111" t="s">
        <v>575</v>
      </c>
      <c r="B22" s="112" t="s">
        <v>576</v>
      </c>
      <c r="C22" s="113">
        <v>0</v>
      </c>
      <c r="D22" s="114">
        <v>0</v>
      </c>
      <c r="E22" s="114">
        <v>0</v>
      </c>
      <c r="F22" s="113">
        <v>8</v>
      </c>
      <c r="G22" s="113">
        <v>27</v>
      </c>
      <c r="H22" s="113">
        <v>0</v>
      </c>
      <c r="I22" s="113">
        <v>3</v>
      </c>
      <c r="J22" s="113">
        <v>0</v>
      </c>
      <c r="K22" s="113">
        <v>2</v>
      </c>
      <c r="L22" s="113">
        <v>0</v>
      </c>
      <c r="M22" s="113">
        <v>0</v>
      </c>
      <c r="N22" s="113">
        <v>0</v>
      </c>
      <c r="O22" s="113">
        <v>40</v>
      </c>
      <c r="P22" s="113">
        <v>3382</v>
      </c>
      <c r="Q22" s="115">
        <v>1.1827321111768185E-2</v>
      </c>
      <c r="R22" s="116"/>
    </row>
    <row r="23" spans="1:18" ht="26.1" customHeight="1">
      <c r="A23" s="111" t="s">
        <v>577</v>
      </c>
      <c r="B23" s="112" t="s">
        <v>578</v>
      </c>
      <c r="C23" s="113">
        <v>4178</v>
      </c>
      <c r="D23" s="114">
        <v>1421.9</v>
      </c>
      <c r="E23" s="114">
        <v>1522</v>
      </c>
      <c r="F23" s="113">
        <v>13193</v>
      </c>
      <c r="G23" s="113">
        <v>159630</v>
      </c>
      <c r="H23" s="113">
        <v>21025</v>
      </c>
      <c r="I23" s="113">
        <v>4676</v>
      </c>
      <c r="J23" s="113">
        <v>1534</v>
      </c>
      <c r="K23" s="113">
        <v>1623</v>
      </c>
      <c r="L23" s="113">
        <v>9169</v>
      </c>
      <c r="M23" s="113">
        <v>33584</v>
      </c>
      <c r="N23" s="113">
        <v>25520</v>
      </c>
      <c r="O23" s="113">
        <v>277075.90000000002</v>
      </c>
      <c r="P23" s="113">
        <v>296103</v>
      </c>
      <c r="Q23" s="115">
        <v>0.93574161693734959</v>
      </c>
      <c r="R23" s="116"/>
    </row>
    <row r="24" spans="1:18" ht="26.1" customHeight="1">
      <c r="A24" s="111" t="s">
        <v>579</v>
      </c>
      <c r="B24" s="112" t="s">
        <v>580</v>
      </c>
      <c r="C24" s="113">
        <v>1004</v>
      </c>
      <c r="D24" s="114">
        <v>1075.9000000000001</v>
      </c>
      <c r="E24" s="114">
        <v>5508</v>
      </c>
      <c r="F24" s="113">
        <v>10430</v>
      </c>
      <c r="G24" s="113">
        <v>6661</v>
      </c>
      <c r="H24" s="113">
        <v>7556</v>
      </c>
      <c r="I24" s="113">
        <v>3175</v>
      </c>
      <c r="J24" s="113">
        <v>2583</v>
      </c>
      <c r="K24" s="113">
        <v>10304</v>
      </c>
      <c r="L24" s="113">
        <v>8336</v>
      </c>
      <c r="M24" s="113">
        <v>2121</v>
      </c>
      <c r="N24" s="113">
        <v>1068</v>
      </c>
      <c r="O24" s="113">
        <v>59821.9</v>
      </c>
      <c r="P24" s="113">
        <v>89467</v>
      </c>
      <c r="Q24" s="115">
        <v>0.66864765779561186</v>
      </c>
      <c r="R24" s="116"/>
    </row>
    <row r="25" spans="1:18" ht="26.1" customHeight="1">
      <c r="A25" s="117" t="s">
        <v>581</v>
      </c>
      <c r="B25" s="118" t="s">
        <v>582</v>
      </c>
      <c r="C25" s="119">
        <v>0</v>
      </c>
      <c r="D25" s="120">
        <v>0</v>
      </c>
      <c r="E25" s="120">
        <v>0</v>
      </c>
      <c r="F25" s="119">
        <v>0</v>
      </c>
      <c r="G25" s="119">
        <v>12</v>
      </c>
      <c r="H25" s="119">
        <v>257</v>
      </c>
      <c r="I25" s="119">
        <v>278</v>
      </c>
      <c r="J25" s="119">
        <v>145</v>
      </c>
      <c r="K25" s="119">
        <v>220</v>
      </c>
      <c r="L25" s="119">
        <v>16</v>
      </c>
      <c r="M25" s="119">
        <v>0</v>
      </c>
      <c r="N25" s="119">
        <v>0</v>
      </c>
      <c r="O25" s="119">
        <v>928</v>
      </c>
      <c r="P25" s="119">
        <v>3374</v>
      </c>
      <c r="Q25" s="121">
        <v>0.27504445761707175</v>
      </c>
      <c r="R25" s="116"/>
    </row>
    <row r="26" spans="1:18" ht="11.25" customHeight="1"/>
    <row r="27" spans="1:18" ht="16.5" customHeight="1"/>
  </sheetData>
  <sheetProtection selectLockedCells="1" selectUnlockedCells="1"/>
  <mergeCells count="8">
    <mergeCell ref="O7:Q7"/>
    <mergeCell ref="A8:B8"/>
    <mergeCell ref="A1:C1"/>
    <mergeCell ref="A2:Q2"/>
    <mergeCell ref="A3:Q3"/>
    <mergeCell ref="A4:R4"/>
    <mergeCell ref="A5:R5"/>
    <mergeCell ref="A6:R6"/>
  </mergeCells>
  <phoneticPr fontId="3"/>
  <pageMargins left="0.7" right="0.47" top="0.59" bottom="0.35433070866141736" header="0.71" footer="0.27559055118110237"/>
  <pageSetup paperSize="9" scale="84" firstPageNumber="0" orientation="landscape" horizontalDpi="300" verticalDpi="300" r:id="rId1"/>
  <headerFooter alignWithMargins="0">
    <oddFooter>&amp;C&amp;"ＭＳ Ｐ明朝,標準"- 7 -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A3" sqref="A3"/>
    </sheetView>
  </sheetViews>
  <sheetFormatPr defaultRowHeight="14.25"/>
  <cols>
    <col min="1" max="1" width="4.75" style="75" customWidth="1"/>
    <col min="2" max="2" width="18" style="75" customWidth="1"/>
    <col min="3" max="7" width="9.375" style="75" customWidth="1"/>
    <col min="8" max="8" width="10.625" style="75" customWidth="1"/>
    <col min="9" max="12" width="9.375" style="75" customWidth="1"/>
    <col min="13" max="14" width="10.125" style="75" customWidth="1"/>
    <col min="15" max="15" width="12.25" style="75" customWidth="1"/>
    <col min="16" max="16" width="12" style="75" customWidth="1"/>
    <col min="17" max="17" width="8.375" style="75" customWidth="1"/>
    <col min="18" max="16384" width="9" style="75"/>
  </cols>
  <sheetData>
    <row r="1" spans="1:17">
      <c r="O1" s="682" t="s">
        <v>583</v>
      </c>
      <c r="P1" s="682"/>
      <c r="Q1" s="682"/>
    </row>
    <row r="2" spans="1:17" s="110" customFormat="1" ht="30.6" customHeight="1">
      <c r="A2" s="683" t="s">
        <v>584</v>
      </c>
      <c r="B2" s="684"/>
      <c r="C2" s="122" t="s">
        <v>534</v>
      </c>
      <c r="D2" s="122" t="s">
        <v>535</v>
      </c>
      <c r="E2" s="122" t="s">
        <v>536</v>
      </c>
      <c r="F2" s="122" t="s">
        <v>537</v>
      </c>
      <c r="G2" s="122" t="s">
        <v>538</v>
      </c>
      <c r="H2" s="122" t="s">
        <v>539</v>
      </c>
      <c r="I2" s="122" t="s">
        <v>540</v>
      </c>
      <c r="J2" s="122" t="s">
        <v>541</v>
      </c>
      <c r="K2" s="122" t="s">
        <v>542</v>
      </c>
      <c r="L2" s="122" t="s">
        <v>543</v>
      </c>
      <c r="M2" s="122" t="s">
        <v>544</v>
      </c>
      <c r="N2" s="122" t="s">
        <v>545</v>
      </c>
      <c r="O2" s="122" t="s">
        <v>546</v>
      </c>
      <c r="P2" s="123" t="s">
        <v>585</v>
      </c>
      <c r="Q2" s="124" t="s">
        <v>548</v>
      </c>
    </row>
    <row r="3" spans="1:17" ht="23.45" customHeight="1">
      <c r="A3" s="125" t="s">
        <v>586</v>
      </c>
      <c r="B3" s="126" t="s">
        <v>587</v>
      </c>
      <c r="C3" s="127">
        <v>627</v>
      </c>
      <c r="D3" s="128">
        <v>1711</v>
      </c>
      <c r="E3" s="128">
        <v>4653</v>
      </c>
      <c r="F3" s="127">
        <v>5033</v>
      </c>
      <c r="G3" s="127">
        <v>4690</v>
      </c>
      <c r="H3" s="127">
        <v>3297</v>
      </c>
      <c r="I3" s="127">
        <v>1439</v>
      </c>
      <c r="J3" s="127">
        <v>935</v>
      </c>
      <c r="K3" s="127">
        <v>3000</v>
      </c>
      <c r="L3" s="127">
        <v>1541</v>
      </c>
      <c r="M3" s="127">
        <v>1429</v>
      </c>
      <c r="N3" s="127">
        <v>2617</v>
      </c>
      <c r="O3" s="127">
        <v>30972</v>
      </c>
      <c r="P3" s="129">
        <v>30188</v>
      </c>
      <c r="Q3" s="130">
        <v>1.0259705843381477</v>
      </c>
    </row>
    <row r="4" spans="1:17" ht="23.45" customHeight="1">
      <c r="A4" s="111" t="s">
        <v>588</v>
      </c>
      <c r="B4" s="112" t="s">
        <v>589</v>
      </c>
      <c r="C4" s="113">
        <v>271</v>
      </c>
      <c r="D4" s="114">
        <v>319</v>
      </c>
      <c r="E4" s="114">
        <v>4316</v>
      </c>
      <c r="F4" s="113">
        <v>9757</v>
      </c>
      <c r="G4" s="113">
        <v>21708</v>
      </c>
      <c r="H4" s="113">
        <v>15358</v>
      </c>
      <c r="I4" s="113">
        <v>1971</v>
      </c>
      <c r="J4" s="113">
        <v>333</v>
      </c>
      <c r="K4" s="113">
        <v>1022</v>
      </c>
      <c r="L4" s="113">
        <v>2839</v>
      </c>
      <c r="M4" s="113">
        <v>2340</v>
      </c>
      <c r="N4" s="113">
        <v>1656</v>
      </c>
      <c r="O4" s="113">
        <v>61890</v>
      </c>
      <c r="P4" s="131">
        <v>147120</v>
      </c>
      <c r="Q4" s="115">
        <v>0.42067699836867861</v>
      </c>
    </row>
    <row r="5" spans="1:17" ht="23.45" customHeight="1">
      <c r="A5" s="111" t="s">
        <v>590</v>
      </c>
      <c r="B5" s="112" t="s">
        <v>591</v>
      </c>
      <c r="C5" s="113">
        <v>0</v>
      </c>
      <c r="D5" s="114">
        <v>0</v>
      </c>
      <c r="E5" s="114">
        <v>0</v>
      </c>
      <c r="F5" s="113">
        <v>0</v>
      </c>
      <c r="G5" s="113">
        <v>0</v>
      </c>
      <c r="H5" s="113">
        <v>2945</v>
      </c>
      <c r="I5" s="113">
        <v>7527</v>
      </c>
      <c r="J5" s="113">
        <v>248</v>
      </c>
      <c r="K5" s="113">
        <v>111</v>
      </c>
      <c r="L5" s="113">
        <v>14</v>
      </c>
      <c r="M5" s="113">
        <v>3887</v>
      </c>
      <c r="N5" s="113">
        <v>0</v>
      </c>
      <c r="O5" s="113">
        <v>14732</v>
      </c>
      <c r="P5" s="131">
        <v>9556</v>
      </c>
      <c r="Q5" s="115">
        <v>1.5416492256174132</v>
      </c>
    </row>
    <row r="6" spans="1:17" ht="23.45" customHeight="1">
      <c r="A6" s="111" t="s">
        <v>592</v>
      </c>
      <c r="B6" s="112" t="s">
        <v>593</v>
      </c>
      <c r="C6" s="113">
        <v>37</v>
      </c>
      <c r="D6" s="114">
        <v>18</v>
      </c>
      <c r="E6" s="114">
        <v>52</v>
      </c>
      <c r="F6" s="113">
        <v>232</v>
      </c>
      <c r="G6" s="113">
        <v>718</v>
      </c>
      <c r="H6" s="113">
        <v>120</v>
      </c>
      <c r="I6" s="113">
        <v>804</v>
      </c>
      <c r="J6" s="113">
        <v>946</v>
      </c>
      <c r="K6" s="113">
        <v>763</v>
      </c>
      <c r="L6" s="113">
        <v>9901</v>
      </c>
      <c r="M6" s="113">
        <v>6063</v>
      </c>
      <c r="N6" s="113">
        <v>771</v>
      </c>
      <c r="O6" s="113">
        <v>20425</v>
      </c>
      <c r="P6" s="131">
        <v>144252</v>
      </c>
      <c r="Q6" s="115">
        <v>0.1415924909186701</v>
      </c>
    </row>
    <row r="7" spans="1:17" ht="23.45" customHeight="1">
      <c r="A7" s="111" t="s">
        <v>594</v>
      </c>
      <c r="B7" s="112" t="s">
        <v>595</v>
      </c>
      <c r="C7" s="113">
        <v>3968</v>
      </c>
      <c r="D7" s="114">
        <v>5470</v>
      </c>
      <c r="E7" s="114">
        <v>28398</v>
      </c>
      <c r="F7" s="113">
        <v>124722</v>
      </c>
      <c r="G7" s="113">
        <v>82825</v>
      </c>
      <c r="H7" s="113">
        <v>53711</v>
      </c>
      <c r="I7" s="113">
        <v>21007</v>
      </c>
      <c r="J7" s="113">
        <v>11528</v>
      </c>
      <c r="K7" s="113">
        <v>14955</v>
      </c>
      <c r="L7" s="113">
        <v>15202</v>
      </c>
      <c r="M7" s="113">
        <v>8641</v>
      </c>
      <c r="N7" s="113">
        <v>8315</v>
      </c>
      <c r="O7" s="113">
        <v>378742</v>
      </c>
      <c r="P7" s="131">
        <v>278687</v>
      </c>
      <c r="Q7" s="115">
        <v>1.359022846419101</v>
      </c>
    </row>
    <row r="8" spans="1:17" ht="23.45" customHeight="1">
      <c r="A8" s="111" t="s">
        <v>596</v>
      </c>
      <c r="B8" s="112" t="s">
        <v>597</v>
      </c>
      <c r="C8" s="113">
        <v>263406</v>
      </c>
      <c r="D8" s="114">
        <v>11882</v>
      </c>
      <c r="E8" s="114">
        <v>30</v>
      </c>
      <c r="F8" s="113">
        <v>39</v>
      </c>
      <c r="G8" s="113">
        <v>52320</v>
      </c>
      <c r="H8" s="113">
        <v>156069</v>
      </c>
      <c r="I8" s="113">
        <v>220095</v>
      </c>
      <c r="J8" s="113">
        <v>365989</v>
      </c>
      <c r="K8" s="113">
        <v>287839</v>
      </c>
      <c r="L8" s="113">
        <v>494710</v>
      </c>
      <c r="M8" s="113">
        <v>512356</v>
      </c>
      <c r="N8" s="113">
        <v>222815</v>
      </c>
      <c r="O8" s="113">
        <v>2587550</v>
      </c>
      <c r="P8" s="131">
        <v>2675654</v>
      </c>
      <c r="Q8" s="115">
        <v>0.96707197567398473</v>
      </c>
    </row>
    <row r="9" spans="1:17" ht="23.45" customHeight="1">
      <c r="A9" s="111" t="s">
        <v>598</v>
      </c>
      <c r="B9" s="112" t="s">
        <v>599</v>
      </c>
      <c r="C9" s="113">
        <v>1854</v>
      </c>
      <c r="D9" s="114">
        <v>7375</v>
      </c>
      <c r="E9" s="114">
        <v>9203</v>
      </c>
      <c r="F9" s="113">
        <v>1244</v>
      </c>
      <c r="G9" s="113">
        <v>40</v>
      </c>
      <c r="H9" s="113">
        <v>7</v>
      </c>
      <c r="I9" s="113">
        <v>4</v>
      </c>
      <c r="J9" s="113">
        <v>0</v>
      </c>
      <c r="K9" s="113">
        <v>1010</v>
      </c>
      <c r="L9" s="113">
        <v>497</v>
      </c>
      <c r="M9" s="113">
        <v>1865</v>
      </c>
      <c r="N9" s="113">
        <v>2903</v>
      </c>
      <c r="O9" s="113">
        <v>26002</v>
      </c>
      <c r="P9" s="131">
        <v>25258</v>
      </c>
      <c r="Q9" s="115">
        <v>1.0294560139361786</v>
      </c>
    </row>
    <row r="10" spans="1:17" ht="23.45" customHeight="1">
      <c r="A10" s="111" t="s">
        <v>600</v>
      </c>
      <c r="B10" s="112" t="s">
        <v>601</v>
      </c>
      <c r="C10" s="113">
        <v>20</v>
      </c>
      <c r="D10" s="114">
        <v>17</v>
      </c>
      <c r="E10" s="114">
        <v>95</v>
      </c>
      <c r="F10" s="113">
        <v>405</v>
      </c>
      <c r="G10" s="113">
        <v>555</v>
      </c>
      <c r="H10" s="113">
        <v>211</v>
      </c>
      <c r="I10" s="113">
        <v>152</v>
      </c>
      <c r="J10" s="113">
        <v>362</v>
      </c>
      <c r="K10" s="113">
        <v>635</v>
      </c>
      <c r="L10" s="113">
        <v>1817</v>
      </c>
      <c r="M10" s="113">
        <v>379</v>
      </c>
      <c r="N10" s="113">
        <v>2</v>
      </c>
      <c r="O10" s="113">
        <v>4650</v>
      </c>
      <c r="P10" s="131">
        <v>3700</v>
      </c>
      <c r="Q10" s="115">
        <v>1.2567567567567568</v>
      </c>
    </row>
    <row r="11" spans="1:17" ht="23.45" customHeight="1">
      <c r="A11" s="111" t="s">
        <v>602</v>
      </c>
      <c r="B11" s="112" t="s">
        <v>603</v>
      </c>
      <c r="C11" s="113">
        <v>0</v>
      </c>
      <c r="D11" s="114">
        <v>0</v>
      </c>
      <c r="E11" s="114">
        <v>0</v>
      </c>
      <c r="F11" s="113">
        <v>0</v>
      </c>
      <c r="G11" s="113">
        <v>1</v>
      </c>
      <c r="H11" s="113">
        <v>69</v>
      </c>
      <c r="I11" s="113">
        <v>43</v>
      </c>
      <c r="J11" s="113">
        <v>21</v>
      </c>
      <c r="K11" s="113">
        <v>4</v>
      </c>
      <c r="L11" s="113">
        <v>0</v>
      </c>
      <c r="M11" s="113">
        <v>0</v>
      </c>
      <c r="N11" s="113">
        <v>0</v>
      </c>
      <c r="O11" s="113">
        <v>138</v>
      </c>
      <c r="P11" s="131">
        <v>87</v>
      </c>
      <c r="Q11" s="115">
        <v>1.5862068965517242</v>
      </c>
    </row>
    <row r="12" spans="1:17" ht="23.45" customHeight="1">
      <c r="A12" s="111" t="s">
        <v>604</v>
      </c>
      <c r="B12" s="112" t="s">
        <v>605</v>
      </c>
      <c r="C12" s="113">
        <v>7167</v>
      </c>
      <c r="D12" s="114">
        <v>3541</v>
      </c>
      <c r="E12" s="114">
        <v>10183</v>
      </c>
      <c r="F12" s="113">
        <v>7973</v>
      </c>
      <c r="G12" s="113">
        <v>8371</v>
      </c>
      <c r="H12" s="113">
        <v>9812</v>
      </c>
      <c r="I12" s="113">
        <v>99</v>
      </c>
      <c r="J12" s="113">
        <v>0</v>
      </c>
      <c r="K12" s="113">
        <v>9562</v>
      </c>
      <c r="L12" s="113">
        <v>13200</v>
      </c>
      <c r="M12" s="113">
        <v>5600</v>
      </c>
      <c r="N12" s="113">
        <v>8090</v>
      </c>
      <c r="O12" s="113">
        <v>83598</v>
      </c>
      <c r="P12" s="131">
        <v>101706</v>
      </c>
      <c r="Q12" s="115">
        <v>0.82195740664267591</v>
      </c>
    </row>
    <row r="13" spans="1:17" ht="23.45" customHeight="1">
      <c r="A13" s="111" t="s">
        <v>606</v>
      </c>
      <c r="B13" s="112" t="s">
        <v>607</v>
      </c>
      <c r="C13" s="113">
        <v>750</v>
      </c>
      <c r="D13" s="114">
        <v>766</v>
      </c>
      <c r="E13" s="114">
        <v>2076</v>
      </c>
      <c r="F13" s="113">
        <v>2448</v>
      </c>
      <c r="G13" s="113">
        <v>4230</v>
      </c>
      <c r="H13" s="113">
        <v>3526</v>
      </c>
      <c r="I13" s="113">
        <v>3</v>
      </c>
      <c r="J13" s="113">
        <v>1</v>
      </c>
      <c r="K13" s="113">
        <v>2463</v>
      </c>
      <c r="L13" s="113">
        <v>4599</v>
      </c>
      <c r="M13" s="113">
        <v>1462</v>
      </c>
      <c r="N13" s="113">
        <v>1755</v>
      </c>
      <c r="O13" s="113">
        <v>24079</v>
      </c>
      <c r="P13" s="131">
        <v>21062</v>
      </c>
      <c r="Q13" s="115">
        <v>1.1432437565283449</v>
      </c>
    </row>
    <row r="14" spans="1:17" ht="23.45" customHeight="1">
      <c r="A14" s="111" t="s">
        <v>608</v>
      </c>
      <c r="B14" s="112" t="s">
        <v>609</v>
      </c>
      <c r="C14" s="113">
        <v>3574</v>
      </c>
      <c r="D14" s="114">
        <v>2823</v>
      </c>
      <c r="E14" s="114">
        <v>3757</v>
      </c>
      <c r="F14" s="113">
        <v>1548</v>
      </c>
      <c r="G14" s="113">
        <v>0</v>
      </c>
      <c r="H14" s="113">
        <v>0</v>
      </c>
      <c r="I14" s="113">
        <v>0</v>
      </c>
      <c r="J14" s="113">
        <v>0</v>
      </c>
      <c r="K14" s="113">
        <v>0</v>
      </c>
      <c r="L14" s="113">
        <v>16639</v>
      </c>
      <c r="M14" s="113">
        <v>5434</v>
      </c>
      <c r="N14" s="113">
        <v>5304</v>
      </c>
      <c r="O14" s="113">
        <v>39079</v>
      </c>
      <c r="P14" s="131">
        <v>40828</v>
      </c>
      <c r="Q14" s="115">
        <v>0.95716175173900264</v>
      </c>
    </row>
    <row r="15" spans="1:17" ht="23.45" customHeight="1">
      <c r="A15" s="111" t="s">
        <v>610</v>
      </c>
      <c r="B15" s="112" t="s">
        <v>611</v>
      </c>
      <c r="C15" s="113">
        <v>13980</v>
      </c>
      <c r="D15" s="114">
        <v>0</v>
      </c>
      <c r="E15" s="114">
        <v>0</v>
      </c>
      <c r="F15" s="113">
        <v>37320</v>
      </c>
      <c r="G15" s="113">
        <v>55320</v>
      </c>
      <c r="H15" s="113">
        <v>56280</v>
      </c>
      <c r="I15" s="113">
        <v>70650</v>
      </c>
      <c r="J15" s="113">
        <v>51330</v>
      </c>
      <c r="K15" s="113">
        <v>53670</v>
      </c>
      <c r="L15" s="113">
        <v>51692</v>
      </c>
      <c r="M15" s="113">
        <v>24750</v>
      </c>
      <c r="N15" s="113">
        <v>11100</v>
      </c>
      <c r="O15" s="113">
        <v>426092</v>
      </c>
      <c r="P15" s="131">
        <v>398790</v>
      </c>
      <c r="Q15" s="115">
        <v>1.068462097845984</v>
      </c>
    </row>
    <row r="16" spans="1:17" ht="23.45" customHeight="1">
      <c r="A16" s="111" t="s">
        <v>612</v>
      </c>
      <c r="B16" s="112" t="s">
        <v>613</v>
      </c>
      <c r="C16" s="113">
        <v>0</v>
      </c>
      <c r="D16" s="114">
        <v>0</v>
      </c>
      <c r="E16" s="114">
        <v>0</v>
      </c>
      <c r="F16" s="113">
        <v>5</v>
      </c>
      <c r="G16" s="113">
        <v>11</v>
      </c>
      <c r="H16" s="113">
        <v>6</v>
      </c>
      <c r="I16" s="113">
        <v>44</v>
      </c>
      <c r="J16" s="113">
        <v>39</v>
      </c>
      <c r="K16" s="113">
        <v>52</v>
      </c>
      <c r="L16" s="113">
        <v>110</v>
      </c>
      <c r="M16" s="113">
        <v>15</v>
      </c>
      <c r="N16" s="113">
        <v>2</v>
      </c>
      <c r="O16" s="113">
        <v>284</v>
      </c>
      <c r="P16" s="131">
        <v>374</v>
      </c>
      <c r="Q16" s="115">
        <v>0.75935828877005351</v>
      </c>
    </row>
    <row r="17" spans="1:17" ht="23.45" customHeight="1">
      <c r="A17" s="111" t="s">
        <v>614</v>
      </c>
      <c r="B17" s="112" t="s">
        <v>615</v>
      </c>
      <c r="C17" s="113">
        <v>4579</v>
      </c>
      <c r="D17" s="114">
        <v>4959</v>
      </c>
      <c r="E17" s="114">
        <v>8437</v>
      </c>
      <c r="F17" s="113">
        <v>9351</v>
      </c>
      <c r="G17" s="113">
        <v>15196</v>
      </c>
      <c r="H17" s="113">
        <v>8603</v>
      </c>
      <c r="I17" s="113">
        <v>119</v>
      </c>
      <c r="J17" s="113">
        <v>50</v>
      </c>
      <c r="K17" s="113">
        <v>3894</v>
      </c>
      <c r="L17" s="113">
        <v>5600</v>
      </c>
      <c r="M17" s="113">
        <v>2945</v>
      </c>
      <c r="N17" s="113">
        <v>2207</v>
      </c>
      <c r="O17" s="113">
        <v>65940</v>
      </c>
      <c r="P17" s="131">
        <v>64566</v>
      </c>
      <c r="Q17" s="115">
        <v>1.0212805501347459</v>
      </c>
    </row>
    <row r="18" spans="1:17" ht="23.45" customHeight="1">
      <c r="A18" s="111" t="s">
        <v>616</v>
      </c>
      <c r="B18" s="112" t="s">
        <v>617</v>
      </c>
      <c r="C18" s="113">
        <v>969</v>
      </c>
      <c r="D18" s="114">
        <v>592</v>
      </c>
      <c r="E18" s="114">
        <v>1693</v>
      </c>
      <c r="F18" s="113">
        <v>2139</v>
      </c>
      <c r="G18" s="113">
        <v>928</v>
      </c>
      <c r="H18" s="113">
        <v>678</v>
      </c>
      <c r="I18" s="113">
        <v>327</v>
      </c>
      <c r="J18" s="113">
        <v>556</v>
      </c>
      <c r="K18" s="113">
        <v>319</v>
      </c>
      <c r="L18" s="113">
        <v>0</v>
      </c>
      <c r="M18" s="113">
        <v>0</v>
      </c>
      <c r="N18" s="113">
        <v>210</v>
      </c>
      <c r="O18" s="113">
        <v>8411</v>
      </c>
      <c r="P18" s="131">
        <v>15347</v>
      </c>
      <c r="Q18" s="115">
        <v>0.54805499446145822</v>
      </c>
    </row>
    <row r="19" spans="1:17" ht="23.45" customHeight="1">
      <c r="A19" s="111" t="s">
        <v>618</v>
      </c>
      <c r="B19" s="112" t="s">
        <v>619</v>
      </c>
      <c r="C19" s="113">
        <v>743</v>
      </c>
      <c r="D19" s="114">
        <v>609</v>
      </c>
      <c r="E19" s="114">
        <v>1215</v>
      </c>
      <c r="F19" s="113">
        <v>1679</v>
      </c>
      <c r="G19" s="113">
        <v>3405</v>
      </c>
      <c r="H19" s="113">
        <v>9516</v>
      </c>
      <c r="I19" s="113">
        <v>15559</v>
      </c>
      <c r="J19" s="113">
        <v>24147</v>
      </c>
      <c r="K19" s="113">
        <v>13530</v>
      </c>
      <c r="L19" s="113">
        <v>10134</v>
      </c>
      <c r="M19" s="113">
        <v>2256</v>
      </c>
      <c r="N19" s="113">
        <v>1361</v>
      </c>
      <c r="O19" s="113">
        <v>84154</v>
      </c>
      <c r="P19" s="131">
        <v>97080</v>
      </c>
      <c r="Q19" s="115">
        <v>0.86685208075813758</v>
      </c>
    </row>
    <row r="20" spans="1:17" ht="23.45" customHeight="1">
      <c r="A20" s="111" t="s">
        <v>620</v>
      </c>
      <c r="B20" s="112" t="s">
        <v>621</v>
      </c>
      <c r="C20" s="113">
        <v>0</v>
      </c>
      <c r="D20" s="114">
        <v>0</v>
      </c>
      <c r="E20" s="114">
        <v>0</v>
      </c>
      <c r="F20" s="113">
        <v>0</v>
      </c>
      <c r="G20" s="113">
        <v>618</v>
      </c>
      <c r="H20" s="113">
        <v>6287</v>
      </c>
      <c r="I20" s="113">
        <v>19807</v>
      </c>
      <c r="J20" s="113">
        <v>27810</v>
      </c>
      <c r="K20" s="113">
        <v>243</v>
      </c>
      <c r="L20" s="113">
        <v>0</v>
      </c>
      <c r="M20" s="113">
        <v>0</v>
      </c>
      <c r="N20" s="113">
        <v>0</v>
      </c>
      <c r="O20" s="113">
        <v>54765</v>
      </c>
      <c r="P20" s="131">
        <v>78593</v>
      </c>
      <c r="Q20" s="115">
        <v>0.69681778275418926</v>
      </c>
    </row>
    <row r="21" spans="1:17" ht="23.45" customHeight="1">
      <c r="A21" s="111" t="s">
        <v>622</v>
      </c>
      <c r="B21" s="112" t="s">
        <v>623</v>
      </c>
      <c r="C21" s="113">
        <v>0</v>
      </c>
      <c r="D21" s="114">
        <v>0</v>
      </c>
      <c r="E21" s="114">
        <v>0</v>
      </c>
      <c r="F21" s="113">
        <v>698</v>
      </c>
      <c r="G21" s="113">
        <v>2543</v>
      </c>
      <c r="H21" s="113">
        <v>3640</v>
      </c>
      <c r="I21" s="113">
        <v>2010</v>
      </c>
      <c r="J21" s="113">
        <v>1245</v>
      </c>
      <c r="K21" s="113">
        <v>967</v>
      </c>
      <c r="L21" s="113">
        <v>0</v>
      </c>
      <c r="M21" s="113">
        <v>0</v>
      </c>
      <c r="N21" s="113">
        <v>0</v>
      </c>
      <c r="O21" s="113">
        <v>11103</v>
      </c>
      <c r="P21" s="131">
        <v>15037</v>
      </c>
      <c r="Q21" s="115">
        <v>0.73837866595730528</v>
      </c>
    </row>
    <row r="22" spans="1:17" ht="23.45" customHeight="1">
      <c r="A22" s="111" t="s">
        <v>624</v>
      </c>
      <c r="B22" s="112" t="s">
        <v>625</v>
      </c>
      <c r="C22" s="113">
        <v>100</v>
      </c>
      <c r="D22" s="114">
        <v>63</v>
      </c>
      <c r="E22" s="114">
        <v>99</v>
      </c>
      <c r="F22" s="113">
        <v>660</v>
      </c>
      <c r="G22" s="113">
        <v>1966</v>
      </c>
      <c r="H22" s="113">
        <v>11432</v>
      </c>
      <c r="I22" s="113">
        <v>17799</v>
      </c>
      <c r="J22" s="113">
        <v>13024</v>
      </c>
      <c r="K22" s="113">
        <v>4413</v>
      </c>
      <c r="L22" s="113">
        <v>962</v>
      </c>
      <c r="M22" s="113">
        <v>311</v>
      </c>
      <c r="N22" s="113">
        <v>336</v>
      </c>
      <c r="O22" s="113">
        <v>51165</v>
      </c>
      <c r="P22" s="131">
        <v>66447</v>
      </c>
      <c r="Q22" s="115">
        <v>0.77001219016659894</v>
      </c>
    </row>
    <row r="23" spans="1:17" ht="23.45" customHeight="1">
      <c r="A23" s="111" t="s">
        <v>626</v>
      </c>
      <c r="B23" s="112" t="s">
        <v>627</v>
      </c>
      <c r="C23" s="113">
        <v>0</v>
      </c>
      <c r="D23" s="114">
        <v>0</v>
      </c>
      <c r="E23" s="114">
        <v>75</v>
      </c>
      <c r="F23" s="113">
        <v>587</v>
      </c>
      <c r="G23" s="113">
        <v>993</v>
      </c>
      <c r="H23" s="113">
        <v>95</v>
      </c>
      <c r="I23" s="113">
        <v>0</v>
      </c>
      <c r="J23" s="113">
        <v>0</v>
      </c>
      <c r="K23" s="113">
        <v>0</v>
      </c>
      <c r="L23" s="113">
        <v>0</v>
      </c>
      <c r="M23" s="113">
        <v>0</v>
      </c>
      <c r="N23" s="113">
        <v>0</v>
      </c>
      <c r="O23" s="113">
        <v>1750</v>
      </c>
      <c r="P23" s="131">
        <v>1124</v>
      </c>
      <c r="Q23" s="115">
        <v>1.5569395017793595</v>
      </c>
    </row>
    <row r="24" spans="1:17" ht="23.45" customHeight="1">
      <c r="A24" s="111" t="s">
        <v>628</v>
      </c>
      <c r="B24" s="112" t="s">
        <v>629</v>
      </c>
      <c r="C24" s="113">
        <v>177</v>
      </c>
      <c r="D24" s="114">
        <v>25</v>
      </c>
      <c r="E24" s="114">
        <v>0</v>
      </c>
      <c r="F24" s="113">
        <v>0</v>
      </c>
      <c r="G24" s="113">
        <v>0</v>
      </c>
      <c r="H24" s="113">
        <v>0</v>
      </c>
      <c r="I24" s="113">
        <v>0</v>
      </c>
      <c r="J24" s="113">
        <v>0</v>
      </c>
      <c r="K24" s="113">
        <v>0</v>
      </c>
      <c r="L24" s="113">
        <v>0</v>
      </c>
      <c r="M24" s="113">
        <v>0</v>
      </c>
      <c r="N24" s="113">
        <v>146</v>
      </c>
      <c r="O24" s="113">
        <v>348</v>
      </c>
      <c r="P24" s="131">
        <v>405</v>
      </c>
      <c r="Q24" s="115">
        <v>0.85925925925925928</v>
      </c>
    </row>
    <row r="25" spans="1:17" ht="23.45" customHeight="1">
      <c r="A25" s="132" t="s">
        <v>630</v>
      </c>
      <c r="B25" s="133" t="s">
        <v>631</v>
      </c>
      <c r="C25" s="134">
        <v>79</v>
      </c>
      <c r="D25" s="135">
        <v>1268</v>
      </c>
      <c r="E25" s="135">
        <v>1320</v>
      </c>
      <c r="F25" s="134">
        <v>894</v>
      </c>
      <c r="G25" s="134">
        <v>1185</v>
      </c>
      <c r="H25" s="134">
        <v>2933</v>
      </c>
      <c r="I25" s="134">
        <v>4725</v>
      </c>
      <c r="J25" s="134">
        <v>1414</v>
      </c>
      <c r="K25" s="134">
        <v>116</v>
      </c>
      <c r="L25" s="134">
        <v>167</v>
      </c>
      <c r="M25" s="134">
        <v>39</v>
      </c>
      <c r="N25" s="134">
        <v>102</v>
      </c>
      <c r="O25" s="134">
        <v>14242</v>
      </c>
      <c r="P25" s="136">
        <v>12900</v>
      </c>
      <c r="Q25" s="137">
        <v>1.104031007751938</v>
      </c>
    </row>
    <row r="26" spans="1:17" ht="23.45" customHeight="1">
      <c r="A26" s="685" t="s">
        <v>632</v>
      </c>
      <c r="B26" s="685"/>
      <c r="C26" s="138">
        <v>422777</v>
      </c>
      <c r="D26" s="139">
        <v>218684.69999999998</v>
      </c>
      <c r="E26" s="139">
        <v>250204</v>
      </c>
      <c r="F26" s="138">
        <v>319972</v>
      </c>
      <c r="G26" s="138">
        <v>507665</v>
      </c>
      <c r="H26" s="138">
        <v>469360</v>
      </c>
      <c r="I26" s="138">
        <v>433321</v>
      </c>
      <c r="J26" s="138">
        <v>538790</v>
      </c>
      <c r="K26" s="138">
        <v>498867</v>
      </c>
      <c r="L26" s="138">
        <v>829845</v>
      </c>
      <c r="M26" s="138">
        <v>870515</v>
      </c>
      <c r="N26" s="138">
        <v>379731</v>
      </c>
      <c r="O26" s="140">
        <v>5739731.6999999993</v>
      </c>
      <c r="P26" s="141">
        <v>6302867</v>
      </c>
      <c r="Q26" s="142">
        <v>0.91065410391810575</v>
      </c>
    </row>
    <row r="27" spans="1:17" ht="23.45" customHeight="1">
      <c r="A27" s="686" t="s">
        <v>633</v>
      </c>
      <c r="B27" s="686"/>
      <c r="C27" s="113">
        <v>440207</v>
      </c>
      <c r="D27" s="114">
        <v>321756</v>
      </c>
      <c r="E27" s="114">
        <v>238500</v>
      </c>
      <c r="F27" s="113">
        <v>279903</v>
      </c>
      <c r="G27" s="113">
        <v>521082</v>
      </c>
      <c r="H27" s="113">
        <v>625339</v>
      </c>
      <c r="I27" s="113">
        <v>493248</v>
      </c>
      <c r="J27" s="113">
        <v>390804</v>
      </c>
      <c r="K27" s="113">
        <v>405010</v>
      </c>
      <c r="L27" s="113">
        <v>545322</v>
      </c>
      <c r="M27" s="113">
        <v>847938</v>
      </c>
      <c r="N27" s="113">
        <v>1193758</v>
      </c>
      <c r="O27" s="113">
        <v>6302867</v>
      </c>
      <c r="P27" s="143"/>
      <c r="Q27" s="115"/>
    </row>
    <row r="28" spans="1:17" ht="23.45" customHeight="1">
      <c r="A28" s="687" t="s">
        <v>634</v>
      </c>
      <c r="B28" s="687"/>
      <c r="C28" s="144">
        <v>0.96040499128818946</v>
      </c>
      <c r="D28" s="145">
        <v>0.67966005295938536</v>
      </c>
      <c r="E28" s="145">
        <v>1.0490733752620545</v>
      </c>
      <c r="F28" s="144">
        <v>1.1431531637745933</v>
      </c>
      <c r="G28" s="144">
        <v>0.97425165329065289</v>
      </c>
      <c r="H28" s="144">
        <v>0.75056889143328653</v>
      </c>
      <c r="I28" s="144">
        <v>0.87850533605812897</v>
      </c>
      <c r="J28" s="144">
        <v>1.3786706379668581</v>
      </c>
      <c r="K28" s="144">
        <v>1.2317399570380978</v>
      </c>
      <c r="L28" s="144">
        <v>1.5217522858054506</v>
      </c>
      <c r="M28" s="144">
        <v>1.0266257674499786</v>
      </c>
      <c r="N28" s="144">
        <v>0.3180971352652715</v>
      </c>
      <c r="O28" s="144">
        <v>0.91065410391810575</v>
      </c>
      <c r="P28" s="146"/>
      <c r="Q28" s="121"/>
    </row>
    <row r="29" spans="1:17" ht="22.5" customHeight="1">
      <c r="P29" s="688" t="s">
        <v>635</v>
      </c>
      <c r="Q29" s="688"/>
    </row>
  </sheetData>
  <sheetProtection selectLockedCells="1" selectUnlockedCells="1"/>
  <mergeCells count="6">
    <mergeCell ref="P29:Q29"/>
    <mergeCell ref="O1:Q1"/>
    <mergeCell ref="A2:B2"/>
    <mergeCell ref="A26:B26"/>
    <mergeCell ref="A27:B27"/>
    <mergeCell ref="A28:B28"/>
  </mergeCells>
  <phoneticPr fontId="3"/>
  <pageMargins left="0.72" right="0.47244094488188981" top="0.59055118110236227" bottom="0.39370078740157483" header="0.51181102362204722" footer="0.15748031496062992"/>
  <pageSetup paperSize="9" scale="79" firstPageNumber="0" orientation="landscape" horizontalDpi="300" verticalDpi="300" r:id="rId1"/>
  <headerFooter alignWithMargins="0">
    <oddFooter>&amp;C&amp;"ＭＳ Ｐ明朝,標準"- 8 -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16" workbookViewId="0">
      <selection activeCell="G26" sqref="G26"/>
    </sheetView>
  </sheetViews>
  <sheetFormatPr defaultRowHeight="14.25"/>
  <cols>
    <col min="1" max="1" width="4.375" style="105" customWidth="1"/>
    <col min="2" max="2" width="20.5" style="75" customWidth="1"/>
    <col min="3" max="14" width="8.625" style="75" customWidth="1"/>
    <col min="15" max="16" width="9.625" style="75" customWidth="1"/>
    <col min="17" max="17" width="7.125" style="75" customWidth="1"/>
    <col min="18" max="18" width="13.625" style="75" customWidth="1"/>
    <col min="19" max="16384" width="9" style="75"/>
  </cols>
  <sheetData>
    <row r="1" spans="1:17" ht="30" customHeight="1"/>
    <row r="2" spans="1:17" s="104" customFormat="1" ht="27.75" customHeight="1">
      <c r="A2" s="689" t="s">
        <v>636</v>
      </c>
      <c r="B2" s="689"/>
      <c r="C2" s="689"/>
    </row>
    <row r="3" spans="1:17" ht="24.95" customHeight="1">
      <c r="A3" s="690" t="s">
        <v>637</v>
      </c>
      <c r="B3" s="690"/>
      <c r="C3" s="690"/>
      <c r="D3" s="690"/>
      <c r="E3" s="690"/>
      <c r="F3" s="690"/>
      <c r="G3" s="690"/>
      <c r="H3" s="690"/>
      <c r="I3" s="690"/>
      <c r="J3" s="690"/>
      <c r="K3" s="690"/>
      <c r="L3" s="690"/>
      <c r="M3" s="690"/>
      <c r="N3" s="690"/>
      <c r="O3" s="690"/>
      <c r="P3" s="690"/>
      <c r="Q3" s="690"/>
    </row>
    <row r="4" spans="1:17" ht="24.95" customHeight="1">
      <c r="A4" s="690" t="s">
        <v>638</v>
      </c>
      <c r="B4" s="690"/>
      <c r="C4" s="690"/>
      <c r="D4" s="690"/>
      <c r="E4" s="690"/>
      <c r="F4" s="690"/>
      <c r="G4" s="690"/>
      <c r="H4" s="690"/>
      <c r="I4" s="690"/>
      <c r="J4" s="690"/>
      <c r="K4" s="690"/>
      <c r="L4" s="690"/>
      <c r="M4" s="690"/>
      <c r="N4" s="690"/>
      <c r="O4" s="690"/>
      <c r="P4" s="690"/>
      <c r="Q4" s="690"/>
    </row>
    <row r="5" spans="1:17" ht="24.6" customHeight="1">
      <c r="A5" s="690" t="s">
        <v>639</v>
      </c>
      <c r="B5" s="690"/>
      <c r="C5" s="690"/>
      <c r="D5" s="690"/>
      <c r="E5" s="690"/>
      <c r="F5" s="690"/>
      <c r="G5" s="690"/>
      <c r="H5" s="690"/>
      <c r="I5" s="690"/>
      <c r="J5" s="690"/>
      <c r="K5" s="690"/>
      <c r="L5" s="690"/>
      <c r="M5" s="690"/>
      <c r="N5" s="690"/>
      <c r="O5" s="690"/>
      <c r="P5" s="690"/>
      <c r="Q5" s="690"/>
    </row>
    <row r="6" spans="1:17" ht="19.5" customHeight="1">
      <c r="O6" s="682" t="s">
        <v>640</v>
      </c>
      <c r="P6" s="682"/>
      <c r="Q6" s="682"/>
    </row>
    <row r="7" spans="1:17" s="110" customFormat="1" ht="30" customHeight="1">
      <c r="A7" s="679" t="s">
        <v>641</v>
      </c>
      <c r="B7" s="679"/>
      <c r="C7" s="106" t="s">
        <v>642</v>
      </c>
      <c r="D7" s="106" t="s">
        <v>643</v>
      </c>
      <c r="E7" s="106" t="s">
        <v>644</v>
      </c>
      <c r="F7" s="106" t="s">
        <v>645</v>
      </c>
      <c r="G7" s="106" t="s">
        <v>646</v>
      </c>
      <c r="H7" s="106" t="s">
        <v>647</v>
      </c>
      <c r="I7" s="106" t="s">
        <v>648</v>
      </c>
      <c r="J7" s="106" t="s">
        <v>649</v>
      </c>
      <c r="K7" s="106" t="s">
        <v>650</v>
      </c>
      <c r="L7" s="106" t="s">
        <v>651</v>
      </c>
      <c r="M7" s="106" t="s">
        <v>652</v>
      </c>
      <c r="N7" s="106" t="s">
        <v>653</v>
      </c>
      <c r="O7" s="106" t="s">
        <v>546</v>
      </c>
      <c r="P7" s="147" t="s">
        <v>547</v>
      </c>
      <c r="Q7" s="108" t="s">
        <v>548</v>
      </c>
    </row>
    <row r="8" spans="1:17" ht="24.95" customHeight="1">
      <c r="A8" s="111" t="s">
        <v>549</v>
      </c>
      <c r="B8" s="112" t="s">
        <v>550</v>
      </c>
      <c r="C8" s="113">
        <v>0</v>
      </c>
      <c r="D8" s="114">
        <v>0</v>
      </c>
      <c r="E8" s="114">
        <v>0</v>
      </c>
      <c r="F8" s="113">
        <v>0</v>
      </c>
      <c r="G8" s="113">
        <v>0</v>
      </c>
      <c r="H8" s="113">
        <v>0</v>
      </c>
      <c r="I8" s="113">
        <v>0</v>
      </c>
      <c r="J8" s="113">
        <v>0</v>
      </c>
      <c r="K8" s="113">
        <v>206</v>
      </c>
      <c r="L8" s="113">
        <v>44422</v>
      </c>
      <c r="M8" s="113">
        <v>136743</v>
      </c>
      <c r="N8" s="113">
        <v>11331</v>
      </c>
      <c r="O8" s="113">
        <v>192702</v>
      </c>
      <c r="P8" s="131">
        <v>129109</v>
      </c>
      <c r="Q8" s="115">
        <v>1.4925528042196903</v>
      </c>
    </row>
    <row r="9" spans="1:17" ht="24.95" customHeight="1">
      <c r="A9" s="111" t="s">
        <v>551</v>
      </c>
      <c r="B9" s="112" t="s">
        <v>552</v>
      </c>
      <c r="C9" s="113">
        <v>0</v>
      </c>
      <c r="D9" s="114">
        <v>0</v>
      </c>
      <c r="E9" s="114">
        <v>566</v>
      </c>
      <c r="F9" s="113">
        <v>2939</v>
      </c>
      <c r="G9" s="113">
        <v>1421</v>
      </c>
      <c r="H9" s="113">
        <v>156</v>
      </c>
      <c r="I9" s="113">
        <v>0</v>
      </c>
      <c r="J9" s="113">
        <v>87</v>
      </c>
      <c r="K9" s="113">
        <v>0</v>
      </c>
      <c r="L9" s="113">
        <v>0</v>
      </c>
      <c r="M9" s="113">
        <v>0</v>
      </c>
      <c r="N9" s="113">
        <v>0</v>
      </c>
      <c r="O9" s="113">
        <v>5169</v>
      </c>
      <c r="P9" s="131">
        <v>13145</v>
      </c>
      <c r="Q9" s="115">
        <v>0.39322936477748194</v>
      </c>
    </row>
    <row r="10" spans="1:17" ht="24.95" customHeight="1">
      <c r="A10" s="111" t="s">
        <v>553</v>
      </c>
      <c r="B10" s="112" t="s">
        <v>554</v>
      </c>
      <c r="C10" s="113">
        <v>10342</v>
      </c>
      <c r="D10" s="114">
        <v>7956.74</v>
      </c>
      <c r="E10" s="114">
        <v>19016</v>
      </c>
      <c r="F10" s="113">
        <v>23064</v>
      </c>
      <c r="G10" s="113">
        <v>21126</v>
      </c>
      <c r="H10" s="113">
        <v>23026</v>
      </c>
      <c r="I10" s="113">
        <v>23195</v>
      </c>
      <c r="J10" s="113">
        <v>24532</v>
      </c>
      <c r="K10" s="113">
        <v>16312</v>
      </c>
      <c r="L10" s="113">
        <v>18049</v>
      </c>
      <c r="M10" s="113">
        <v>12235</v>
      </c>
      <c r="N10" s="113">
        <v>17845</v>
      </c>
      <c r="O10" s="113">
        <v>216698.74</v>
      </c>
      <c r="P10" s="131">
        <v>205038</v>
      </c>
      <c r="Q10" s="115">
        <v>1.0568711165735132</v>
      </c>
    </row>
    <row r="11" spans="1:17" ht="24.95" customHeight="1">
      <c r="A11" s="111" t="s">
        <v>555</v>
      </c>
      <c r="B11" s="112" t="s">
        <v>556</v>
      </c>
      <c r="C11" s="113">
        <v>174</v>
      </c>
      <c r="D11" s="114">
        <v>766</v>
      </c>
      <c r="E11" s="114">
        <v>4102</v>
      </c>
      <c r="F11" s="113">
        <v>3438</v>
      </c>
      <c r="G11" s="113">
        <v>835</v>
      </c>
      <c r="H11" s="113">
        <v>5997</v>
      </c>
      <c r="I11" s="113">
        <v>227</v>
      </c>
      <c r="J11" s="113">
        <v>0</v>
      </c>
      <c r="K11" s="113">
        <v>3099</v>
      </c>
      <c r="L11" s="113">
        <v>566</v>
      </c>
      <c r="M11" s="113">
        <v>785</v>
      </c>
      <c r="N11" s="113">
        <v>905</v>
      </c>
      <c r="O11" s="113">
        <v>20894</v>
      </c>
      <c r="P11" s="131">
        <v>24716</v>
      </c>
      <c r="Q11" s="115">
        <v>0.84536332739925557</v>
      </c>
    </row>
    <row r="12" spans="1:17" ht="24.95" customHeight="1">
      <c r="A12" s="111" t="s">
        <v>557</v>
      </c>
      <c r="B12" s="112" t="s">
        <v>558</v>
      </c>
      <c r="C12" s="113">
        <v>2611</v>
      </c>
      <c r="D12" s="114">
        <v>2447</v>
      </c>
      <c r="E12" s="114">
        <v>5073</v>
      </c>
      <c r="F12" s="113">
        <v>5801</v>
      </c>
      <c r="G12" s="113">
        <v>5778</v>
      </c>
      <c r="H12" s="113">
        <v>10558</v>
      </c>
      <c r="I12" s="113">
        <v>1385</v>
      </c>
      <c r="J12" s="113">
        <v>831</v>
      </c>
      <c r="K12" s="113">
        <v>9097</v>
      </c>
      <c r="L12" s="113">
        <v>3224</v>
      </c>
      <c r="M12" s="113">
        <v>1641</v>
      </c>
      <c r="N12" s="113">
        <v>2833</v>
      </c>
      <c r="O12" s="113">
        <v>51279</v>
      </c>
      <c r="P12" s="131">
        <v>64510</v>
      </c>
      <c r="Q12" s="115">
        <v>0.7949000155014726</v>
      </c>
    </row>
    <row r="13" spans="1:17" ht="24.95" customHeight="1">
      <c r="A13" s="111" t="s">
        <v>559</v>
      </c>
      <c r="B13" s="112" t="s">
        <v>560</v>
      </c>
      <c r="C13" s="113">
        <v>1539</v>
      </c>
      <c r="D13" s="114">
        <v>3329</v>
      </c>
      <c r="E13" s="114">
        <v>5223</v>
      </c>
      <c r="F13" s="113">
        <v>6087</v>
      </c>
      <c r="G13" s="113">
        <v>8223</v>
      </c>
      <c r="H13" s="113">
        <v>5130</v>
      </c>
      <c r="I13" s="113">
        <v>512</v>
      </c>
      <c r="J13" s="113">
        <v>542</v>
      </c>
      <c r="K13" s="113">
        <v>2527</v>
      </c>
      <c r="L13" s="113">
        <v>2411</v>
      </c>
      <c r="M13" s="113">
        <v>3287</v>
      </c>
      <c r="N13" s="113">
        <v>3641</v>
      </c>
      <c r="O13" s="113">
        <v>42451</v>
      </c>
      <c r="P13" s="131">
        <v>47415</v>
      </c>
      <c r="Q13" s="115">
        <v>0.89530739217547195</v>
      </c>
    </row>
    <row r="14" spans="1:17" ht="24.95" customHeight="1">
      <c r="A14" s="111" t="s">
        <v>561</v>
      </c>
      <c r="B14" s="112" t="s">
        <v>562</v>
      </c>
      <c r="C14" s="113">
        <v>19</v>
      </c>
      <c r="D14" s="114">
        <v>64</v>
      </c>
      <c r="E14" s="114">
        <v>113</v>
      </c>
      <c r="F14" s="113">
        <v>68</v>
      </c>
      <c r="G14" s="113">
        <v>115</v>
      </c>
      <c r="H14" s="113">
        <v>1230</v>
      </c>
      <c r="I14" s="113">
        <v>4</v>
      </c>
      <c r="J14" s="113">
        <v>0</v>
      </c>
      <c r="K14" s="113">
        <v>2506</v>
      </c>
      <c r="L14" s="113">
        <v>871</v>
      </c>
      <c r="M14" s="113">
        <v>170</v>
      </c>
      <c r="N14" s="113">
        <v>54</v>
      </c>
      <c r="O14" s="113">
        <v>5214</v>
      </c>
      <c r="P14" s="131">
        <v>2635</v>
      </c>
      <c r="Q14" s="115">
        <v>1.9787476280834915</v>
      </c>
    </row>
    <row r="15" spans="1:17" ht="24.95" customHeight="1">
      <c r="A15" s="111" t="s">
        <v>563</v>
      </c>
      <c r="B15" s="112" t="s">
        <v>564</v>
      </c>
      <c r="C15" s="113">
        <v>32805</v>
      </c>
      <c r="D15" s="114">
        <v>30842</v>
      </c>
      <c r="E15" s="114">
        <v>10985</v>
      </c>
      <c r="F15" s="113">
        <v>2649</v>
      </c>
      <c r="G15" s="113">
        <v>1565</v>
      </c>
      <c r="H15" s="113">
        <v>1538</v>
      </c>
      <c r="I15" s="113">
        <v>186</v>
      </c>
      <c r="J15" s="113">
        <v>103</v>
      </c>
      <c r="K15" s="113">
        <v>6359</v>
      </c>
      <c r="L15" s="113">
        <v>18190</v>
      </c>
      <c r="M15" s="113">
        <v>8852</v>
      </c>
      <c r="N15" s="113">
        <v>8561</v>
      </c>
      <c r="O15" s="113">
        <v>122635</v>
      </c>
      <c r="P15" s="131">
        <v>202647</v>
      </c>
      <c r="Q15" s="115">
        <v>0.6051656328492403</v>
      </c>
    </row>
    <row r="16" spans="1:17" ht="24.95" customHeight="1">
      <c r="A16" s="111" t="s">
        <v>565</v>
      </c>
      <c r="B16" s="112" t="s">
        <v>566</v>
      </c>
      <c r="C16" s="113">
        <v>29</v>
      </c>
      <c r="D16" s="114">
        <v>5</v>
      </c>
      <c r="E16" s="114">
        <v>3</v>
      </c>
      <c r="F16" s="113">
        <v>0</v>
      </c>
      <c r="G16" s="113">
        <v>5</v>
      </c>
      <c r="H16" s="113">
        <v>12</v>
      </c>
      <c r="I16" s="113">
        <v>0</v>
      </c>
      <c r="J16" s="113">
        <v>0</v>
      </c>
      <c r="K16" s="113">
        <v>162</v>
      </c>
      <c r="L16" s="113">
        <v>69</v>
      </c>
      <c r="M16" s="113">
        <v>38</v>
      </c>
      <c r="N16" s="113">
        <v>12</v>
      </c>
      <c r="O16" s="113">
        <v>335</v>
      </c>
      <c r="P16" s="131">
        <v>1060</v>
      </c>
      <c r="Q16" s="115">
        <v>0.31603773584905659</v>
      </c>
    </row>
    <row r="17" spans="1:17" ht="24.95" customHeight="1">
      <c r="A17" s="111" t="s">
        <v>567</v>
      </c>
      <c r="B17" s="112" t="s">
        <v>568</v>
      </c>
      <c r="C17" s="113">
        <v>1</v>
      </c>
      <c r="D17" s="114">
        <v>0</v>
      </c>
      <c r="E17" s="114">
        <v>19</v>
      </c>
      <c r="F17" s="113">
        <v>0</v>
      </c>
      <c r="G17" s="113">
        <v>19</v>
      </c>
      <c r="H17" s="113">
        <v>679</v>
      </c>
      <c r="I17" s="113">
        <v>15</v>
      </c>
      <c r="J17" s="113">
        <v>0</v>
      </c>
      <c r="K17" s="113">
        <v>159</v>
      </c>
      <c r="L17" s="113">
        <v>505</v>
      </c>
      <c r="M17" s="113">
        <v>37</v>
      </c>
      <c r="N17" s="113">
        <v>1</v>
      </c>
      <c r="O17" s="113">
        <v>1435</v>
      </c>
      <c r="P17" s="131">
        <v>2526</v>
      </c>
      <c r="Q17" s="115">
        <v>0.56809184481393504</v>
      </c>
    </row>
    <row r="18" spans="1:17" ht="24.95" customHeight="1">
      <c r="A18" s="111" t="s">
        <v>569</v>
      </c>
      <c r="B18" s="112" t="s">
        <v>570</v>
      </c>
      <c r="C18" s="113">
        <v>776</v>
      </c>
      <c r="D18" s="114">
        <v>1806</v>
      </c>
      <c r="E18" s="114">
        <v>870</v>
      </c>
      <c r="F18" s="113">
        <v>117</v>
      </c>
      <c r="G18" s="113">
        <v>3</v>
      </c>
      <c r="H18" s="113">
        <v>1</v>
      </c>
      <c r="I18" s="113">
        <v>0</v>
      </c>
      <c r="J18" s="113">
        <v>0</v>
      </c>
      <c r="K18" s="113">
        <v>1</v>
      </c>
      <c r="L18" s="113">
        <v>0</v>
      </c>
      <c r="M18" s="113">
        <v>5</v>
      </c>
      <c r="N18" s="113">
        <v>29</v>
      </c>
      <c r="O18" s="113">
        <v>3608</v>
      </c>
      <c r="P18" s="131">
        <v>4170</v>
      </c>
      <c r="Q18" s="115">
        <v>0.86522781774580337</v>
      </c>
    </row>
    <row r="19" spans="1:17" ht="24.95" customHeight="1">
      <c r="A19" s="111" t="s">
        <v>571</v>
      </c>
      <c r="B19" s="112" t="s">
        <v>572</v>
      </c>
      <c r="C19" s="113">
        <v>12220</v>
      </c>
      <c r="D19" s="114">
        <v>12290</v>
      </c>
      <c r="E19" s="114">
        <v>8781</v>
      </c>
      <c r="F19" s="113">
        <v>1612</v>
      </c>
      <c r="G19" s="113">
        <v>823</v>
      </c>
      <c r="H19" s="113">
        <v>718</v>
      </c>
      <c r="I19" s="113">
        <v>0</v>
      </c>
      <c r="J19" s="113">
        <v>24</v>
      </c>
      <c r="K19" s="113">
        <v>3919</v>
      </c>
      <c r="L19" s="113">
        <v>24137</v>
      </c>
      <c r="M19" s="113">
        <v>34438</v>
      </c>
      <c r="N19" s="113">
        <v>13005</v>
      </c>
      <c r="O19" s="113">
        <v>111967</v>
      </c>
      <c r="P19" s="131">
        <v>138265</v>
      </c>
      <c r="Q19" s="115">
        <v>0.80980002169746501</v>
      </c>
    </row>
    <row r="20" spans="1:17" ht="24.95" customHeight="1">
      <c r="A20" s="111" t="s">
        <v>573</v>
      </c>
      <c r="B20" s="112" t="s">
        <v>574</v>
      </c>
      <c r="C20" s="113">
        <v>1196</v>
      </c>
      <c r="D20" s="114">
        <v>2557</v>
      </c>
      <c r="E20" s="114">
        <v>2634</v>
      </c>
      <c r="F20" s="113">
        <v>1849</v>
      </c>
      <c r="G20" s="113">
        <v>543</v>
      </c>
      <c r="H20" s="113">
        <v>798</v>
      </c>
      <c r="I20" s="113">
        <v>11</v>
      </c>
      <c r="J20" s="113">
        <v>1</v>
      </c>
      <c r="K20" s="113">
        <v>2005</v>
      </c>
      <c r="L20" s="113">
        <v>1073</v>
      </c>
      <c r="M20" s="113">
        <v>1673</v>
      </c>
      <c r="N20" s="113">
        <v>2412</v>
      </c>
      <c r="O20" s="113">
        <v>16752</v>
      </c>
      <c r="P20" s="131">
        <v>25903</v>
      </c>
      <c r="Q20" s="115">
        <v>0.64672045708991233</v>
      </c>
    </row>
    <row r="21" spans="1:17" ht="24.95" customHeight="1">
      <c r="A21" s="111" t="s">
        <v>575</v>
      </c>
      <c r="B21" s="112" t="s">
        <v>576</v>
      </c>
      <c r="C21" s="113">
        <v>0</v>
      </c>
      <c r="D21" s="114">
        <v>0</v>
      </c>
      <c r="E21" s="114">
        <v>0</v>
      </c>
      <c r="F21" s="113">
        <v>2</v>
      </c>
      <c r="G21" s="113">
        <v>5</v>
      </c>
      <c r="H21" s="113">
        <v>0</v>
      </c>
      <c r="I21" s="113">
        <v>1</v>
      </c>
      <c r="J21" s="113">
        <v>0</v>
      </c>
      <c r="K21" s="113">
        <v>2</v>
      </c>
      <c r="L21" s="113">
        <v>0</v>
      </c>
      <c r="M21" s="113">
        <v>0</v>
      </c>
      <c r="N21" s="113">
        <v>0</v>
      </c>
      <c r="O21" s="113">
        <v>10</v>
      </c>
      <c r="P21" s="131">
        <v>529</v>
      </c>
      <c r="Q21" s="115">
        <v>1.890359168241966E-2</v>
      </c>
    </row>
    <row r="22" spans="1:17" ht="24.95" customHeight="1">
      <c r="A22" s="111" t="s">
        <v>577</v>
      </c>
      <c r="B22" s="112" t="s">
        <v>578</v>
      </c>
      <c r="C22" s="113">
        <v>1542</v>
      </c>
      <c r="D22" s="114">
        <v>525.01</v>
      </c>
      <c r="E22" s="114">
        <v>465</v>
      </c>
      <c r="F22" s="113">
        <v>2432</v>
      </c>
      <c r="G22" s="113">
        <v>20668</v>
      </c>
      <c r="H22" s="113">
        <v>4408</v>
      </c>
      <c r="I22" s="113">
        <v>1565</v>
      </c>
      <c r="J22" s="113">
        <v>645</v>
      </c>
      <c r="K22" s="113">
        <v>516</v>
      </c>
      <c r="L22" s="113">
        <v>3042</v>
      </c>
      <c r="M22" s="113">
        <v>10258</v>
      </c>
      <c r="N22" s="113">
        <v>5213</v>
      </c>
      <c r="O22" s="113">
        <v>51279.01</v>
      </c>
      <c r="P22" s="131">
        <v>59938</v>
      </c>
      <c r="Q22" s="115">
        <v>0.85553421869264912</v>
      </c>
    </row>
    <row r="23" spans="1:17" ht="24.95" customHeight="1">
      <c r="A23" s="111" t="s">
        <v>579</v>
      </c>
      <c r="B23" s="112" t="s">
        <v>580</v>
      </c>
      <c r="C23" s="113">
        <v>786</v>
      </c>
      <c r="D23" s="114">
        <v>1252.9299999999998</v>
      </c>
      <c r="E23" s="114">
        <v>5497</v>
      </c>
      <c r="F23" s="113">
        <v>8544</v>
      </c>
      <c r="G23" s="113">
        <v>4515</v>
      </c>
      <c r="H23" s="113">
        <v>5399</v>
      </c>
      <c r="I23" s="113">
        <v>3268</v>
      </c>
      <c r="J23" s="113">
        <v>3634</v>
      </c>
      <c r="K23" s="113">
        <v>4533</v>
      </c>
      <c r="L23" s="113">
        <v>3523</v>
      </c>
      <c r="M23" s="113">
        <v>1083</v>
      </c>
      <c r="N23" s="113">
        <v>786</v>
      </c>
      <c r="O23" s="113">
        <v>42820.93</v>
      </c>
      <c r="P23" s="131">
        <v>53596</v>
      </c>
      <c r="Q23" s="115">
        <v>0.79895757146055679</v>
      </c>
    </row>
    <row r="24" spans="1:17" ht="24.95" customHeight="1">
      <c r="A24" s="117" t="s">
        <v>581</v>
      </c>
      <c r="B24" s="118" t="s">
        <v>582</v>
      </c>
      <c r="C24" s="119">
        <v>0</v>
      </c>
      <c r="D24" s="120">
        <v>0</v>
      </c>
      <c r="E24" s="120">
        <v>0</v>
      </c>
      <c r="F24" s="119">
        <v>0</v>
      </c>
      <c r="G24" s="119">
        <v>11</v>
      </c>
      <c r="H24" s="119">
        <v>416</v>
      </c>
      <c r="I24" s="119">
        <v>529</v>
      </c>
      <c r="J24" s="119">
        <v>317</v>
      </c>
      <c r="K24" s="119">
        <v>378</v>
      </c>
      <c r="L24" s="119">
        <v>26</v>
      </c>
      <c r="M24" s="119">
        <v>0</v>
      </c>
      <c r="N24" s="119">
        <v>0</v>
      </c>
      <c r="O24" s="119">
        <v>1677</v>
      </c>
      <c r="P24" s="148">
        <v>4401</v>
      </c>
      <c r="Q24" s="121">
        <v>0.38104976141785957</v>
      </c>
    </row>
    <row r="25" spans="1:17" ht="22.5" customHeight="1"/>
    <row r="26" spans="1:17" ht="22.5" customHeight="1"/>
  </sheetData>
  <sheetProtection selectLockedCells="1" selectUnlockedCells="1"/>
  <mergeCells count="6">
    <mergeCell ref="A7:B7"/>
    <mergeCell ref="A2:C2"/>
    <mergeCell ref="A3:Q3"/>
    <mergeCell ref="A4:Q4"/>
    <mergeCell ref="A5:Q5"/>
    <mergeCell ref="O6:Q6"/>
  </mergeCells>
  <phoneticPr fontId="3"/>
  <pageMargins left="0.59055118110236227" right="0.59055118110236227" top="0.47244094488188981" bottom="0.39370078740157483" header="0.51181102362204722" footer="0.11811023622047245"/>
  <pageSetup paperSize="9" scale="88" firstPageNumber="0" orientation="landscape" r:id="rId1"/>
  <headerFooter alignWithMargins="0">
    <oddFooter>&amp;C&amp;"ＭＳ 明朝,標準"- 9 -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workbookViewId="0">
      <selection activeCell="G53" sqref="G53"/>
    </sheetView>
  </sheetViews>
  <sheetFormatPr defaultRowHeight="14.25"/>
  <cols>
    <col min="1" max="1" width="5.375" style="75" customWidth="1"/>
    <col min="2" max="2" width="23.625" style="75" customWidth="1"/>
    <col min="3" max="14" width="9.75" style="75" customWidth="1"/>
    <col min="15" max="15" width="15.5" style="75" customWidth="1"/>
    <col min="16" max="16" width="14.375" style="75" customWidth="1"/>
    <col min="17" max="17" width="13.25" style="75" customWidth="1"/>
    <col min="18" max="16384" width="9" style="75"/>
  </cols>
  <sheetData>
    <row r="1" spans="1:17" ht="34.5" customHeight="1">
      <c r="O1" s="682" t="s">
        <v>658</v>
      </c>
      <c r="P1" s="682"/>
      <c r="Q1" s="682"/>
    </row>
    <row r="2" spans="1:17" ht="30" customHeight="1">
      <c r="A2" s="692" t="s">
        <v>657</v>
      </c>
      <c r="B2" s="692"/>
      <c r="C2" s="122" t="s">
        <v>642</v>
      </c>
      <c r="D2" s="122" t="s">
        <v>643</v>
      </c>
      <c r="E2" s="122" t="s">
        <v>644</v>
      </c>
      <c r="F2" s="122" t="s">
        <v>645</v>
      </c>
      <c r="G2" s="122" t="s">
        <v>646</v>
      </c>
      <c r="H2" s="122" t="s">
        <v>647</v>
      </c>
      <c r="I2" s="122" t="s">
        <v>648</v>
      </c>
      <c r="J2" s="122" t="s">
        <v>649</v>
      </c>
      <c r="K2" s="122" t="s">
        <v>650</v>
      </c>
      <c r="L2" s="122" t="s">
        <v>651</v>
      </c>
      <c r="M2" s="122" t="s">
        <v>652</v>
      </c>
      <c r="N2" s="122" t="s">
        <v>653</v>
      </c>
      <c r="O2" s="175" t="s">
        <v>546</v>
      </c>
      <c r="P2" s="174" t="s">
        <v>656</v>
      </c>
      <c r="Q2" s="124" t="s">
        <v>548</v>
      </c>
    </row>
    <row r="3" spans="1:17" ht="27.95" customHeight="1">
      <c r="A3" s="173" t="s">
        <v>655</v>
      </c>
      <c r="B3" s="172" t="s">
        <v>587</v>
      </c>
      <c r="C3" s="171">
        <v>175</v>
      </c>
      <c r="D3" s="171">
        <v>489</v>
      </c>
      <c r="E3" s="171">
        <v>1911</v>
      </c>
      <c r="F3" s="171">
        <v>1644</v>
      </c>
      <c r="G3" s="171">
        <v>1076</v>
      </c>
      <c r="H3" s="171">
        <v>666</v>
      </c>
      <c r="I3" s="171">
        <v>476</v>
      </c>
      <c r="J3" s="171">
        <v>567</v>
      </c>
      <c r="K3" s="171">
        <v>787</v>
      </c>
      <c r="L3" s="171">
        <v>583</v>
      </c>
      <c r="M3" s="171">
        <v>385</v>
      </c>
      <c r="N3" s="171">
        <v>367</v>
      </c>
      <c r="O3" s="170">
        <v>9126</v>
      </c>
      <c r="P3" s="169">
        <v>9304</v>
      </c>
      <c r="Q3" s="168">
        <v>0.98086844368013759</v>
      </c>
    </row>
    <row r="4" spans="1:17" ht="27.95" customHeight="1">
      <c r="A4" s="167" t="s">
        <v>588</v>
      </c>
      <c r="B4" s="166" t="s">
        <v>589</v>
      </c>
      <c r="C4" s="155">
        <v>106</v>
      </c>
      <c r="D4" s="155">
        <v>65</v>
      </c>
      <c r="E4" s="155">
        <v>803</v>
      </c>
      <c r="F4" s="155">
        <v>2200</v>
      </c>
      <c r="G4" s="155">
        <v>2558</v>
      </c>
      <c r="H4" s="155">
        <v>1643</v>
      </c>
      <c r="I4" s="155">
        <v>423</v>
      </c>
      <c r="J4" s="155">
        <v>150</v>
      </c>
      <c r="K4" s="155">
        <v>292</v>
      </c>
      <c r="L4" s="155">
        <v>637</v>
      </c>
      <c r="M4" s="155">
        <v>590</v>
      </c>
      <c r="N4" s="155">
        <v>788</v>
      </c>
      <c r="O4" s="154">
        <v>10255</v>
      </c>
      <c r="P4" s="153">
        <v>17765</v>
      </c>
      <c r="Q4" s="152">
        <v>0.5772586546580355</v>
      </c>
    </row>
    <row r="5" spans="1:17" ht="27.95" customHeight="1">
      <c r="A5" s="167" t="s">
        <v>590</v>
      </c>
      <c r="B5" s="166" t="s">
        <v>591</v>
      </c>
      <c r="C5" s="155">
        <v>0</v>
      </c>
      <c r="D5" s="155">
        <v>0</v>
      </c>
      <c r="E5" s="155">
        <v>0</v>
      </c>
      <c r="F5" s="155">
        <v>0</v>
      </c>
      <c r="G5" s="155">
        <v>0</v>
      </c>
      <c r="H5" s="155">
        <v>3382</v>
      </c>
      <c r="I5" s="155">
        <v>7219</v>
      </c>
      <c r="J5" s="155">
        <v>347</v>
      </c>
      <c r="K5" s="155">
        <v>22</v>
      </c>
      <c r="L5" s="155">
        <v>15</v>
      </c>
      <c r="M5" s="155">
        <v>7458</v>
      </c>
      <c r="N5" s="155">
        <v>0</v>
      </c>
      <c r="O5" s="154">
        <v>18443</v>
      </c>
      <c r="P5" s="153">
        <v>14253</v>
      </c>
      <c r="Q5" s="152">
        <v>1.2939731986248508</v>
      </c>
    </row>
    <row r="6" spans="1:17" ht="27.95" customHeight="1">
      <c r="A6" s="167" t="s">
        <v>592</v>
      </c>
      <c r="B6" s="166" t="s">
        <v>593</v>
      </c>
      <c r="C6" s="155">
        <v>40</v>
      </c>
      <c r="D6" s="155">
        <v>9</v>
      </c>
      <c r="E6" s="155">
        <v>18</v>
      </c>
      <c r="F6" s="155">
        <v>130</v>
      </c>
      <c r="G6" s="155">
        <v>415</v>
      </c>
      <c r="H6" s="155">
        <v>47</v>
      </c>
      <c r="I6" s="155">
        <v>654</v>
      </c>
      <c r="J6" s="155">
        <v>889</v>
      </c>
      <c r="K6" s="155">
        <v>1001</v>
      </c>
      <c r="L6" s="155">
        <v>8882</v>
      </c>
      <c r="M6" s="155">
        <v>5921</v>
      </c>
      <c r="N6" s="155">
        <v>1115</v>
      </c>
      <c r="O6" s="154">
        <v>19121</v>
      </c>
      <c r="P6" s="153">
        <v>116372</v>
      </c>
      <c r="Q6" s="152">
        <v>0.16430928402021105</v>
      </c>
    </row>
    <row r="7" spans="1:17" ht="27.95" customHeight="1">
      <c r="A7" s="167" t="s">
        <v>594</v>
      </c>
      <c r="B7" s="166" t="s">
        <v>595</v>
      </c>
      <c r="C7" s="155">
        <v>4527</v>
      </c>
      <c r="D7" s="155">
        <v>5477</v>
      </c>
      <c r="E7" s="155">
        <v>14402</v>
      </c>
      <c r="F7" s="155">
        <v>39668</v>
      </c>
      <c r="G7" s="155">
        <v>25629</v>
      </c>
      <c r="H7" s="155">
        <v>23286</v>
      </c>
      <c r="I7" s="155">
        <v>21482</v>
      </c>
      <c r="J7" s="155">
        <v>21375</v>
      </c>
      <c r="K7" s="155">
        <v>16244</v>
      </c>
      <c r="L7" s="155">
        <v>24794</v>
      </c>
      <c r="M7" s="155">
        <v>11681</v>
      </c>
      <c r="N7" s="155">
        <v>10178</v>
      </c>
      <c r="O7" s="154">
        <v>218743</v>
      </c>
      <c r="P7" s="153">
        <v>172840</v>
      </c>
      <c r="Q7" s="152">
        <v>1.265580884054617</v>
      </c>
    </row>
    <row r="8" spans="1:17" ht="27.95" customHeight="1">
      <c r="A8" s="167" t="s">
        <v>596</v>
      </c>
      <c r="B8" s="166" t="s">
        <v>597</v>
      </c>
      <c r="C8" s="155">
        <v>209981</v>
      </c>
      <c r="D8" s="155">
        <v>9667</v>
      </c>
      <c r="E8" s="155">
        <v>15</v>
      </c>
      <c r="F8" s="155">
        <v>15</v>
      </c>
      <c r="G8" s="155">
        <v>24769</v>
      </c>
      <c r="H8" s="155">
        <v>62725</v>
      </c>
      <c r="I8" s="155">
        <v>110138</v>
      </c>
      <c r="J8" s="155">
        <v>226909</v>
      </c>
      <c r="K8" s="155">
        <v>180344</v>
      </c>
      <c r="L8" s="155">
        <v>279201</v>
      </c>
      <c r="M8" s="155">
        <v>265602</v>
      </c>
      <c r="N8" s="155">
        <v>128832</v>
      </c>
      <c r="O8" s="154">
        <v>1498198</v>
      </c>
      <c r="P8" s="153">
        <v>1643274</v>
      </c>
      <c r="Q8" s="152">
        <v>0.91171527085562121</v>
      </c>
    </row>
    <row r="9" spans="1:17" ht="27.95" customHeight="1">
      <c r="A9" s="167" t="s">
        <v>598</v>
      </c>
      <c r="B9" s="166" t="s">
        <v>599</v>
      </c>
      <c r="C9" s="155">
        <v>1838</v>
      </c>
      <c r="D9" s="155">
        <v>5481</v>
      </c>
      <c r="E9" s="155">
        <v>6693</v>
      </c>
      <c r="F9" s="155">
        <v>1054</v>
      </c>
      <c r="G9" s="155">
        <v>80</v>
      </c>
      <c r="H9" s="155">
        <v>3</v>
      </c>
      <c r="I9" s="155">
        <v>5</v>
      </c>
      <c r="J9" s="155">
        <v>0</v>
      </c>
      <c r="K9" s="155">
        <v>477</v>
      </c>
      <c r="L9" s="155">
        <v>312</v>
      </c>
      <c r="M9" s="155">
        <v>1401</v>
      </c>
      <c r="N9" s="155">
        <v>2149</v>
      </c>
      <c r="O9" s="154">
        <v>19493</v>
      </c>
      <c r="P9" s="153">
        <v>18996</v>
      </c>
      <c r="Q9" s="152">
        <v>1.0261634028216466</v>
      </c>
    </row>
    <row r="10" spans="1:17" ht="27.95" customHeight="1">
      <c r="A10" s="167" t="s">
        <v>600</v>
      </c>
      <c r="B10" s="166" t="s">
        <v>601</v>
      </c>
      <c r="C10" s="155">
        <v>16</v>
      </c>
      <c r="D10" s="155">
        <v>12</v>
      </c>
      <c r="E10" s="155">
        <v>70</v>
      </c>
      <c r="F10" s="155">
        <v>356</v>
      </c>
      <c r="G10" s="155">
        <v>468</v>
      </c>
      <c r="H10" s="155">
        <v>279</v>
      </c>
      <c r="I10" s="155">
        <v>196</v>
      </c>
      <c r="J10" s="155">
        <v>523</v>
      </c>
      <c r="K10" s="155">
        <v>604</v>
      </c>
      <c r="L10" s="155">
        <v>2086</v>
      </c>
      <c r="M10" s="155">
        <v>501</v>
      </c>
      <c r="N10" s="155">
        <v>1</v>
      </c>
      <c r="O10" s="154">
        <v>5112</v>
      </c>
      <c r="P10" s="153">
        <v>4629</v>
      </c>
      <c r="Q10" s="152">
        <v>1.1043421905379132</v>
      </c>
    </row>
    <row r="11" spans="1:17" ht="27.95" customHeight="1">
      <c r="A11" s="167" t="s">
        <v>602</v>
      </c>
      <c r="B11" s="166" t="s">
        <v>603</v>
      </c>
      <c r="C11" s="155">
        <v>0</v>
      </c>
      <c r="D11" s="155">
        <v>0</v>
      </c>
      <c r="E11" s="155">
        <v>1</v>
      </c>
      <c r="F11" s="155">
        <v>2</v>
      </c>
      <c r="G11" s="155">
        <v>6</v>
      </c>
      <c r="H11" s="155">
        <v>479</v>
      </c>
      <c r="I11" s="155">
        <v>364</v>
      </c>
      <c r="J11" s="155">
        <v>180</v>
      </c>
      <c r="K11" s="155">
        <v>37</v>
      </c>
      <c r="L11" s="155">
        <v>0</v>
      </c>
      <c r="M11" s="155">
        <v>0</v>
      </c>
      <c r="N11" s="155">
        <v>0</v>
      </c>
      <c r="O11" s="154">
        <v>1069</v>
      </c>
      <c r="P11" s="153">
        <v>679</v>
      </c>
      <c r="Q11" s="152">
        <v>1.5743740795287187</v>
      </c>
    </row>
    <row r="12" spans="1:17" ht="27.95" customHeight="1">
      <c r="A12" s="167" t="s">
        <v>604</v>
      </c>
      <c r="B12" s="166" t="s">
        <v>605</v>
      </c>
      <c r="C12" s="155">
        <v>7614</v>
      </c>
      <c r="D12" s="155">
        <v>4108</v>
      </c>
      <c r="E12" s="155">
        <v>11052</v>
      </c>
      <c r="F12" s="155">
        <v>9000</v>
      </c>
      <c r="G12" s="155">
        <v>8249</v>
      </c>
      <c r="H12" s="155">
        <v>10524</v>
      </c>
      <c r="I12" s="155">
        <v>90</v>
      </c>
      <c r="J12" s="155">
        <v>0</v>
      </c>
      <c r="K12" s="155">
        <v>12519</v>
      </c>
      <c r="L12" s="155">
        <v>15217</v>
      </c>
      <c r="M12" s="155">
        <v>8117</v>
      </c>
      <c r="N12" s="155">
        <v>10555</v>
      </c>
      <c r="O12" s="154">
        <v>97045</v>
      </c>
      <c r="P12" s="153">
        <v>120729</v>
      </c>
      <c r="Q12" s="152">
        <v>0.80382509587588735</v>
      </c>
    </row>
    <row r="13" spans="1:17" ht="27.95" customHeight="1">
      <c r="A13" s="167" t="s">
        <v>606</v>
      </c>
      <c r="B13" s="166" t="s">
        <v>607</v>
      </c>
      <c r="C13" s="155">
        <v>1041</v>
      </c>
      <c r="D13" s="155">
        <v>1177</v>
      </c>
      <c r="E13" s="155">
        <v>3363</v>
      </c>
      <c r="F13" s="155">
        <v>3761</v>
      </c>
      <c r="G13" s="155">
        <v>5003</v>
      </c>
      <c r="H13" s="155">
        <v>3613</v>
      </c>
      <c r="I13" s="155">
        <v>4</v>
      </c>
      <c r="J13" s="155">
        <v>7</v>
      </c>
      <c r="K13" s="155">
        <v>3053</v>
      </c>
      <c r="L13" s="155">
        <v>6644</v>
      </c>
      <c r="M13" s="155">
        <v>2295</v>
      </c>
      <c r="N13" s="155">
        <v>2798</v>
      </c>
      <c r="O13" s="154">
        <v>32759</v>
      </c>
      <c r="P13" s="153">
        <v>25001</v>
      </c>
      <c r="Q13" s="152">
        <v>1.3103075876964922</v>
      </c>
    </row>
    <row r="14" spans="1:17" ht="27.95" customHeight="1">
      <c r="A14" s="167" t="s">
        <v>608</v>
      </c>
      <c r="B14" s="166" t="s">
        <v>609</v>
      </c>
      <c r="C14" s="155">
        <v>10840</v>
      </c>
      <c r="D14" s="155">
        <v>8278</v>
      </c>
      <c r="E14" s="155">
        <v>6596</v>
      </c>
      <c r="F14" s="155">
        <v>1481</v>
      </c>
      <c r="G14" s="155">
        <v>0</v>
      </c>
      <c r="H14" s="155">
        <v>0</v>
      </c>
      <c r="I14" s="155">
        <v>0</v>
      </c>
      <c r="J14" s="155">
        <v>0</v>
      </c>
      <c r="K14" s="155">
        <v>0</v>
      </c>
      <c r="L14" s="155">
        <v>38643</v>
      </c>
      <c r="M14" s="155">
        <v>17683</v>
      </c>
      <c r="N14" s="155">
        <v>24760</v>
      </c>
      <c r="O14" s="154">
        <v>108281</v>
      </c>
      <c r="P14" s="153">
        <v>100990</v>
      </c>
      <c r="Q14" s="152">
        <v>1.0721952668581047</v>
      </c>
    </row>
    <row r="15" spans="1:17" ht="27.95" customHeight="1">
      <c r="A15" s="167" t="s">
        <v>610</v>
      </c>
      <c r="B15" s="166" t="s">
        <v>611</v>
      </c>
      <c r="C15" s="155">
        <v>1957</v>
      </c>
      <c r="D15" s="155">
        <v>0</v>
      </c>
      <c r="E15" s="155">
        <v>0</v>
      </c>
      <c r="F15" s="155">
        <v>5225</v>
      </c>
      <c r="G15" s="155">
        <v>7745</v>
      </c>
      <c r="H15" s="155">
        <v>7879</v>
      </c>
      <c r="I15" s="155">
        <v>9891</v>
      </c>
      <c r="J15" s="155">
        <v>7186</v>
      </c>
      <c r="K15" s="155">
        <v>7514</v>
      </c>
      <c r="L15" s="155">
        <v>7242</v>
      </c>
      <c r="M15" s="155">
        <v>3465</v>
      </c>
      <c r="N15" s="155">
        <v>1554</v>
      </c>
      <c r="O15" s="154">
        <v>59658</v>
      </c>
      <c r="P15" s="153">
        <v>55830</v>
      </c>
      <c r="Q15" s="152">
        <v>1.0685652874798495</v>
      </c>
    </row>
    <row r="16" spans="1:17" ht="27.95" customHeight="1">
      <c r="A16" s="167" t="s">
        <v>612</v>
      </c>
      <c r="B16" s="166" t="s">
        <v>613</v>
      </c>
      <c r="C16" s="155">
        <v>0</v>
      </c>
      <c r="D16" s="155">
        <v>0</v>
      </c>
      <c r="E16" s="155">
        <v>0</v>
      </c>
      <c r="F16" s="155">
        <v>9</v>
      </c>
      <c r="G16" s="155">
        <v>21</v>
      </c>
      <c r="H16" s="155">
        <v>7</v>
      </c>
      <c r="I16" s="155">
        <v>63</v>
      </c>
      <c r="J16" s="155">
        <v>38</v>
      </c>
      <c r="K16" s="155">
        <v>65</v>
      </c>
      <c r="L16" s="155">
        <v>123</v>
      </c>
      <c r="M16" s="155">
        <v>17</v>
      </c>
      <c r="N16" s="155">
        <v>0</v>
      </c>
      <c r="O16" s="154">
        <v>343</v>
      </c>
      <c r="P16" s="153">
        <v>441</v>
      </c>
      <c r="Q16" s="152">
        <v>0.77777777777777779</v>
      </c>
    </row>
    <row r="17" spans="1:17" ht="27.95" customHeight="1">
      <c r="A17" s="167" t="s">
        <v>614</v>
      </c>
      <c r="B17" s="166" t="s">
        <v>615</v>
      </c>
      <c r="C17" s="155">
        <v>3695</v>
      </c>
      <c r="D17" s="155">
        <v>3876</v>
      </c>
      <c r="E17" s="155">
        <v>5835</v>
      </c>
      <c r="F17" s="155">
        <v>8301</v>
      </c>
      <c r="G17" s="155">
        <v>12203</v>
      </c>
      <c r="H17" s="155">
        <v>5507</v>
      </c>
      <c r="I17" s="155">
        <v>82</v>
      </c>
      <c r="J17" s="155">
        <v>51</v>
      </c>
      <c r="K17" s="155">
        <v>2921</v>
      </c>
      <c r="L17" s="155">
        <v>3708</v>
      </c>
      <c r="M17" s="155">
        <v>2197</v>
      </c>
      <c r="N17" s="155">
        <v>1781</v>
      </c>
      <c r="O17" s="154">
        <v>50157</v>
      </c>
      <c r="P17" s="153">
        <v>46169</v>
      </c>
      <c r="Q17" s="152">
        <v>1.086378305789599</v>
      </c>
    </row>
    <row r="18" spans="1:17" ht="27.95" customHeight="1">
      <c r="A18" s="167" t="s">
        <v>616</v>
      </c>
      <c r="B18" s="166" t="s">
        <v>617</v>
      </c>
      <c r="C18" s="155">
        <v>5849</v>
      </c>
      <c r="D18" s="155">
        <v>3467</v>
      </c>
      <c r="E18" s="155">
        <v>10118</v>
      </c>
      <c r="F18" s="155">
        <v>16910</v>
      </c>
      <c r="G18" s="155">
        <v>7592</v>
      </c>
      <c r="H18" s="155">
        <v>5066</v>
      </c>
      <c r="I18" s="155">
        <v>2241</v>
      </c>
      <c r="J18" s="155">
        <v>4373</v>
      </c>
      <c r="K18" s="155">
        <v>2655</v>
      </c>
      <c r="L18" s="155">
        <v>0</v>
      </c>
      <c r="M18" s="155">
        <v>0</v>
      </c>
      <c r="N18" s="155">
        <v>1824</v>
      </c>
      <c r="O18" s="154">
        <v>60095</v>
      </c>
      <c r="P18" s="153">
        <v>98920</v>
      </c>
      <c r="Q18" s="152">
        <v>0.60751112009704811</v>
      </c>
    </row>
    <row r="19" spans="1:17" ht="27.95" customHeight="1">
      <c r="A19" s="167" t="s">
        <v>618</v>
      </c>
      <c r="B19" s="166" t="s">
        <v>619</v>
      </c>
      <c r="C19" s="155">
        <v>457</v>
      </c>
      <c r="D19" s="155">
        <v>389</v>
      </c>
      <c r="E19" s="155">
        <v>732</v>
      </c>
      <c r="F19" s="155">
        <v>1161</v>
      </c>
      <c r="G19" s="155">
        <v>2021</v>
      </c>
      <c r="H19" s="155">
        <v>4767</v>
      </c>
      <c r="I19" s="155">
        <v>7243</v>
      </c>
      <c r="J19" s="155">
        <v>10228</v>
      </c>
      <c r="K19" s="155">
        <v>5810</v>
      </c>
      <c r="L19" s="155">
        <v>4211</v>
      </c>
      <c r="M19" s="155">
        <v>1052</v>
      </c>
      <c r="N19" s="155">
        <v>700</v>
      </c>
      <c r="O19" s="154">
        <v>38771</v>
      </c>
      <c r="P19" s="153">
        <v>51590</v>
      </c>
      <c r="Q19" s="152">
        <v>0.75152161271564255</v>
      </c>
    </row>
    <row r="20" spans="1:17" ht="27.95" customHeight="1">
      <c r="A20" s="167" t="s">
        <v>620</v>
      </c>
      <c r="B20" s="166" t="s">
        <v>621</v>
      </c>
      <c r="C20" s="155">
        <v>0</v>
      </c>
      <c r="D20" s="155">
        <v>0</v>
      </c>
      <c r="E20" s="155">
        <v>0</v>
      </c>
      <c r="F20" s="155">
        <v>0</v>
      </c>
      <c r="G20" s="155">
        <v>392</v>
      </c>
      <c r="H20" s="155">
        <v>4050</v>
      </c>
      <c r="I20" s="155">
        <v>13974</v>
      </c>
      <c r="J20" s="155">
        <v>20309</v>
      </c>
      <c r="K20" s="155">
        <v>127</v>
      </c>
      <c r="L20" s="155">
        <v>0</v>
      </c>
      <c r="M20" s="155">
        <v>0</v>
      </c>
      <c r="N20" s="155">
        <v>0</v>
      </c>
      <c r="O20" s="154">
        <v>38852</v>
      </c>
      <c r="P20" s="153">
        <v>47482</v>
      </c>
      <c r="Q20" s="152">
        <v>0.81824691462027721</v>
      </c>
    </row>
    <row r="21" spans="1:17" ht="27.95" customHeight="1">
      <c r="A21" s="167" t="s">
        <v>622</v>
      </c>
      <c r="B21" s="166" t="s">
        <v>623</v>
      </c>
      <c r="C21" s="155">
        <v>0</v>
      </c>
      <c r="D21" s="155">
        <v>0</v>
      </c>
      <c r="E21" s="155">
        <v>0</v>
      </c>
      <c r="F21" s="155">
        <v>340</v>
      </c>
      <c r="G21" s="155">
        <v>978</v>
      </c>
      <c r="H21" s="155">
        <v>1254</v>
      </c>
      <c r="I21" s="155">
        <v>907</v>
      </c>
      <c r="J21" s="155">
        <v>656</v>
      </c>
      <c r="K21" s="155">
        <v>403</v>
      </c>
      <c r="L21" s="155">
        <v>0</v>
      </c>
      <c r="M21" s="155">
        <v>0</v>
      </c>
      <c r="N21" s="155">
        <v>0</v>
      </c>
      <c r="O21" s="154">
        <v>4538</v>
      </c>
      <c r="P21" s="153">
        <v>6245</v>
      </c>
      <c r="Q21" s="152">
        <v>0.72666132906325065</v>
      </c>
    </row>
    <row r="22" spans="1:17" ht="27.95" customHeight="1">
      <c r="A22" s="167" t="s">
        <v>624</v>
      </c>
      <c r="B22" s="166" t="s">
        <v>625</v>
      </c>
      <c r="C22" s="155">
        <v>161</v>
      </c>
      <c r="D22" s="155">
        <v>125</v>
      </c>
      <c r="E22" s="155">
        <v>143</v>
      </c>
      <c r="F22" s="155">
        <v>662</v>
      </c>
      <c r="G22" s="155">
        <v>1273</v>
      </c>
      <c r="H22" s="155">
        <v>8363</v>
      </c>
      <c r="I22" s="155">
        <v>11928</v>
      </c>
      <c r="J22" s="155">
        <v>9638</v>
      </c>
      <c r="K22" s="155">
        <v>2233</v>
      </c>
      <c r="L22" s="155">
        <v>916</v>
      </c>
      <c r="M22" s="155">
        <v>412</v>
      </c>
      <c r="N22" s="155">
        <v>482</v>
      </c>
      <c r="O22" s="154">
        <v>36336</v>
      </c>
      <c r="P22" s="153">
        <v>47769</v>
      </c>
      <c r="Q22" s="152">
        <v>0.7606606795201909</v>
      </c>
    </row>
    <row r="23" spans="1:17" ht="27.95" customHeight="1">
      <c r="A23" s="167" t="s">
        <v>626</v>
      </c>
      <c r="B23" s="166" t="s">
        <v>627</v>
      </c>
      <c r="C23" s="155">
        <v>0</v>
      </c>
      <c r="D23" s="155">
        <v>0</v>
      </c>
      <c r="E23" s="155">
        <v>118</v>
      </c>
      <c r="F23" s="155">
        <v>417</v>
      </c>
      <c r="G23" s="155">
        <v>581</v>
      </c>
      <c r="H23" s="155">
        <v>49</v>
      </c>
      <c r="I23" s="155">
        <v>0</v>
      </c>
      <c r="J23" s="155">
        <v>0</v>
      </c>
      <c r="K23" s="155">
        <v>0</v>
      </c>
      <c r="L23" s="155">
        <v>0</v>
      </c>
      <c r="M23" s="155">
        <v>0</v>
      </c>
      <c r="N23" s="155">
        <v>0</v>
      </c>
      <c r="O23" s="154">
        <v>1165</v>
      </c>
      <c r="P23" s="153">
        <v>877</v>
      </c>
      <c r="Q23" s="152">
        <v>1.3283922462941846</v>
      </c>
    </row>
    <row r="24" spans="1:17" ht="27.95" customHeight="1">
      <c r="A24" s="167" t="s">
        <v>628</v>
      </c>
      <c r="B24" s="166" t="s">
        <v>629</v>
      </c>
      <c r="C24" s="155">
        <v>1398</v>
      </c>
      <c r="D24" s="155">
        <v>246</v>
      </c>
      <c r="E24" s="155">
        <v>0</v>
      </c>
      <c r="F24" s="155">
        <v>0</v>
      </c>
      <c r="G24" s="155">
        <v>0</v>
      </c>
      <c r="H24" s="155">
        <v>0</v>
      </c>
      <c r="I24" s="155">
        <v>0</v>
      </c>
      <c r="J24" s="155">
        <v>0</v>
      </c>
      <c r="K24" s="155">
        <v>0</v>
      </c>
      <c r="L24" s="155">
        <v>0</v>
      </c>
      <c r="M24" s="155">
        <v>3</v>
      </c>
      <c r="N24" s="155">
        <v>888</v>
      </c>
      <c r="O24" s="154">
        <v>2535</v>
      </c>
      <c r="P24" s="153">
        <v>3202</v>
      </c>
      <c r="Q24" s="152">
        <v>0.79169269206745785</v>
      </c>
    </row>
    <row r="25" spans="1:17" ht="27.95" customHeight="1">
      <c r="A25" s="165" t="s">
        <v>630</v>
      </c>
      <c r="B25" s="164" t="s">
        <v>631</v>
      </c>
      <c r="C25" s="163">
        <v>203</v>
      </c>
      <c r="D25" s="163">
        <v>800</v>
      </c>
      <c r="E25" s="163">
        <v>1214</v>
      </c>
      <c r="F25" s="163">
        <v>2658</v>
      </c>
      <c r="G25" s="163">
        <v>2457</v>
      </c>
      <c r="H25" s="163">
        <v>6264</v>
      </c>
      <c r="I25" s="163">
        <v>5910</v>
      </c>
      <c r="J25" s="163">
        <v>1158</v>
      </c>
      <c r="K25" s="163">
        <v>204</v>
      </c>
      <c r="L25" s="163">
        <v>299</v>
      </c>
      <c r="M25" s="163">
        <v>74</v>
      </c>
      <c r="N25" s="163">
        <v>169</v>
      </c>
      <c r="O25" s="162">
        <v>21410</v>
      </c>
      <c r="P25" s="161">
        <v>20026</v>
      </c>
      <c r="Q25" s="160">
        <v>1.0691101567961649</v>
      </c>
    </row>
    <row r="26" spans="1:17" ht="27.95" customHeight="1">
      <c r="A26" s="693" t="s">
        <v>632</v>
      </c>
      <c r="B26" s="693"/>
      <c r="C26" s="159">
        <v>313938</v>
      </c>
      <c r="D26" s="159">
        <v>107506.68</v>
      </c>
      <c r="E26" s="159">
        <v>126431</v>
      </c>
      <c r="F26" s="159">
        <v>153596</v>
      </c>
      <c r="G26" s="159">
        <v>169171</v>
      </c>
      <c r="H26" s="159">
        <v>209919</v>
      </c>
      <c r="I26" s="159">
        <v>224188</v>
      </c>
      <c r="J26" s="159">
        <v>335300</v>
      </c>
      <c r="K26" s="159">
        <v>289093</v>
      </c>
      <c r="L26" s="159">
        <v>513621</v>
      </c>
      <c r="M26" s="159">
        <v>540099</v>
      </c>
      <c r="N26" s="159">
        <v>255569</v>
      </c>
      <c r="O26" s="158">
        <v>3238431.68</v>
      </c>
      <c r="P26" s="157">
        <v>3602986</v>
      </c>
      <c r="Q26" s="156">
        <v>0.89881883526608208</v>
      </c>
    </row>
    <row r="27" spans="1:17" ht="27.95" customHeight="1">
      <c r="A27" s="672" t="s">
        <v>654</v>
      </c>
      <c r="B27" s="672"/>
      <c r="C27" s="155">
        <v>240741</v>
      </c>
      <c r="D27" s="155">
        <v>161944</v>
      </c>
      <c r="E27" s="155">
        <v>135422</v>
      </c>
      <c r="F27" s="155">
        <v>153527</v>
      </c>
      <c r="G27" s="155">
        <v>189862</v>
      </c>
      <c r="H27" s="155">
        <v>262037</v>
      </c>
      <c r="I27" s="155">
        <v>232933</v>
      </c>
      <c r="J27" s="155">
        <v>230670</v>
      </c>
      <c r="K27" s="155">
        <v>246994</v>
      </c>
      <c r="L27" s="155">
        <v>345244</v>
      </c>
      <c r="M27" s="155">
        <v>581552</v>
      </c>
      <c r="N27" s="155">
        <v>822060</v>
      </c>
      <c r="O27" s="154">
        <v>3602986</v>
      </c>
      <c r="P27" s="153"/>
      <c r="Q27" s="152"/>
    </row>
    <row r="28" spans="1:17" ht="27.95" customHeight="1">
      <c r="A28" s="687" t="s">
        <v>634</v>
      </c>
      <c r="B28" s="687"/>
      <c r="C28" s="144">
        <v>1.3040487494859621</v>
      </c>
      <c r="D28" s="144">
        <v>0.66385096082596451</v>
      </c>
      <c r="E28" s="144">
        <v>0.93360753791850659</v>
      </c>
      <c r="F28" s="144">
        <v>1.0004494323474047</v>
      </c>
      <c r="G28" s="144">
        <v>0.89102084672024939</v>
      </c>
      <c r="H28" s="144">
        <v>0.80110442418437089</v>
      </c>
      <c r="I28" s="144">
        <v>0.96245701553665641</v>
      </c>
      <c r="J28" s="144">
        <v>1.4535917111024408</v>
      </c>
      <c r="K28" s="144">
        <v>1.1704454359215204</v>
      </c>
      <c r="L28" s="144">
        <v>1.4877043482290786</v>
      </c>
      <c r="M28" s="144">
        <v>0.92872004567089439</v>
      </c>
      <c r="N28" s="144">
        <v>0.31088849962289855</v>
      </c>
      <c r="O28" s="151">
        <v>0.89881883526608208</v>
      </c>
      <c r="P28" s="150"/>
      <c r="Q28" s="149"/>
    </row>
    <row r="29" spans="1:17" ht="22.5" customHeight="1">
      <c r="P29" s="691" t="s">
        <v>635</v>
      </c>
      <c r="Q29" s="691"/>
    </row>
  </sheetData>
  <sheetProtection selectLockedCells="1" selectUnlockedCells="1"/>
  <mergeCells count="6">
    <mergeCell ref="A28:B28"/>
    <mergeCell ref="P29:Q29"/>
    <mergeCell ref="O1:Q1"/>
    <mergeCell ref="A2:B2"/>
    <mergeCell ref="A26:B26"/>
    <mergeCell ref="A27:B27"/>
  </mergeCells>
  <phoneticPr fontId="3"/>
  <pageMargins left="0.74803149606299213" right="0.59055118110236227" top="0.55118110236220474" bottom="0.39370078740157483" header="0.51181102362204722" footer="0.11811023622047245"/>
  <pageSetup paperSize="9" scale="70" firstPageNumber="0" orientation="landscape" horizontalDpi="300" verticalDpi="300" r:id="rId1"/>
  <headerFooter alignWithMargins="0">
    <oddFooter>&amp;C&amp;"ＭＳ 明朝,標準"- 10 -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workbookViewId="0">
      <selection sqref="A1:D1"/>
    </sheetView>
  </sheetViews>
  <sheetFormatPr defaultRowHeight="14.25"/>
  <cols>
    <col min="1" max="1" width="6.375" style="75" customWidth="1"/>
    <col min="2" max="2" width="23" style="75" customWidth="1"/>
    <col min="3" max="17" width="11.625" style="75" customWidth="1"/>
    <col min="18" max="16384" width="9" style="75"/>
  </cols>
  <sheetData>
    <row r="1" spans="1:17" s="104" customFormat="1" ht="21.2" customHeight="1">
      <c r="A1" s="695" t="s">
        <v>659</v>
      </c>
      <c r="B1" s="696"/>
      <c r="C1" s="696"/>
      <c r="D1" s="696"/>
      <c r="E1" s="25"/>
      <c r="F1" s="25"/>
      <c r="G1" s="25"/>
      <c r="H1" s="25"/>
      <c r="I1" s="25"/>
      <c r="J1" s="25"/>
      <c r="K1" s="25"/>
      <c r="L1" s="25"/>
      <c r="M1" s="25"/>
      <c r="N1" s="25"/>
      <c r="O1" s="25"/>
      <c r="P1" s="25"/>
      <c r="Q1" s="25"/>
    </row>
    <row r="2" spans="1:17" ht="21.2" customHeight="1">
      <c r="A2" s="678" t="s">
        <v>660</v>
      </c>
      <c r="B2" s="678"/>
      <c r="C2" s="678"/>
      <c r="D2" s="678"/>
      <c r="E2" s="678"/>
      <c r="F2" s="678"/>
      <c r="G2" s="678"/>
      <c r="H2" s="678"/>
      <c r="I2" s="678"/>
      <c r="J2" s="678"/>
      <c r="K2" s="678"/>
      <c r="L2" s="678"/>
      <c r="M2" s="678"/>
      <c r="N2" s="678"/>
      <c r="O2" s="678"/>
      <c r="P2" s="678"/>
      <c r="Q2" s="678"/>
    </row>
    <row r="3" spans="1:17" s="9" customFormat="1" ht="21.2" customHeight="1">
      <c r="A3" s="678" t="s">
        <v>661</v>
      </c>
      <c r="B3" s="678"/>
      <c r="C3" s="678"/>
      <c r="D3" s="678"/>
      <c r="E3" s="678"/>
      <c r="F3" s="678"/>
      <c r="G3" s="678"/>
      <c r="H3" s="678"/>
      <c r="I3" s="678"/>
      <c r="J3" s="678"/>
      <c r="K3" s="678"/>
      <c r="L3" s="678"/>
      <c r="M3" s="678"/>
      <c r="N3" s="678"/>
      <c r="O3" s="678"/>
      <c r="P3" s="678"/>
      <c r="Q3" s="678"/>
    </row>
    <row r="4" spans="1:17" ht="21.2" customHeight="1">
      <c r="A4" s="9"/>
      <c r="B4" s="9"/>
      <c r="C4" s="9"/>
      <c r="D4" s="9"/>
      <c r="E4" s="9"/>
      <c r="F4" s="9"/>
      <c r="G4" s="9"/>
      <c r="H4" s="9"/>
      <c r="I4" s="9"/>
      <c r="J4" s="9"/>
      <c r="K4" s="9"/>
      <c r="L4" s="9"/>
      <c r="M4" s="9"/>
      <c r="N4" s="9"/>
      <c r="O4" s="682" t="s">
        <v>662</v>
      </c>
      <c r="P4" s="682"/>
      <c r="Q4" s="682"/>
    </row>
    <row r="5" spans="1:17" ht="38.65" customHeight="1">
      <c r="A5" s="697" t="s">
        <v>663</v>
      </c>
      <c r="B5" s="697"/>
      <c r="C5" s="176" t="s">
        <v>664</v>
      </c>
      <c r="D5" s="176" t="s">
        <v>665</v>
      </c>
      <c r="E5" s="176" t="s">
        <v>666</v>
      </c>
      <c r="F5" s="176" t="s">
        <v>667</v>
      </c>
      <c r="G5" s="176" t="s">
        <v>668</v>
      </c>
      <c r="H5" s="176" t="s">
        <v>669</v>
      </c>
      <c r="I5" s="176" t="s">
        <v>670</v>
      </c>
      <c r="J5" s="176" t="s">
        <v>671</v>
      </c>
      <c r="K5" s="176" t="s">
        <v>672</v>
      </c>
      <c r="L5" s="176" t="s">
        <v>673</v>
      </c>
      <c r="M5" s="176" t="s">
        <v>674</v>
      </c>
      <c r="N5" s="176" t="s">
        <v>675</v>
      </c>
      <c r="O5" s="176" t="s">
        <v>676</v>
      </c>
      <c r="P5" s="123" t="s">
        <v>585</v>
      </c>
      <c r="Q5" s="177" t="s">
        <v>677</v>
      </c>
    </row>
    <row r="6" spans="1:17" ht="30.95" customHeight="1">
      <c r="A6" s="178">
        <v>1</v>
      </c>
      <c r="B6" s="179" t="s">
        <v>678</v>
      </c>
      <c r="C6" s="180">
        <v>127407</v>
      </c>
      <c r="D6" s="180">
        <v>188761</v>
      </c>
      <c r="E6" s="180">
        <v>187614</v>
      </c>
      <c r="F6" s="180">
        <v>196256</v>
      </c>
      <c r="G6" s="180">
        <v>91759</v>
      </c>
      <c r="H6" s="180">
        <v>115163</v>
      </c>
      <c r="I6" s="180">
        <v>2354</v>
      </c>
      <c r="J6" s="180">
        <v>137</v>
      </c>
      <c r="K6" s="180">
        <v>123647</v>
      </c>
      <c r="L6" s="180">
        <v>171565</v>
      </c>
      <c r="M6" s="180">
        <v>106818</v>
      </c>
      <c r="N6" s="180">
        <v>91968</v>
      </c>
      <c r="O6" s="180">
        <v>1403449</v>
      </c>
      <c r="P6" s="181">
        <v>1646579</v>
      </c>
      <c r="Q6" s="130">
        <v>0.85234234130278597</v>
      </c>
    </row>
    <row r="7" spans="1:17" ht="30.95" customHeight="1">
      <c r="A7" s="182">
        <v>2</v>
      </c>
      <c r="B7" s="183" t="s">
        <v>679</v>
      </c>
      <c r="C7" s="94">
        <v>0</v>
      </c>
      <c r="D7" s="94">
        <v>0</v>
      </c>
      <c r="E7" s="94">
        <v>1678</v>
      </c>
      <c r="F7" s="94">
        <v>698</v>
      </c>
      <c r="G7" s="94">
        <v>2543</v>
      </c>
      <c r="H7" s="94">
        <v>3640</v>
      </c>
      <c r="I7" s="94">
        <v>1990</v>
      </c>
      <c r="J7" s="94">
        <v>1245</v>
      </c>
      <c r="K7" s="94">
        <v>952</v>
      </c>
      <c r="L7" s="94">
        <v>0</v>
      </c>
      <c r="M7" s="94">
        <v>0</v>
      </c>
      <c r="N7" s="94">
        <v>0</v>
      </c>
      <c r="O7" s="94">
        <v>12746</v>
      </c>
      <c r="P7" s="143">
        <v>15823</v>
      </c>
      <c r="Q7" s="115">
        <v>0.80553624470707197</v>
      </c>
    </row>
    <row r="8" spans="1:17" ht="30.95" customHeight="1">
      <c r="A8" s="182">
        <v>3</v>
      </c>
      <c r="B8" s="183" t="s">
        <v>680</v>
      </c>
      <c r="C8" s="94">
        <v>0</v>
      </c>
      <c r="D8" s="94">
        <v>0</v>
      </c>
      <c r="E8" s="94">
        <v>0</v>
      </c>
      <c r="F8" s="94">
        <v>24</v>
      </c>
      <c r="G8" s="94">
        <v>1515</v>
      </c>
      <c r="H8" s="94">
        <v>10035</v>
      </c>
      <c r="I8" s="94">
        <v>41127</v>
      </c>
      <c r="J8" s="94">
        <v>26070</v>
      </c>
      <c r="K8" s="94">
        <v>8908</v>
      </c>
      <c r="L8" s="94">
        <v>7605</v>
      </c>
      <c r="M8" s="94">
        <v>5402</v>
      </c>
      <c r="N8" s="94">
        <v>0</v>
      </c>
      <c r="O8" s="94">
        <v>100686</v>
      </c>
      <c r="P8" s="143">
        <v>70024</v>
      </c>
      <c r="Q8" s="115">
        <v>1.4378784416771393</v>
      </c>
    </row>
    <row r="9" spans="1:17" ht="30.95" customHeight="1">
      <c r="A9" s="182">
        <v>4</v>
      </c>
      <c r="B9" s="183" t="s">
        <v>681</v>
      </c>
      <c r="C9" s="94">
        <v>0</v>
      </c>
      <c r="D9" s="94">
        <v>0</v>
      </c>
      <c r="E9" s="94">
        <v>0</v>
      </c>
      <c r="F9" s="94">
        <v>0</v>
      </c>
      <c r="G9" s="94">
        <v>0</v>
      </c>
      <c r="H9" s="94">
        <v>0</v>
      </c>
      <c r="I9" s="94">
        <v>0</v>
      </c>
      <c r="J9" s="94">
        <v>0</v>
      </c>
      <c r="K9" s="94">
        <v>0</v>
      </c>
      <c r="L9" s="94">
        <v>0</v>
      </c>
      <c r="M9" s="94">
        <v>0</v>
      </c>
      <c r="N9" s="94">
        <v>0</v>
      </c>
      <c r="O9" s="94">
        <v>0</v>
      </c>
      <c r="P9" s="143">
        <v>0</v>
      </c>
      <c r="Q9" s="115" t="s">
        <v>682</v>
      </c>
    </row>
    <row r="10" spans="1:17" ht="30.95" customHeight="1">
      <c r="A10" s="182">
        <v>5</v>
      </c>
      <c r="B10" s="183" t="s">
        <v>683</v>
      </c>
      <c r="C10" s="94">
        <v>0</v>
      </c>
      <c r="D10" s="94">
        <v>0</v>
      </c>
      <c r="E10" s="94">
        <v>0</v>
      </c>
      <c r="F10" s="94">
        <v>0</v>
      </c>
      <c r="G10" s="94">
        <v>0</v>
      </c>
      <c r="H10" s="94">
        <v>0</v>
      </c>
      <c r="I10" s="94">
        <v>0</v>
      </c>
      <c r="J10" s="94">
        <v>0</v>
      </c>
      <c r="K10" s="94">
        <v>0</v>
      </c>
      <c r="L10" s="94">
        <v>0</v>
      </c>
      <c r="M10" s="94">
        <v>0</v>
      </c>
      <c r="N10" s="94">
        <v>0</v>
      </c>
      <c r="O10" s="94">
        <v>0</v>
      </c>
      <c r="P10" s="143">
        <v>0</v>
      </c>
      <c r="Q10" s="115" t="s">
        <v>682</v>
      </c>
    </row>
    <row r="11" spans="1:17" ht="30.95" customHeight="1">
      <c r="A11" s="182">
        <v>6</v>
      </c>
      <c r="B11" s="183" t="s">
        <v>684</v>
      </c>
      <c r="C11" s="94">
        <v>1931</v>
      </c>
      <c r="D11" s="94">
        <v>5551</v>
      </c>
      <c r="E11" s="94">
        <v>23518</v>
      </c>
      <c r="F11" s="94">
        <v>26952</v>
      </c>
      <c r="G11" s="94">
        <v>22464</v>
      </c>
      <c r="H11" s="94">
        <v>14932</v>
      </c>
      <c r="I11" s="94">
        <v>15719</v>
      </c>
      <c r="J11" s="94">
        <v>9124</v>
      </c>
      <c r="K11" s="94">
        <v>5317</v>
      </c>
      <c r="L11" s="94">
        <v>13095</v>
      </c>
      <c r="M11" s="94">
        <v>6353</v>
      </c>
      <c r="N11" s="94">
        <v>2235</v>
      </c>
      <c r="O11" s="94">
        <v>147191</v>
      </c>
      <c r="P11" s="143">
        <v>158990</v>
      </c>
      <c r="Q11" s="115">
        <v>0.92578778539530793</v>
      </c>
    </row>
    <row r="12" spans="1:17" ht="30.95" customHeight="1">
      <c r="A12" s="182">
        <v>7</v>
      </c>
      <c r="B12" s="183" t="s">
        <v>685</v>
      </c>
      <c r="C12" s="94">
        <v>0</v>
      </c>
      <c r="D12" s="94">
        <v>0</v>
      </c>
      <c r="E12" s="94">
        <v>0</v>
      </c>
      <c r="F12" s="94">
        <v>0</v>
      </c>
      <c r="G12" s="94">
        <v>0</v>
      </c>
      <c r="H12" s="94">
        <v>0</v>
      </c>
      <c r="I12" s="94">
        <v>0</v>
      </c>
      <c r="J12" s="94">
        <v>0</v>
      </c>
      <c r="K12" s="94">
        <v>0</v>
      </c>
      <c r="L12" s="94">
        <v>0</v>
      </c>
      <c r="M12" s="94">
        <v>0</v>
      </c>
      <c r="N12" s="94">
        <v>0</v>
      </c>
      <c r="O12" s="94">
        <v>0</v>
      </c>
      <c r="P12" s="143">
        <v>0</v>
      </c>
      <c r="Q12" s="115" t="s">
        <v>682</v>
      </c>
    </row>
    <row r="13" spans="1:17" ht="30.95" customHeight="1">
      <c r="A13" s="182">
        <v>8</v>
      </c>
      <c r="B13" s="183" t="s">
        <v>686</v>
      </c>
      <c r="C13" s="94">
        <v>8020</v>
      </c>
      <c r="D13" s="94">
        <v>2886</v>
      </c>
      <c r="E13" s="94">
        <v>20518</v>
      </c>
      <c r="F13" s="94">
        <v>8375</v>
      </c>
      <c r="G13" s="94">
        <v>25121</v>
      </c>
      <c r="H13" s="94">
        <v>30701</v>
      </c>
      <c r="I13" s="94">
        <v>17514</v>
      </c>
      <c r="J13" s="94">
        <v>11464</v>
      </c>
      <c r="K13" s="94">
        <v>5286</v>
      </c>
      <c r="L13" s="94">
        <v>16150</v>
      </c>
      <c r="M13" s="94">
        <v>10790</v>
      </c>
      <c r="N13" s="94">
        <v>9190</v>
      </c>
      <c r="O13" s="94">
        <v>166015</v>
      </c>
      <c r="P13" s="143">
        <v>282982</v>
      </c>
      <c r="Q13" s="115">
        <v>0.5866627559350065</v>
      </c>
    </row>
    <row r="14" spans="1:17" ht="30.95" customHeight="1">
      <c r="A14" s="182">
        <v>9</v>
      </c>
      <c r="B14" s="183" t="s">
        <v>687</v>
      </c>
      <c r="C14" s="94">
        <v>263224</v>
      </c>
      <c r="D14" s="94">
        <v>11785</v>
      </c>
      <c r="E14" s="94">
        <v>0</v>
      </c>
      <c r="F14" s="94">
        <v>0</v>
      </c>
      <c r="G14" s="94">
        <v>51813</v>
      </c>
      <c r="H14" s="94">
        <v>138181</v>
      </c>
      <c r="I14" s="94">
        <v>219174</v>
      </c>
      <c r="J14" s="94">
        <v>365982</v>
      </c>
      <c r="K14" s="94">
        <v>276502</v>
      </c>
      <c r="L14" s="94">
        <v>489618</v>
      </c>
      <c r="M14" s="94">
        <v>509984</v>
      </c>
      <c r="N14" s="94">
        <v>218065</v>
      </c>
      <c r="O14" s="94">
        <v>2544328</v>
      </c>
      <c r="P14" s="143">
        <v>2637815</v>
      </c>
      <c r="Q14" s="115">
        <v>0.96455892471610027</v>
      </c>
    </row>
    <row r="15" spans="1:17" ht="30.95" customHeight="1">
      <c r="A15" s="182">
        <v>10</v>
      </c>
      <c r="B15" s="183" t="s">
        <v>688</v>
      </c>
      <c r="C15" s="94">
        <v>1679</v>
      </c>
      <c r="D15" s="94">
        <v>1212</v>
      </c>
      <c r="E15" s="94">
        <v>2315</v>
      </c>
      <c r="F15" s="94">
        <v>870</v>
      </c>
      <c r="G15" s="94">
        <v>1665</v>
      </c>
      <c r="H15" s="94">
        <v>2329</v>
      </c>
      <c r="I15" s="94">
        <v>5194</v>
      </c>
      <c r="J15" s="94">
        <v>8861</v>
      </c>
      <c r="K15" s="94">
        <v>2444</v>
      </c>
      <c r="L15" s="94">
        <v>7050</v>
      </c>
      <c r="M15" s="94">
        <v>25159</v>
      </c>
      <c r="N15" s="94">
        <v>12719</v>
      </c>
      <c r="O15" s="94">
        <v>71497</v>
      </c>
      <c r="P15" s="143">
        <v>105827</v>
      </c>
      <c r="Q15" s="115">
        <v>0.67560263448836311</v>
      </c>
    </row>
    <row r="16" spans="1:17" ht="30.95" customHeight="1">
      <c r="A16" s="182">
        <v>11</v>
      </c>
      <c r="B16" s="183" t="s">
        <v>689</v>
      </c>
      <c r="C16" s="94">
        <v>16189</v>
      </c>
      <c r="D16" s="94">
        <v>2109</v>
      </c>
      <c r="E16" s="94">
        <v>1026</v>
      </c>
      <c r="F16" s="94">
        <v>38163</v>
      </c>
      <c r="G16" s="94">
        <v>57272</v>
      </c>
      <c r="H16" s="94">
        <v>66707</v>
      </c>
      <c r="I16" s="94">
        <v>82440</v>
      </c>
      <c r="J16" s="94">
        <v>58552</v>
      </c>
      <c r="K16" s="94">
        <v>57449</v>
      </c>
      <c r="L16" s="94">
        <v>51923</v>
      </c>
      <c r="M16" s="94">
        <v>24756</v>
      </c>
      <c r="N16" s="94">
        <v>11107</v>
      </c>
      <c r="O16" s="94">
        <v>467693</v>
      </c>
      <c r="P16" s="143">
        <v>452773</v>
      </c>
      <c r="Q16" s="115">
        <v>1.0329524949588424</v>
      </c>
    </row>
    <row r="17" spans="1:17" ht="30.95" customHeight="1">
      <c r="A17" s="182">
        <v>12</v>
      </c>
      <c r="B17" s="183" t="s">
        <v>690</v>
      </c>
      <c r="C17" s="94">
        <v>0</v>
      </c>
      <c r="D17" s="94">
        <v>0</v>
      </c>
      <c r="E17" s="94">
        <v>5742</v>
      </c>
      <c r="F17" s="94">
        <v>36866</v>
      </c>
      <c r="G17" s="94">
        <v>233894</v>
      </c>
      <c r="H17" s="94">
        <v>65922</v>
      </c>
      <c r="I17" s="94">
        <v>7582</v>
      </c>
      <c r="J17" s="94">
        <v>2061</v>
      </c>
      <c r="K17" s="94">
        <v>3513</v>
      </c>
      <c r="L17" s="94">
        <v>60652</v>
      </c>
      <c r="M17" s="94">
        <v>178738</v>
      </c>
      <c r="N17" s="94">
        <v>32286</v>
      </c>
      <c r="O17" s="94">
        <v>627256</v>
      </c>
      <c r="P17" s="143">
        <v>678253</v>
      </c>
      <c r="Q17" s="115">
        <v>0.92481124300224249</v>
      </c>
    </row>
    <row r="18" spans="1:17" ht="30.95" customHeight="1">
      <c r="A18" s="182">
        <v>13</v>
      </c>
      <c r="B18" s="183" t="s">
        <v>691</v>
      </c>
      <c r="C18" s="94">
        <v>1709</v>
      </c>
      <c r="D18" s="94">
        <v>3241</v>
      </c>
      <c r="E18" s="94">
        <v>2504</v>
      </c>
      <c r="F18" s="94">
        <v>2125</v>
      </c>
      <c r="G18" s="94">
        <v>2249</v>
      </c>
      <c r="H18" s="94">
        <v>136</v>
      </c>
      <c r="I18" s="94">
        <v>0</v>
      </c>
      <c r="J18" s="94">
        <v>0</v>
      </c>
      <c r="K18" s="94">
        <v>31</v>
      </c>
      <c r="L18" s="94">
        <v>1680</v>
      </c>
      <c r="M18" s="94">
        <v>138</v>
      </c>
      <c r="N18" s="94">
        <v>150</v>
      </c>
      <c r="O18" s="94">
        <v>13963</v>
      </c>
      <c r="P18" s="143">
        <v>18639</v>
      </c>
      <c r="Q18" s="115">
        <v>0.74912817211223781</v>
      </c>
    </row>
    <row r="19" spans="1:17" ht="30.95" customHeight="1">
      <c r="A19" s="182">
        <v>14</v>
      </c>
      <c r="B19" s="183" t="s">
        <v>692</v>
      </c>
      <c r="C19" s="94">
        <v>2548</v>
      </c>
      <c r="D19" s="94">
        <v>2977</v>
      </c>
      <c r="E19" s="94">
        <v>5093</v>
      </c>
      <c r="F19" s="94">
        <v>9223</v>
      </c>
      <c r="G19" s="94">
        <v>16308</v>
      </c>
      <c r="H19" s="94">
        <v>14688</v>
      </c>
      <c r="I19" s="94">
        <v>16627</v>
      </c>
      <c r="J19" s="94">
        <v>26587</v>
      </c>
      <c r="K19" s="94">
        <v>14013</v>
      </c>
      <c r="L19" s="94">
        <v>10136</v>
      </c>
      <c r="M19" s="94">
        <v>2262</v>
      </c>
      <c r="N19" s="94">
        <v>1836</v>
      </c>
      <c r="O19" s="94">
        <v>122298</v>
      </c>
      <c r="P19" s="143">
        <v>163436</v>
      </c>
      <c r="Q19" s="115">
        <v>0.74829290976284291</v>
      </c>
    </row>
    <row r="20" spans="1:17" ht="30.95" customHeight="1">
      <c r="A20" s="184">
        <v>15</v>
      </c>
      <c r="B20" s="185" t="s">
        <v>693</v>
      </c>
      <c r="C20" s="186">
        <v>70</v>
      </c>
      <c r="D20" s="186">
        <v>163</v>
      </c>
      <c r="E20" s="186">
        <v>196</v>
      </c>
      <c r="F20" s="186">
        <v>420</v>
      </c>
      <c r="G20" s="186">
        <v>1062</v>
      </c>
      <c r="H20" s="186">
        <v>6926</v>
      </c>
      <c r="I20" s="186">
        <v>23600</v>
      </c>
      <c r="J20" s="186">
        <v>28707</v>
      </c>
      <c r="K20" s="186">
        <v>805</v>
      </c>
      <c r="L20" s="186">
        <v>371</v>
      </c>
      <c r="M20" s="186">
        <v>115</v>
      </c>
      <c r="N20" s="186">
        <v>175</v>
      </c>
      <c r="O20" s="186">
        <v>62610</v>
      </c>
      <c r="P20" s="187">
        <v>71726</v>
      </c>
      <c r="Q20" s="137">
        <v>0.8729052226528734</v>
      </c>
    </row>
    <row r="21" spans="1:17" ht="30.95" customHeight="1">
      <c r="A21" s="698" t="s">
        <v>676</v>
      </c>
      <c r="B21" s="698"/>
      <c r="C21" s="188">
        <v>422777</v>
      </c>
      <c r="D21" s="188">
        <v>218685</v>
      </c>
      <c r="E21" s="188">
        <v>250204</v>
      </c>
      <c r="F21" s="188">
        <v>319972</v>
      </c>
      <c r="G21" s="188">
        <v>507665</v>
      </c>
      <c r="H21" s="188">
        <v>469360</v>
      </c>
      <c r="I21" s="188">
        <v>433321</v>
      </c>
      <c r="J21" s="188">
        <v>538790</v>
      </c>
      <c r="K21" s="188">
        <v>498867</v>
      </c>
      <c r="L21" s="188">
        <v>829845</v>
      </c>
      <c r="M21" s="188">
        <v>870515</v>
      </c>
      <c r="N21" s="188">
        <v>379731</v>
      </c>
      <c r="O21" s="188">
        <v>5739732</v>
      </c>
      <c r="P21" s="189">
        <v>6302867</v>
      </c>
      <c r="Q21" s="142">
        <v>0.91065415151549289</v>
      </c>
    </row>
    <row r="22" spans="1:17" ht="30.95" customHeight="1">
      <c r="A22" s="672" t="s">
        <v>547</v>
      </c>
      <c r="B22" s="672"/>
      <c r="C22" s="94">
        <v>440207</v>
      </c>
      <c r="D22" s="94">
        <v>321756</v>
      </c>
      <c r="E22" s="94">
        <v>238500</v>
      </c>
      <c r="F22" s="94">
        <v>279903</v>
      </c>
      <c r="G22" s="94">
        <v>521082</v>
      </c>
      <c r="H22" s="94">
        <v>625339</v>
      </c>
      <c r="I22" s="94">
        <v>493248</v>
      </c>
      <c r="J22" s="94">
        <v>390804</v>
      </c>
      <c r="K22" s="94">
        <v>405010</v>
      </c>
      <c r="L22" s="94">
        <v>545322</v>
      </c>
      <c r="M22" s="94">
        <v>847938</v>
      </c>
      <c r="N22" s="94">
        <v>1193758</v>
      </c>
      <c r="O22" s="94">
        <v>6302867</v>
      </c>
      <c r="P22" s="143"/>
      <c r="Q22" s="115"/>
    </row>
    <row r="23" spans="1:17" ht="30.95" customHeight="1">
      <c r="A23" s="673" t="s">
        <v>677</v>
      </c>
      <c r="B23" s="673"/>
      <c r="C23" s="190">
        <v>0.96040499128818946</v>
      </c>
      <c r="D23" s="190">
        <v>0.67966098534293062</v>
      </c>
      <c r="E23" s="190">
        <v>1.0490733752620545</v>
      </c>
      <c r="F23" s="190">
        <v>1.1431531637745933</v>
      </c>
      <c r="G23" s="190">
        <v>0.97425165329065289</v>
      </c>
      <c r="H23" s="190">
        <v>0.75056889143328653</v>
      </c>
      <c r="I23" s="190">
        <v>0.87850533605812897</v>
      </c>
      <c r="J23" s="190">
        <v>1.3786706379668581</v>
      </c>
      <c r="K23" s="190">
        <v>1.2317399570380978</v>
      </c>
      <c r="L23" s="190">
        <v>1.5217522858054506</v>
      </c>
      <c r="M23" s="190">
        <v>1.0266257674499786</v>
      </c>
      <c r="N23" s="190">
        <v>0.3180971352652715</v>
      </c>
      <c r="O23" s="190">
        <v>0.91065415151549289</v>
      </c>
      <c r="P23" s="191"/>
      <c r="Q23" s="121"/>
    </row>
    <row r="24" spans="1:17" ht="17.25" customHeight="1">
      <c r="A24" s="9"/>
      <c r="B24" s="9"/>
      <c r="C24" s="9"/>
      <c r="D24" s="9"/>
      <c r="E24" s="9"/>
      <c r="F24" s="9"/>
      <c r="G24" s="9"/>
      <c r="H24" s="9"/>
      <c r="I24" s="9"/>
      <c r="J24" s="9"/>
      <c r="K24" s="9"/>
      <c r="L24" s="9"/>
      <c r="M24" s="9"/>
      <c r="N24" s="9"/>
      <c r="O24" s="9"/>
      <c r="P24" s="694" t="s">
        <v>694</v>
      </c>
      <c r="Q24" s="694"/>
    </row>
    <row r="25" spans="1:17" ht="23.1" customHeight="1"/>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3"/>
  <pageMargins left="0.82677165354330717" right="0.43307086614173229" top="0.74803149606299213" bottom="0.43307086614173229" header="0.51181102362204722" footer="0.15748031496062992"/>
  <pageSetup paperSize="9" scale="66" firstPageNumber="0" orientation="landscape" horizontalDpi="300" verticalDpi="300" r:id="rId1"/>
  <headerFooter alignWithMargins="0">
    <oddFooter>&amp;C&amp;"ＭＳ 明朝,標準"- 11 -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view="pageBreakPreview" workbookViewId="0">
      <selection sqref="A1:D1"/>
    </sheetView>
  </sheetViews>
  <sheetFormatPr defaultRowHeight="14.25"/>
  <cols>
    <col min="1" max="1" width="5.875" style="75" customWidth="1"/>
    <col min="2" max="2" width="25.625" style="75" customWidth="1"/>
    <col min="3" max="16" width="11.625" style="75" customWidth="1"/>
    <col min="17" max="17" width="13.625" style="75" customWidth="1"/>
    <col min="18" max="16384" width="9" style="75"/>
  </cols>
  <sheetData>
    <row r="1" spans="1:17" ht="27" customHeight="1">
      <c r="A1" s="696" t="s">
        <v>695</v>
      </c>
      <c r="B1" s="696"/>
      <c r="C1" s="696"/>
      <c r="D1" s="696"/>
      <c r="E1" s="9"/>
      <c r="F1" s="9"/>
      <c r="G1" s="9"/>
      <c r="H1" s="9"/>
      <c r="I1" s="9"/>
      <c r="J1" s="9"/>
      <c r="K1" s="9"/>
      <c r="L1" s="9"/>
      <c r="M1" s="9"/>
      <c r="N1" s="9"/>
      <c r="O1" s="9"/>
      <c r="P1" s="9"/>
      <c r="Q1" s="9"/>
    </row>
    <row r="2" spans="1:17" ht="25.5" customHeight="1">
      <c r="A2" s="601" t="s">
        <v>696</v>
      </c>
      <c r="B2" s="601"/>
      <c r="C2" s="601"/>
      <c r="D2" s="601"/>
      <c r="E2" s="601"/>
      <c r="F2" s="601"/>
      <c r="G2" s="601"/>
      <c r="H2" s="601"/>
      <c r="I2" s="601"/>
      <c r="J2" s="601"/>
      <c r="K2" s="601"/>
      <c r="L2" s="601"/>
      <c r="M2" s="601"/>
      <c r="N2" s="601"/>
      <c r="O2" s="601"/>
      <c r="P2" s="601"/>
      <c r="Q2" s="601"/>
    </row>
    <row r="3" spans="1:17" ht="25.5" customHeight="1">
      <c r="A3" s="601" t="s">
        <v>697</v>
      </c>
      <c r="B3" s="601"/>
      <c r="C3" s="601"/>
      <c r="D3" s="601"/>
      <c r="E3" s="601"/>
      <c r="F3" s="601"/>
      <c r="G3" s="601"/>
      <c r="H3" s="601"/>
      <c r="I3" s="601"/>
      <c r="J3" s="601"/>
      <c r="K3" s="601"/>
      <c r="L3" s="601"/>
      <c r="M3" s="601"/>
      <c r="N3" s="601"/>
      <c r="O3" s="601"/>
      <c r="P3" s="601"/>
      <c r="Q3" s="601"/>
    </row>
    <row r="4" spans="1:17" ht="22.5" customHeight="1">
      <c r="A4" s="9"/>
      <c r="B4" s="9"/>
      <c r="C4" s="9"/>
      <c r="D4" s="9"/>
      <c r="E4" s="9"/>
      <c r="F4" s="9"/>
      <c r="G4" s="9"/>
      <c r="H4" s="9"/>
      <c r="I4" s="9"/>
      <c r="J4" s="9"/>
      <c r="K4" s="9"/>
      <c r="L4" s="9"/>
      <c r="M4" s="9"/>
      <c r="N4" s="9"/>
      <c r="O4" s="682" t="s">
        <v>698</v>
      </c>
      <c r="P4" s="682"/>
      <c r="Q4" s="682"/>
    </row>
    <row r="5" spans="1:17" ht="31.5" customHeight="1">
      <c r="A5" s="697" t="s">
        <v>699</v>
      </c>
      <c r="B5" s="697"/>
      <c r="C5" s="176" t="s">
        <v>664</v>
      </c>
      <c r="D5" s="176" t="s">
        <v>665</v>
      </c>
      <c r="E5" s="176" t="s">
        <v>666</v>
      </c>
      <c r="F5" s="176" t="s">
        <v>667</v>
      </c>
      <c r="G5" s="176" t="s">
        <v>668</v>
      </c>
      <c r="H5" s="176" t="s">
        <v>669</v>
      </c>
      <c r="I5" s="176" t="s">
        <v>670</v>
      </c>
      <c r="J5" s="176" t="s">
        <v>671</v>
      </c>
      <c r="K5" s="176" t="s">
        <v>672</v>
      </c>
      <c r="L5" s="176" t="s">
        <v>673</v>
      </c>
      <c r="M5" s="176" t="s">
        <v>674</v>
      </c>
      <c r="N5" s="176" t="s">
        <v>675</v>
      </c>
      <c r="O5" s="192" t="s">
        <v>676</v>
      </c>
      <c r="P5" s="193" t="s">
        <v>700</v>
      </c>
      <c r="Q5" s="177" t="s">
        <v>677</v>
      </c>
    </row>
    <row r="6" spans="1:17" ht="33.950000000000003" customHeight="1">
      <c r="A6" s="178">
        <v>1</v>
      </c>
      <c r="B6" s="179" t="s">
        <v>678</v>
      </c>
      <c r="C6" s="180">
        <v>80459</v>
      </c>
      <c r="D6" s="180">
        <v>81207</v>
      </c>
      <c r="E6" s="180">
        <v>81483</v>
      </c>
      <c r="F6" s="180">
        <v>84122</v>
      </c>
      <c r="G6" s="180">
        <v>43432</v>
      </c>
      <c r="H6" s="180">
        <v>57411</v>
      </c>
      <c r="I6" s="180">
        <v>1052</v>
      </c>
      <c r="J6" s="180">
        <v>77</v>
      </c>
      <c r="K6" s="180">
        <v>69120</v>
      </c>
      <c r="L6" s="180">
        <v>129243</v>
      </c>
      <c r="M6" s="180">
        <v>91314</v>
      </c>
      <c r="N6" s="180">
        <v>93068</v>
      </c>
      <c r="O6" s="194">
        <v>811988</v>
      </c>
      <c r="P6" s="195">
        <v>931829</v>
      </c>
      <c r="Q6" s="130">
        <v>0.87139163945316145</v>
      </c>
    </row>
    <row r="7" spans="1:17" ht="33.950000000000003" customHeight="1">
      <c r="A7" s="182">
        <v>2</v>
      </c>
      <c r="B7" s="183" t="s">
        <v>679</v>
      </c>
      <c r="C7" s="94">
        <v>0</v>
      </c>
      <c r="D7" s="94">
        <v>0</v>
      </c>
      <c r="E7" s="94">
        <v>317</v>
      </c>
      <c r="F7" s="94">
        <v>340</v>
      </c>
      <c r="G7" s="94">
        <v>978</v>
      </c>
      <c r="H7" s="94">
        <v>1254</v>
      </c>
      <c r="I7" s="94">
        <v>898</v>
      </c>
      <c r="J7" s="94">
        <v>656</v>
      </c>
      <c r="K7" s="94">
        <v>393</v>
      </c>
      <c r="L7" s="94">
        <v>0</v>
      </c>
      <c r="M7" s="94">
        <v>0</v>
      </c>
      <c r="N7" s="94">
        <v>0</v>
      </c>
      <c r="O7" s="196">
        <v>4836</v>
      </c>
      <c r="P7" s="197">
        <v>6310</v>
      </c>
      <c r="Q7" s="115">
        <v>0.76640253565768623</v>
      </c>
    </row>
    <row r="8" spans="1:17" ht="33.950000000000003" customHeight="1">
      <c r="A8" s="182">
        <v>3</v>
      </c>
      <c r="B8" s="183" t="s">
        <v>680</v>
      </c>
      <c r="C8" s="94">
        <v>0</v>
      </c>
      <c r="D8" s="94">
        <v>0</v>
      </c>
      <c r="E8" s="94">
        <v>0</v>
      </c>
      <c r="F8" s="94">
        <v>7</v>
      </c>
      <c r="G8" s="94">
        <v>703</v>
      </c>
      <c r="H8" s="94">
        <v>6106</v>
      </c>
      <c r="I8" s="94">
        <v>23748</v>
      </c>
      <c r="J8" s="94">
        <v>20437</v>
      </c>
      <c r="K8" s="94">
        <v>6722</v>
      </c>
      <c r="L8" s="94">
        <v>6370</v>
      </c>
      <c r="M8" s="94">
        <v>4530</v>
      </c>
      <c r="N8" s="94">
        <v>0</v>
      </c>
      <c r="O8" s="196">
        <v>68623</v>
      </c>
      <c r="P8" s="197">
        <v>57325</v>
      </c>
      <c r="Q8" s="115">
        <v>1.1970867858700394</v>
      </c>
    </row>
    <row r="9" spans="1:17" ht="33.950000000000003" customHeight="1">
      <c r="A9" s="182">
        <v>4</v>
      </c>
      <c r="B9" s="183" t="s">
        <v>681</v>
      </c>
      <c r="C9" s="94">
        <v>0</v>
      </c>
      <c r="D9" s="94">
        <v>0</v>
      </c>
      <c r="E9" s="94">
        <v>0</v>
      </c>
      <c r="F9" s="94">
        <v>0</v>
      </c>
      <c r="G9" s="94">
        <v>0</v>
      </c>
      <c r="H9" s="94">
        <v>0</v>
      </c>
      <c r="I9" s="94">
        <v>0</v>
      </c>
      <c r="J9" s="94">
        <v>0</v>
      </c>
      <c r="K9" s="94">
        <v>0</v>
      </c>
      <c r="L9" s="94">
        <v>0</v>
      </c>
      <c r="M9" s="94">
        <v>0</v>
      </c>
      <c r="N9" s="94">
        <v>0</v>
      </c>
      <c r="O9" s="196">
        <v>0</v>
      </c>
      <c r="P9" s="197">
        <v>0</v>
      </c>
      <c r="Q9" s="115" t="s">
        <v>701</v>
      </c>
    </row>
    <row r="10" spans="1:17" ht="33.950000000000003" customHeight="1">
      <c r="A10" s="182">
        <v>5</v>
      </c>
      <c r="B10" s="183" t="s">
        <v>683</v>
      </c>
      <c r="C10" s="94">
        <v>0</v>
      </c>
      <c r="D10" s="94">
        <v>0</v>
      </c>
      <c r="E10" s="94">
        <v>0</v>
      </c>
      <c r="F10" s="94">
        <v>0</v>
      </c>
      <c r="G10" s="94">
        <v>0</v>
      </c>
      <c r="H10" s="94">
        <v>0</v>
      </c>
      <c r="I10" s="94">
        <v>0</v>
      </c>
      <c r="J10" s="94">
        <v>0</v>
      </c>
      <c r="K10" s="94">
        <v>0</v>
      </c>
      <c r="L10" s="94">
        <v>0</v>
      </c>
      <c r="M10" s="94">
        <v>0</v>
      </c>
      <c r="N10" s="94">
        <v>0</v>
      </c>
      <c r="O10" s="196">
        <v>0</v>
      </c>
      <c r="P10" s="197">
        <v>0</v>
      </c>
      <c r="Q10" s="115" t="s">
        <v>701</v>
      </c>
    </row>
    <row r="11" spans="1:17" ht="33.950000000000003" customHeight="1">
      <c r="A11" s="182">
        <v>6</v>
      </c>
      <c r="B11" s="183" t="s">
        <v>684</v>
      </c>
      <c r="C11" s="94">
        <v>2068</v>
      </c>
      <c r="D11" s="94">
        <v>3848</v>
      </c>
      <c r="E11" s="94">
        <v>12564</v>
      </c>
      <c r="F11" s="94">
        <v>15730</v>
      </c>
      <c r="G11" s="94">
        <v>11049</v>
      </c>
      <c r="H11" s="94">
        <v>8310</v>
      </c>
      <c r="I11" s="94">
        <v>12313</v>
      </c>
      <c r="J11" s="94">
        <v>8129</v>
      </c>
      <c r="K11" s="94">
        <v>7310</v>
      </c>
      <c r="L11" s="94">
        <v>17945</v>
      </c>
      <c r="M11" s="94">
        <v>8320</v>
      </c>
      <c r="N11" s="94">
        <v>2254</v>
      </c>
      <c r="O11" s="196">
        <v>109840</v>
      </c>
      <c r="P11" s="197">
        <v>113418</v>
      </c>
      <c r="Q11" s="115">
        <v>0.96845297924491702</v>
      </c>
    </row>
    <row r="12" spans="1:17" ht="33.950000000000003" customHeight="1">
      <c r="A12" s="182">
        <v>7</v>
      </c>
      <c r="B12" s="183" t="s">
        <v>685</v>
      </c>
      <c r="C12" s="94">
        <v>0</v>
      </c>
      <c r="D12" s="94">
        <v>0</v>
      </c>
      <c r="E12" s="94">
        <v>0</v>
      </c>
      <c r="F12" s="94">
        <v>0</v>
      </c>
      <c r="G12" s="94">
        <v>0</v>
      </c>
      <c r="H12" s="94">
        <v>0</v>
      </c>
      <c r="I12" s="94">
        <v>0</v>
      </c>
      <c r="J12" s="94">
        <v>0</v>
      </c>
      <c r="K12" s="94">
        <v>0</v>
      </c>
      <c r="L12" s="94">
        <v>0</v>
      </c>
      <c r="M12" s="94">
        <v>0</v>
      </c>
      <c r="N12" s="94">
        <v>0</v>
      </c>
      <c r="O12" s="196">
        <v>0</v>
      </c>
      <c r="P12" s="197">
        <v>0</v>
      </c>
      <c r="Q12" s="115" t="s">
        <v>701</v>
      </c>
    </row>
    <row r="13" spans="1:17" ht="33.950000000000003" customHeight="1">
      <c r="A13" s="182">
        <v>8</v>
      </c>
      <c r="B13" s="183" t="s">
        <v>686</v>
      </c>
      <c r="C13" s="94">
        <v>7220</v>
      </c>
      <c r="D13" s="94">
        <v>3288</v>
      </c>
      <c r="E13" s="94">
        <v>12524</v>
      </c>
      <c r="F13" s="94">
        <v>8913</v>
      </c>
      <c r="G13" s="94">
        <v>15153</v>
      </c>
      <c r="H13" s="94">
        <v>21013</v>
      </c>
      <c r="I13" s="94">
        <v>20482</v>
      </c>
      <c r="J13" s="94">
        <v>20687</v>
      </c>
      <c r="K13" s="94">
        <v>6981</v>
      </c>
      <c r="L13" s="94">
        <v>18715</v>
      </c>
      <c r="M13" s="94">
        <v>16022</v>
      </c>
      <c r="N13" s="94">
        <v>8274</v>
      </c>
      <c r="O13" s="196">
        <v>159272</v>
      </c>
      <c r="P13" s="197">
        <v>239693</v>
      </c>
      <c r="Q13" s="115">
        <v>0.66448331824458784</v>
      </c>
    </row>
    <row r="14" spans="1:17" ht="33.950000000000003" customHeight="1">
      <c r="A14" s="182">
        <v>9</v>
      </c>
      <c r="B14" s="183" t="s">
        <v>687</v>
      </c>
      <c r="C14" s="94">
        <v>209894</v>
      </c>
      <c r="D14" s="94">
        <v>9629</v>
      </c>
      <c r="E14" s="94">
        <v>0</v>
      </c>
      <c r="F14" s="94">
        <v>0</v>
      </c>
      <c r="G14" s="94">
        <v>24610</v>
      </c>
      <c r="H14" s="94">
        <v>58499</v>
      </c>
      <c r="I14" s="94">
        <v>109972</v>
      </c>
      <c r="J14" s="94">
        <v>226899</v>
      </c>
      <c r="K14" s="94">
        <v>176145</v>
      </c>
      <c r="L14" s="94">
        <v>276855</v>
      </c>
      <c r="M14" s="94">
        <v>264365</v>
      </c>
      <c r="N14" s="94">
        <v>126406</v>
      </c>
      <c r="O14" s="196">
        <v>1483274</v>
      </c>
      <c r="P14" s="197">
        <v>1628876</v>
      </c>
      <c r="Q14" s="115">
        <v>0.91061198028579216</v>
      </c>
    </row>
    <row r="15" spans="1:17" ht="33.950000000000003" customHeight="1">
      <c r="A15" s="182">
        <v>10</v>
      </c>
      <c r="B15" s="183" t="s">
        <v>688</v>
      </c>
      <c r="C15" s="94">
        <v>647</v>
      </c>
      <c r="D15" s="94">
        <v>795</v>
      </c>
      <c r="E15" s="94">
        <v>2115</v>
      </c>
      <c r="F15" s="94">
        <v>841</v>
      </c>
      <c r="G15" s="94">
        <v>627</v>
      </c>
      <c r="H15" s="94">
        <v>1818</v>
      </c>
      <c r="I15" s="94">
        <v>4317</v>
      </c>
      <c r="J15" s="94">
        <v>5925</v>
      </c>
      <c r="K15" s="94">
        <v>2354</v>
      </c>
      <c r="L15" s="94">
        <v>4360</v>
      </c>
      <c r="M15" s="94">
        <v>9422</v>
      </c>
      <c r="N15" s="94">
        <v>4835</v>
      </c>
      <c r="O15" s="196">
        <v>38056</v>
      </c>
      <c r="P15" s="197">
        <v>45999</v>
      </c>
      <c r="Q15" s="115">
        <v>0.82732233309419767</v>
      </c>
    </row>
    <row r="16" spans="1:17" ht="33.950000000000003" customHeight="1">
      <c r="A16" s="182">
        <v>11</v>
      </c>
      <c r="B16" s="183" t="s">
        <v>689</v>
      </c>
      <c r="C16" s="94">
        <v>3745</v>
      </c>
      <c r="D16" s="94">
        <v>1509</v>
      </c>
      <c r="E16" s="94">
        <v>822</v>
      </c>
      <c r="F16" s="94">
        <v>6038</v>
      </c>
      <c r="G16" s="94">
        <v>9055</v>
      </c>
      <c r="H16" s="94">
        <v>15647</v>
      </c>
      <c r="I16" s="94">
        <v>18529</v>
      </c>
      <c r="J16" s="94">
        <v>13666</v>
      </c>
      <c r="K16" s="94">
        <v>9456</v>
      </c>
      <c r="L16" s="94">
        <v>7360</v>
      </c>
      <c r="M16" s="94">
        <v>3469</v>
      </c>
      <c r="N16" s="94">
        <v>1559</v>
      </c>
      <c r="O16" s="196">
        <v>90855</v>
      </c>
      <c r="P16" s="197">
        <v>97693</v>
      </c>
      <c r="Q16" s="115">
        <v>0.93000522043544576</v>
      </c>
    </row>
    <row r="17" spans="1:17" ht="33.950000000000003" customHeight="1">
      <c r="A17" s="182">
        <v>12</v>
      </c>
      <c r="B17" s="183" t="s">
        <v>690</v>
      </c>
      <c r="C17" s="94">
        <v>0</v>
      </c>
      <c r="D17" s="94">
        <v>0</v>
      </c>
      <c r="E17" s="94">
        <v>2107</v>
      </c>
      <c r="F17" s="94">
        <v>11030</v>
      </c>
      <c r="G17" s="94">
        <v>40815</v>
      </c>
      <c r="H17" s="94">
        <v>17464</v>
      </c>
      <c r="I17" s="94">
        <v>2471</v>
      </c>
      <c r="J17" s="94">
        <v>1216</v>
      </c>
      <c r="K17" s="94">
        <v>1440</v>
      </c>
      <c r="L17" s="94">
        <v>45739</v>
      </c>
      <c r="M17" s="94">
        <v>141207</v>
      </c>
      <c r="N17" s="94">
        <v>15023</v>
      </c>
      <c r="O17" s="196">
        <v>278512</v>
      </c>
      <c r="P17" s="197">
        <v>226302</v>
      </c>
      <c r="Q17" s="115">
        <v>1.2307094060149713</v>
      </c>
    </row>
    <row r="18" spans="1:17" ht="33.950000000000003" customHeight="1">
      <c r="A18" s="182">
        <v>13</v>
      </c>
      <c r="B18" s="183" t="s">
        <v>691</v>
      </c>
      <c r="C18" s="94">
        <v>1533</v>
      </c>
      <c r="D18" s="94">
        <v>1841</v>
      </c>
      <c r="E18" s="94">
        <v>1570</v>
      </c>
      <c r="F18" s="94">
        <v>1666</v>
      </c>
      <c r="G18" s="94">
        <v>1318</v>
      </c>
      <c r="H18" s="94">
        <v>24</v>
      </c>
      <c r="I18" s="94">
        <v>0</v>
      </c>
      <c r="J18" s="94">
        <v>0</v>
      </c>
      <c r="K18" s="94">
        <v>34</v>
      </c>
      <c r="L18" s="94">
        <v>2165</v>
      </c>
      <c r="M18" s="94">
        <v>179</v>
      </c>
      <c r="N18" s="94">
        <v>132</v>
      </c>
      <c r="O18" s="196">
        <v>10462</v>
      </c>
      <c r="P18" s="197">
        <v>11622</v>
      </c>
      <c r="Q18" s="115">
        <v>0.90018929616245047</v>
      </c>
    </row>
    <row r="19" spans="1:17" ht="33.950000000000003" customHeight="1">
      <c r="A19" s="182">
        <v>14</v>
      </c>
      <c r="B19" s="183" t="s">
        <v>692</v>
      </c>
      <c r="C19" s="94">
        <v>8252</v>
      </c>
      <c r="D19" s="94">
        <v>4735</v>
      </c>
      <c r="E19" s="94">
        <v>12662</v>
      </c>
      <c r="F19" s="94">
        <v>24514</v>
      </c>
      <c r="G19" s="94">
        <v>20525</v>
      </c>
      <c r="H19" s="94">
        <v>17746</v>
      </c>
      <c r="I19" s="94">
        <v>12906</v>
      </c>
      <c r="J19" s="94">
        <v>15399</v>
      </c>
      <c r="K19" s="94">
        <v>8613</v>
      </c>
      <c r="L19" s="94">
        <v>4226</v>
      </c>
      <c r="M19" s="94">
        <v>1057</v>
      </c>
      <c r="N19" s="94">
        <v>3514</v>
      </c>
      <c r="O19" s="196">
        <v>134149</v>
      </c>
      <c r="P19" s="197">
        <v>195169</v>
      </c>
      <c r="Q19" s="115">
        <v>0.68734788824044801</v>
      </c>
    </row>
    <row r="20" spans="1:17" ht="33.950000000000003" customHeight="1">
      <c r="A20" s="184">
        <v>15</v>
      </c>
      <c r="B20" s="185" t="s">
        <v>693</v>
      </c>
      <c r="C20" s="186">
        <v>120</v>
      </c>
      <c r="D20" s="186">
        <v>655</v>
      </c>
      <c r="E20" s="186">
        <v>267</v>
      </c>
      <c r="F20" s="186">
        <v>395</v>
      </c>
      <c r="G20" s="186">
        <v>906</v>
      </c>
      <c r="H20" s="186">
        <v>4627</v>
      </c>
      <c r="I20" s="186">
        <v>17500</v>
      </c>
      <c r="J20" s="186">
        <v>22209</v>
      </c>
      <c r="K20" s="186">
        <v>525</v>
      </c>
      <c r="L20" s="186">
        <v>643</v>
      </c>
      <c r="M20" s="186">
        <v>214</v>
      </c>
      <c r="N20" s="186">
        <v>504</v>
      </c>
      <c r="O20" s="198">
        <v>48565</v>
      </c>
      <c r="P20" s="199">
        <v>48750</v>
      </c>
      <c r="Q20" s="137">
        <v>0.99620512820512819</v>
      </c>
    </row>
    <row r="21" spans="1:17" ht="33.950000000000003" customHeight="1">
      <c r="A21" s="700" t="s">
        <v>676</v>
      </c>
      <c r="B21" s="700"/>
      <c r="C21" s="200">
        <v>313938</v>
      </c>
      <c r="D21" s="200">
        <v>107507</v>
      </c>
      <c r="E21" s="200">
        <v>126431</v>
      </c>
      <c r="F21" s="200">
        <v>153596</v>
      </c>
      <c r="G21" s="200">
        <v>169171</v>
      </c>
      <c r="H21" s="200">
        <v>209919</v>
      </c>
      <c r="I21" s="200">
        <v>224188</v>
      </c>
      <c r="J21" s="200">
        <v>335300</v>
      </c>
      <c r="K21" s="200">
        <v>289093</v>
      </c>
      <c r="L21" s="200">
        <v>513621</v>
      </c>
      <c r="M21" s="200">
        <v>540099</v>
      </c>
      <c r="N21" s="200">
        <v>255569</v>
      </c>
      <c r="O21" s="201">
        <v>3238432</v>
      </c>
      <c r="P21" s="202">
        <v>3602986</v>
      </c>
      <c r="Q21" s="203">
        <v>0.89881892408130371</v>
      </c>
    </row>
    <row r="22" spans="1:17" ht="33.950000000000003" customHeight="1">
      <c r="A22" s="699" t="s">
        <v>700</v>
      </c>
      <c r="B22" s="699"/>
      <c r="C22" s="204">
        <v>240741</v>
      </c>
      <c r="D22" s="204">
        <v>161944</v>
      </c>
      <c r="E22" s="204">
        <v>135422</v>
      </c>
      <c r="F22" s="204">
        <v>153527</v>
      </c>
      <c r="G22" s="204">
        <v>189862</v>
      </c>
      <c r="H22" s="204">
        <v>262037</v>
      </c>
      <c r="I22" s="204">
        <v>232933</v>
      </c>
      <c r="J22" s="204">
        <v>230670</v>
      </c>
      <c r="K22" s="204">
        <v>246994</v>
      </c>
      <c r="L22" s="204">
        <v>345244</v>
      </c>
      <c r="M22" s="204">
        <v>581552</v>
      </c>
      <c r="N22" s="204">
        <v>822060</v>
      </c>
      <c r="O22" s="205">
        <v>3602986</v>
      </c>
      <c r="P22" s="206"/>
      <c r="Q22" s="207"/>
    </row>
    <row r="23" spans="1:17" ht="33.950000000000003" customHeight="1">
      <c r="A23" s="673" t="s">
        <v>677</v>
      </c>
      <c r="B23" s="673"/>
      <c r="C23" s="190">
        <v>1.3040487494859621</v>
      </c>
      <c r="D23" s="190">
        <v>0.66385293681766533</v>
      </c>
      <c r="E23" s="190">
        <v>0.93360753791850659</v>
      </c>
      <c r="F23" s="190">
        <v>1.0004494323474047</v>
      </c>
      <c r="G23" s="190">
        <v>0.89102084672024939</v>
      </c>
      <c r="H23" s="190">
        <v>0.80110442418437089</v>
      </c>
      <c r="I23" s="190">
        <v>0.96245701553665641</v>
      </c>
      <c r="J23" s="190">
        <v>1.4535917111024408</v>
      </c>
      <c r="K23" s="190">
        <v>1.1704454359215204</v>
      </c>
      <c r="L23" s="190">
        <v>1.4877043482290786</v>
      </c>
      <c r="M23" s="190">
        <v>0.92872004567089439</v>
      </c>
      <c r="N23" s="190">
        <v>0.31088849962289855</v>
      </c>
      <c r="O23" s="208">
        <v>0.89881892408130371</v>
      </c>
      <c r="P23" s="209"/>
      <c r="Q23" s="210"/>
    </row>
    <row r="24" spans="1:17" ht="22.5" customHeight="1">
      <c r="A24" s="9"/>
      <c r="B24" s="9"/>
      <c r="C24" s="9"/>
      <c r="D24" s="9"/>
      <c r="E24" s="9"/>
      <c r="F24" s="9"/>
      <c r="G24" s="9"/>
      <c r="H24" s="9"/>
      <c r="I24" s="9"/>
      <c r="J24" s="9"/>
      <c r="K24" s="9"/>
      <c r="L24" s="9"/>
      <c r="M24" s="9"/>
      <c r="N24" s="9"/>
      <c r="O24" s="9"/>
      <c r="P24" s="694" t="s">
        <v>694</v>
      </c>
      <c r="Q24" s="694"/>
    </row>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3"/>
  <pageMargins left="0.6692913385826772" right="0.6692913385826772" top="0.59055118110236227" bottom="1.3385826771653544" header="0.51181102362204722" footer="0.15748031496062992"/>
  <pageSetup paperSize="9" scale="64" firstPageNumber="0" orientation="landscape" copies="17" r:id="rId1"/>
  <headerFooter alignWithMargins="0">
    <oddFooter>&amp;C&amp;"ＭＳ 明朝,標準"- 12 -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workbookViewId="0">
      <selection sqref="A1:D1"/>
    </sheetView>
  </sheetViews>
  <sheetFormatPr defaultRowHeight="13.5"/>
  <cols>
    <col min="1" max="1" width="17.25" style="71" customWidth="1"/>
    <col min="2" max="9" width="12.875" style="71" customWidth="1"/>
    <col min="10" max="11" width="14.375" style="71" customWidth="1"/>
    <col min="12" max="12" width="12.625" style="71" customWidth="1"/>
    <col min="13" max="16384" width="9" style="71"/>
  </cols>
  <sheetData>
    <row r="1" spans="1:13" s="49" customFormat="1" ht="21" customHeight="1">
      <c r="A1" s="695" t="s">
        <v>702</v>
      </c>
      <c r="B1" s="695"/>
      <c r="C1" s="695"/>
      <c r="D1" s="695"/>
      <c r="E1" s="52"/>
      <c r="F1" s="52"/>
      <c r="G1" s="52"/>
      <c r="H1" s="52"/>
      <c r="I1" s="52"/>
      <c r="J1" s="52"/>
      <c r="K1" s="52"/>
      <c r="L1" s="52"/>
      <c r="M1" s="52"/>
    </row>
    <row r="2" spans="1:13" s="56" customFormat="1" ht="27" customHeight="1">
      <c r="A2" s="57"/>
      <c r="B2" s="57"/>
      <c r="C2" s="57"/>
      <c r="D2" s="57"/>
      <c r="E2" s="57"/>
      <c r="F2" s="57"/>
      <c r="G2" s="57"/>
      <c r="H2" s="57"/>
      <c r="I2" s="57"/>
      <c r="J2" s="57"/>
      <c r="K2" s="701" t="s">
        <v>703</v>
      </c>
      <c r="L2" s="701"/>
      <c r="M2" s="57"/>
    </row>
    <row r="3" spans="1:13" s="72" customFormat="1" ht="29.85" customHeight="1">
      <c r="A3" s="211" t="s">
        <v>704</v>
      </c>
      <c r="B3" s="212" t="s">
        <v>705</v>
      </c>
      <c r="C3" s="212" t="s">
        <v>706</v>
      </c>
      <c r="D3" s="212" t="s">
        <v>707</v>
      </c>
      <c r="E3" s="212" t="s">
        <v>708</v>
      </c>
      <c r="F3" s="212" t="s">
        <v>709</v>
      </c>
      <c r="G3" s="212" t="s">
        <v>710</v>
      </c>
      <c r="H3" s="212" t="s">
        <v>711</v>
      </c>
      <c r="I3" s="212" t="s">
        <v>712</v>
      </c>
      <c r="J3" s="212" t="s">
        <v>713</v>
      </c>
      <c r="K3" s="123" t="s">
        <v>714</v>
      </c>
      <c r="L3" s="213" t="s">
        <v>715</v>
      </c>
      <c r="M3" s="214"/>
    </row>
    <row r="4" spans="1:13" ht="33.950000000000003" customHeight="1">
      <c r="A4" s="178">
        <v>1</v>
      </c>
      <c r="B4" s="180">
        <v>303389</v>
      </c>
      <c r="C4" s="180">
        <v>7093</v>
      </c>
      <c r="D4" s="180">
        <v>22184</v>
      </c>
      <c r="E4" s="180">
        <v>14808</v>
      </c>
      <c r="F4" s="180">
        <v>20265</v>
      </c>
      <c r="G4" s="180">
        <v>6682</v>
      </c>
      <c r="H4" s="180">
        <v>1333</v>
      </c>
      <c r="I4" s="180">
        <v>47023</v>
      </c>
      <c r="J4" s="180">
        <v>422777</v>
      </c>
      <c r="K4" s="181">
        <v>440207</v>
      </c>
      <c r="L4" s="130">
        <v>0.96040499128818946</v>
      </c>
      <c r="M4" s="57"/>
    </row>
    <row r="5" spans="1:13" ht="33.950000000000003" customHeight="1">
      <c r="A5" s="182">
        <v>2</v>
      </c>
      <c r="B5" s="94">
        <v>59494</v>
      </c>
      <c r="C5" s="94">
        <v>8097</v>
      </c>
      <c r="D5" s="94">
        <v>16722</v>
      </c>
      <c r="E5" s="94">
        <v>801</v>
      </c>
      <c r="F5" s="94">
        <v>32481</v>
      </c>
      <c r="G5" s="94">
        <v>16147</v>
      </c>
      <c r="H5" s="94">
        <v>208</v>
      </c>
      <c r="I5" s="94">
        <v>84735</v>
      </c>
      <c r="J5" s="94">
        <v>218685</v>
      </c>
      <c r="K5" s="143">
        <v>321756</v>
      </c>
      <c r="L5" s="115">
        <v>0.67966098534293062</v>
      </c>
      <c r="M5" s="57"/>
    </row>
    <row r="6" spans="1:13" ht="33.950000000000003" customHeight="1">
      <c r="A6" s="182">
        <v>3</v>
      </c>
      <c r="B6" s="94">
        <v>68428</v>
      </c>
      <c r="C6" s="94">
        <v>9042</v>
      </c>
      <c r="D6" s="94">
        <v>13280</v>
      </c>
      <c r="E6" s="94">
        <v>3095</v>
      </c>
      <c r="F6" s="94">
        <v>49666</v>
      </c>
      <c r="G6" s="94">
        <v>21056</v>
      </c>
      <c r="H6" s="94">
        <v>3993</v>
      </c>
      <c r="I6" s="94">
        <v>81644</v>
      </c>
      <c r="J6" s="94">
        <v>250204</v>
      </c>
      <c r="K6" s="143">
        <v>238500</v>
      </c>
      <c r="L6" s="115">
        <v>1.0490733752620545</v>
      </c>
      <c r="M6" s="57"/>
    </row>
    <row r="7" spans="1:13" ht="33.950000000000003" customHeight="1">
      <c r="A7" s="182">
        <v>4</v>
      </c>
      <c r="B7" s="94">
        <v>59235</v>
      </c>
      <c r="C7" s="94">
        <v>6054</v>
      </c>
      <c r="D7" s="94">
        <v>17167</v>
      </c>
      <c r="E7" s="94">
        <v>45156</v>
      </c>
      <c r="F7" s="94">
        <v>45984</v>
      </c>
      <c r="G7" s="94">
        <v>34536</v>
      </c>
      <c r="H7" s="94">
        <v>3017</v>
      </c>
      <c r="I7" s="94">
        <v>108823</v>
      </c>
      <c r="J7" s="94">
        <v>319972</v>
      </c>
      <c r="K7" s="143">
        <v>279903</v>
      </c>
      <c r="L7" s="115">
        <v>1.1431531637745933</v>
      </c>
      <c r="M7" s="57"/>
    </row>
    <row r="8" spans="1:13" ht="33.950000000000003" customHeight="1">
      <c r="A8" s="182">
        <v>5</v>
      </c>
      <c r="B8" s="94">
        <v>101941</v>
      </c>
      <c r="C8" s="94">
        <v>8659</v>
      </c>
      <c r="D8" s="94">
        <v>10477</v>
      </c>
      <c r="E8" s="94">
        <v>78640</v>
      </c>
      <c r="F8" s="94">
        <v>114525</v>
      </c>
      <c r="G8" s="94">
        <v>104623</v>
      </c>
      <c r="H8" s="94">
        <v>3771</v>
      </c>
      <c r="I8" s="94">
        <v>85029</v>
      </c>
      <c r="J8" s="94">
        <v>507665</v>
      </c>
      <c r="K8" s="143">
        <v>521082</v>
      </c>
      <c r="L8" s="115">
        <v>0.97425165329065289</v>
      </c>
      <c r="M8" s="57"/>
    </row>
    <row r="9" spans="1:13" ht="33.950000000000003" customHeight="1">
      <c r="A9" s="182">
        <v>6</v>
      </c>
      <c r="B9" s="94">
        <v>165472</v>
      </c>
      <c r="C9" s="94">
        <v>19048</v>
      </c>
      <c r="D9" s="94">
        <v>13624</v>
      </c>
      <c r="E9" s="94">
        <v>71173</v>
      </c>
      <c r="F9" s="94">
        <v>54494</v>
      </c>
      <c r="G9" s="94">
        <v>31898</v>
      </c>
      <c r="H9" s="94">
        <v>7773</v>
      </c>
      <c r="I9" s="94">
        <v>105878</v>
      </c>
      <c r="J9" s="94">
        <v>469360</v>
      </c>
      <c r="K9" s="143">
        <v>625339</v>
      </c>
      <c r="L9" s="115">
        <v>0.75056889143328653</v>
      </c>
      <c r="M9" s="57"/>
    </row>
    <row r="10" spans="1:13" ht="33.950000000000003" customHeight="1">
      <c r="A10" s="182">
        <v>7</v>
      </c>
      <c r="B10" s="94">
        <v>245179</v>
      </c>
      <c r="C10" s="94">
        <v>20804</v>
      </c>
      <c r="D10" s="94">
        <v>11451</v>
      </c>
      <c r="E10" s="94">
        <v>81744</v>
      </c>
      <c r="F10" s="94">
        <v>20780</v>
      </c>
      <c r="G10" s="94">
        <v>19309</v>
      </c>
      <c r="H10" s="94">
        <v>5413</v>
      </c>
      <c r="I10" s="94">
        <v>28641</v>
      </c>
      <c r="J10" s="94">
        <v>433321</v>
      </c>
      <c r="K10" s="143">
        <v>493248</v>
      </c>
      <c r="L10" s="115">
        <v>0.87850533605812897</v>
      </c>
      <c r="M10" s="57"/>
    </row>
    <row r="11" spans="1:13" ht="33.950000000000003" customHeight="1">
      <c r="A11" s="182">
        <v>8</v>
      </c>
      <c r="B11" s="94">
        <v>365553</v>
      </c>
      <c r="C11" s="94">
        <v>33555</v>
      </c>
      <c r="D11" s="94">
        <v>10404</v>
      </c>
      <c r="E11" s="94">
        <v>60384</v>
      </c>
      <c r="F11" s="94">
        <v>16812</v>
      </c>
      <c r="G11" s="94">
        <v>14786</v>
      </c>
      <c r="H11" s="94">
        <v>4998</v>
      </c>
      <c r="I11" s="94">
        <v>32298</v>
      </c>
      <c r="J11" s="94">
        <v>538790</v>
      </c>
      <c r="K11" s="143">
        <v>390804</v>
      </c>
      <c r="L11" s="115">
        <v>1.3786706379668581</v>
      </c>
      <c r="M11" s="57"/>
    </row>
    <row r="12" spans="1:13" ht="33.950000000000003" customHeight="1">
      <c r="A12" s="182">
        <v>9</v>
      </c>
      <c r="B12" s="94">
        <v>310818</v>
      </c>
      <c r="C12" s="94">
        <v>19576</v>
      </c>
      <c r="D12" s="94">
        <v>6546</v>
      </c>
      <c r="E12" s="94">
        <v>57272</v>
      </c>
      <c r="F12" s="94">
        <v>25782</v>
      </c>
      <c r="G12" s="94">
        <v>14647</v>
      </c>
      <c r="H12" s="94">
        <v>1987</v>
      </c>
      <c r="I12" s="94">
        <v>62239</v>
      </c>
      <c r="J12" s="94">
        <v>498867</v>
      </c>
      <c r="K12" s="143">
        <v>405010</v>
      </c>
      <c r="L12" s="115">
        <v>1.2317399570380978</v>
      </c>
      <c r="M12" s="57"/>
    </row>
    <row r="13" spans="1:13" ht="33.950000000000003" customHeight="1">
      <c r="A13" s="182">
        <v>10</v>
      </c>
      <c r="B13" s="94">
        <v>538370</v>
      </c>
      <c r="C13" s="94">
        <v>6070</v>
      </c>
      <c r="D13" s="94">
        <v>16347</v>
      </c>
      <c r="E13" s="94">
        <v>63550</v>
      </c>
      <c r="F13" s="94">
        <v>58717</v>
      </c>
      <c r="G13" s="94">
        <v>32645</v>
      </c>
      <c r="H13" s="94">
        <v>4987</v>
      </c>
      <c r="I13" s="94">
        <v>109159</v>
      </c>
      <c r="J13" s="94">
        <v>829845</v>
      </c>
      <c r="K13" s="143">
        <v>545322</v>
      </c>
      <c r="L13" s="115">
        <v>1.5217522858054506</v>
      </c>
      <c r="M13" s="57"/>
    </row>
    <row r="14" spans="1:13" ht="33.950000000000003" customHeight="1">
      <c r="A14" s="182">
        <v>11</v>
      </c>
      <c r="B14" s="94">
        <v>547913</v>
      </c>
      <c r="C14" s="94">
        <v>14814</v>
      </c>
      <c r="D14" s="94">
        <v>11944</v>
      </c>
      <c r="E14" s="94">
        <v>62733</v>
      </c>
      <c r="F14" s="94">
        <v>99809</v>
      </c>
      <c r="G14" s="94">
        <v>47612</v>
      </c>
      <c r="H14" s="94">
        <v>1161</v>
      </c>
      <c r="I14" s="94">
        <v>84529</v>
      </c>
      <c r="J14" s="94">
        <v>870515</v>
      </c>
      <c r="K14" s="143">
        <v>847938</v>
      </c>
      <c r="L14" s="115">
        <v>1.0266257674499786</v>
      </c>
      <c r="M14" s="57"/>
    </row>
    <row r="15" spans="1:13" ht="33.950000000000003" customHeight="1">
      <c r="A15" s="184">
        <v>12</v>
      </c>
      <c r="B15" s="186">
        <v>261106</v>
      </c>
      <c r="C15" s="186">
        <v>7722</v>
      </c>
      <c r="D15" s="186">
        <v>9101</v>
      </c>
      <c r="E15" s="186">
        <v>18797</v>
      </c>
      <c r="F15" s="186">
        <v>26593</v>
      </c>
      <c r="G15" s="186">
        <v>13846</v>
      </c>
      <c r="H15" s="186">
        <v>377</v>
      </c>
      <c r="I15" s="186">
        <v>42189</v>
      </c>
      <c r="J15" s="186">
        <v>379731</v>
      </c>
      <c r="K15" s="187">
        <v>1193758</v>
      </c>
      <c r="L15" s="137">
        <v>0.3180971352652715</v>
      </c>
      <c r="M15" s="57"/>
    </row>
    <row r="16" spans="1:13" ht="33.950000000000003" customHeight="1">
      <c r="A16" s="215" t="s">
        <v>713</v>
      </c>
      <c r="B16" s="188">
        <v>3026898</v>
      </c>
      <c r="C16" s="188">
        <v>160534</v>
      </c>
      <c r="D16" s="188">
        <v>159247</v>
      </c>
      <c r="E16" s="188">
        <v>558153</v>
      </c>
      <c r="F16" s="188">
        <v>565908</v>
      </c>
      <c r="G16" s="188">
        <v>357787</v>
      </c>
      <c r="H16" s="188">
        <v>39018</v>
      </c>
      <c r="I16" s="188">
        <v>872187</v>
      </c>
      <c r="J16" s="188">
        <v>5739732</v>
      </c>
      <c r="K16" s="189">
        <v>6302867</v>
      </c>
      <c r="L16" s="142">
        <v>0.91065415151549289</v>
      </c>
      <c r="M16" s="57"/>
    </row>
    <row r="17" spans="1:13" ht="33.950000000000003" customHeight="1">
      <c r="A17" s="182" t="s">
        <v>714</v>
      </c>
      <c r="B17" s="94">
        <v>3212451</v>
      </c>
      <c r="C17" s="94">
        <v>184540</v>
      </c>
      <c r="D17" s="94">
        <v>188616</v>
      </c>
      <c r="E17" s="94">
        <v>530670</v>
      </c>
      <c r="F17" s="94">
        <v>688576</v>
      </c>
      <c r="G17" s="94">
        <v>363401</v>
      </c>
      <c r="H17" s="94">
        <v>75550</v>
      </c>
      <c r="I17" s="94">
        <v>1059063</v>
      </c>
      <c r="J17" s="94">
        <v>6302867</v>
      </c>
      <c r="K17" s="143"/>
      <c r="L17" s="115"/>
      <c r="M17" s="57"/>
    </row>
    <row r="18" spans="1:13" ht="33.950000000000003" customHeight="1">
      <c r="A18" s="216" t="s">
        <v>715</v>
      </c>
      <c r="B18" s="190">
        <v>0.94223943026679624</v>
      </c>
      <c r="C18" s="190">
        <v>0.86991438170586322</v>
      </c>
      <c r="D18" s="190">
        <v>0.84429210671417054</v>
      </c>
      <c r="E18" s="190">
        <v>1.0517892475549777</v>
      </c>
      <c r="F18" s="190">
        <v>0.82185263500325312</v>
      </c>
      <c r="G18" s="190">
        <v>0.98455150095899568</v>
      </c>
      <c r="H18" s="190">
        <v>0.51645268034414293</v>
      </c>
      <c r="I18" s="190">
        <v>0.82354590803379968</v>
      </c>
      <c r="J18" s="190">
        <v>0.91065415151549289</v>
      </c>
      <c r="K18" s="216"/>
      <c r="L18" s="217"/>
      <c r="M18" s="57"/>
    </row>
    <row r="19" spans="1:13" ht="24" customHeight="1">
      <c r="A19" s="57"/>
      <c r="B19" s="57"/>
      <c r="C19" s="57"/>
      <c r="D19" s="57"/>
      <c r="E19" s="57"/>
      <c r="F19" s="57"/>
      <c r="G19" s="57"/>
      <c r="H19" s="57"/>
      <c r="I19" s="57"/>
      <c r="J19" s="57"/>
      <c r="K19" s="702" t="s">
        <v>716</v>
      </c>
      <c r="L19" s="702"/>
      <c r="M19" s="57"/>
    </row>
    <row r="20" spans="1:13">
      <c r="A20" s="57"/>
      <c r="B20" s="57"/>
      <c r="C20" s="57"/>
      <c r="D20" s="57"/>
      <c r="E20" s="57"/>
      <c r="F20" s="57"/>
      <c r="G20" s="57"/>
      <c r="H20" s="57"/>
      <c r="I20" s="57"/>
      <c r="J20" s="57"/>
      <c r="K20" s="57"/>
      <c r="L20" s="57"/>
      <c r="M20" s="57"/>
    </row>
  </sheetData>
  <sheetProtection selectLockedCells="1" selectUnlockedCells="1"/>
  <mergeCells count="3">
    <mergeCell ref="A1:D1"/>
    <mergeCell ref="K2:L2"/>
    <mergeCell ref="K19:L19"/>
  </mergeCells>
  <phoneticPr fontId="3"/>
  <pageMargins left="1.2598425196850394" right="0.47244094488188981" top="0.55118110236220474" bottom="0.43307086614173229" header="0.51181102362204722" footer="0.15748031496062992"/>
  <pageSetup paperSize="9" scale="75" firstPageNumber="0" orientation="landscape" horizontalDpi="300" verticalDpi="300" r:id="rId1"/>
  <headerFooter alignWithMargins="0">
    <oddFooter>&amp;C&amp;"ＭＳ 明朝,標準"- 13 -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workbookViewId="0">
      <selection sqref="A1:D1"/>
    </sheetView>
  </sheetViews>
  <sheetFormatPr defaultRowHeight="13.5"/>
  <cols>
    <col min="1" max="1" width="16.875" style="56" customWidth="1"/>
    <col min="2" max="9" width="12.875" style="56" customWidth="1"/>
    <col min="10" max="11" width="14.375" style="56" customWidth="1"/>
    <col min="12" max="12" width="12.625" style="56" customWidth="1"/>
    <col min="13" max="16384" width="9" style="56"/>
  </cols>
  <sheetData>
    <row r="1" spans="1:13" ht="21" customHeight="1">
      <c r="A1" s="695" t="s">
        <v>717</v>
      </c>
      <c r="B1" s="695"/>
      <c r="C1" s="695"/>
      <c r="D1" s="695"/>
      <c r="E1" s="57"/>
      <c r="F1" s="57"/>
      <c r="G1" s="57"/>
      <c r="H1" s="57"/>
      <c r="I1" s="57"/>
      <c r="J1" s="57"/>
      <c r="K1" s="57"/>
      <c r="L1" s="57"/>
    </row>
    <row r="2" spans="1:13" ht="22.5" customHeight="1">
      <c r="A2" s="57"/>
      <c r="B2" s="57"/>
      <c r="C2" s="57"/>
      <c r="D2" s="57"/>
      <c r="E2" s="57"/>
      <c r="F2" s="57"/>
      <c r="G2" s="57"/>
      <c r="H2" s="57"/>
      <c r="I2" s="57"/>
      <c r="J2" s="57"/>
      <c r="K2" s="701" t="s">
        <v>718</v>
      </c>
      <c r="L2" s="701"/>
    </row>
    <row r="3" spans="1:13" s="219" customFormat="1" ht="37.35" customHeight="1">
      <c r="A3" s="211" t="s">
        <v>704</v>
      </c>
      <c r="B3" s="212" t="s">
        <v>705</v>
      </c>
      <c r="C3" s="212" t="s">
        <v>706</v>
      </c>
      <c r="D3" s="212" t="s">
        <v>707</v>
      </c>
      <c r="E3" s="212" t="s">
        <v>708</v>
      </c>
      <c r="F3" s="212" t="s">
        <v>709</v>
      </c>
      <c r="G3" s="212" t="s">
        <v>710</v>
      </c>
      <c r="H3" s="212" t="s">
        <v>711</v>
      </c>
      <c r="I3" s="212" t="s">
        <v>712</v>
      </c>
      <c r="J3" s="212" t="s">
        <v>713</v>
      </c>
      <c r="K3" s="123" t="s">
        <v>719</v>
      </c>
      <c r="L3" s="213" t="s">
        <v>715</v>
      </c>
      <c r="M3" s="218"/>
    </row>
    <row r="4" spans="1:13" ht="33" customHeight="1">
      <c r="A4" s="178">
        <v>1</v>
      </c>
      <c r="B4" s="180">
        <v>229846</v>
      </c>
      <c r="C4" s="180">
        <v>6534</v>
      </c>
      <c r="D4" s="180">
        <v>12169</v>
      </c>
      <c r="E4" s="180">
        <v>3235</v>
      </c>
      <c r="F4" s="180">
        <v>13926</v>
      </c>
      <c r="G4" s="180">
        <v>8889</v>
      </c>
      <c r="H4" s="180">
        <v>1955</v>
      </c>
      <c r="I4" s="180">
        <v>37384</v>
      </c>
      <c r="J4" s="180">
        <v>313938</v>
      </c>
      <c r="K4" s="181">
        <v>240741</v>
      </c>
      <c r="L4" s="130">
        <v>1.3040487494859621</v>
      </c>
      <c r="M4" s="220"/>
    </row>
    <row r="5" spans="1:13" ht="33" customHeight="1">
      <c r="A5" s="182">
        <v>2</v>
      </c>
      <c r="B5" s="94">
        <v>29704</v>
      </c>
      <c r="C5" s="94">
        <v>6205</v>
      </c>
      <c r="D5" s="94">
        <v>6649</v>
      </c>
      <c r="E5" s="94">
        <v>1190</v>
      </c>
      <c r="F5" s="94">
        <v>14264</v>
      </c>
      <c r="G5" s="94">
        <v>10487</v>
      </c>
      <c r="H5" s="94">
        <v>591</v>
      </c>
      <c r="I5" s="94">
        <v>38417</v>
      </c>
      <c r="J5" s="94">
        <v>107507</v>
      </c>
      <c r="K5" s="143">
        <v>161944</v>
      </c>
      <c r="L5" s="115">
        <v>0.66385293681766533</v>
      </c>
      <c r="M5" s="220"/>
    </row>
    <row r="6" spans="1:13" ht="33" customHeight="1">
      <c r="A6" s="182">
        <v>3</v>
      </c>
      <c r="B6" s="94">
        <v>32074</v>
      </c>
      <c r="C6" s="94">
        <v>6626</v>
      </c>
      <c r="D6" s="94">
        <v>6066</v>
      </c>
      <c r="E6" s="94">
        <v>3888</v>
      </c>
      <c r="F6" s="94">
        <v>18391</v>
      </c>
      <c r="G6" s="94">
        <v>10740</v>
      </c>
      <c r="H6" s="94">
        <v>5155</v>
      </c>
      <c r="I6" s="94">
        <v>43491</v>
      </c>
      <c r="J6" s="94">
        <v>126431</v>
      </c>
      <c r="K6" s="143">
        <v>135422</v>
      </c>
      <c r="L6" s="115">
        <v>0.93360753791850659</v>
      </c>
      <c r="M6" s="220"/>
    </row>
    <row r="7" spans="1:13" ht="33" customHeight="1">
      <c r="A7" s="182">
        <v>4</v>
      </c>
      <c r="B7" s="94">
        <v>31532</v>
      </c>
      <c r="C7" s="94">
        <v>5784</v>
      </c>
      <c r="D7" s="94">
        <v>7602</v>
      </c>
      <c r="E7" s="94">
        <v>11943</v>
      </c>
      <c r="F7" s="94">
        <v>25270</v>
      </c>
      <c r="G7" s="94">
        <v>16349</v>
      </c>
      <c r="H7" s="94">
        <v>6251</v>
      </c>
      <c r="I7" s="94">
        <v>48865</v>
      </c>
      <c r="J7" s="94">
        <v>153596</v>
      </c>
      <c r="K7" s="143">
        <v>153527</v>
      </c>
      <c r="L7" s="115">
        <v>1.0004494323474047</v>
      </c>
      <c r="M7" s="220"/>
    </row>
    <row r="8" spans="1:13" ht="33" customHeight="1">
      <c r="A8" s="182">
        <v>5</v>
      </c>
      <c r="B8" s="94">
        <v>51772</v>
      </c>
      <c r="C8" s="94">
        <v>4851</v>
      </c>
      <c r="D8" s="94">
        <v>7642</v>
      </c>
      <c r="E8" s="94">
        <v>16172</v>
      </c>
      <c r="F8" s="94">
        <v>31907</v>
      </c>
      <c r="G8" s="94">
        <v>23089</v>
      </c>
      <c r="H8" s="94">
        <v>2734</v>
      </c>
      <c r="I8" s="94">
        <v>31004</v>
      </c>
      <c r="J8" s="94">
        <v>169171</v>
      </c>
      <c r="K8" s="143">
        <v>189862</v>
      </c>
      <c r="L8" s="115">
        <v>0.89102084672024939</v>
      </c>
      <c r="M8" s="220"/>
    </row>
    <row r="9" spans="1:13" ht="33" customHeight="1">
      <c r="A9" s="182">
        <v>6</v>
      </c>
      <c r="B9" s="94">
        <v>74348</v>
      </c>
      <c r="C9" s="94">
        <v>10816</v>
      </c>
      <c r="D9" s="94">
        <v>9499</v>
      </c>
      <c r="E9" s="94">
        <v>15104</v>
      </c>
      <c r="F9" s="94">
        <v>25593</v>
      </c>
      <c r="G9" s="94">
        <v>16822</v>
      </c>
      <c r="H9" s="94">
        <v>6344</v>
      </c>
      <c r="I9" s="94">
        <v>51393</v>
      </c>
      <c r="J9" s="94">
        <v>209919</v>
      </c>
      <c r="K9" s="143">
        <v>262037</v>
      </c>
      <c r="L9" s="115">
        <v>0.80110442418437089</v>
      </c>
      <c r="M9" s="220"/>
    </row>
    <row r="10" spans="1:13" ht="33" customHeight="1">
      <c r="A10" s="182">
        <v>7</v>
      </c>
      <c r="B10" s="94">
        <v>127610</v>
      </c>
      <c r="C10" s="94">
        <v>13212</v>
      </c>
      <c r="D10" s="94">
        <v>9638</v>
      </c>
      <c r="E10" s="94">
        <v>17566</v>
      </c>
      <c r="F10" s="94">
        <v>13947</v>
      </c>
      <c r="G10" s="94">
        <v>14043</v>
      </c>
      <c r="H10" s="94">
        <v>5867</v>
      </c>
      <c r="I10" s="94">
        <v>22305</v>
      </c>
      <c r="J10" s="94">
        <v>224188</v>
      </c>
      <c r="K10" s="143">
        <v>232933</v>
      </c>
      <c r="L10" s="115">
        <v>0.96245701553665641</v>
      </c>
      <c r="M10" s="220"/>
    </row>
    <row r="11" spans="1:13" ht="33" customHeight="1">
      <c r="A11" s="182">
        <v>8</v>
      </c>
      <c r="B11" s="94">
        <v>231646</v>
      </c>
      <c r="C11" s="94">
        <v>21433</v>
      </c>
      <c r="D11" s="94">
        <v>11076</v>
      </c>
      <c r="E11" s="94">
        <v>15273</v>
      </c>
      <c r="F11" s="94">
        <v>10124</v>
      </c>
      <c r="G11" s="94">
        <v>14156</v>
      </c>
      <c r="H11" s="94">
        <v>5758</v>
      </c>
      <c r="I11" s="94">
        <v>25834</v>
      </c>
      <c r="J11" s="94">
        <v>335300</v>
      </c>
      <c r="K11" s="143">
        <v>230670</v>
      </c>
      <c r="L11" s="115">
        <v>1.4535917111024408</v>
      </c>
      <c r="M11" s="220"/>
    </row>
    <row r="12" spans="1:13" ht="33" customHeight="1">
      <c r="A12" s="182">
        <v>9</v>
      </c>
      <c r="B12" s="94">
        <v>195502</v>
      </c>
      <c r="C12" s="94">
        <v>12871</v>
      </c>
      <c r="D12" s="94">
        <v>5706</v>
      </c>
      <c r="E12" s="94">
        <v>10327</v>
      </c>
      <c r="F12" s="94">
        <v>14680</v>
      </c>
      <c r="G12" s="94">
        <v>11005</v>
      </c>
      <c r="H12" s="94">
        <v>1684</v>
      </c>
      <c r="I12" s="94">
        <v>37318</v>
      </c>
      <c r="J12" s="94">
        <v>289093</v>
      </c>
      <c r="K12" s="143">
        <v>246994</v>
      </c>
      <c r="L12" s="115">
        <v>1.1704454359215204</v>
      </c>
      <c r="M12" s="220"/>
    </row>
    <row r="13" spans="1:13" ht="33" customHeight="1">
      <c r="A13" s="182">
        <v>10</v>
      </c>
      <c r="B13" s="94">
        <v>315277</v>
      </c>
      <c r="C13" s="94">
        <v>3953</v>
      </c>
      <c r="D13" s="94">
        <v>14882</v>
      </c>
      <c r="E13" s="94">
        <v>16866</v>
      </c>
      <c r="F13" s="94">
        <v>48665</v>
      </c>
      <c r="G13" s="94">
        <v>28756</v>
      </c>
      <c r="H13" s="94">
        <v>4930</v>
      </c>
      <c r="I13" s="94">
        <v>80292</v>
      </c>
      <c r="J13" s="94">
        <v>513621</v>
      </c>
      <c r="K13" s="143">
        <v>345244</v>
      </c>
      <c r="L13" s="115">
        <v>1.4877043482290786</v>
      </c>
      <c r="M13" s="220"/>
    </row>
    <row r="14" spans="1:13" ht="33" customHeight="1">
      <c r="A14" s="182">
        <v>11</v>
      </c>
      <c r="B14" s="94">
        <v>297375</v>
      </c>
      <c r="C14" s="94">
        <v>5561</v>
      </c>
      <c r="D14" s="94">
        <v>10664</v>
      </c>
      <c r="E14" s="94">
        <v>34421</v>
      </c>
      <c r="F14" s="94">
        <v>81650</v>
      </c>
      <c r="G14" s="94">
        <v>40034</v>
      </c>
      <c r="H14" s="94">
        <v>1112</v>
      </c>
      <c r="I14" s="94">
        <v>69282</v>
      </c>
      <c r="J14" s="94">
        <v>540099</v>
      </c>
      <c r="K14" s="143">
        <v>581552</v>
      </c>
      <c r="L14" s="115">
        <v>0.92872004567089439</v>
      </c>
      <c r="M14" s="220"/>
    </row>
    <row r="15" spans="1:13" ht="33" customHeight="1">
      <c r="A15" s="184">
        <v>12</v>
      </c>
      <c r="B15" s="186">
        <v>158368</v>
      </c>
      <c r="C15" s="186">
        <v>3034</v>
      </c>
      <c r="D15" s="186">
        <v>8282</v>
      </c>
      <c r="E15" s="186">
        <v>4143</v>
      </c>
      <c r="F15" s="186">
        <v>24470</v>
      </c>
      <c r="G15" s="186">
        <v>11797</v>
      </c>
      <c r="H15" s="186">
        <v>900</v>
      </c>
      <c r="I15" s="186">
        <v>44575</v>
      </c>
      <c r="J15" s="186">
        <v>255569</v>
      </c>
      <c r="K15" s="187">
        <v>822060</v>
      </c>
      <c r="L15" s="137">
        <v>0.31088849962289855</v>
      </c>
      <c r="M15" s="220"/>
    </row>
    <row r="16" spans="1:13" ht="33" customHeight="1">
      <c r="A16" s="215" t="s">
        <v>713</v>
      </c>
      <c r="B16" s="188">
        <v>1775054</v>
      </c>
      <c r="C16" s="188">
        <v>100880</v>
      </c>
      <c r="D16" s="188">
        <v>109875</v>
      </c>
      <c r="E16" s="188">
        <v>150128</v>
      </c>
      <c r="F16" s="188">
        <v>322887</v>
      </c>
      <c r="G16" s="188">
        <v>206167</v>
      </c>
      <c r="H16" s="188">
        <v>43281</v>
      </c>
      <c r="I16" s="188">
        <v>530160</v>
      </c>
      <c r="J16" s="188">
        <v>3238432</v>
      </c>
      <c r="K16" s="189">
        <v>3602986</v>
      </c>
      <c r="L16" s="142">
        <v>0.89881892408130371</v>
      </c>
      <c r="M16" s="220"/>
    </row>
    <row r="17" spans="1:13" ht="33" customHeight="1">
      <c r="A17" s="182" t="s">
        <v>719</v>
      </c>
      <c r="B17" s="94">
        <v>1967063</v>
      </c>
      <c r="C17" s="94">
        <v>114030</v>
      </c>
      <c r="D17" s="94">
        <v>126475</v>
      </c>
      <c r="E17" s="94">
        <v>135750</v>
      </c>
      <c r="F17" s="94">
        <v>345030</v>
      </c>
      <c r="G17" s="94">
        <v>221507</v>
      </c>
      <c r="H17" s="94">
        <v>74364</v>
      </c>
      <c r="I17" s="94">
        <v>618767</v>
      </c>
      <c r="J17" s="94">
        <v>3602986</v>
      </c>
      <c r="K17" s="143"/>
      <c r="L17" s="221"/>
      <c r="M17" s="220"/>
    </row>
    <row r="18" spans="1:13" ht="33" customHeight="1">
      <c r="A18" s="216" t="s">
        <v>715</v>
      </c>
      <c r="B18" s="190">
        <v>0.90238797638916501</v>
      </c>
      <c r="C18" s="190">
        <v>0.88467947031482941</v>
      </c>
      <c r="D18" s="190">
        <v>0.86874876457797989</v>
      </c>
      <c r="E18" s="190">
        <v>1.1059152854511971</v>
      </c>
      <c r="F18" s="190">
        <v>0.93582297191548558</v>
      </c>
      <c r="G18" s="190">
        <v>0.930747109572158</v>
      </c>
      <c r="H18" s="190">
        <v>0.58201549136679043</v>
      </c>
      <c r="I18" s="190">
        <v>0.85680070204131764</v>
      </c>
      <c r="J18" s="190">
        <v>0.89881892408130371</v>
      </c>
      <c r="K18" s="216"/>
      <c r="L18" s="222"/>
      <c r="M18" s="220"/>
    </row>
    <row r="19" spans="1:13" ht="22.5" customHeight="1">
      <c r="A19" s="57"/>
      <c r="B19" s="57"/>
      <c r="C19" s="57"/>
      <c r="D19" s="57"/>
      <c r="E19" s="57"/>
      <c r="F19" s="57"/>
      <c r="G19" s="57"/>
      <c r="H19" s="57"/>
      <c r="I19" s="57"/>
      <c r="J19" s="57"/>
      <c r="K19" s="702" t="s">
        <v>716</v>
      </c>
      <c r="L19" s="702"/>
    </row>
    <row r="20" spans="1:13" ht="22.5" customHeight="1">
      <c r="A20" s="57"/>
      <c r="B20" s="57"/>
      <c r="C20" s="57"/>
      <c r="D20" s="57"/>
      <c r="E20" s="57"/>
      <c r="F20" s="57"/>
      <c r="G20" s="57"/>
      <c r="H20" s="57"/>
      <c r="I20" s="57"/>
      <c r="J20" s="57"/>
      <c r="K20" s="57"/>
      <c r="L20" s="57"/>
    </row>
    <row r="21" spans="1:13" ht="22.5" customHeight="1"/>
    <row r="22" spans="1:13" ht="22.5" customHeight="1"/>
    <row r="23" spans="1:13" ht="22.5" customHeight="1"/>
    <row r="24" spans="1:13" ht="22.5" customHeight="1"/>
    <row r="25" spans="1:13" ht="22.5" customHeight="1"/>
    <row r="26" spans="1:13" ht="22.5" customHeight="1"/>
  </sheetData>
  <sheetProtection selectLockedCells="1" selectUnlockedCells="1"/>
  <mergeCells count="3">
    <mergeCell ref="A1:D1"/>
    <mergeCell ref="K2:L2"/>
    <mergeCell ref="K19:L19"/>
  </mergeCells>
  <phoneticPr fontId="3"/>
  <pageMargins left="0.98425196850393704" right="0.78740157480314965" top="0.59055118110236227" bottom="0.43307086614173229" header="0.51181102362204722" footer="0.15748031496062992"/>
  <pageSetup paperSize="9" scale="80" firstPageNumber="0" orientation="landscape" horizontalDpi="300" verticalDpi="300" r:id="rId1"/>
  <headerFooter alignWithMargins="0">
    <oddFooter>&amp;C&amp;"ＭＳ 明朝,標準"- 14 -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Normal="100" workbookViewId="0">
      <pane xSplit="2" ySplit="3" topLeftCell="C4" activePane="bottomRight" state="frozen"/>
      <selection pane="topRight" activeCell="C1" sqref="C1"/>
      <selection pane="bottomLeft" activeCell="A4" sqref="A4"/>
      <selection pane="bottomRight" activeCell="A2" sqref="A2:G2"/>
    </sheetView>
  </sheetViews>
  <sheetFormatPr defaultRowHeight="14.25"/>
  <cols>
    <col min="1" max="1" width="12.25" style="223" customWidth="1"/>
    <col min="2" max="2" width="16.75" style="223" customWidth="1"/>
    <col min="3" max="22" width="9.875" style="223" customWidth="1"/>
    <col min="23" max="23" width="11.625" style="223" customWidth="1"/>
    <col min="24" max="49" width="10.625" style="223" customWidth="1"/>
    <col min="50" max="16384" width="9" style="223"/>
  </cols>
  <sheetData>
    <row r="1" spans="1:22" ht="21.6" customHeight="1">
      <c r="A1" s="601" t="s">
        <v>720</v>
      </c>
      <c r="B1" s="601"/>
      <c r="C1" s="601"/>
      <c r="D1" s="601"/>
    </row>
    <row r="2" spans="1:22" ht="21.6" customHeight="1">
      <c r="A2" s="705" t="s">
        <v>721</v>
      </c>
      <c r="B2" s="706"/>
      <c r="C2" s="706"/>
      <c r="D2" s="706"/>
      <c r="E2" s="706"/>
      <c r="F2" s="706"/>
      <c r="G2" s="706"/>
      <c r="S2" s="707" t="s">
        <v>722</v>
      </c>
      <c r="T2" s="707" t="s">
        <v>723</v>
      </c>
      <c r="U2" s="707"/>
      <c r="V2" s="707"/>
    </row>
    <row r="3" spans="1:22" s="230" customFormat="1" ht="32.85" customHeight="1">
      <c r="A3" s="224" t="s">
        <v>724</v>
      </c>
      <c r="B3" s="225" t="s">
        <v>725</v>
      </c>
      <c r="C3" s="226" t="s">
        <v>726</v>
      </c>
      <c r="D3" s="227" t="s">
        <v>727</v>
      </c>
      <c r="E3" s="227" t="s">
        <v>728</v>
      </c>
      <c r="F3" s="227" t="s">
        <v>729</v>
      </c>
      <c r="G3" s="227" t="s">
        <v>730</v>
      </c>
      <c r="H3" s="227" t="s">
        <v>731</v>
      </c>
      <c r="I3" s="227" t="s">
        <v>732</v>
      </c>
      <c r="J3" s="227" t="s">
        <v>733</v>
      </c>
      <c r="K3" s="228" t="s">
        <v>734</v>
      </c>
      <c r="L3" s="227" t="s">
        <v>735</v>
      </c>
      <c r="M3" s="228" t="s">
        <v>736</v>
      </c>
      <c r="N3" s="227" t="s">
        <v>737</v>
      </c>
      <c r="O3" s="227" t="s">
        <v>738</v>
      </c>
      <c r="P3" s="227" t="s">
        <v>739</v>
      </c>
      <c r="Q3" s="227" t="s">
        <v>740</v>
      </c>
      <c r="R3" s="227" t="s">
        <v>741</v>
      </c>
      <c r="S3" s="228" t="s">
        <v>742</v>
      </c>
      <c r="T3" s="228" t="s">
        <v>743</v>
      </c>
      <c r="U3" s="227" t="s">
        <v>741</v>
      </c>
      <c r="V3" s="229" t="s">
        <v>744</v>
      </c>
    </row>
    <row r="4" spans="1:22" ht="21.6" customHeight="1">
      <c r="A4" s="703" t="s">
        <v>745</v>
      </c>
      <c r="B4" s="231" t="s">
        <v>746</v>
      </c>
      <c r="C4" s="232">
        <v>0</v>
      </c>
      <c r="D4" s="232">
        <v>0</v>
      </c>
      <c r="E4" s="232">
        <v>8</v>
      </c>
      <c r="F4" s="232">
        <v>3</v>
      </c>
      <c r="G4" s="232">
        <v>0</v>
      </c>
      <c r="H4" s="232">
        <v>0</v>
      </c>
      <c r="I4" s="232">
        <v>0</v>
      </c>
      <c r="J4" s="232">
        <v>2</v>
      </c>
      <c r="K4" s="232">
        <v>30</v>
      </c>
      <c r="L4" s="232">
        <v>0</v>
      </c>
      <c r="M4" s="232">
        <v>0</v>
      </c>
      <c r="N4" s="232">
        <v>0</v>
      </c>
      <c r="O4" s="232">
        <v>0</v>
      </c>
      <c r="P4" s="232">
        <v>0</v>
      </c>
      <c r="Q4" s="232">
        <v>0</v>
      </c>
      <c r="R4" s="232">
        <v>0</v>
      </c>
      <c r="S4" s="233">
        <f t="shared" ref="S4:S41" si="0">SUM(C4:R4)</f>
        <v>43</v>
      </c>
      <c r="T4" s="232">
        <v>0</v>
      </c>
      <c r="U4" s="232">
        <v>0</v>
      </c>
      <c r="V4" s="234">
        <f t="shared" ref="V4:V41" si="1">SUM(S4:U4)</f>
        <v>43</v>
      </c>
    </row>
    <row r="5" spans="1:22" ht="21.6" customHeight="1">
      <c r="A5" s="703"/>
      <c r="B5" s="231" t="s">
        <v>747</v>
      </c>
      <c r="C5" s="232">
        <v>0</v>
      </c>
      <c r="D5" s="232">
        <v>0</v>
      </c>
      <c r="E5" s="232">
        <v>40</v>
      </c>
      <c r="F5" s="232">
        <v>5</v>
      </c>
      <c r="G5" s="232">
        <v>0</v>
      </c>
      <c r="H5" s="232">
        <v>15</v>
      </c>
      <c r="I5" s="232">
        <v>0</v>
      </c>
      <c r="J5" s="232">
        <v>10</v>
      </c>
      <c r="K5" s="232">
        <v>50</v>
      </c>
      <c r="L5" s="232">
        <v>0</v>
      </c>
      <c r="M5" s="232">
        <v>0</v>
      </c>
      <c r="N5" s="232">
        <v>0</v>
      </c>
      <c r="O5" s="232">
        <v>0</v>
      </c>
      <c r="P5" s="232">
        <v>0</v>
      </c>
      <c r="Q5" s="232">
        <v>0</v>
      </c>
      <c r="R5" s="232">
        <v>0</v>
      </c>
      <c r="S5" s="233">
        <f t="shared" si="0"/>
        <v>120</v>
      </c>
      <c r="T5" s="232">
        <v>0</v>
      </c>
      <c r="U5" s="232">
        <v>0</v>
      </c>
      <c r="V5" s="234">
        <f t="shared" si="1"/>
        <v>120</v>
      </c>
    </row>
    <row r="6" spans="1:22" ht="21.6" customHeight="1">
      <c r="A6" s="703"/>
      <c r="B6" s="231" t="s">
        <v>748</v>
      </c>
      <c r="C6" s="232">
        <v>0</v>
      </c>
      <c r="D6" s="232">
        <v>150</v>
      </c>
      <c r="E6" s="232">
        <v>130</v>
      </c>
      <c r="F6" s="232">
        <v>50</v>
      </c>
      <c r="G6" s="232">
        <v>0</v>
      </c>
      <c r="H6" s="232">
        <v>200</v>
      </c>
      <c r="I6" s="232">
        <v>0</v>
      </c>
      <c r="J6" s="232">
        <v>0</v>
      </c>
      <c r="K6" s="232">
        <v>60</v>
      </c>
      <c r="L6" s="232">
        <v>0</v>
      </c>
      <c r="M6" s="232">
        <v>0</v>
      </c>
      <c r="N6" s="232">
        <v>0</v>
      </c>
      <c r="O6" s="232">
        <v>0</v>
      </c>
      <c r="P6" s="232">
        <v>0</v>
      </c>
      <c r="Q6" s="232">
        <v>0</v>
      </c>
      <c r="R6" s="232">
        <v>0</v>
      </c>
      <c r="S6" s="233">
        <f t="shared" si="0"/>
        <v>590</v>
      </c>
      <c r="T6" s="232">
        <v>0</v>
      </c>
      <c r="U6" s="232">
        <v>0</v>
      </c>
      <c r="V6" s="234">
        <f t="shared" si="1"/>
        <v>590</v>
      </c>
    </row>
    <row r="7" spans="1:22" ht="21.6" customHeight="1">
      <c r="A7" s="703" t="s">
        <v>749</v>
      </c>
      <c r="B7" s="231" t="s">
        <v>746</v>
      </c>
      <c r="C7" s="232"/>
      <c r="D7" s="232">
        <v>0</v>
      </c>
      <c r="E7" s="232">
        <v>55</v>
      </c>
      <c r="F7" s="232">
        <v>61</v>
      </c>
      <c r="G7" s="232">
        <v>0</v>
      </c>
      <c r="H7" s="232">
        <v>46</v>
      </c>
      <c r="I7" s="232">
        <v>0</v>
      </c>
      <c r="J7" s="232">
        <v>109</v>
      </c>
      <c r="K7" s="232">
        <v>96</v>
      </c>
      <c r="L7" s="232">
        <v>0</v>
      </c>
      <c r="M7" s="232">
        <v>0</v>
      </c>
      <c r="N7" s="232">
        <v>0</v>
      </c>
      <c r="O7" s="232">
        <v>0</v>
      </c>
      <c r="P7" s="232">
        <v>0</v>
      </c>
      <c r="Q7" s="232">
        <v>89</v>
      </c>
      <c r="R7" s="232">
        <v>132</v>
      </c>
      <c r="S7" s="233">
        <f t="shared" si="0"/>
        <v>588</v>
      </c>
      <c r="T7" s="232">
        <v>0</v>
      </c>
      <c r="U7" s="232">
        <v>0</v>
      </c>
      <c r="V7" s="234">
        <f t="shared" si="1"/>
        <v>588</v>
      </c>
    </row>
    <row r="8" spans="1:22" ht="21.6" customHeight="1">
      <c r="A8" s="703"/>
      <c r="B8" s="231" t="s">
        <v>750</v>
      </c>
      <c r="C8" s="232">
        <v>0</v>
      </c>
      <c r="D8" s="232">
        <v>45</v>
      </c>
      <c r="E8" s="232">
        <v>336</v>
      </c>
      <c r="F8" s="232">
        <v>376</v>
      </c>
      <c r="G8" s="232">
        <v>0</v>
      </c>
      <c r="H8" s="232">
        <v>100</v>
      </c>
      <c r="I8" s="232">
        <v>50</v>
      </c>
      <c r="J8" s="232">
        <v>36</v>
      </c>
      <c r="K8" s="232">
        <v>163.5</v>
      </c>
      <c r="L8" s="232"/>
      <c r="M8" s="232">
        <v>0</v>
      </c>
      <c r="N8" s="232">
        <v>0</v>
      </c>
      <c r="O8" s="232">
        <v>0</v>
      </c>
      <c r="P8" s="232">
        <v>0</v>
      </c>
      <c r="Q8" s="232">
        <v>15</v>
      </c>
      <c r="R8" s="232">
        <v>2.5</v>
      </c>
      <c r="S8" s="233">
        <f t="shared" si="0"/>
        <v>1124</v>
      </c>
      <c r="T8" s="232">
        <v>0</v>
      </c>
      <c r="U8" s="232">
        <v>0</v>
      </c>
      <c r="V8" s="234">
        <f t="shared" si="1"/>
        <v>1124</v>
      </c>
    </row>
    <row r="9" spans="1:22" ht="21.6" customHeight="1">
      <c r="A9" s="703" t="s">
        <v>751</v>
      </c>
      <c r="B9" s="231" t="s">
        <v>746</v>
      </c>
      <c r="C9" s="232"/>
      <c r="D9" s="232">
        <v>0</v>
      </c>
      <c r="E9" s="232">
        <v>1</v>
      </c>
      <c r="F9" s="232">
        <v>1</v>
      </c>
      <c r="G9" s="232">
        <v>2</v>
      </c>
      <c r="H9" s="232">
        <v>247</v>
      </c>
      <c r="I9" s="232">
        <v>1</v>
      </c>
      <c r="J9" s="232">
        <v>15</v>
      </c>
      <c r="K9" s="232">
        <v>90</v>
      </c>
      <c r="L9" s="232"/>
      <c r="M9" s="232">
        <v>0</v>
      </c>
      <c r="N9" s="232">
        <v>0</v>
      </c>
      <c r="O9" s="232">
        <v>0</v>
      </c>
      <c r="P9" s="232">
        <v>0</v>
      </c>
      <c r="Q9" s="232">
        <v>27</v>
      </c>
      <c r="R9" s="232">
        <v>30</v>
      </c>
      <c r="S9" s="233">
        <f t="shared" si="0"/>
        <v>414</v>
      </c>
      <c r="T9" s="232"/>
      <c r="U9" s="232">
        <v>0</v>
      </c>
      <c r="V9" s="234">
        <f t="shared" si="1"/>
        <v>414</v>
      </c>
    </row>
    <row r="10" spans="1:22" ht="21.6" customHeight="1">
      <c r="A10" s="703"/>
      <c r="B10" s="231" t="s">
        <v>752</v>
      </c>
      <c r="C10" s="232">
        <v>4.5</v>
      </c>
      <c r="D10" s="232">
        <v>3</v>
      </c>
      <c r="E10" s="232">
        <v>50</v>
      </c>
      <c r="F10" s="232">
        <v>53</v>
      </c>
      <c r="G10" s="232">
        <v>0</v>
      </c>
      <c r="H10" s="232">
        <v>74</v>
      </c>
      <c r="I10" s="232">
        <v>7</v>
      </c>
      <c r="J10" s="232">
        <v>0</v>
      </c>
      <c r="K10" s="232">
        <v>3</v>
      </c>
      <c r="L10" s="232">
        <v>0</v>
      </c>
      <c r="M10" s="232">
        <v>0</v>
      </c>
      <c r="N10" s="232">
        <v>0</v>
      </c>
      <c r="O10" s="232">
        <v>0</v>
      </c>
      <c r="P10" s="232">
        <v>0</v>
      </c>
      <c r="Q10" s="232"/>
      <c r="R10" s="232"/>
      <c r="S10" s="233">
        <f t="shared" si="0"/>
        <v>194.5</v>
      </c>
      <c r="T10" s="232">
        <v>0</v>
      </c>
      <c r="U10" s="232">
        <v>0</v>
      </c>
      <c r="V10" s="234">
        <f t="shared" si="1"/>
        <v>194.5</v>
      </c>
    </row>
    <row r="11" spans="1:22" ht="21.6" customHeight="1">
      <c r="A11" s="703"/>
      <c r="B11" s="231" t="s">
        <v>753</v>
      </c>
      <c r="C11" s="232">
        <v>7.8</v>
      </c>
      <c r="D11" s="232">
        <v>10</v>
      </c>
      <c r="E11" s="232">
        <v>54</v>
      </c>
      <c r="F11" s="232">
        <v>46</v>
      </c>
      <c r="G11" s="232">
        <v>0</v>
      </c>
      <c r="H11" s="232">
        <v>699</v>
      </c>
      <c r="I11" s="232">
        <v>0</v>
      </c>
      <c r="J11" s="232">
        <v>4</v>
      </c>
      <c r="K11" s="232">
        <v>20</v>
      </c>
      <c r="L11" s="232">
        <v>0</v>
      </c>
      <c r="M11" s="232">
        <v>0</v>
      </c>
      <c r="N11" s="232">
        <v>5</v>
      </c>
      <c r="O11" s="232">
        <v>0</v>
      </c>
      <c r="P11" s="232">
        <v>0</v>
      </c>
      <c r="Q11" s="232">
        <v>0</v>
      </c>
      <c r="R11" s="232">
        <v>9</v>
      </c>
      <c r="S11" s="233">
        <f t="shared" si="0"/>
        <v>854.8</v>
      </c>
      <c r="T11" s="232">
        <v>0</v>
      </c>
      <c r="U11" s="232">
        <v>0</v>
      </c>
      <c r="V11" s="234">
        <f t="shared" si="1"/>
        <v>854.8</v>
      </c>
    </row>
    <row r="12" spans="1:22" ht="21.6" customHeight="1">
      <c r="A12" s="703" t="s">
        <v>754</v>
      </c>
      <c r="B12" s="231" t="s">
        <v>746</v>
      </c>
      <c r="C12" s="232">
        <v>0</v>
      </c>
      <c r="D12" s="232">
        <v>22</v>
      </c>
      <c r="E12" s="232">
        <v>0</v>
      </c>
      <c r="F12" s="232">
        <v>12</v>
      </c>
      <c r="G12" s="232">
        <v>0</v>
      </c>
      <c r="H12" s="232">
        <v>92</v>
      </c>
      <c r="I12" s="232">
        <v>102</v>
      </c>
      <c r="J12" s="232">
        <v>102</v>
      </c>
      <c r="K12" s="232">
        <v>102</v>
      </c>
      <c r="L12" s="232">
        <v>0</v>
      </c>
      <c r="M12" s="232">
        <v>0</v>
      </c>
      <c r="N12" s="232">
        <v>0</v>
      </c>
      <c r="O12" s="232">
        <v>10</v>
      </c>
      <c r="P12" s="232">
        <v>0</v>
      </c>
      <c r="Q12" s="232">
        <v>0</v>
      </c>
      <c r="R12" s="232">
        <v>16</v>
      </c>
      <c r="S12" s="233">
        <f t="shared" si="0"/>
        <v>458</v>
      </c>
      <c r="T12" s="232">
        <v>0</v>
      </c>
      <c r="U12" s="232">
        <v>0</v>
      </c>
      <c r="V12" s="234">
        <f t="shared" si="1"/>
        <v>458</v>
      </c>
    </row>
    <row r="13" spans="1:22" ht="21.6" customHeight="1">
      <c r="A13" s="703"/>
      <c r="B13" s="231" t="s">
        <v>755</v>
      </c>
      <c r="C13" s="232">
        <v>10</v>
      </c>
      <c r="D13" s="232">
        <v>144</v>
      </c>
      <c r="E13" s="232">
        <v>61</v>
      </c>
      <c r="F13" s="232">
        <v>61</v>
      </c>
      <c r="G13" s="232">
        <v>0</v>
      </c>
      <c r="H13" s="232">
        <v>1646</v>
      </c>
      <c r="I13" s="232">
        <v>0</v>
      </c>
      <c r="J13" s="232">
        <v>0</v>
      </c>
      <c r="K13" s="232">
        <v>30</v>
      </c>
      <c r="L13" s="232">
        <v>0</v>
      </c>
      <c r="M13" s="232">
        <v>0</v>
      </c>
      <c r="N13" s="232">
        <v>10</v>
      </c>
      <c r="O13" s="232">
        <v>3</v>
      </c>
      <c r="P13" s="232">
        <v>0</v>
      </c>
      <c r="Q13" s="232">
        <v>0</v>
      </c>
      <c r="R13" s="232">
        <v>3</v>
      </c>
      <c r="S13" s="233">
        <f t="shared" si="0"/>
        <v>1968</v>
      </c>
      <c r="T13" s="232">
        <v>0</v>
      </c>
      <c r="U13" s="232">
        <v>0</v>
      </c>
      <c r="V13" s="234">
        <f t="shared" si="1"/>
        <v>1968</v>
      </c>
    </row>
    <row r="14" spans="1:22" ht="21.6" customHeight="1">
      <c r="A14" s="703" t="s">
        <v>756</v>
      </c>
      <c r="B14" s="231" t="s">
        <v>746</v>
      </c>
      <c r="C14" s="232">
        <v>0</v>
      </c>
      <c r="D14" s="232">
        <v>0</v>
      </c>
      <c r="E14" s="232">
        <v>0</v>
      </c>
      <c r="F14" s="232">
        <v>0</v>
      </c>
      <c r="G14" s="232">
        <v>0</v>
      </c>
      <c r="H14" s="232">
        <v>40</v>
      </c>
      <c r="I14" s="232">
        <v>70</v>
      </c>
      <c r="J14" s="232">
        <v>20</v>
      </c>
      <c r="K14" s="232">
        <v>50</v>
      </c>
      <c r="L14" s="232">
        <v>0</v>
      </c>
      <c r="M14" s="232">
        <v>0</v>
      </c>
      <c r="N14" s="232">
        <v>0</v>
      </c>
      <c r="O14" s="232">
        <v>0</v>
      </c>
      <c r="P14" s="232">
        <v>0</v>
      </c>
      <c r="Q14" s="232">
        <v>0</v>
      </c>
      <c r="R14" s="232">
        <v>0</v>
      </c>
      <c r="S14" s="233">
        <f t="shared" si="0"/>
        <v>180</v>
      </c>
      <c r="T14" s="232">
        <v>100</v>
      </c>
      <c r="U14" s="232">
        <v>0</v>
      </c>
      <c r="V14" s="234">
        <f t="shared" si="1"/>
        <v>280</v>
      </c>
    </row>
    <row r="15" spans="1:22" ht="21.6" customHeight="1">
      <c r="A15" s="703"/>
      <c r="B15" s="231" t="s">
        <v>757</v>
      </c>
      <c r="C15" s="232">
        <v>0</v>
      </c>
      <c r="D15" s="232">
        <v>0</v>
      </c>
      <c r="E15" s="232">
        <v>100</v>
      </c>
      <c r="F15" s="232">
        <v>80</v>
      </c>
      <c r="G15" s="232">
        <v>0</v>
      </c>
      <c r="H15" s="232">
        <v>360</v>
      </c>
      <c r="I15" s="232">
        <v>30</v>
      </c>
      <c r="J15" s="232">
        <v>20</v>
      </c>
      <c r="K15" s="232">
        <v>90</v>
      </c>
      <c r="L15" s="232">
        <v>0</v>
      </c>
      <c r="M15" s="232">
        <v>0</v>
      </c>
      <c r="N15" s="232">
        <v>10</v>
      </c>
      <c r="O15" s="232">
        <v>0</v>
      </c>
      <c r="P15" s="232">
        <v>0</v>
      </c>
      <c r="Q15" s="232">
        <v>0</v>
      </c>
      <c r="R15" s="232">
        <v>0</v>
      </c>
      <c r="S15" s="233">
        <f t="shared" si="0"/>
        <v>690</v>
      </c>
      <c r="T15" s="232">
        <v>10</v>
      </c>
      <c r="U15" s="232">
        <v>0</v>
      </c>
      <c r="V15" s="234">
        <f t="shared" si="1"/>
        <v>700</v>
      </c>
    </row>
    <row r="16" spans="1:22" ht="21.6" customHeight="1">
      <c r="A16" s="703"/>
      <c r="B16" s="231" t="s">
        <v>756</v>
      </c>
      <c r="C16" s="232">
        <v>0</v>
      </c>
      <c r="D16" s="232">
        <v>20</v>
      </c>
      <c r="E16" s="232">
        <v>80</v>
      </c>
      <c r="F16" s="232">
        <v>80</v>
      </c>
      <c r="G16" s="232">
        <v>0</v>
      </c>
      <c r="H16" s="232">
        <v>5000</v>
      </c>
      <c r="I16" s="232">
        <v>50</v>
      </c>
      <c r="J16" s="232">
        <v>30</v>
      </c>
      <c r="K16" s="232">
        <v>350</v>
      </c>
      <c r="L16" s="232">
        <v>0</v>
      </c>
      <c r="M16" s="232">
        <v>0</v>
      </c>
      <c r="N16" s="232">
        <v>100</v>
      </c>
      <c r="O16" s="232">
        <v>0</v>
      </c>
      <c r="P16" s="232">
        <v>0</v>
      </c>
      <c r="Q16" s="232">
        <v>0</v>
      </c>
      <c r="R16" s="232">
        <v>0</v>
      </c>
      <c r="S16" s="233">
        <f t="shared" si="0"/>
        <v>5710</v>
      </c>
      <c r="T16" s="232">
        <v>20</v>
      </c>
      <c r="U16" s="232">
        <v>0</v>
      </c>
      <c r="V16" s="234">
        <f t="shared" si="1"/>
        <v>5730</v>
      </c>
    </row>
    <row r="17" spans="1:22" ht="21.6" customHeight="1">
      <c r="A17" s="703" t="s">
        <v>758</v>
      </c>
      <c r="B17" s="231" t="s">
        <v>746</v>
      </c>
      <c r="C17" s="232">
        <v>0</v>
      </c>
      <c r="D17" s="232">
        <v>0</v>
      </c>
      <c r="E17" s="232">
        <v>0</v>
      </c>
      <c r="F17" s="232">
        <v>0</v>
      </c>
      <c r="G17" s="232">
        <v>0</v>
      </c>
      <c r="H17" s="232"/>
      <c r="I17" s="232">
        <v>0</v>
      </c>
      <c r="J17" s="232">
        <v>0</v>
      </c>
      <c r="K17" s="232">
        <v>0</v>
      </c>
      <c r="L17" s="232">
        <v>0</v>
      </c>
      <c r="M17" s="232">
        <v>0</v>
      </c>
      <c r="N17" s="232"/>
      <c r="O17" s="232">
        <v>0</v>
      </c>
      <c r="P17" s="232">
        <v>0</v>
      </c>
      <c r="Q17" s="232">
        <v>0</v>
      </c>
      <c r="R17" s="232">
        <v>0</v>
      </c>
      <c r="S17" s="233">
        <f t="shared" si="0"/>
        <v>0</v>
      </c>
      <c r="T17" s="232"/>
      <c r="U17" s="232">
        <v>0</v>
      </c>
      <c r="V17" s="234">
        <f t="shared" si="1"/>
        <v>0</v>
      </c>
    </row>
    <row r="18" spans="1:22" ht="21.6" customHeight="1">
      <c r="A18" s="703"/>
      <c r="B18" s="231" t="s">
        <v>758</v>
      </c>
      <c r="C18" s="232">
        <v>9</v>
      </c>
      <c r="D18" s="232">
        <v>1313</v>
      </c>
      <c r="E18" s="232">
        <v>1394</v>
      </c>
      <c r="F18" s="232">
        <v>1354</v>
      </c>
      <c r="G18" s="232">
        <v>0</v>
      </c>
      <c r="H18" s="232">
        <v>28089</v>
      </c>
      <c r="I18" s="232">
        <v>28</v>
      </c>
      <c r="J18" s="232">
        <v>5</v>
      </c>
      <c r="K18" s="232">
        <v>2371</v>
      </c>
      <c r="L18" s="232">
        <v>1</v>
      </c>
      <c r="M18" s="232">
        <v>0</v>
      </c>
      <c r="N18" s="232">
        <v>589</v>
      </c>
      <c r="O18" s="232">
        <v>22</v>
      </c>
      <c r="P18" s="232">
        <v>0</v>
      </c>
      <c r="Q18" s="232">
        <v>29</v>
      </c>
      <c r="R18" s="232">
        <v>0</v>
      </c>
      <c r="S18" s="233">
        <f t="shared" si="0"/>
        <v>35204</v>
      </c>
      <c r="T18" s="232">
        <v>677</v>
      </c>
      <c r="U18" s="232">
        <v>0</v>
      </c>
      <c r="V18" s="234">
        <f t="shared" si="1"/>
        <v>35881</v>
      </c>
    </row>
    <row r="19" spans="1:22" ht="21.6" customHeight="1">
      <c r="A19" s="703" t="s">
        <v>759</v>
      </c>
      <c r="B19" s="231" t="s">
        <v>746</v>
      </c>
      <c r="C19" s="232">
        <v>0</v>
      </c>
      <c r="D19" s="232">
        <v>0</v>
      </c>
      <c r="E19" s="232">
        <v>0</v>
      </c>
      <c r="F19" s="232">
        <v>0</v>
      </c>
      <c r="G19" s="232">
        <v>0</v>
      </c>
      <c r="H19" s="232">
        <v>280</v>
      </c>
      <c r="I19" s="232">
        <v>40</v>
      </c>
      <c r="J19" s="232">
        <v>0</v>
      </c>
      <c r="K19" s="232">
        <v>80</v>
      </c>
      <c r="L19" s="232">
        <v>0</v>
      </c>
      <c r="M19" s="232">
        <v>0</v>
      </c>
      <c r="N19" s="232">
        <v>0</v>
      </c>
      <c r="O19" s="232">
        <v>0</v>
      </c>
      <c r="P19" s="232">
        <v>0</v>
      </c>
      <c r="Q19" s="232">
        <v>0</v>
      </c>
      <c r="R19" s="232">
        <v>50</v>
      </c>
      <c r="S19" s="233">
        <f t="shared" si="0"/>
        <v>450</v>
      </c>
      <c r="T19" s="232">
        <v>300</v>
      </c>
      <c r="U19" s="232">
        <v>0</v>
      </c>
      <c r="V19" s="234">
        <f t="shared" si="1"/>
        <v>750</v>
      </c>
    </row>
    <row r="20" spans="1:22" ht="21.6" customHeight="1">
      <c r="A20" s="703"/>
      <c r="B20" s="231" t="s">
        <v>760</v>
      </c>
      <c r="C20" s="232">
        <v>50</v>
      </c>
      <c r="D20" s="232">
        <v>0</v>
      </c>
      <c r="E20" s="232">
        <v>80</v>
      </c>
      <c r="F20" s="232">
        <v>90</v>
      </c>
      <c r="G20" s="232">
        <v>0</v>
      </c>
      <c r="H20" s="232">
        <v>70</v>
      </c>
      <c r="I20" s="232">
        <v>0</v>
      </c>
      <c r="J20" s="232">
        <v>0</v>
      </c>
      <c r="K20" s="232">
        <v>20</v>
      </c>
      <c r="L20" s="232">
        <v>0</v>
      </c>
      <c r="M20" s="232">
        <v>0</v>
      </c>
      <c r="N20" s="232">
        <v>40</v>
      </c>
      <c r="O20" s="232">
        <v>0</v>
      </c>
      <c r="P20" s="232">
        <v>0</v>
      </c>
      <c r="Q20" s="232">
        <v>0</v>
      </c>
      <c r="R20" s="232">
        <v>0</v>
      </c>
      <c r="S20" s="233">
        <f t="shared" si="0"/>
        <v>350</v>
      </c>
      <c r="T20" s="232">
        <v>30</v>
      </c>
      <c r="U20" s="232">
        <v>0</v>
      </c>
      <c r="V20" s="234">
        <f t="shared" si="1"/>
        <v>380</v>
      </c>
    </row>
    <row r="21" spans="1:22" ht="21.6" customHeight="1">
      <c r="A21" s="703"/>
      <c r="B21" s="231" t="s">
        <v>761</v>
      </c>
      <c r="C21" s="232">
        <v>40</v>
      </c>
      <c r="D21" s="232">
        <v>0</v>
      </c>
      <c r="E21" s="232">
        <v>50</v>
      </c>
      <c r="F21" s="232">
        <v>60</v>
      </c>
      <c r="G21" s="232">
        <v>0</v>
      </c>
      <c r="H21" s="232">
        <v>200</v>
      </c>
      <c r="I21" s="232">
        <v>0</v>
      </c>
      <c r="J21" s="232">
        <v>0</v>
      </c>
      <c r="K21" s="232">
        <v>30</v>
      </c>
      <c r="L21" s="232">
        <v>0</v>
      </c>
      <c r="M21" s="232">
        <v>0</v>
      </c>
      <c r="N21" s="232">
        <v>30</v>
      </c>
      <c r="O21" s="232">
        <v>0</v>
      </c>
      <c r="P21" s="232">
        <v>0</v>
      </c>
      <c r="Q21" s="232">
        <v>0</v>
      </c>
      <c r="R21" s="232">
        <v>0</v>
      </c>
      <c r="S21" s="233">
        <f t="shared" si="0"/>
        <v>410</v>
      </c>
      <c r="T21" s="232">
        <v>50</v>
      </c>
      <c r="U21" s="232">
        <v>0</v>
      </c>
      <c r="V21" s="234">
        <f t="shared" si="1"/>
        <v>460</v>
      </c>
    </row>
    <row r="22" spans="1:22" ht="21.6" customHeight="1">
      <c r="A22" s="703"/>
      <c r="B22" s="231" t="s">
        <v>762</v>
      </c>
      <c r="C22" s="232">
        <v>25</v>
      </c>
      <c r="D22" s="232">
        <v>0</v>
      </c>
      <c r="E22" s="232">
        <v>60</v>
      </c>
      <c r="F22" s="232">
        <v>30</v>
      </c>
      <c r="G22" s="232">
        <v>0</v>
      </c>
      <c r="H22" s="232">
        <v>40</v>
      </c>
      <c r="I22" s="232">
        <v>0</v>
      </c>
      <c r="J22" s="232">
        <v>0</v>
      </c>
      <c r="K22" s="232">
        <v>0</v>
      </c>
      <c r="L22" s="232">
        <v>0</v>
      </c>
      <c r="M22" s="232">
        <v>0</v>
      </c>
      <c r="N22" s="232">
        <v>50</v>
      </c>
      <c r="O22" s="232">
        <v>0</v>
      </c>
      <c r="P22" s="232">
        <v>0</v>
      </c>
      <c r="Q22" s="232">
        <v>0</v>
      </c>
      <c r="R22" s="232">
        <v>0</v>
      </c>
      <c r="S22" s="233">
        <f t="shared" si="0"/>
        <v>205</v>
      </c>
      <c r="T22" s="232">
        <v>30</v>
      </c>
      <c r="U22" s="232">
        <v>0</v>
      </c>
      <c r="V22" s="234">
        <f t="shared" si="1"/>
        <v>235</v>
      </c>
    </row>
    <row r="23" spans="1:22" ht="21.6" customHeight="1">
      <c r="A23" s="703" t="s">
        <v>763</v>
      </c>
      <c r="B23" s="231" t="s">
        <v>764</v>
      </c>
      <c r="C23" s="232">
        <v>6</v>
      </c>
      <c r="D23" s="232">
        <v>0</v>
      </c>
      <c r="E23" s="232">
        <v>3</v>
      </c>
      <c r="F23" s="232">
        <v>5</v>
      </c>
      <c r="G23" s="232">
        <v>0</v>
      </c>
      <c r="H23" s="232">
        <v>1485.1</v>
      </c>
      <c r="I23" s="232">
        <v>24.5</v>
      </c>
      <c r="J23" s="232">
        <v>0</v>
      </c>
      <c r="K23" s="232">
        <v>9.1999999999999993</v>
      </c>
      <c r="L23" s="232"/>
      <c r="M23" s="232">
        <v>0</v>
      </c>
      <c r="N23" s="232">
        <v>3.3</v>
      </c>
      <c r="O23" s="232">
        <v>0</v>
      </c>
      <c r="P23" s="232">
        <v>0</v>
      </c>
      <c r="Q23" s="232">
        <v>0</v>
      </c>
      <c r="R23" s="232"/>
      <c r="S23" s="233">
        <f t="shared" si="0"/>
        <v>1536.1</v>
      </c>
      <c r="T23" s="232">
        <v>318</v>
      </c>
      <c r="U23" s="232">
        <v>0</v>
      </c>
      <c r="V23" s="234">
        <f t="shared" si="1"/>
        <v>1854.1</v>
      </c>
    </row>
    <row r="24" spans="1:22" ht="21.6" customHeight="1">
      <c r="A24" s="703"/>
      <c r="B24" s="231" t="s">
        <v>765</v>
      </c>
      <c r="C24" s="232">
        <v>0</v>
      </c>
      <c r="D24" s="232">
        <v>0</v>
      </c>
      <c r="E24" s="232">
        <v>25</v>
      </c>
      <c r="F24" s="232">
        <v>15</v>
      </c>
      <c r="G24" s="232">
        <v>0</v>
      </c>
      <c r="H24" s="232">
        <v>914.5</v>
      </c>
      <c r="I24" s="232"/>
      <c r="J24" s="232"/>
      <c r="K24" s="232">
        <v>15</v>
      </c>
      <c r="L24" s="232"/>
      <c r="M24" s="232">
        <v>0</v>
      </c>
      <c r="N24" s="232"/>
      <c r="O24" s="232">
        <v>0</v>
      </c>
      <c r="P24" s="232">
        <v>0</v>
      </c>
      <c r="Q24" s="232">
        <v>0</v>
      </c>
      <c r="R24" s="232"/>
      <c r="S24" s="233">
        <f t="shared" si="0"/>
        <v>969.5</v>
      </c>
      <c r="T24" s="232"/>
      <c r="U24" s="232">
        <v>0</v>
      </c>
      <c r="V24" s="234">
        <f t="shared" si="1"/>
        <v>969.5</v>
      </c>
    </row>
    <row r="25" spans="1:22" ht="21.6" customHeight="1">
      <c r="A25" s="703"/>
      <c r="B25" s="231" t="s">
        <v>766</v>
      </c>
      <c r="C25" s="232">
        <v>7</v>
      </c>
      <c r="D25" s="232">
        <v>0</v>
      </c>
      <c r="E25" s="232">
        <v>11</v>
      </c>
      <c r="F25" s="232">
        <v>9</v>
      </c>
      <c r="G25" s="232">
        <v>0</v>
      </c>
      <c r="H25" s="232">
        <v>61</v>
      </c>
      <c r="I25" s="232">
        <v>13</v>
      </c>
      <c r="J25" s="232">
        <v>2</v>
      </c>
      <c r="K25" s="232">
        <v>15</v>
      </c>
      <c r="L25" s="232">
        <v>0</v>
      </c>
      <c r="M25" s="232">
        <v>0</v>
      </c>
      <c r="N25" s="232">
        <v>2</v>
      </c>
      <c r="O25" s="232">
        <v>0</v>
      </c>
      <c r="P25" s="232">
        <v>0</v>
      </c>
      <c r="Q25" s="232">
        <v>0</v>
      </c>
      <c r="R25" s="232"/>
      <c r="S25" s="233">
        <f t="shared" si="0"/>
        <v>120</v>
      </c>
      <c r="T25" s="232">
        <v>0</v>
      </c>
      <c r="U25" s="232">
        <v>0</v>
      </c>
      <c r="V25" s="234">
        <f t="shared" si="1"/>
        <v>120</v>
      </c>
    </row>
    <row r="26" spans="1:22" ht="21.6" customHeight="1">
      <c r="A26" s="703" t="s">
        <v>767</v>
      </c>
      <c r="B26" s="231" t="s">
        <v>746</v>
      </c>
      <c r="C26" s="232">
        <v>100</v>
      </c>
      <c r="D26" s="232">
        <v>0</v>
      </c>
      <c r="E26" s="232">
        <v>0</v>
      </c>
      <c r="F26" s="232">
        <v>0</v>
      </c>
      <c r="G26" s="232">
        <v>0</v>
      </c>
      <c r="H26" s="232">
        <v>75</v>
      </c>
      <c r="I26" s="232">
        <v>100</v>
      </c>
      <c r="J26" s="232">
        <v>110</v>
      </c>
      <c r="K26" s="232">
        <v>100</v>
      </c>
      <c r="L26" s="232">
        <v>0</v>
      </c>
      <c r="M26" s="232">
        <v>0</v>
      </c>
      <c r="N26" s="232">
        <v>0</v>
      </c>
      <c r="O26" s="232">
        <v>0</v>
      </c>
      <c r="P26" s="232">
        <v>0</v>
      </c>
      <c r="Q26" s="232">
        <v>0</v>
      </c>
      <c r="R26" s="232">
        <v>100</v>
      </c>
      <c r="S26" s="233">
        <f t="shared" si="0"/>
        <v>585</v>
      </c>
      <c r="T26" s="232">
        <v>1500</v>
      </c>
      <c r="U26" s="232">
        <v>0</v>
      </c>
      <c r="V26" s="234">
        <f t="shared" si="1"/>
        <v>2085</v>
      </c>
    </row>
    <row r="27" spans="1:22" ht="21.6" customHeight="1">
      <c r="A27" s="703"/>
      <c r="B27" s="231" t="s">
        <v>768</v>
      </c>
      <c r="C27" s="232">
        <v>25</v>
      </c>
      <c r="D27" s="232">
        <v>0</v>
      </c>
      <c r="E27" s="232">
        <v>60</v>
      </c>
      <c r="F27" s="232">
        <v>60</v>
      </c>
      <c r="G27" s="232">
        <v>0</v>
      </c>
      <c r="H27" s="232">
        <v>35</v>
      </c>
      <c r="I27" s="232"/>
      <c r="J27" s="232">
        <v>0</v>
      </c>
      <c r="K27" s="232">
        <v>45</v>
      </c>
      <c r="L27" s="232">
        <v>0</v>
      </c>
      <c r="M27" s="232">
        <v>0</v>
      </c>
      <c r="N27" s="232">
        <v>0</v>
      </c>
      <c r="O27" s="232">
        <v>0</v>
      </c>
      <c r="P27" s="232">
        <v>0</v>
      </c>
      <c r="Q27" s="232">
        <v>0</v>
      </c>
      <c r="R27" s="232">
        <v>40</v>
      </c>
      <c r="S27" s="233">
        <f t="shared" si="0"/>
        <v>265</v>
      </c>
      <c r="T27" s="232">
        <v>170</v>
      </c>
      <c r="U27" s="232">
        <v>0</v>
      </c>
      <c r="V27" s="234">
        <f t="shared" si="1"/>
        <v>435</v>
      </c>
    </row>
    <row r="28" spans="1:22" ht="21.6" customHeight="1">
      <c r="A28" s="703"/>
      <c r="B28" s="231" t="s">
        <v>769</v>
      </c>
      <c r="C28" s="232">
        <v>40</v>
      </c>
      <c r="D28" s="232">
        <v>0</v>
      </c>
      <c r="E28" s="232">
        <v>70</v>
      </c>
      <c r="F28" s="232">
        <v>70</v>
      </c>
      <c r="G28" s="232">
        <v>0</v>
      </c>
      <c r="H28" s="232">
        <v>25</v>
      </c>
      <c r="I28" s="232">
        <v>40</v>
      </c>
      <c r="J28" s="232">
        <v>40</v>
      </c>
      <c r="K28" s="232">
        <v>40</v>
      </c>
      <c r="L28" s="232">
        <v>0</v>
      </c>
      <c r="M28" s="232">
        <v>0</v>
      </c>
      <c r="N28" s="232">
        <v>0</v>
      </c>
      <c r="O28" s="232">
        <v>0</v>
      </c>
      <c r="P28" s="232">
        <v>0</v>
      </c>
      <c r="Q28" s="232">
        <v>0</v>
      </c>
      <c r="R28" s="232">
        <v>0</v>
      </c>
      <c r="S28" s="233">
        <f t="shared" si="0"/>
        <v>325</v>
      </c>
      <c r="T28" s="232">
        <v>650</v>
      </c>
      <c r="U28" s="232">
        <v>0</v>
      </c>
      <c r="V28" s="234">
        <f t="shared" si="1"/>
        <v>975</v>
      </c>
    </row>
    <row r="29" spans="1:22" ht="21.6" customHeight="1">
      <c r="A29" s="235" t="s">
        <v>770</v>
      </c>
      <c r="B29" s="231" t="s">
        <v>746</v>
      </c>
      <c r="C29" s="232">
        <v>60</v>
      </c>
      <c r="D29" s="232">
        <v>0</v>
      </c>
      <c r="E29" s="232">
        <v>0</v>
      </c>
      <c r="F29" s="232">
        <v>0</v>
      </c>
      <c r="G29" s="232">
        <v>0</v>
      </c>
      <c r="H29" s="232">
        <v>0</v>
      </c>
      <c r="I29" s="232">
        <v>0</v>
      </c>
      <c r="J29" s="232">
        <v>0</v>
      </c>
      <c r="K29" s="232">
        <v>0</v>
      </c>
      <c r="L29" s="232">
        <v>0</v>
      </c>
      <c r="M29" s="232">
        <v>72</v>
      </c>
      <c r="N29" s="232">
        <v>0</v>
      </c>
      <c r="O29" s="232">
        <v>0</v>
      </c>
      <c r="P29" s="232">
        <v>0</v>
      </c>
      <c r="Q29" s="232">
        <v>0</v>
      </c>
      <c r="R29" s="232"/>
      <c r="S29" s="233">
        <f t="shared" si="0"/>
        <v>132</v>
      </c>
      <c r="T29" s="232">
        <v>298</v>
      </c>
      <c r="U29" s="232">
        <v>0</v>
      </c>
      <c r="V29" s="234">
        <f t="shared" si="1"/>
        <v>430</v>
      </c>
    </row>
    <row r="30" spans="1:22" ht="21.6" customHeight="1">
      <c r="A30" s="703" t="s">
        <v>771</v>
      </c>
      <c r="B30" s="703"/>
      <c r="C30" s="232">
        <f>SUM(C4:C29)</f>
        <v>384.3</v>
      </c>
      <c r="D30" s="232">
        <f>SUM(D4:D29)</f>
        <v>1707</v>
      </c>
      <c r="E30" s="232">
        <f t="shared" ref="E30:R30" si="2">SUM(E4:E29)</f>
        <v>2668</v>
      </c>
      <c r="F30" s="232">
        <f t="shared" si="2"/>
        <v>2521</v>
      </c>
      <c r="G30" s="232">
        <f t="shared" si="2"/>
        <v>2</v>
      </c>
      <c r="H30" s="232">
        <f t="shared" si="2"/>
        <v>39793.599999999999</v>
      </c>
      <c r="I30" s="232">
        <f t="shared" si="2"/>
        <v>555.5</v>
      </c>
      <c r="J30" s="232">
        <f t="shared" si="2"/>
        <v>505</v>
      </c>
      <c r="K30" s="232">
        <f t="shared" si="2"/>
        <v>3859.7</v>
      </c>
      <c r="L30" s="232">
        <f t="shared" si="2"/>
        <v>1</v>
      </c>
      <c r="M30" s="232">
        <f t="shared" si="2"/>
        <v>72</v>
      </c>
      <c r="N30" s="232">
        <f t="shared" si="2"/>
        <v>839.3</v>
      </c>
      <c r="O30" s="232">
        <f t="shared" si="2"/>
        <v>35</v>
      </c>
      <c r="P30" s="232">
        <f t="shared" si="2"/>
        <v>0</v>
      </c>
      <c r="Q30" s="232">
        <f t="shared" si="2"/>
        <v>160</v>
      </c>
      <c r="R30" s="232">
        <f t="shared" si="2"/>
        <v>382.5</v>
      </c>
      <c r="S30" s="233">
        <f t="shared" si="0"/>
        <v>53485.9</v>
      </c>
      <c r="T30" s="232">
        <f>SUM(T4:T29)</f>
        <v>4153</v>
      </c>
      <c r="U30" s="232">
        <f>SUM(U4:U29)</f>
        <v>0</v>
      </c>
      <c r="V30" s="234">
        <f t="shared" si="1"/>
        <v>57638.9</v>
      </c>
    </row>
    <row r="31" spans="1:22" ht="21.6" customHeight="1">
      <c r="A31" s="235" t="s">
        <v>772</v>
      </c>
      <c r="B31" s="231" t="s">
        <v>772</v>
      </c>
      <c r="C31" s="232">
        <v>2000</v>
      </c>
      <c r="D31" s="232">
        <v>400</v>
      </c>
      <c r="E31" s="232">
        <v>1200</v>
      </c>
      <c r="F31" s="232">
        <v>7000</v>
      </c>
      <c r="G31" s="232">
        <v>50</v>
      </c>
      <c r="H31" s="232">
        <v>1000</v>
      </c>
      <c r="I31" s="232">
        <v>0</v>
      </c>
      <c r="J31" s="232">
        <v>750</v>
      </c>
      <c r="K31" s="232">
        <v>1000</v>
      </c>
      <c r="L31" s="232">
        <v>0</v>
      </c>
      <c r="M31" s="232">
        <v>850</v>
      </c>
      <c r="N31" s="232">
        <v>550</v>
      </c>
      <c r="O31" s="232">
        <v>100</v>
      </c>
      <c r="P31" s="232">
        <v>0</v>
      </c>
      <c r="Q31" s="232">
        <v>1000</v>
      </c>
      <c r="R31" s="232">
        <v>10000</v>
      </c>
      <c r="S31" s="233">
        <f t="shared" si="0"/>
        <v>25900</v>
      </c>
      <c r="T31" s="232">
        <v>11000</v>
      </c>
      <c r="U31" s="232">
        <v>0</v>
      </c>
      <c r="V31" s="234">
        <f t="shared" si="1"/>
        <v>36900</v>
      </c>
    </row>
    <row r="32" spans="1:22" ht="21.6" customHeight="1">
      <c r="A32" s="235" t="s">
        <v>773</v>
      </c>
      <c r="B32" s="231" t="s">
        <v>774</v>
      </c>
      <c r="C32" s="232">
        <v>800</v>
      </c>
      <c r="D32" s="232">
        <v>0</v>
      </c>
      <c r="E32" s="232">
        <v>600</v>
      </c>
      <c r="F32" s="232">
        <v>600</v>
      </c>
      <c r="G32" s="232">
        <v>0</v>
      </c>
      <c r="H32" s="232">
        <v>2700</v>
      </c>
      <c r="I32" s="232">
        <v>20</v>
      </c>
      <c r="J32" s="232">
        <v>20</v>
      </c>
      <c r="K32" s="232">
        <v>600</v>
      </c>
      <c r="L32" s="232">
        <v>0</v>
      </c>
      <c r="M32" s="232">
        <v>15</v>
      </c>
      <c r="N32" s="232">
        <v>80</v>
      </c>
      <c r="O32" s="232">
        <v>0</v>
      </c>
      <c r="P32" s="232">
        <v>0</v>
      </c>
      <c r="Q32" s="232">
        <v>0</v>
      </c>
      <c r="R32" s="232">
        <v>0</v>
      </c>
      <c r="S32" s="233">
        <f t="shared" si="0"/>
        <v>5435</v>
      </c>
      <c r="T32" s="232">
        <v>0</v>
      </c>
      <c r="U32" s="232">
        <v>0</v>
      </c>
      <c r="V32" s="234">
        <f t="shared" si="1"/>
        <v>5435</v>
      </c>
    </row>
    <row r="33" spans="1:22" ht="21.6" customHeight="1">
      <c r="A33" s="235" t="s">
        <v>775</v>
      </c>
      <c r="B33" s="231" t="s">
        <v>776</v>
      </c>
      <c r="C33" s="232">
        <v>84</v>
      </c>
      <c r="D33" s="232">
        <v>0</v>
      </c>
      <c r="E33" s="232">
        <v>120</v>
      </c>
      <c r="F33" s="232">
        <v>410</v>
      </c>
      <c r="G33" s="232">
        <v>0</v>
      </c>
      <c r="H33" s="232">
        <v>2000</v>
      </c>
      <c r="I33" s="232">
        <v>0</v>
      </c>
      <c r="J33" s="232">
        <v>0</v>
      </c>
      <c r="K33" s="232">
        <v>100</v>
      </c>
      <c r="L33" s="232">
        <v>0</v>
      </c>
      <c r="M33" s="232">
        <v>10</v>
      </c>
      <c r="N33" s="232">
        <v>110</v>
      </c>
      <c r="O33" s="232">
        <v>0</v>
      </c>
      <c r="P33" s="232">
        <v>0</v>
      </c>
      <c r="Q33" s="232">
        <v>0</v>
      </c>
      <c r="R33" s="232">
        <v>0</v>
      </c>
      <c r="S33" s="233">
        <f t="shared" si="0"/>
        <v>2834</v>
      </c>
      <c r="T33" s="232">
        <v>120</v>
      </c>
      <c r="U33" s="232">
        <v>0</v>
      </c>
      <c r="V33" s="234">
        <f t="shared" si="1"/>
        <v>2954</v>
      </c>
    </row>
    <row r="34" spans="1:22" ht="21.6" customHeight="1">
      <c r="A34" s="703" t="s">
        <v>777</v>
      </c>
      <c r="B34" s="231" t="s">
        <v>778</v>
      </c>
      <c r="C34" s="232">
        <v>33</v>
      </c>
      <c r="D34" s="232">
        <v>0</v>
      </c>
      <c r="E34" s="232">
        <v>290</v>
      </c>
      <c r="F34" s="232">
        <v>330</v>
      </c>
      <c r="G34" s="232">
        <v>0</v>
      </c>
      <c r="H34" s="232">
        <v>1700</v>
      </c>
      <c r="I34" s="232">
        <v>0</v>
      </c>
      <c r="J34" s="232">
        <v>0</v>
      </c>
      <c r="K34" s="232">
        <v>51</v>
      </c>
      <c r="L34" s="232">
        <v>0</v>
      </c>
      <c r="M34" s="232">
        <v>0</v>
      </c>
      <c r="N34" s="232">
        <v>10</v>
      </c>
      <c r="O34" s="232">
        <v>0</v>
      </c>
      <c r="P34" s="232">
        <v>0</v>
      </c>
      <c r="Q34" s="232">
        <v>0</v>
      </c>
      <c r="R34" s="232">
        <v>0</v>
      </c>
      <c r="S34" s="233">
        <f t="shared" si="0"/>
        <v>2414</v>
      </c>
      <c r="T34" s="232">
        <v>6</v>
      </c>
      <c r="U34" s="232">
        <v>0</v>
      </c>
      <c r="V34" s="234">
        <f t="shared" si="1"/>
        <v>2420</v>
      </c>
    </row>
    <row r="35" spans="1:22" ht="21.6" customHeight="1">
      <c r="A35" s="703"/>
      <c r="B35" s="231" t="s">
        <v>779</v>
      </c>
      <c r="C35" s="232">
        <v>8</v>
      </c>
      <c r="D35" s="232">
        <v>0</v>
      </c>
      <c r="E35" s="232">
        <v>240</v>
      </c>
      <c r="F35" s="232">
        <v>238</v>
      </c>
      <c r="G35" s="232">
        <v>0</v>
      </c>
      <c r="H35" s="232">
        <v>480</v>
      </c>
      <c r="I35" s="232">
        <v>0</v>
      </c>
      <c r="J35" s="232">
        <v>0</v>
      </c>
      <c r="K35" s="232"/>
      <c r="L35" s="232">
        <v>0</v>
      </c>
      <c r="M35" s="232">
        <v>0</v>
      </c>
      <c r="N35" s="232">
        <v>8</v>
      </c>
      <c r="O35" s="232">
        <v>0</v>
      </c>
      <c r="P35" s="232">
        <v>0</v>
      </c>
      <c r="Q35" s="232">
        <v>0</v>
      </c>
      <c r="R35" s="232">
        <v>0</v>
      </c>
      <c r="S35" s="233">
        <f t="shared" si="0"/>
        <v>974</v>
      </c>
      <c r="T35" s="232">
        <v>8</v>
      </c>
      <c r="U35" s="232">
        <v>0</v>
      </c>
      <c r="V35" s="234">
        <f t="shared" si="1"/>
        <v>982</v>
      </c>
    </row>
    <row r="36" spans="1:22" ht="21.6" customHeight="1">
      <c r="A36" s="703"/>
      <c r="B36" s="231" t="s">
        <v>780</v>
      </c>
      <c r="C36" s="232">
        <v>11</v>
      </c>
      <c r="D36" s="232">
        <v>0</v>
      </c>
      <c r="E36" s="232">
        <v>210</v>
      </c>
      <c r="F36" s="232">
        <v>190</v>
      </c>
      <c r="G36" s="232">
        <v>0</v>
      </c>
      <c r="H36" s="232">
        <v>780</v>
      </c>
      <c r="I36" s="232">
        <v>0</v>
      </c>
      <c r="J36" s="232">
        <v>0</v>
      </c>
      <c r="K36" s="232"/>
      <c r="L36" s="232">
        <v>0</v>
      </c>
      <c r="M36" s="232">
        <v>0</v>
      </c>
      <c r="N36" s="232">
        <v>11</v>
      </c>
      <c r="O36" s="232">
        <v>10</v>
      </c>
      <c r="P36" s="232">
        <v>0</v>
      </c>
      <c r="Q36" s="232">
        <v>0</v>
      </c>
      <c r="R36" s="232">
        <v>0</v>
      </c>
      <c r="S36" s="233">
        <f t="shared" si="0"/>
        <v>1212</v>
      </c>
      <c r="T36" s="232">
        <v>11</v>
      </c>
      <c r="U36" s="232">
        <v>0</v>
      </c>
      <c r="V36" s="234">
        <f t="shared" si="1"/>
        <v>1223</v>
      </c>
    </row>
    <row r="37" spans="1:22" ht="21.6" customHeight="1">
      <c r="A37" s="235" t="s">
        <v>781</v>
      </c>
      <c r="B37" s="231" t="s">
        <v>782</v>
      </c>
      <c r="C37" s="232">
        <v>30</v>
      </c>
      <c r="D37" s="232">
        <v>0</v>
      </c>
      <c r="E37" s="232">
        <v>300</v>
      </c>
      <c r="F37" s="232">
        <v>450</v>
      </c>
      <c r="G37" s="232">
        <v>0</v>
      </c>
      <c r="H37" s="232">
        <v>180</v>
      </c>
      <c r="I37" s="232">
        <v>25</v>
      </c>
      <c r="J37" s="232">
        <v>10</v>
      </c>
      <c r="K37" s="232"/>
      <c r="L37" s="232">
        <v>0</v>
      </c>
      <c r="M37" s="232">
        <v>5</v>
      </c>
      <c r="N37" s="232">
        <v>30</v>
      </c>
      <c r="O37" s="232">
        <v>0</v>
      </c>
      <c r="P37" s="232">
        <v>0</v>
      </c>
      <c r="Q37" s="232">
        <v>0</v>
      </c>
      <c r="R37" s="232">
        <v>0</v>
      </c>
      <c r="S37" s="233">
        <f t="shared" si="0"/>
        <v>1030</v>
      </c>
      <c r="T37" s="232">
        <v>3000</v>
      </c>
      <c r="U37" s="232">
        <v>0</v>
      </c>
      <c r="V37" s="234">
        <f t="shared" si="1"/>
        <v>4030</v>
      </c>
    </row>
    <row r="38" spans="1:22" ht="21.6" customHeight="1">
      <c r="A38" s="703" t="s">
        <v>783</v>
      </c>
      <c r="B38" s="231" t="s">
        <v>784</v>
      </c>
      <c r="C38" s="232">
        <v>0</v>
      </c>
      <c r="D38" s="232">
        <v>80</v>
      </c>
      <c r="E38" s="232">
        <v>2800</v>
      </c>
      <c r="F38" s="232">
        <v>1800</v>
      </c>
      <c r="G38" s="232">
        <v>0</v>
      </c>
      <c r="H38" s="232">
        <v>5600</v>
      </c>
      <c r="I38" s="232">
        <v>30</v>
      </c>
      <c r="J38" s="232">
        <v>0</v>
      </c>
      <c r="K38" s="232">
        <v>1500</v>
      </c>
      <c r="L38" s="232">
        <v>20</v>
      </c>
      <c r="M38" s="232">
        <v>0</v>
      </c>
      <c r="N38" s="232">
        <v>500</v>
      </c>
      <c r="O38" s="232">
        <v>0</v>
      </c>
      <c r="P38" s="232">
        <v>0</v>
      </c>
      <c r="Q38" s="232">
        <v>0</v>
      </c>
      <c r="R38" s="232">
        <v>0</v>
      </c>
      <c r="S38" s="233">
        <f t="shared" si="0"/>
        <v>12330</v>
      </c>
      <c r="T38" s="232">
        <v>0</v>
      </c>
      <c r="U38" s="232">
        <v>0</v>
      </c>
      <c r="V38" s="234">
        <f t="shared" si="1"/>
        <v>12330</v>
      </c>
    </row>
    <row r="39" spans="1:22" ht="21.6" customHeight="1">
      <c r="A39" s="703"/>
      <c r="B39" s="231" t="s">
        <v>785</v>
      </c>
      <c r="C39" s="232">
        <v>0</v>
      </c>
      <c r="D39" s="232">
        <v>400</v>
      </c>
      <c r="E39" s="232">
        <v>4500</v>
      </c>
      <c r="F39" s="232">
        <v>1200</v>
      </c>
      <c r="G39" s="232">
        <v>0</v>
      </c>
      <c r="H39" s="232">
        <v>0</v>
      </c>
      <c r="I39" s="232">
        <v>40</v>
      </c>
      <c r="J39" s="232">
        <v>0</v>
      </c>
      <c r="K39" s="232">
        <v>2000</v>
      </c>
      <c r="L39" s="232">
        <v>20</v>
      </c>
      <c r="M39" s="232">
        <v>0</v>
      </c>
      <c r="N39" s="232">
        <v>400</v>
      </c>
      <c r="O39" s="232">
        <v>0</v>
      </c>
      <c r="P39" s="232">
        <v>2500</v>
      </c>
      <c r="Q39" s="232">
        <v>0</v>
      </c>
      <c r="R39" s="232">
        <v>0</v>
      </c>
      <c r="S39" s="233">
        <f t="shared" si="0"/>
        <v>11060</v>
      </c>
      <c r="T39" s="232">
        <v>0</v>
      </c>
      <c r="U39" s="232">
        <v>0</v>
      </c>
      <c r="V39" s="234">
        <f t="shared" si="1"/>
        <v>11060</v>
      </c>
    </row>
    <row r="40" spans="1:22" ht="21.6" customHeight="1">
      <c r="A40" s="703"/>
      <c r="B40" s="231" t="s">
        <v>786</v>
      </c>
      <c r="C40" s="232">
        <v>0</v>
      </c>
      <c r="D40" s="232">
        <v>80</v>
      </c>
      <c r="E40" s="232">
        <v>5500</v>
      </c>
      <c r="F40" s="232">
        <v>2000</v>
      </c>
      <c r="G40" s="232">
        <v>0</v>
      </c>
      <c r="H40" s="232">
        <v>0</v>
      </c>
      <c r="I40" s="232">
        <v>0</v>
      </c>
      <c r="J40" s="232">
        <v>0</v>
      </c>
      <c r="K40" s="232">
        <v>500</v>
      </c>
      <c r="L40" s="232">
        <v>0</v>
      </c>
      <c r="M40" s="232">
        <v>0</v>
      </c>
      <c r="N40" s="232">
        <v>400</v>
      </c>
      <c r="O40" s="232">
        <v>0</v>
      </c>
      <c r="P40" s="232">
        <v>0</v>
      </c>
      <c r="Q40" s="232">
        <v>0</v>
      </c>
      <c r="R40" s="232">
        <v>0</v>
      </c>
      <c r="S40" s="233">
        <f t="shared" si="0"/>
        <v>8480</v>
      </c>
      <c r="T40" s="232">
        <v>0</v>
      </c>
      <c r="U40" s="232">
        <v>0</v>
      </c>
      <c r="V40" s="234">
        <f t="shared" si="1"/>
        <v>8480</v>
      </c>
    </row>
    <row r="41" spans="1:22" ht="21.6" customHeight="1">
      <c r="A41" s="235" t="s">
        <v>787</v>
      </c>
      <c r="B41" s="231" t="s">
        <v>788</v>
      </c>
      <c r="C41" s="232">
        <v>0</v>
      </c>
      <c r="D41" s="232">
        <v>0</v>
      </c>
      <c r="E41" s="232">
        <v>0</v>
      </c>
      <c r="F41" s="232">
        <v>0</v>
      </c>
      <c r="G41" s="232">
        <v>0</v>
      </c>
      <c r="H41" s="232">
        <v>0</v>
      </c>
      <c r="I41" s="232">
        <v>100</v>
      </c>
      <c r="J41" s="232">
        <v>70</v>
      </c>
      <c r="K41" s="232">
        <v>0</v>
      </c>
      <c r="L41" s="232">
        <v>4</v>
      </c>
      <c r="M41" s="232">
        <v>0</v>
      </c>
      <c r="N41" s="232">
        <v>0</v>
      </c>
      <c r="O41" s="232">
        <v>0</v>
      </c>
      <c r="P41" s="232">
        <v>30</v>
      </c>
      <c r="Q41" s="232">
        <v>0</v>
      </c>
      <c r="R41" s="232">
        <v>0</v>
      </c>
      <c r="S41" s="233">
        <f t="shared" si="0"/>
        <v>204</v>
      </c>
      <c r="T41" s="232">
        <v>0</v>
      </c>
      <c r="U41" s="232">
        <v>0</v>
      </c>
      <c r="V41" s="234">
        <f t="shared" si="1"/>
        <v>204</v>
      </c>
    </row>
    <row r="42" spans="1:22" ht="21.6" customHeight="1">
      <c r="A42" s="704" t="s">
        <v>789</v>
      </c>
      <c r="B42" s="704"/>
      <c r="C42" s="236">
        <f t="shared" ref="C42:V42" si="3">SUM(C30:C41)</f>
        <v>3350.3</v>
      </c>
      <c r="D42" s="236">
        <f>SUM(D30:D41)</f>
        <v>2667</v>
      </c>
      <c r="E42" s="236">
        <f t="shared" si="3"/>
        <v>18428</v>
      </c>
      <c r="F42" s="236">
        <f t="shared" si="3"/>
        <v>16739</v>
      </c>
      <c r="G42" s="236">
        <f t="shared" si="3"/>
        <v>52</v>
      </c>
      <c r="H42" s="236">
        <f t="shared" si="3"/>
        <v>54233.599999999999</v>
      </c>
      <c r="I42" s="236">
        <f t="shared" si="3"/>
        <v>770.5</v>
      </c>
      <c r="J42" s="236">
        <f t="shared" si="3"/>
        <v>1355</v>
      </c>
      <c r="K42" s="236">
        <f t="shared" si="3"/>
        <v>9610.7000000000007</v>
      </c>
      <c r="L42" s="236">
        <f t="shared" si="3"/>
        <v>45</v>
      </c>
      <c r="M42" s="236">
        <f t="shared" si="3"/>
        <v>952</v>
      </c>
      <c r="N42" s="236">
        <f t="shared" si="3"/>
        <v>2938.3</v>
      </c>
      <c r="O42" s="236">
        <f t="shared" si="3"/>
        <v>145</v>
      </c>
      <c r="P42" s="236">
        <f t="shared" si="3"/>
        <v>2530</v>
      </c>
      <c r="Q42" s="236">
        <f t="shared" si="3"/>
        <v>1160</v>
      </c>
      <c r="R42" s="236">
        <f t="shared" si="3"/>
        <v>10382.5</v>
      </c>
      <c r="S42" s="236">
        <f t="shared" si="3"/>
        <v>125358.9</v>
      </c>
      <c r="T42" s="236">
        <f t="shared" si="3"/>
        <v>18298</v>
      </c>
      <c r="U42" s="236">
        <f t="shared" si="3"/>
        <v>0</v>
      </c>
      <c r="V42" s="237">
        <f t="shared" si="3"/>
        <v>143656.9</v>
      </c>
    </row>
    <row r="43" spans="1:22" ht="21.95" customHeight="1"/>
  </sheetData>
  <sheetProtection selectLockedCells="1" selectUnlockedCells="1"/>
  <mergeCells count="16">
    <mergeCell ref="A9:A11"/>
    <mergeCell ref="A1:D1"/>
    <mergeCell ref="A2:G2"/>
    <mergeCell ref="S2:V2"/>
    <mergeCell ref="A4:A6"/>
    <mergeCell ref="A7:A8"/>
    <mergeCell ref="A30:B30"/>
    <mergeCell ref="A34:A36"/>
    <mergeCell ref="A38:A40"/>
    <mergeCell ref="A42:B42"/>
    <mergeCell ref="A12:A13"/>
    <mergeCell ref="A14:A16"/>
    <mergeCell ref="A17:A18"/>
    <mergeCell ref="A19:A22"/>
    <mergeCell ref="A23:A25"/>
    <mergeCell ref="A26:A28"/>
  </mergeCells>
  <phoneticPr fontId="3"/>
  <pageMargins left="0.59055118110236227" right="0.51181102362204722" top="0.51181102362204722" bottom="0.35433070866141736" header="0.51181102362204722" footer="0.15748031496062992"/>
  <pageSetup paperSize="9" scale="56" firstPageNumber="0" orientation="landscape" horizontalDpi="300" verticalDpi="300" r:id="rId1"/>
  <headerFooter alignWithMargins="0">
    <oddFooter>&amp;C&amp;"ＭＳ 明朝,標準"- 15 -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zoomScaleNormal="100" workbookViewId="0">
      <pane xSplit="2" ySplit="2" topLeftCell="C3" activePane="bottomRight" state="frozen"/>
      <selection pane="topRight" activeCell="C1" sqref="C1"/>
      <selection pane="bottomLeft" activeCell="A3" sqref="A3"/>
      <selection pane="bottomRight" sqref="A1:IV65536"/>
    </sheetView>
  </sheetViews>
  <sheetFormatPr defaultRowHeight="14.25"/>
  <cols>
    <col min="1" max="1" width="12.125" style="223" customWidth="1"/>
    <col min="2" max="2" width="16.75" style="223" customWidth="1"/>
    <col min="3" max="22" width="10.25" style="223" customWidth="1"/>
    <col min="23" max="16384" width="9" style="223"/>
  </cols>
  <sheetData>
    <row r="1" spans="1:22" ht="21" customHeight="1">
      <c r="A1" s="706" t="s">
        <v>790</v>
      </c>
      <c r="B1" s="706"/>
      <c r="C1" s="706"/>
      <c r="D1" s="706"/>
      <c r="E1" s="706"/>
      <c r="F1" s="706"/>
      <c r="G1" s="706"/>
      <c r="S1" s="707" t="s">
        <v>791</v>
      </c>
      <c r="T1" s="707"/>
      <c r="U1" s="707"/>
      <c r="V1" s="707"/>
    </row>
    <row r="2" spans="1:22" ht="32.25" customHeight="1">
      <c r="A2" s="224" t="s">
        <v>792</v>
      </c>
      <c r="B2" s="225" t="s">
        <v>725</v>
      </c>
      <c r="C2" s="226" t="s">
        <v>726</v>
      </c>
      <c r="D2" s="227" t="s">
        <v>727</v>
      </c>
      <c r="E2" s="227" t="s">
        <v>728</v>
      </c>
      <c r="F2" s="227" t="s">
        <v>729</v>
      </c>
      <c r="G2" s="227" t="s">
        <v>730</v>
      </c>
      <c r="H2" s="227" t="s">
        <v>731</v>
      </c>
      <c r="I2" s="227" t="s">
        <v>732</v>
      </c>
      <c r="J2" s="227" t="s">
        <v>733</v>
      </c>
      <c r="K2" s="228" t="s">
        <v>734</v>
      </c>
      <c r="L2" s="227" t="s">
        <v>735</v>
      </c>
      <c r="M2" s="228" t="s">
        <v>736</v>
      </c>
      <c r="N2" s="227" t="s">
        <v>737</v>
      </c>
      <c r="O2" s="227" t="s">
        <v>738</v>
      </c>
      <c r="P2" s="227" t="s">
        <v>739</v>
      </c>
      <c r="Q2" s="227" t="s">
        <v>740</v>
      </c>
      <c r="R2" s="227" t="s">
        <v>741</v>
      </c>
      <c r="S2" s="228" t="s">
        <v>742</v>
      </c>
      <c r="T2" s="228" t="s">
        <v>743</v>
      </c>
      <c r="U2" s="227" t="s">
        <v>741</v>
      </c>
      <c r="V2" s="229" t="s">
        <v>744</v>
      </c>
    </row>
    <row r="3" spans="1:22" ht="24" customHeight="1">
      <c r="A3" s="703" t="s">
        <v>745</v>
      </c>
      <c r="B3" s="231" t="s">
        <v>746</v>
      </c>
      <c r="C3" s="232">
        <v>0</v>
      </c>
      <c r="D3" s="232">
        <v>0</v>
      </c>
      <c r="E3" s="232">
        <v>20</v>
      </c>
      <c r="F3" s="232">
        <v>8</v>
      </c>
      <c r="G3" s="232">
        <v>0</v>
      </c>
      <c r="H3" s="232">
        <v>0</v>
      </c>
      <c r="I3" s="232">
        <v>0</v>
      </c>
      <c r="J3" s="232">
        <v>1</v>
      </c>
      <c r="K3" s="232">
        <v>75</v>
      </c>
      <c r="L3" s="232">
        <v>0</v>
      </c>
      <c r="M3" s="232">
        <v>0</v>
      </c>
      <c r="N3" s="232">
        <v>0</v>
      </c>
      <c r="O3" s="232">
        <v>0</v>
      </c>
      <c r="P3" s="232">
        <v>0</v>
      </c>
      <c r="Q3" s="232">
        <v>0</v>
      </c>
      <c r="R3" s="232">
        <v>0</v>
      </c>
      <c r="S3" s="232">
        <f t="shared" ref="S3:S28" si="0">SUM(C3:R3)</f>
        <v>104</v>
      </c>
      <c r="T3" s="232">
        <v>0</v>
      </c>
      <c r="U3" s="232">
        <v>0</v>
      </c>
      <c r="V3" s="234">
        <f t="shared" ref="V3:V28" si="1">SUM(S3:U3)</f>
        <v>104</v>
      </c>
    </row>
    <row r="4" spans="1:22" ht="24" customHeight="1">
      <c r="A4" s="703"/>
      <c r="B4" s="231" t="s">
        <v>747</v>
      </c>
      <c r="C4" s="232">
        <v>0</v>
      </c>
      <c r="D4" s="232">
        <v>0</v>
      </c>
      <c r="E4" s="232">
        <v>100</v>
      </c>
      <c r="F4" s="232">
        <v>12.5</v>
      </c>
      <c r="G4" s="232">
        <v>0</v>
      </c>
      <c r="H4" s="232">
        <v>37.5</v>
      </c>
      <c r="I4" s="232">
        <v>0</v>
      </c>
      <c r="J4" s="232">
        <v>7</v>
      </c>
      <c r="K4" s="232">
        <v>125</v>
      </c>
      <c r="L4" s="232">
        <v>0</v>
      </c>
      <c r="M4" s="232">
        <v>0</v>
      </c>
      <c r="N4" s="232">
        <v>0</v>
      </c>
      <c r="O4" s="232">
        <v>0</v>
      </c>
      <c r="P4" s="232">
        <v>0</v>
      </c>
      <c r="Q4" s="232">
        <v>0</v>
      </c>
      <c r="R4" s="232">
        <v>0</v>
      </c>
      <c r="S4" s="232">
        <f t="shared" si="0"/>
        <v>282</v>
      </c>
      <c r="T4" s="232">
        <v>0</v>
      </c>
      <c r="U4" s="232">
        <v>0</v>
      </c>
      <c r="V4" s="234">
        <f t="shared" si="1"/>
        <v>282</v>
      </c>
    </row>
    <row r="5" spans="1:22" ht="24" customHeight="1">
      <c r="A5" s="703"/>
      <c r="B5" s="231" t="s">
        <v>748</v>
      </c>
      <c r="C5" s="232">
        <v>0</v>
      </c>
      <c r="D5" s="232">
        <v>225</v>
      </c>
      <c r="E5" s="232">
        <v>325</v>
      </c>
      <c r="F5" s="232">
        <v>125</v>
      </c>
      <c r="G5" s="232">
        <v>0</v>
      </c>
      <c r="H5" s="232">
        <v>500</v>
      </c>
      <c r="I5" s="232">
        <v>0</v>
      </c>
      <c r="J5" s="232">
        <v>0</v>
      </c>
      <c r="K5" s="232">
        <v>150</v>
      </c>
      <c r="L5" s="232">
        <v>0</v>
      </c>
      <c r="M5" s="232">
        <v>0</v>
      </c>
      <c r="N5" s="232">
        <v>0</v>
      </c>
      <c r="O5" s="232">
        <v>0</v>
      </c>
      <c r="P5" s="232">
        <v>0</v>
      </c>
      <c r="Q5" s="232">
        <v>0</v>
      </c>
      <c r="R5" s="232">
        <v>0</v>
      </c>
      <c r="S5" s="232">
        <f t="shared" si="0"/>
        <v>1325</v>
      </c>
      <c r="T5" s="232">
        <v>0</v>
      </c>
      <c r="U5" s="232">
        <v>0</v>
      </c>
      <c r="V5" s="234">
        <f t="shared" si="1"/>
        <v>1325</v>
      </c>
    </row>
    <row r="6" spans="1:22" ht="24" customHeight="1">
      <c r="A6" s="703" t="s">
        <v>749</v>
      </c>
      <c r="B6" s="231" t="s">
        <v>746</v>
      </c>
      <c r="C6" s="232"/>
      <c r="D6" s="232">
        <v>0</v>
      </c>
      <c r="E6" s="232">
        <v>110</v>
      </c>
      <c r="F6" s="232">
        <v>134</v>
      </c>
      <c r="G6" s="232">
        <v>0</v>
      </c>
      <c r="H6" s="232">
        <v>184</v>
      </c>
      <c r="I6" s="232">
        <v>0</v>
      </c>
      <c r="J6" s="232">
        <v>65</v>
      </c>
      <c r="K6" s="232">
        <v>144</v>
      </c>
      <c r="L6" s="232">
        <v>0</v>
      </c>
      <c r="M6" s="232">
        <v>0</v>
      </c>
      <c r="N6" s="232">
        <v>0</v>
      </c>
      <c r="O6" s="232">
        <v>0</v>
      </c>
      <c r="P6" s="232">
        <v>0</v>
      </c>
      <c r="Q6" s="232">
        <v>44.5</v>
      </c>
      <c r="R6" s="232">
        <v>66</v>
      </c>
      <c r="S6" s="232">
        <f t="shared" si="0"/>
        <v>747.5</v>
      </c>
      <c r="T6" s="232">
        <v>0</v>
      </c>
      <c r="U6" s="232">
        <v>0</v>
      </c>
      <c r="V6" s="234">
        <f t="shared" si="1"/>
        <v>747.5</v>
      </c>
    </row>
    <row r="7" spans="1:22" ht="24" customHeight="1">
      <c r="A7" s="703"/>
      <c r="B7" s="231" t="s">
        <v>750</v>
      </c>
      <c r="C7" s="232">
        <v>0</v>
      </c>
      <c r="D7" s="232">
        <v>30</v>
      </c>
      <c r="E7" s="232">
        <v>168</v>
      </c>
      <c r="F7" s="232">
        <v>171</v>
      </c>
      <c r="G7" s="232">
        <v>0</v>
      </c>
      <c r="H7" s="232">
        <v>25</v>
      </c>
      <c r="I7" s="232">
        <v>50</v>
      </c>
      <c r="J7" s="232">
        <v>60</v>
      </c>
      <c r="K7" s="232">
        <v>109</v>
      </c>
      <c r="L7" s="232"/>
      <c r="M7" s="232">
        <v>0</v>
      </c>
      <c r="N7" s="232">
        <v>0</v>
      </c>
      <c r="O7" s="232">
        <v>0</v>
      </c>
      <c r="P7" s="232">
        <v>0</v>
      </c>
      <c r="Q7" s="232">
        <v>30</v>
      </c>
      <c r="R7" s="232">
        <v>5</v>
      </c>
      <c r="S7" s="232">
        <f t="shared" si="0"/>
        <v>648</v>
      </c>
      <c r="T7" s="232">
        <v>0</v>
      </c>
      <c r="U7" s="232">
        <v>0</v>
      </c>
      <c r="V7" s="234">
        <f t="shared" si="1"/>
        <v>648</v>
      </c>
    </row>
    <row r="8" spans="1:22" ht="24" customHeight="1">
      <c r="A8" s="703" t="s">
        <v>751</v>
      </c>
      <c r="B8" s="231" t="s">
        <v>746</v>
      </c>
      <c r="C8" s="232"/>
      <c r="D8" s="232">
        <v>0</v>
      </c>
      <c r="E8" s="232">
        <v>1.5</v>
      </c>
      <c r="F8" s="232">
        <v>1.5</v>
      </c>
      <c r="G8" s="232">
        <v>0</v>
      </c>
      <c r="H8" s="232">
        <v>986.4</v>
      </c>
      <c r="I8" s="232">
        <v>0</v>
      </c>
      <c r="J8" s="232">
        <v>15</v>
      </c>
      <c r="K8" s="232">
        <v>162</v>
      </c>
      <c r="L8" s="232"/>
      <c r="M8" s="232">
        <v>0</v>
      </c>
      <c r="N8" s="232">
        <v>0</v>
      </c>
      <c r="O8" s="232">
        <v>0</v>
      </c>
      <c r="P8" s="232">
        <v>0</v>
      </c>
      <c r="Q8" s="232">
        <v>0</v>
      </c>
      <c r="R8" s="232">
        <v>0</v>
      </c>
      <c r="S8" s="232">
        <f t="shared" si="0"/>
        <v>1166.4000000000001</v>
      </c>
      <c r="T8" s="232">
        <v>0</v>
      </c>
      <c r="U8" s="232">
        <v>0</v>
      </c>
      <c r="V8" s="234">
        <f t="shared" si="1"/>
        <v>1166.4000000000001</v>
      </c>
    </row>
    <row r="9" spans="1:22" ht="24" customHeight="1">
      <c r="A9" s="703"/>
      <c r="B9" s="231" t="s">
        <v>752</v>
      </c>
      <c r="C9" s="232">
        <v>18</v>
      </c>
      <c r="D9" s="232">
        <v>3</v>
      </c>
      <c r="E9" s="232">
        <v>75</v>
      </c>
      <c r="F9" s="232">
        <v>79.5</v>
      </c>
      <c r="G9" s="232">
        <v>0</v>
      </c>
      <c r="H9" s="232">
        <v>294</v>
      </c>
      <c r="I9" s="232">
        <v>0</v>
      </c>
      <c r="J9" s="232">
        <v>0</v>
      </c>
      <c r="K9" s="232">
        <v>5.4</v>
      </c>
      <c r="L9" s="232">
        <v>0</v>
      </c>
      <c r="M9" s="232">
        <v>0</v>
      </c>
      <c r="N9" s="232">
        <v>0</v>
      </c>
      <c r="O9" s="232">
        <v>0</v>
      </c>
      <c r="P9" s="232">
        <v>0</v>
      </c>
      <c r="Q9" s="232">
        <v>0</v>
      </c>
      <c r="R9" s="232">
        <v>0</v>
      </c>
      <c r="S9" s="232">
        <f t="shared" si="0"/>
        <v>474.9</v>
      </c>
      <c r="T9" s="232">
        <v>0</v>
      </c>
      <c r="U9" s="232">
        <v>0</v>
      </c>
      <c r="V9" s="234">
        <f t="shared" si="1"/>
        <v>474.9</v>
      </c>
    </row>
    <row r="10" spans="1:22" ht="24" customHeight="1">
      <c r="A10" s="703"/>
      <c r="B10" s="231" t="s">
        <v>753</v>
      </c>
      <c r="C10" s="232">
        <v>31.2</v>
      </c>
      <c r="D10" s="232">
        <v>10</v>
      </c>
      <c r="E10" s="232">
        <v>81</v>
      </c>
      <c r="F10" s="232">
        <v>68.599999999999994</v>
      </c>
      <c r="G10" s="232">
        <v>0</v>
      </c>
      <c r="H10" s="232">
        <v>2796</v>
      </c>
      <c r="I10" s="232">
        <v>0</v>
      </c>
      <c r="J10" s="232"/>
      <c r="K10" s="232">
        <v>35.1</v>
      </c>
      <c r="L10" s="232">
        <v>0</v>
      </c>
      <c r="M10" s="232">
        <v>0</v>
      </c>
      <c r="N10" s="232">
        <v>81</v>
      </c>
      <c r="O10" s="232">
        <v>0</v>
      </c>
      <c r="P10" s="232">
        <v>0</v>
      </c>
      <c r="Q10" s="232">
        <v>0</v>
      </c>
      <c r="R10" s="232">
        <v>0</v>
      </c>
      <c r="S10" s="232">
        <f t="shared" si="0"/>
        <v>3102.9</v>
      </c>
      <c r="T10" s="232">
        <v>0</v>
      </c>
      <c r="U10" s="232">
        <v>0</v>
      </c>
      <c r="V10" s="234">
        <f t="shared" si="1"/>
        <v>3102.9</v>
      </c>
    </row>
    <row r="11" spans="1:22" ht="24" customHeight="1">
      <c r="A11" s="703" t="s">
        <v>754</v>
      </c>
      <c r="B11" s="231" t="s">
        <v>746</v>
      </c>
      <c r="C11" s="232">
        <v>0</v>
      </c>
      <c r="D11" s="232">
        <v>17.600000000000001</v>
      </c>
      <c r="E11" s="232">
        <v>0</v>
      </c>
      <c r="F11" s="232">
        <v>9.6</v>
      </c>
      <c r="G11" s="232">
        <v>0</v>
      </c>
      <c r="H11" s="232">
        <v>368</v>
      </c>
      <c r="I11" s="232">
        <v>71.400000000000006</v>
      </c>
      <c r="J11" s="232">
        <v>71.400000000000006</v>
      </c>
      <c r="K11" s="232">
        <v>81.599999999999994</v>
      </c>
      <c r="L11" s="232">
        <v>0</v>
      </c>
      <c r="M11" s="232">
        <v>0</v>
      </c>
      <c r="N11" s="232">
        <v>0</v>
      </c>
      <c r="O11" s="232">
        <v>20</v>
      </c>
      <c r="P11" s="232">
        <v>0</v>
      </c>
      <c r="Q11" s="232">
        <v>0</v>
      </c>
      <c r="R11" s="232">
        <v>9.6</v>
      </c>
      <c r="S11" s="232">
        <f t="shared" si="0"/>
        <v>649.20000000000005</v>
      </c>
      <c r="T11" s="232">
        <v>0</v>
      </c>
      <c r="U11" s="232">
        <v>0</v>
      </c>
      <c r="V11" s="234">
        <f t="shared" si="1"/>
        <v>649.20000000000005</v>
      </c>
    </row>
    <row r="12" spans="1:22" ht="24" customHeight="1">
      <c r="A12" s="703"/>
      <c r="B12" s="231" t="s">
        <v>755</v>
      </c>
      <c r="C12" s="232">
        <v>12</v>
      </c>
      <c r="D12" s="232">
        <v>115.2</v>
      </c>
      <c r="E12" s="232">
        <v>48.8</v>
      </c>
      <c r="F12" s="232">
        <v>48.8</v>
      </c>
      <c r="G12" s="232">
        <v>0</v>
      </c>
      <c r="H12" s="232">
        <v>6584</v>
      </c>
      <c r="I12" s="232">
        <v>0</v>
      </c>
      <c r="J12" s="232">
        <v>0</v>
      </c>
      <c r="K12" s="232">
        <v>24</v>
      </c>
      <c r="L12" s="232">
        <v>0</v>
      </c>
      <c r="M12" s="232">
        <v>0</v>
      </c>
      <c r="N12" s="232">
        <v>20</v>
      </c>
      <c r="O12" s="232">
        <v>6</v>
      </c>
      <c r="P12" s="232">
        <v>0</v>
      </c>
      <c r="Q12" s="232">
        <v>0</v>
      </c>
      <c r="R12" s="232">
        <v>1.8</v>
      </c>
      <c r="S12" s="232">
        <f t="shared" si="0"/>
        <v>6860.6</v>
      </c>
      <c r="T12" s="232">
        <v>0</v>
      </c>
      <c r="U12" s="232">
        <v>0</v>
      </c>
      <c r="V12" s="234">
        <f t="shared" si="1"/>
        <v>6860.6</v>
      </c>
    </row>
    <row r="13" spans="1:22" ht="24" customHeight="1">
      <c r="A13" s="703" t="s">
        <v>756</v>
      </c>
      <c r="B13" s="231" t="s">
        <v>746</v>
      </c>
      <c r="C13" s="232">
        <v>0</v>
      </c>
      <c r="D13" s="232">
        <v>0</v>
      </c>
      <c r="E13" s="232">
        <v>0</v>
      </c>
      <c r="F13" s="232">
        <v>0</v>
      </c>
      <c r="G13" s="232">
        <v>0</v>
      </c>
      <c r="H13" s="232">
        <v>100</v>
      </c>
      <c r="I13" s="232">
        <v>35</v>
      </c>
      <c r="J13" s="232">
        <v>10</v>
      </c>
      <c r="K13" s="232">
        <v>100</v>
      </c>
      <c r="L13" s="232">
        <v>0</v>
      </c>
      <c r="M13" s="232">
        <v>0</v>
      </c>
      <c r="N13" s="232">
        <v>0</v>
      </c>
      <c r="O13" s="232">
        <v>0</v>
      </c>
      <c r="P13" s="232">
        <v>0</v>
      </c>
      <c r="Q13" s="232">
        <v>0</v>
      </c>
      <c r="R13" s="232">
        <v>0</v>
      </c>
      <c r="S13" s="232">
        <f t="shared" si="0"/>
        <v>245</v>
      </c>
      <c r="T13" s="232">
        <v>100</v>
      </c>
      <c r="U13" s="232">
        <v>0</v>
      </c>
      <c r="V13" s="234">
        <f t="shared" si="1"/>
        <v>345</v>
      </c>
    </row>
    <row r="14" spans="1:22" ht="24" customHeight="1">
      <c r="A14" s="703"/>
      <c r="B14" s="231" t="s">
        <v>757</v>
      </c>
      <c r="C14" s="232">
        <v>0</v>
      </c>
      <c r="D14" s="232">
        <v>0</v>
      </c>
      <c r="E14" s="232">
        <v>130</v>
      </c>
      <c r="F14" s="232">
        <v>120</v>
      </c>
      <c r="G14" s="232">
        <v>0</v>
      </c>
      <c r="H14" s="232">
        <v>900</v>
      </c>
      <c r="I14" s="232">
        <v>15</v>
      </c>
      <c r="J14" s="232">
        <v>10</v>
      </c>
      <c r="K14" s="232">
        <v>180</v>
      </c>
      <c r="L14" s="232">
        <v>0</v>
      </c>
      <c r="M14" s="232">
        <v>0</v>
      </c>
      <c r="N14" s="232">
        <v>75</v>
      </c>
      <c r="O14" s="232">
        <v>0</v>
      </c>
      <c r="P14" s="232">
        <v>0</v>
      </c>
      <c r="Q14" s="232">
        <v>0</v>
      </c>
      <c r="R14" s="232">
        <v>0</v>
      </c>
      <c r="S14" s="232">
        <f t="shared" si="0"/>
        <v>1430</v>
      </c>
      <c r="T14" s="232">
        <v>10</v>
      </c>
      <c r="U14" s="232">
        <v>0</v>
      </c>
      <c r="V14" s="234">
        <f t="shared" si="1"/>
        <v>1440</v>
      </c>
    </row>
    <row r="15" spans="1:22" ht="24" customHeight="1">
      <c r="A15" s="703"/>
      <c r="B15" s="231" t="s">
        <v>756</v>
      </c>
      <c r="C15" s="232">
        <v>0</v>
      </c>
      <c r="D15" s="232">
        <v>20</v>
      </c>
      <c r="E15" s="232">
        <v>104</v>
      </c>
      <c r="F15" s="232">
        <v>120</v>
      </c>
      <c r="G15" s="232">
        <v>0</v>
      </c>
      <c r="H15" s="232">
        <v>12500</v>
      </c>
      <c r="I15" s="232">
        <v>25</v>
      </c>
      <c r="J15" s="232">
        <v>15</v>
      </c>
      <c r="K15" s="232">
        <v>700</v>
      </c>
      <c r="L15" s="232">
        <v>0</v>
      </c>
      <c r="M15" s="232">
        <v>0</v>
      </c>
      <c r="N15" s="232">
        <v>750</v>
      </c>
      <c r="O15" s="232">
        <v>0</v>
      </c>
      <c r="P15" s="232">
        <v>0</v>
      </c>
      <c r="Q15" s="232">
        <v>0</v>
      </c>
      <c r="R15" s="232">
        <v>0</v>
      </c>
      <c r="S15" s="232">
        <f t="shared" si="0"/>
        <v>14234</v>
      </c>
      <c r="T15" s="232">
        <v>20</v>
      </c>
      <c r="U15" s="232">
        <v>0</v>
      </c>
      <c r="V15" s="234">
        <f t="shared" si="1"/>
        <v>14254</v>
      </c>
    </row>
    <row r="16" spans="1:22" ht="24" customHeight="1">
      <c r="A16" s="703" t="s">
        <v>758</v>
      </c>
      <c r="B16" s="231" t="s">
        <v>746</v>
      </c>
      <c r="C16" s="232">
        <v>0</v>
      </c>
      <c r="D16" s="232">
        <v>0</v>
      </c>
      <c r="E16" s="232">
        <v>0</v>
      </c>
      <c r="F16" s="232">
        <v>0</v>
      </c>
      <c r="G16" s="232">
        <v>0</v>
      </c>
      <c r="H16" s="232"/>
      <c r="I16" s="232">
        <v>0</v>
      </c>
      <c r="J16" s="232">
        <v>0</v>
      </c>
      <c r="K16" s="232">
        <v>0</v>
      </c>
      <c r="L16" s="232">
        <v>0</v>
      </c>
      <c r="M16" s="232">
        <v>0</v>
      </c>
      <c r="N16" s="232"/>
      <c r="O16" s="232">
        <v>0</v>
      </c>
      <c r="P16" s="232">
        <v>0</v>
      </c>
      <c r="Q16" s="232">
        <v>0</v>
      </c>
      <c r="R16" s="232">
        <v>0</v>
      </c>
      <c r="S16" s="232">
        <f t="shared" si="0"/>
        <v>0</v>
      </c>
      <c r="T16" s="232"/>
      <c r="U16" s="232">
        <v>0</v>
      </c>
      <c r="V16" s="234">
        <f t="shared" si="1"/>
        <v>0</v>
      </c>
    </row>
    <row r="17" spans="1:22" ht="24" customHeight="1">
      <c r="A17" s="703"/>
      <c r="B17" s="231" t="s">
        <v>758</v>
      </c>
      <c r="C17" s="232">
        <v>36</v>
      </c>
      <c r="D17" s="232">
        <v>919.1</v>
      </c>
      <c r="E17" s="232">
        <v>2509.1999999999998</v>
      </c>
      <c r="F17" s="232">
        <v>2708</v>
      </c>
      <c r="G17" s="232">
        <v>0</v>
      </c>
      <c r="H17" s="232">
        <v>112356</v>
      </c>
      <c r="I17" s="232">
        <v>16.8</v>
      </c>
      <c r="J17" s="232">
        <v>2.5</v>
      </c>
      <c r="K17" s="232">
        <v>2371</v>
      </c>
      <c r="L17" s="232">
        <v>4</v>
      </c>
      <c r="M17" s="232">
        <v>0</v>
      </c>
      <c r="N17" s="232">
        <v>2945</v>
      </c>
      <c r="O17" s="232">
        <v>22</v>
      </c>
      <c r="P17" s="232">
        <v>0</v>
      </c>
      <c r="Q17" s="232">
        <v>29</v>
      </c>
      <c r="R17" s="232">
        <v>0</v>
      </c>
      <c r="S17" s="232">
        <f t="shared" si="0"/>
        <v>123918.6</v>
      </c>
      <c r="T17" s="232">
        <v>541.6</v>
      </c>
      <c r="U17" s="232">
        <v>0</v>
      </c>
      <c r="V17" s="234">
        <f t="shared" si="1"/>
        <v>124460.20000000001</v>
      </c>
    </row>
    <row r="18" spans="1:22" ht="24" customHeight="1">
      <c r="A18" s="703" t="s">
        <v>759</v>
      </c>
      <c r="B18" s="231" t="s">
        <v>746</v>
      </c>
      <c r="C18" s="232">
        <v>0</v>
      </c>
      <c r="D18" s="232">
        <v>0</v>
      </c>
      <c r="E18" s="232">
        <v>0</v>
      </c>
      <c r="F18" s="232">
        <v>0</v>
      </c>
      <c r="G18" s="232">
        <v>0</v>
      </c>
      <c r="H18" s="232">
        <v>700</v>
      </c>
      <c r="I18" s="232">
        <v>28</v>
      </c>
      <c r="J18" s="232">
        <v>0</v>
      </c>
      <c r="K18" s="232">
        <v>56</v>
      </c>
      <c r="L18" s="232">
        <v>0</v>
      </c>
      <c r="M18" s="232">
        <v>0</v>
      </c>
      <c r="N18" s="232">
        <v>0</v>
      </c>
      <c r="O18" s="232">
        <v>0</v>
      </c>
      <c r="P18" s="232">
        <v>0</v>
      </c>
      <c r="Q18" s="232">
        <v>0</v>
      </c>
      <c r="R18" s="232">
        <v>5</v>
      </c>
      <c r="S18" s="232">
        <f t="shared" si="0"/>
        <v>789</v>
      </c>
      <c r="T18" s="232"/>
      <c r="U18" s="232">
        <v>0</v>
      </c>
      <c r="V18" s="234">
        <f t="shared" si="1"/>
        <v>789</v>
      </c>
    </row>
    <row r="19" spans="1:22" ht="24" customHeight="1">
      <c r="A19" s="703"/>
      <c r="B19" s="231" t="s">
        <v>760</v>
      </c>
      <c r="C19" s="232">
        <v>150</v>
      </c>
      <c r="D19" s="232">
        <v>0</v>
      </c>
      <c r="E19" s="232">
        <v>96</v>
      </c>
      <c r="F19" s="232">
        <v>108</v>
      </c>
      <c r="G19" s="232">
        <v>0</v>
      </c>
      <c r="H19" s="232">
        <v>175</v>
      </c>
      <c r="I19" s="232">
        <v>0</v>
      </c>
      <c r="J19" s="232">
        <v>0</v>
      </c>
      <c r="K19" s="232">
        <v>14</v>
      </c>
      <c r="L19" s="232">
        <v>0</v>
      </c>
      <c r="M19" s="232">
        <v>0</v>
      </c>
      <c r="N19" s="232">
        <v>60</v>
      </c>
      <c r="O19" s="232">
        <v>0</v>
      </c>
      <c r="P19" s="232">
        <v>0</v>
      </c>
      <c r="Q19" s="232">
        <v>0</v>
      </c>
      <c r="R19" s="232">
        <v>0</v>
      </c>
      <c r="S19" s="232">
        <f t="shared" si="0"/>
        <v>603</v>
      </c>
      <c r="T19" s="232">
        <v>60</v>
      </c>
      <c r="U19" s="232">
        <v>0</v>
      </c>
      <c r="V19" s="234">
        <f t="shared" si="1"/>
        <v>663</v>
      </c>
    </row>
    <row r="20" spans="1:22" ht="24" customHeight="1">
      <c r="A20" s="703"/>
      <c r="B20" s="231" t="s">
        <v>761</v>
      </c>
      <c r="C20" s="232">
        <v>120</v>
      </c>
      <c r="D20" s="232">
        <v>0</v>
      </c>
      <c r="E20" s="232">
        <v>60</v>
      </c>
      <c r="F20" s="232">
        <v>72</v>
      </c>
      <c r="G20" s="232">
        <v>0</v>
      </c>
      <c r="H20" s="232">
        <v>500</v>
      </c>
      <c r="I20" s="232">
        <v>0</v>
      </c>
      <c r="J20" s="232">
        <v>0</v>
      </c>
      <c r="K20" s="232">
        <v>21</v>
      </c>
      <c r="L20" s="232">
        <v>0</v>
      </c>
      <c r="M20" s="232">
        <v>0</v>
      </c>
      <c r="N20" s="232">
        <v>45</v>
      </c>
      <c r="O20" s="232">
        <v>0</v>
      </c>
      <c r="P20" s="232">
        <v>0</v>
      </c>
      <c r="Q20" s="232">
        <v>0</v>
      </c>
      <c r="R20" s="232">
        <v>0</v>
      </c>
      <c r="S20" s="232">
        <f t="shared" si="0"/>
        <v>818</v>
      </c>
      <c r="T20" s="232">
        <v>100</v>
      </c>
      <c r="U20" s="232">
        <v>0</v>
      </c>
      <c r="V20" s="234">
        <f t="shared" si="1"/>
        <v>918</v>
      </c>
    </row>
    <row r="21" spans="1:22" ht="24" customHeight="1">
      <c r="A21" s="703"/>
      <c r="B21" s="231" t="s">
        <v>762</v>
      </c>
      <c r="C21" s="232">
        <v>75</v>
      </c>
      <c r="D21" s="232">
        <v>0</v>
      </c>
      <c r="E21" s="232">
        <v>72</v>
      </c>
      <c r="F21" s="232">
        <v>36</v>
      </c>
      <c r="G21" s="232">
        <v>0</v>
      </c>
      <c r="H21" s="232">
        <v>100</v>
      </c>
      <c r="I21" s="232">
        <v>0</v>
      </c>
      <c r="J21" s="232">
        <v>0</v>
      </c>
      <c r="K21" s="232">
        <v>0</v>
      </c>
      <c r="L21" s="232">
        <v>0</v>
      </c>
      <c r="M21" s="232">
        <v>0</v>
      </c>
      <c r="N21" s="232">
        <v>75</v>
      </c>
      <c r="O21" s="232">
        <v>0</v>
      </c>
      <c r="P21" s="232">
        <v>0</v>
      </c>
      <c r="Q21" s="232">
        <v>0</v>
      </c>
      <c r="R21" s="232">
        <v>0</v>
      </c>
      <c r="S21" s="232">
        <f t="shared" si="0"/>
        <v>358</v>
      </c>
      <c r="T21" s="232">
        <v>60</v>
      </c>
      <c r="U21" s="232">
        <v>0</v>
      </c>
      <c r="V21" s="234">
        <f t="shared" si="1"/>
        <v>418</v>
      </c>
    </row>
    <row r="22" spans="1:22" ht="24" customHeight="1">
      <c r="A22" s="703" t="s">
        <v>763</v>
      </c>
      <c r="B22" s="231" t="s">
        <v>764</v>
      </c>
      <c r="C22" s="232">
        <v>24</v>
      </c>
      <c r="D22" s="232">
        <v>0</v>
      </c>
      <c r="E22" s="232">
        <v>3.9</v>
      </c>
      <c r="F22" s="232">
        <v>7.5</v>
      </c>
      <c r="G22" s="232">
        <v>0</v>
      </c>
      <c r="H22" s="232">
        <v>3712.8</v>
      </c>
      <c r="I22" s="232">
        <v>14.7</v>
      </c>
      <c r="J22" s="232">
        <v>0</v>
      </c>
      <c r="K22" s="232">
        <v>9.1999999999999993</v>
      </c>
      <c r="L22" s="232"/>
      <c r="M22" s="232">
        <v>0</v>
      </c>
      <c r="N22" s="232">
        <v>16.3</v>
      </c>
      <c r="O22" s="232">
        <v>0</v>
      </c>
      <c r="P22" s="232">
        <v>0</v>
      </c>
      <c r="Q22" s="232">
        <v>0</v>
      </c>
      <c r="R22" s="232"/>
      <c r="S22" s="232">
        <f t="shared" si="0"/>
        <v>3788.4</v>
      </c>
      <c r="T22" s="232">
        <v>222.6</v>
      </c>
      <c r="U22" s="232">
        <v>0</v>
      </c>
      <c r="V22" s="234">
        <f t="shared" si="1"/>
        <v>4011</v>
      </c>
    </row>
    <row r="23" spans="1:22" ht="24" customHeight="1">
      <c r="A23" s="703"/>
      <c r="B23" s="231" t="s">
        <v>765</v>
      </c>
      <c r="C23" s="232">
        <v>0</v>
      </c>
      <c r="D23" s="232">
        <v>0</v>
      </c>
      <c r="E23" s="232">
        <v>32.5</v>
      </c>
      <c r="F23" s="232">
        <v>22.5</v>
      </c>
      <c r="G23" s="232">
        <v>0</v>
      </c>
      <c r="H23" s="232">
        <v>2286.3000000000002</v>
      </c>
      <c r="I23" s="232"/>
      <c r="J23" s="232"/>
      <c r="K23" s="232">
        <v>15</v>
      </c>
      <c r="L23" s="232"/>
      <c r="M23" s="232">
        <v>0</v>
      </c>
      <c r="N23" s="232"/>
      <c r="O23" s="232">
        <v>0</v>
      </c>
      <c r="P23" s="232">
        <v>0</v>
      </c>
      <c r="Q23" s="232">
        <v>0</v>
      </c>
      <c r="R23" s="232"/>
      <c r="S23" s="232">
        <f t="shared" si="0"/>
        <v>2356.3000000000002</v>
      </c>
      <c r="T23" s="232"/>
      <c r="U23" s="232">
        <v>0</v>
      </c>
      <c r="V23" s="234">
        <f t="shared" si="1"/>
        <v>2356.3000000000002</v>
      </c>
    </row>
    <row r="24" spans="1:22" ht="24" customHeight="1">
      <c r="A24" s="703"/>
      <c r="B24" s="231" t="s">
        <v>766</v>
      </c>
      <c r="C24" s="232">
        <v>28</v>
      </c>
      <c r="D24" s="232">
        <v>0</v>
      </c>
      <c r="E24" s="232">
        <v>14.3</v>
      </c>
      <c r="F24" s="232">
        <v>13.5</v>
      </c>
      <c r="G24" s="232">
        <v>0</v>
      </c>
      <c r="H24" s="232">
        <v>152.5</v>
      </c>
      <c r="I24" s="232">
        <v>7.8</v>
      </c>
      <c r="J24" s="232">
        <v>1</v>
      </c>
      <c r="K24" s="232">
        <v>15</v>
      </c>
      <c r="L24" s="232">
        <v>0</v>
      </c>
      <c r="M24" s="232">
        <v>0</v>
      </c>
      <c r="N24" s="232">
        <v>10</v>
      </c>
      <c r="O24" s="232">
        <v>0</v>
      </c>
      <c r="P24" s="232">
        <v>0</v>
      </c>
      <c r="Q24" s="232">
        <v>0</v>
      </c>
      <c r="R24" s="232"/>
      <c r="S24" s="232">
        <f t="shared" si="0"/>
        <v>242.10000000000002</v>
      </c>
      <c r="T24" s="232">
        <v>0</v>
      </c>
      <c r="U24" s="232">
        <v>0</v>
      </c>
      <c r="V24" s="234">
        <f t="shared" si="1"/>
        <v>242.10000000000002</v>
      </c>
    </row>
    <row r="25" spans="1:22" ht="24" customHeight="1">
      <c r="A25" s="703" t="s">
        <v>767</v>
      </c>
      <c r="B25" s="231" t="s">
        <v>746</v>
      </c>
      <c r="C25" s="232">
        <v>412</v>
      </c>
      <c r="D25" s="232">
        <v>0</v>
      </c>
      <c r="E25" s="232">
        <v>0</v>
      </c>
      <c r="F25" s="232">
        <v>0</v>
      </c>
      <c r="G25" s="232">
        <v>0</v>
      </c>
      <c r="H25" s="232">
        <v>231.8</v>
      </c>
      <c r="I25" s="232">
        <v>72.099999999999994</v>
      </c>
      <c r="J25" s="232">
        <v>45.3</v>
      </c>
      <c r="K25" s="232">
        <v>51.5</v>
      </c>
      <c r="L25" s="232">
        <v>0</v>
      </c>
      <c r="M25" s="232">
        <v>0</v>
      </c>
      <c r="N25" s="232">
        <v>0</v>
      </c>
      <c r="O25" s="232">
        <v>0</v>
      </c>
      <c r="P25" s="232">
        <v>0</v>
      </c>
      <c r="Q25" s="232">
        <v>0</v>
      </c>
      <c r="R25" s="232">
        <v>51.5</v>
      </c>
      <c r="S25" s="232">
        <f t="shared" si="0"/>
        <v>864.19999999999993</v>
      </c>
      <c r="T25" s="232">
        <v>3090</v>
      </c>
      <c r="U25" s="232">
        <v>0</v>
      </c>
      <c r="V25" s="234">
        <f t="shared" si="1"/>
        <v>3954.2</v>
      </c>
    </row>
    <row r="26" spans="1:22" ht="24" customHeight="1">
      <c r="A26" s="703"/>
      <c r="B26" s="231" t="s">
        <v>768</v>
      </c>
      <c r="C26" s="232">
        <v>103</v>
      </c>
      <c r="D26" s="232">
        <v>0</v>
      </c>
      <c r="E26" s="232">
        <v>92.7</v>
      </c>
      <c r="F26" s="232">
        <v>61.8</v>
      </c>
      <c r="G26" s="232">
        <v>0</v>
      </c>
      <c r="H26" s="232">
        <v>108.2</v>
      </c>
      <c r="I26" s="232"/>
      <c r="J26" s="232">
        <v>0</v>
      </c>
      <c r="K26" s="232">
        <v>23.2</v>
      </c>
      <c r="L26" s="232">
        <v>0</v>
      </c>
      <c r="M26" s="232">
        <v>0</v>
      </c>
      <c r="N26" s="232">
        <v>0</v>
      </c>
      <c r="O26" s="232">
        <v>0</v>
      </c>
      <c r="P26" s="232">
        <v>0</v>
      </c>
      <c r="Q26" s="232">
        <v>0</v>
      </c>
      <c r="R26" s="232">
        <v>20.6</v>
      </c>
      <c r="S26" s="232">
        <f t="shared" si="0"/>
        <v>409.5</v>
      </c>
      <c r="T26" s="232">
        <v>350.2</v>
      </c>
      <c r="U26" s="232">
        <v>0</v>
      </c>
      <c r="V26" s="234">
        <f t="shared" si="1"/>
        <v>759.7</v>
      </c>
    </row>
    <row r="27" spans="1:22" ht="24" customHeight="1">
      <c r="A27" s="703"/>
      <c r="B27" s="231" t="s">
        <v>769</v>
      </c>
      <c r="C27" s="232">
        <v>164.8</v>
      </c>
      <c r="D27" s="232">
        <v>0</v>
      </c>
      <c r="E27" s="232">
        <v>108.2</v>
      </c>
      <c r="F27" s="232">
        <v>72.099999999999994</v>
      </c>
      <c r="G27" s="232">
        <v>0</v>
      </c>
      <c r="H27" s="232">
        <v>77.3</v>
      </c>
      <c r="I27" s="232">
        <v>28.8</v>
      </c>
      <c r="J27" s="232">
        <v>16.5</v>
      </c>
      <c r="K27" s="232">
        <v>20.6</v>
      </c>
      <c r="L27" s="232">
        <v>0</v>
      </c>
      <c r="M27" s="232">
        <v>0</v>
      </c>
      <c r="N27" s="232">
        <v>0</v>
      </c>
      <c r="O27" s="232">
        <v>0</v>
      </c>
      <c r="P27" s="232">
        <v>0</v>
      </c>
      <c r="Q27" s="232">
        <v>0</v>
      </c>
      <c r="R27" s="232">
        <v>0</v>
      </c>
      <c r="S27" s="232">
        <f t="shared" si="0"/>
        <v>488.30000000000007</v>
      </c>
      <c r="T27" s="232">
        <v>1339</v>
      </c>
      <c r="U27" s="232">
        <v>0</v>
      </c>
      <c r="V27" s="234">
        <f t="shared" si="1"/>
        <v>1827.3000000000002</v>
      </c>
    </row>
    <row r="28" spans="1:22" ht="24" customHeight="1">
      <c r="A28" s="235" t="s">
        <v>770</v>
      </c>
      <c r="B28" s="231" t="s">
        <v>746</v>
      </c>
      <c r="C28" s="232">
        <v>120</v>
      </c>
      <c r="D28" s="232">
        <v>0</v>
      </c>
      <c r="E28" s="232">
        <v>0</v>
      </c>
      <c r="F28" s="232">
        <v>0</v>
      </c>
      <c r="G28" s="232">
        <v>0</v>
      </c>
      <c r="H28" s="232">
        <v>0</v>
      </c>
      <c r="I28" s="232">
        <v>0</v>
      </c>
      <c r="J28" s="232">
        <v>0</v>
      </c>
      <c r="K28" s="232">
        <v>0</v>
      </c>
      <c r="L28" s="232">
        <v>0</v>
      </c>
      <c r="M28" s="232">
        <v>180</v>
      </c>
      <c r="N28" s="232">
        <v>0</v>
      </c>
      <c r="O28" s="232">
        <v>0</v>
      </c>
      <c r="P28" s="232">
        <v>0</v>
      </c>
      <c r="Q28" s="232">
        <v>0</v>
      </c>
      <c r="R28" s="232">
        <v>0</v>
      </c>
      <c r="S28" s="232">
        <f t="shared" si="0"/>
        <v>300</v>
      </c>
      <c r="T28" s="232">
        <v>849.3</v>
      </c>
      <c r="U28" s="232">
        <v>0</v>
      </c>
      <c r="V28" s="234">
        <f t="shared" si="1"/>
        <v>1149.3</v>
      </c>
    </row>
    <row r="29" spans="1:22" ht="24" customHeight="1">
      <c r="A29" s="703" t="s">
        <v>771</v>
      </c>
      <c r="B29" s="703"/>
      <c r="C29" s="232">
        <f t="shared" ref="C29:S29" si="2">SUM(C3:C28)</f>
        <v>1294</v>
      </c>
      <c r="D29" s="232">
        <f t="shared" si="2"/>
        <v>1339.9</v>
      </c>
      <c r="E29" s="232">
        <f t="shared" si="2"/>
        <v>4152.1000000000004</v>
      </c>
      <c r="F29" s="232">
        <f t="shared" si="2"/>
        <v>3999.9</v>
      </c>
      <c r="G29" s="232">
        <f t="shared" si="2"/>
        <v>0</v>
      </c>
      <c r="H29" s="232">
        <f t="shared" si="2"/>
        <v>145674.79999999996</v>
      </c>
      <c r="I29" s="232">
        <f t="shared" si="2"/>
        <v>364.59999999999997</v>
      </c>
      <c r="J29" s="232">
        <f t="shared" si="2"/>
        <v>319.7</v>
      </c>
      <c r="K29" s="232">
        <f t="shared" si="2"/>
        <v>4487.6000000000004</v>
      </c>
      <c r="L29" s="232">
        <f t="shared" si="2"/>
        <v>4</v>
      </c>
      <c r="M29" s="232">
        <f t="shared" si="2"/>
        <v>180</v>
      </c>
      <c r="N29" s="232">
        <f t="shared" si="2"/>
        <v>4077.3</v>
      </c>
      <c r="O29" s="232">
        <f t="shared" si="2"/>
        <v>48</v>
      </c>
      <c r="P29" s="232">
        <f t="shared" si="2"/>
        <v>0</v>
      </c>
      <c r="Q29" s="232">
        <f t="shared" si="2"/>
        <v>103.5</v>
      </c>
      <c r="R29" s="232">
        <f t="shared" si="2"/>
        <v>159.49999999999997</v>
      </c>
      <c r="S29" s="232">
        <f t="shared" si="2"/>
        <v>166204.9</v>
      </c>
      <c r="T29" s="232">
        <f>SUM(T3:T28)</f>
        <v>6742.7</v>
      </c>
      <c r="U29" s="232">
        <f>SUM(U3:U28)</f>
        <v>0</v>
      </c>
      <c r="V29" s="234">
        <f>SUM(V3:V28)</f>
        <v>172947.6</v>
      </c>
    </row>
    <row r="30" spans="1:22" ht="24" customHeight="1">
      <c r="A30" s="235" t="s">
        <v>772</v>
      </c>
      <c r="B30" s="231" t="s">
        <v>772</v>
      </c>
      <c r="C30" s="232">
        <v>5000</v>
      </c>
      <c r="D30" s="232">
        <v>320</v>
      </c>
      <c r="E30" s="232">
        <v>1440</v>
      </c>
      <c r="F30" s="232">
        <v>8400</v>
      </c>
      <c r="G30" s="232">
        <v>75</v>
      </c>
      <c r="H30" s="232">
        <v>1800</v>
      </c>
      <c r="I30" s="232">
        <v>0</v>
      </c>
      <c r="J30" s="232">
        <v>450</v>
      </c>
      <c r="K30" s="232">
        <v>400</v>
      </c>
      <c r="L30" s="232">
        <v>0</v>
      </c>
      <c r="M30" s="232">
        <v>1700</v>
      </c>
      <c r="N30" s="232">
        <v>1650</v>
      </c>
      <c r="O30" s="232">
        <v>300</v>
      </c>
      <c r="P30" s="232">
        <v>0</v>
      </c>
      <c r="Q30" s="232">
        <v>500</v>
      </c>
      <c r="R30" s="232">
        <v>4000</v>
      </c>
      <c r="S30" s="232">
        <f t="shared" ref="S30:S40" si="3">SUM(C30:R30)</f>
        <v>26035</v>
      </c>
      <c r="T30" s="232">
        <v>33000</v>
      </c>
      <c r="U30" s="232">
        <v>0</v>
      </c>
      <c r="V30" s="234">
        <f t="shared" ref="V30:V40" si="4">SUM(S30:U30)</f>
        <v>59035</v>
      </c>
    </row>
    <row r="31" spans="1:22" ht="24" customHeight="1">
      <c r="A31" s="235" t="s">
        <v>773</v>
      </c>
      <c r="B31" s="231" t="s">
        <v>774</v>
      </c>
      <c r="C31" s="232">
        <v>1600</v>
      </c>
      <c r="D31" s="232">
        <v>0</v>
      </c>
      <c r="E31" s="232">
        <v>420</v>
      </c>
      <c r="F31" s="232">
        <v>300</v>
      </c>
      <c r="G31" s="232">
        <v>0</v>
      </c>
      <c r="H31" s="232">
        <v>10800</v>
      </c>
      <c r="I31" s="232">
        <v>2</v>
      </c>
      <c r="J31" s="232">
        <v>1</v>
      </c>
      <c r="K31" s="232">
        <v>270</v>
      </c>
      <c r="L31" s="232">
        <v>0</v>
      </c>
      <c r="M31" s="232">
        <v>6</v>
      </c>
      <c r="N31" s="232">
        <v>4</v>
      </c>
      <c r="O31" s="232">
        <v>0</v>
      </c>
      <c r="P31" s="232">
        <v>0</v>
      </c>
      <c r="Q31" s="232">
        <v>0</v>
      </c>
      <c r="R31" s="232">
        <v>0</v>
      </c>
      <c r="S31" s="232">
        <f t="shared" si="3"/>
        <v>13403</v>
      </c>
      <c r="T31" s="232">
        <v>0</v>
      </c>
      <c r="U31" s="232">
        <v>0</v>
      </c>
      <c r="V31" s="234">
        <f t="shared" si="4"/>
        <v>13403</v>
      </c>
    </row>
    <row r="32" spans="1:22" ht="24" customHeight="1">
      <c r="A32" s="235" t="s">
        <v>775</v>
      </c>
      <c r="B32" s="231" t="s">
        <v>776</v>
      </c>
      <c r="C32" s="232">
        <v>210</v>
      </c>
      <c r="D32" s="232">
        <v>0</v>
      </c>
      <c r="E32" s="232">
        <v>72</v>
      </c>
      <c r="F32" s="232">
        <v>205</v>
      </c>
      <c r="G32" s="232">
        <v>0</v>
      </c>
      <c r="H32" s="232">
        <v>4000</v>
      </c>
      <c r="I32" s="232">
        <v>0</v>
      </c>
      <c r="J32" s="232">
        <v>0</v>
      </c>
      <c r="K32" s="232">
        <v>20</v>
      </c>
      <c r="L32" s="232">
        <v>0</v>
      </c>
      <c r="M32" s="232">
        <v>10</v>
      </c>
      <c r="N32" s="232">
        <v>330</v>
      </c>
      <c r="O32" s="232">
        <v>0</v>
      </c>
      <c r="P32" s="232">
        <v>0</v>
      </c>
      <c r="Q32" s="232">
        <v>0</v>
      </c>
      <c r="R32" s="232">
        <v>0</v>
      </c>
      <c r="S32" s="232">
        <f t="shared" si="3"/>
        <v>4847</v>
      </c>
      <c r="T32" s="232">
        <v>180</v>
      </c>
      <c r="U32" s="232">
        <v>0</v>
      </c>
      <c r="V32" s="234">
        <f t="shared" si="4"/>
        <v>5027</v>
      </c>
    </row>
    <row r="33" spans="1:22" ht="24" customHeight="1">
      <c r="A33" s="703" t="s">
        <v>777</v>
      </c>
      <c r="B33" s="231" t="s">
        <v>778</v>
      </c>
      <c r="C33" s="232">
        <v>33</v>
      </c>
      <c r="D33" s="232">
        <v>0</v>
      </c>
      <c r="E33" s="232">
        <v>58</v>
      </c>
      <c r="F33" s="232">
        <v>264</v>
      </c>
      <c r="G33" s="232">
        <v>0</v>
      </c>
      <c r="H33" s="232">
        <v>1700</v>
      </c>
      <c r="I33" s="232">
        <v>0</v>
      </c>
      <c r="J33" s="232">
        <v>0</v>
      </c>
      <c r="K33" s="232">
        <v>2.6</v>
      </c>
      <c r="L33" s="232">
        <v>0</v>
      </c>
      <c r="M33" s="232">
        <v>0</v>
      </c>
      <c r="N33" s="232">
        <v>1</v>
      </c>
      <c r="O33" s="232">
        <v>0</v>
      </c>
      <c r="P33" s="232">
        <v>0</v>
      </c>
      <c r="Q33" s="232">
        <v>0</v>
      </c>
      <c r="R33" s="232">
        <v>0</v>
      </c>
      <c r="S33" s="232">
        <f t="shared" si="3"/>
        <v>2058.6</v>
      </c>
      <c r="T33" s="232">
        <v>0.6</v>
      </c>
      <c r="U33" s="232">
        <v>0</v>
      </c>
      <c r="V33" s="234">
        <f t="shared" si="4"/>
        <v>2059.1999999999998</v>
      </c>
    </row>
    <row r="34" spans="1:22" ht="24" customHeight="1">
      <c r="A34" s="703"/>
      <c r="B34" s="231" t="s">
        <v>779</v>
      </c>
      <c r="C34" s="232">
        <v>8</v>
      </c>
      <c r="D34" s="232">
        <v>0</v>
      </c>
      <c r="E34" s="232">
        <v>48</v>
      </c>
      <c r="F34" s="232">
        <v>190</v>
      </c>
      <c r="G34" s="232">
        <v>0</v>
      </c>
      <c r="H34" s="232">
        <v>480</v>
      </c>
      <c r="I34" s="232">
        <v>0</v>
      </c>
      <c r="J34" s="232">
        <v>0</v>
      </c>
      <c r="K34" s="232"/>
      <c r="L34" s="232">
        <v>0</v>
      </c>
      <c r="M34" s="232">
        <v>0</v>
      </c>
      <c r="N34" s="232">
        <v>0.8</v>
      </c>
      <c r="O34" s="232">
        <v>0</v>
      </c>
      <c r="P34" s="232">
        <v>0</v>
      </c>
      <c r="Q34" s="232">
        <v>0</v>
      </c>
      <c r="R34" s="232">
        <v>0</v>
      </c>
      <c r="S34" s="232">
        <f t="shared" si="3"/>
        <v>726.8</v>
      </c>
      <c r="T34" s="232">
        <v>0.8</v>
      </c>
      <c r="U34" s="232">
        <v>0</v>
      </c>
      <c r="V34" s="234">
        <f t="shared" si="4"/>
        <v>727.59999999999991</v>
      </c>
    </row>
    <row r="35" spans="1:22" ht="24" customHeight="1">
      <c r="A35" s="703"/>
      <c r="B35" s="231" t="s">
        <v>780</v>
      </c>
      <c r="C35" s="232">
        <v>11</v>
      </c>
      <c r="D35" s="232">
        <v>0</v>
      </c>
      <c r="E35" s="232">
        <v>42</v>
      </c>
      <c r="F35" s="232">
        <v>152</v>
      </c>
      <c r="G35" s="232">
        <v>0</v>
      </c>
      <c r="H35" s="232">
        <v>780</v>
      </c>
      <c r="I35" s="232">
        <v>0</v>
      </c>
      <c r="J35" s="232">
        <v>0</v>
      </c>
      <c r="K35" s="232"/>
      <c r="L35" s="232">
        <v>0</v>
      </c>
      <c r="M35" s="232">
        <v>0</v>
      </c>
      <c r="N35" s="232">
        <v>1</v>
      </c>
      <c r="O35" s="232">
        <v>0</v>
      </c>
      <c r="P35" s="232">
        <v>0</v>
      </c>
      <c r="Q35" s="232">
        <v>0</v>
      </c>
      <c r="R35" s="232">
        <v>0</v>
      </c>
      <c r="S35" s="232">
        <f t="shared" si="3"/>
        <v>986</v>
      </c>
      <c r="T35" s="232">
        <v>1</v>
      </c>
      <c r="U35" s="232">
        <v>0</v>
      </c>
      <c r="V35" s="234">
        <f t="shared" si="4"/>
        <v>987</v>
      </c>
    </row>
    <row r="36" spans="1:22" ht="24" customHeight="1">
      <c r="A36" s="235" t="s">
        <v>781</v>
      </c>
      <c r="B36" s="231" t="s">
        <v>782</v>
      </c>
      <c r="C36" s="232">
        <v>90</v>
      </c>
      <c r="D36" s="232">
        <v>0</v>
      </c>
      <c r="E36" s="232">
        <v>450</v>
      </c>
      <c r="F36" s="232">
        <v>900</v>
      </c>
      <c r="G36" s="232">
        <v>0</v>
      </c>
      <c r="H36" s="232">
        <v>450</v>
      </c>
      <c r="I36" s="232">
        <v>20</v>
      </c>
      <c r="J36" s="232">
        <v>5</v>
      </c>
      <c r="K36" s="232"/>
      <c r="L36" s="232">
        <v>0</v>
      </c>
      <c r="M36" s="232">
        <v>10</v>
      </c>
      <c r="N36" s="232">
        <v>60</v>
      </c>
      <c r="O36" s="232">
        <v>0</v>
      </c>
      <c r="P36" s="232">
        <v>0</v>
      </c>
      <c r="Q36" s="232">
        <v>0</v>
      </c>
      <c r="R36" s="232">
        <v>0</v>
      </c>
      <c r="S36" s="232">
        <f t="shared" si="3"/>
        <v>1985</v>
      </c>
      <c r="T36" s="232">
        <v>3000</v>
      </c>
      <c r="U36" s="232">
        <v>0</v>
      </c>
      <c r="V36" s="234">
        <f t="shared" si="4"/>
        <v>4985</v>
      </c>
    </row>
    <row r="37" spans="1:22" ht="24" customHeight="1">
      <c r="A37" s="703" t="s">
        <v>783</v>
      </c>
      <c r="B37" s="231" t="s">
        <v>784</v>
      </c>
      <c r="C37" s="232">
        <v>0</v>
      </c>
      <c r="D37" s="232">
        <v>80</v>
      </c>
      <c r="E37" s="232">
        <v>4760</v>
      </c>
      <c r="F37" s="232">
        <v>3060</v>
      </c>
      <c r="G37" s="232">
        <v>0</v>
      </c>
      <c r="H37" s="232">
        <v>21280</v>
      </c>
      <c r="I37" s="232">
        <v>27</v>
      </c>
      <c r="J37" s="232">
        <v>0</v>
      </c>
      <c r="K37" s="232">
        <v>1050</v>
      </c>
      <c r="L37" s="232">
        <v>80</v>
      </c>
      <c r="M37" s="232">
        <v>0</v>
      </c>
      <c r="N37" s="232">
        <v>4000</v>
      </c>
      <c r="O37" s="232">
        <v>0</v>
      </c>
      <c r="P37" s="232">
        <v>0</v>
      </c>
      <c r="Q37" s="232">
        <v>0</v>
      </c>
      <c r="R37" s="232">
        <v>0</v>
      </c>
      <c r="S37" s="232">
        <f t="shared" si="3"/>
        <v>34337</v>
      </c>
      <c r="T37" s="232">
        <v>0</v>
      </c>
      <c r="U37" s="232">
        <v>0</v>
      </c>
      <c r="V37" s="234">
        <f t="shared" si="4"/>
        <v>34337</v>
      </c>
    </row>
    <row r="38" spans="1:22" ht="24" customHeight="1">
      <c r="A38" s="703"/>
      <c r="B38" s="231" t="s">
        <v>785</v>
      </c>
      <c r="C38" s="232">
        <v>0</v>
      </c>
      <c r="D38" s="232">
        <v>400</v>
      </c>
      <c r="E38" s="232">
        <v>7650</v>
      </c>
      <c r="F38" s="232">
        <v>2040</v>
      </c>
      <c r="G38" s="232">
        <v>0</v>
      </c>
      <c r="H38" s="232"/>
      <c r="I38" s="232">
        <v>36</v>
      </c>
      <c r="J38" s="232">
        <v>0</v>
      </c>
      <c r="K38" s="232">
        <v>1400</v>
      </c>
      <c r="L38" s="232">
        <v>80</v>
      </c>
      <c r="M38" s="232">
        <v>0</v>
      </c>
      <c r="N38" s="232">
        <v>3200</v>
      </c>
      <c r="O38" s="232">
        <v>0</v>
      </c>
      <c r="P38" s="232">
        <v>2500</v>
      </c>
      <c r="Q38" s="232">
        <v>0</v>
      </c>
      <c r="R38" s="232">
        <v>0</v>
      </c>
      <c r="S38" s="232">
        <f t="shared" si="3"/>
        <v>17306</v>
      </c>
      <c r="T38" s="232">
        <v>0</v>
      </c>
      <c r="U38" s="232">
        <v>0</v>
      </c>
      <c r="V38" s="234">
        <f t="shared" si="4"/>
        <v>17306</v>
      </c>
    </row>
    <row r="39" spans="1:22" ht="24" customHeight="1">
      <c r="A39" s="703"/>
      <c r="B39" s="231" t="s">
        <v>786</v>
      </c>
      <c r="C39" s="232">
        <v>0</v>
      </c>
      <c r="D39" s="232">
        <v>80</v>
      </c>
      <c r="E39" s="232">
        <v>9350</v>
      </c>
      <c r="F39" s="232">
        <v>3400</v>
      </c>
      <c r="G39" s="232">
        <v>0</v>
      </c>
      <c r="H39" s="232">
        <v>0</v>
      </c>
      <c r="I39" s="232">
        <v>0</v>
      </c>
      <c r="J39" s="232">
        <v>0</v>
      </c>
      <c r="K39" s="232">
        <v>350</v>
      </c>
      <c r="L39" s="232">
        <v>0</v>
      </c>
      <c r="M39" s="232">
        <v>0</v>
      </c>
      <c r="N39" s="232">
        <v>3200</v>
      </c>
      <c r="O39" s="232">
        <v>0</v>
      </c>
      <c r="P39" s="232">
        <v>0</v>
      </c>
      <c r="Q39" s="232">
        <v>0</v>
      </c>
      <c r="R39" s="232">
        <v>0</v>
      </c>
      <c r="S39" s="232">
        <f t="shared" si="3"/>
        <v>16380</v>
      </c>
      <c r="T39" s="232">
        <v>0</v>
      </c>
      <c r="U39" s="232">
        <v>0</v>
      </c>
      <c r="V39" s="234">
        <f t="shared" si="4"/>
        <v>16380</v>
      </c>
    </row>
    <row r="40" spans="1:22" ht="24" customHeight="1">
      <c r="A40" s="235" t="s">
        <v>787</v>
      </c>
      <c r="B40" s="231" t="s">
        <v>788</v>
      </c>
      <c r="C40" s="232">
        <v>0</v>
      </c>
      <c r="D40" s="232">
        <v>0</v>
      </c>
      <c r="E40" s="232">
        <v>0</v>
      </c>
      <c r="F40" s="232">
        <v>0</v>
      </c>
      <c r="G40" s="232">
        <v>0</v>
      </c>
      <c r="H40" s="232">
        <v>0</v>
      </c>
      <c r="I40" s="232">
        <v>80</v>
      </c>
      <c r="J40" s="232">
        <v>70</v>
      </c>
      <c r="K40" s="232">
        <v>0</v>
      </c>
      <c r="L40" s="232">
        <v>28</v>
      </c>
      <c r="M40" s="232">
        <v>0</v>
      </c>
      <c r="N40" s="232">
        <v>0</v>
      </c>
      <c r="O40" s="232">
        <v>0</v>
      </c>
      <c r="P40" s="232">
        <v>90</v>
      </c>
      <c r="Q40" s="232">
        <v>0</v>
      </c>
      <c r="R40" s="232">
        <v>0</v>
      </c>
      <c r="S40" s="232">
        <f t="shared" si="3"/>
        <v>268</v>
      </c>
      <c r="T40" s="232">
        <v>0</v>
      </c>
      <c r="U40" s="232">
        <v>0</v>
      </c>
      <c r="V40" s="234">
        <f t="shared" si="4"/>
        <v>268</v>
      </c>
    </row>
    <row r="41" spans="1:22" ht="22.5" customHeight="1">
      <c r="A41" s="704" t="s">
        <v>789</v>
      </c>
      <c r="B41" s="704"/>
      <c r="C41" s="236">
        <f t="shared" ref="C41:V41" si="5">SUM(C29:C40)</f>
        <v>8246</v>
      </c>
      <c r="D41" s="236">
        <f t="shared" si="5"/>
        <v>2219.9</v>
      </c>
      <c r="E41" s="236">
        <f t="shared" si="5"/>
        <v>28442.1</v>
      </c>
      <c r="F41" s="236">
        <f t="shared" si="5"/>
        <v>22910.9</v>
      </c>
      <c r="G41" s="236">
        <f t="shared" si="5"/>
        <v>75</v>
      </c>
      <c r="H41" s="236">
        <f t="shared" si="5"/>
        <v>186964.79999999996</v>
      </c>
      <c r="I41" s="236">
        <f t="shared" si="5"/>
        <v>529.59999999999991</v>
      </c>
      <c r="J41" s="236">
        <f t="shared" si="5"/>
        <v>845.7</v>
      </c>
      <c r="K41" s="236">
        <f t="shared" si="5"/>
        <v>7980.2000000000007</v>
      </c>
      <c r="L41" s="236">
        <f t="shared" si="5"/>
        <v>192</v>
      </c>
      <c r="M41" s="236">
        <f t="shared" si="5"/>
        <v>1906</v>
      </c>
      <c r="N41" s="236">
        <f t="shared" si="5"/>
        <v>16524.099999999999</v>
      </c>
      <c r="O41" s="236">
        <f t="shared" si="5"/>
        <v>348</v>
      </c>
      <c r="P41" s="236">
        <f t="shared" si="5"/>
        <v>2590</v>
      </c>
      <c r="Q41" s="236">
        <f t="shared" si="5"/>
        <v>603.5</v>
      </c>
      <c r="R41" s="236">
        <f t="shared" si="5"/>
        <v>4159.5</v>
      </c>
      <c r="S41" s="236">
        <f t="shared" si="5"/>
        <v>284537.3</v>
      </c>
      <c r="T41" s="236">
        <f t="shared" si="5"/>
        <v>42925.1</v>
      </c>
      <c r="U41" s="236">
        <f t="shared" si="5"/>
        <v>0</v>
      </c>
      <c r="V41" s="237">
        <f t="shared" si="5"/>
        <v>327462.40000000002</v>
      </c>
    </row>
    <row r="42" spans="1:22" ht="21.95" customHeight="1"/>
  </sheetData>
  <sheetProtection selectLockedCells="1" selectUnlockedCells="1"/>
  <autoFilter ref="A2:V41"/>
  <mergeCells count="15">
    <mergeCell ref="A11:A12"/>
    <mergeCell ref="A1:G1"/>
    <mergeCell ref="S1:V1"/>
    <mergeCell ref="A3:A5"/>
    <mergeCell ref="A6:A7"/>
    <mergeCell ref="A8:A10"/>
    <mergeCell ref="A33:A35"/>
    <mergeCell ref="A37:A39"/>
    <mergeCell ref="A41:B41"/>
    <mergeCell ref="A13:A15"/>
    <mergeCell ref="A16:A17"/>
    <mergeCell ref="A18:A21"/>
    <mergeCell ref="A22:A24"/>
    <mergeCell ref="A25:A27"/>
    <mergeCell ref="A29:B29"/>
  </mergeCells>
  <phoneticPr fontId="3"/>
  <pageMargins left="0.78740157480314965" right="0.55118110236220474" top="0.51181102362204722" bottom="0.35433070866141736" header="0.51181102362204722" footer="0.11811023622047245"/>
  <pageSetup paperSize="9" scale="57" firstPageNumber="0" orientation="landscape" horizontalDpi="300" verticalDpi="300" r:id="rId1"/>
  <headerFooter alignWithMargins="0">
    <oddFooter>&amp;C&amp;"ＭＳ 明朝,標準"- 16 -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view="pageLayout" topLeftCell="A13" zoomScaleNormal="100" workbookViewId="0">
      <selection activeCell="L27" sqref="L27"/>
    </sheetView>
  </sheetViews>
  <sheetFormatPr defaultRowHeight="12.75"/>
  <cols>
    <col min="1" max="1" width="24.625" style="238" customWidth="1"/>
    <col min="2" max="2" width="7.75" style="239" customWidth="1"/>
    <col min="3" max="3" width="2.5" style="239" customWidth="1"/>
    <col min="4" max="4" width="7.75" style="239" customWidth="1"/>
    <col min="5" max="5" width="6.75" style="239" customWidth="1"/>
    <col min="6" max="6" width="3.625" style="239" customWidth="1"/>
    <col min="7" max="7" width="9" style="238" customWidth="1"/>
    <col min="8" max="14" width="5.625" style="238" customWidth="1"/>
    <col min="15" max="15" width="6.125" style="238" customWidth="1"/>
    <col min="16" max="16" width="5.625" style="238" customWidth="1"/>
    <col min="17" max="20" width="5" style="238" customWidth="1"/>
    <col min="21" max="24" width="9" style="238"/>
    <col min="25" max="26" width="18.125" style="238" customWidth="1"/>
    <col min="27" max="16384" width="9" style="238"/>
  </cols>
  <sheetData>
    <row r="1" spans="1:20" ht="15.75" customHeight="1"/>
    <row r="2" spans="1:20" ht="15.75" customHeight="1">
      <c r="A2" s="45" t="s">
        <v>793</v>
      </c>
    </row>
    <row r="3" spans="1:20" ht="15.75" customHeight="1">
      <c r="A3" s="240" t="s">
        <v>794</v>
      </c>
    </row>
    <row r="4" spans="1:20" ht="15.75" customHeight="1">
      <c r="A4" s="241" t="s">
        <v>795</v>
      </c>
    </row>
    <row r="5" spans="1:20" ht="15.75" customHeight="1">
      <c r="A5" s="238" t="s">
        <v>796</v>
      </c>
      <c r="R5" s="242"/>
      <c r="T5" s="242" t="s">
        <v>797</v>
      </c>
    </row>
    <row r="6" spans="1:20" ht="15.75" customHeight="1">
      <c r="A6" s="243" t="s">
        <v>798</v>
      </c>
      <c r="B6" s="733" t="s">
        <v>799</v>
      </c>
      <c r="C6" s="733"/>
      <c r="D6" s="733"/>
      <c r="E6" s="733"/>
      <c r="F6" s="733"/>
      <c r="G6" s="733"/>
      <c r="H6" s="733"/>
      <c r="I6" s="733"/>
      <c r="J6" s="733" t="s">
        <v>800</v>
      </c>
      <c r="K6" s="733"/>
      <c r="L6" s="733"/>
      <c r="M6" s="733"/>
      <c r="N6" s="733"/>
      <c r="O6" s="733"/>
      <c r="P6" s="733"/>
      <c r="Q6" s="733"/>
      <c r="R6" s="733"/>
      <c r="S6" s="733"/>
      <c r="T6" s="733"/>
    </row>
    <row r="7" spans="1:20" ht="15.75" customHeight="1">
      <c r="A7" s="734" t="s">
        <v>801</v>
      </c>
      <c r="B7" s="736" t="s">
        <v>802</v>
      </c>
      <c r="C7" s="733"/>
      <c r="D7" s="733"/>
      <c r="E7" s="733"/>
      <c r="F7" s="733"/>
      <c r="G7" s="733"/>
      <c r="H7" s="737" t="s">
        <v>803</v>
      </c>
      <c r="I7" s="737"/>
      <c r="J7" s="737" t="s">
        <v>804</v>
      </c>
      <c r="K7" s="737"/>
      <c r="L7" s="737"/>
      <c r="M7" s="244"/>
      <c r="N7" s="725" t="s">
        <v>805</v>
      </c>
      <c r="O7" s="725"/>
      <c r="P7" s="725"/>
      <c r="Q7" s="725"/>
      <c r="R7" s="725"/>
      <c r="S7" s="725"/>
      <c r="T7" s="245"/>
    </row>
    <row r="8" spans="1:20" ht="15.75" customHeight="1">
      <c r="A8" s="735"/>
      <c r="B8" s="717" t="s">
        <v>806</v>
      </c>
      <c r="C8" s="717"/>
      <c r="D8" s="717"/>
      <c r="E8" s="719" t="s">
        <v>807</v>
      </c>
      <c r="F8" s="720"/>
      <c r="G8" s="721"/>
      <c r="H8" s="737"/>
      <c r="I8" s="737"/>
      <c r="J8" s="737" t="s">
        <v>808</v>
      </c>
      <c r="K8" s="737"/>
      <c r="L8" s="737"/>
      <c r="M8" s="728"/>
      <c r="N8" s="710" t="s">
        <v>809</v>
      </c>
      <c r="O8" s="710"/>
      <c r="P8" s="710"/>
      <c r="Q8" s="710"/>
      <c r="R8" s="710"/>
      <c r="S8" s="710"/>
      <c r="T8" s="712"/>
    </row>
    <row r="9" spans="1:20" ht="15.75" customHeight="1">
      <c r="A9" s="727"/>
      <c r="B9" s="718" t="s">
        <v>810</v>
      </c>
      <c r="C9" s="718"/>
      <c r="D9" s="718"/>
      <c r="E9" s="722"/>
      <c r="F9" s="723"/>
      <c r="G9" s="724"/>
      <c r="H9" s="737"/>
      <c r="I9" s="737"/>
      <c r="J9" s="737"/>
      <c r="K9" s="737"/>
      <c r="L9" s="737"/>
      <c r="M9" s="729"/>
      <c r="N9" s="711"/>
      <c r="O9" s="711"/>
      <c r="P9" s="711"/>
      <c r="Q9" s="711"/>
      <c r="R9" s="711"/>
      <c r="S9" s="711"/>
      <c r="T9" s="713"/>
    </row>
    <row r="10" spans="1:20" ht="15.75" customHeight="1">
      <c r="A10" s="246" t="s">
        <v>811</v>
      </c>
      <c r="B10" s="733" t="s">
        <v>463</v>
      </c>
      <c r="C10" s="733"/>
      <c r="D10" s="733"/>
      <c r="E10" s="730" t="s">
        <v>463</v>
      </c>
      <c r="F10" s="731"/>
      <c r="G10" s="732"/>
      <c r="H10" s="733" t="s">
        <v>812</v>
      </c>
      <c r="I10" s="733"/>
      <c r="J10" s="733" t="s">
        <v>463</v>
      </c>
      <c r="K10" s="733"/>
      <c r="L10" s="733"/>
      <c r="M10" s="730" t="s">
        <v>813</v>
      </c>
      <c r="N10" s="732"/>
      <c r="O10" s="730" t="s">
        <v>814</v>
      </c>
      <c r="P10" s="731"/>
      <c r="Q10" s="732"/>
      <c r="R10" s="730" t="s">
        <v>815</v>
      </c>
      <c r="S10" s="731"/>
      <c r="T10" s="732"/>
    </row>
    <row r="11" spans="1:20" ht="15.75" customHeight="1">
      <c r="A11" s="243" t="s">
        <v>816</v>
      </c>
      <c r="B11" s="733">
        <v>4</v>
      </c>
      <c r="C11" s="733"/>
      <c r="D11" s="733"/>
      <c r="E11" s="730">
        <v>3</v>
      </c>
      <c r="F11" s="731"/>
      <c r="G11" s="732"/>
      <c r="H11" s="733">
        <v>2</v>
      </c>
      <c r="I11" s="733"/>
      <c r="J11" s="733">
        <v>28</v>
      </c>
      <c r="K11" s="733"/>
      <c r="L11" s="733"/>
      <c r="M11" s="730">
        <v>6</v>
      </c>
      <c r="N11" s="732"/>
      <c r="O11" s="730">
        <v>1</v>
      </c>
      <c r="P11" s="731"/>
      <c r="Q11" s="732"/>
      <c r="R11" s="730">
        <v>1</v>
      </c>
      <c r="S11" s="731"/>
      <c r="T11" s="732"/>
    </row>
    <row r="12" spans="1:20" ht="15.75" customHeight="1"/>
    <row r="13" spans="1:20" ht="15.75" customHeight="1"/>
    <row r="14" spans="1:20" ht="15.75" customHeight="1">
      <c r="A14" s="238" t="s">
        <v>817</v>
      </c>
      <c r="T14" s="242" t="s">
        <v>797</v>
      </c>
    </row>
    <row r="15" spans="1:20" ht="15.75" customHeight="1">
      <c r="A15" s="717" t="s">
        <v>818</v>
      </c>
      <c r="B15" s="719" t="s">
        <v>819</v>
      </c>
      <c r="C15" s="720"/>
      <c r="D15" s="721"/>
      <c r="E15" s="719" t="s">
        <v>820</v>
      </c>
      <c r="F15" s="720"/>
      <c r="G15" s="721"/>
      <c r="H15" s="244"/>
      <c r="I15" s="725" t="s">
        <v>821</v>
      </c>
      <c r="J15" s="725"/>
      <c r="K15" s="725"/>
      <c r="L15" s="725"/>
      <c r="M15" s="725"/>
      <c r="N15" s="725"/>
      <c r="O15" s="245"/>
      <c r="P15" s="726" t="s">
        <v>822</v>
      </c>
      <c r="Q15" s="728"/>
      <c r="R15" s="710" t="s">
        <v>823</v>
      </c>
      <c r="S15" s="710"/>
      <c r="T15" s="712"/>
    </row>
    <row r="16" spans="1:20" ht="15.75" customHeight="1">
      <c r="A16" s="718"/>
      <c r="B16" s="722"/>
      <c r="C16" s="723"/>
      <c r="D16" s="724"/>
      <c r="E16" s="722"/>
      <c r="F16" s="723"/>
      <c r="G16" s="724"/>
      <c r="H16" s="247" t="s">
        <v>824</v>
      </c>
      <c r="I16" s="247" t="s">
        <v>825</v>
      </c>
      <c r="J16" s="247" t="s">
        <v>826</v>
      </c>
      <c r="K16" s="247" t="s">
        <v>827</v>
      </c>
      <c r="L16" s="247" t="s">
        <v>828</v>
      </c>
      <c r="M16" s="247" t="s">
        <v>829</v>
      </c>
      <c r="N16" s="247" t="s">
        <v>830</v>
      </c>
      <c r="O16" s="246" t="s">
        <v>831</v>
      </c>
      <c r="P16" s="727"/>
      <c r="Q16" s="729"/>
      <c r="R16" s="711"/>
      <c r="S16" s="711"/>
      <c r="T16" s="713"/>
    </row>
    <row r="17" spans="1:20" ht="15.75" customHeight="1">
      <c r="A17" s="247" t="s">
        <v>832</v>
      </c>
      <c r="B17" s="248" t="s">
        <v>833</v>
      </c>
      <c r="C17" s="249" t="s">
        <v>834</v>
      </c>
      <c r="D17" s="250" t="s">
        <v>835</v>
      </c>
      <c r="E17" s="251">
        <v>9.1</v>
      </c>
      <c r="F17" s="249" t="s">
        <v>834</v>
      </c>
      <c r="G17" s="250" t="s">
        <v>836</v>
      </c>
      <c r="H17" s="246">
        <v>1</v>
      </c>
      <c r="I17" s="246">
        <v>2</v>
      </c>
      <c r="J17" s="246">
        <v>2</v>
      </c>
      <c r="K17" s="246">
        <v>1</v>
      </c>
      <c r="L17" s="246">
        <v>5</v>
      </c>
      <c r="M17" s="246">
        <v>3</v>
      </c>
      <c r="N17" s="246"/>
      <c r="O17" s="246">
        <v>12</v>
      </c>
      <c r="P17" s="246">
        <v>26</v>
      </c>
      <c r="Q17" s="708" t="s">
        <v>837</v>
      </c>
      <c r="R17" s="708"/>
      <c r="S17" s="708"/>
      <c r="T17" s="708"/>
    </row>
    <row r="18" spans="1:20" ht="15.75" customHeight="1">
      <c r="A18" s="247" t="s">
        <v>838</v>
      </c>
      <c r="B18" s="714" t="s">
        <v>839</v>
      </c>
      <c r="C18" s="715"/>
      <c r="D18" s="716"/>
      <c r="E18" s="252" t="s">
        <v>840</v>
      </c>
      <c r="F18" s="253"/>
      <c r="G18" s="254"/>
      <c r="H18" s="246">
        <v>1</v>
      </c>
      <c r="I18" s="246">
        <v>1</v>
      </c>
      <c r="J18" s="246">
        <v>9</v>
      </c>
      <c r="K18" s="246">
        <v>3</v>
      </c>
      <c r="L18" s="246">
        <v>7</v>
      </c>
      <c r="M18" s="246">
        <v>3</v>
      </c>
      <c r="N18" s="246">
        <v>1</v>
      </c>
      <c r="O18" s="246">
        <v>3</v>
      </c>
      <c r="P18" s="246">
        <v>28</v>
      </c>
      <c r="Q18" s="708" t="s">
        <v>841</v>
      </c>
      <c r="R18" s="708"/>
      <c r="S18" s="708"/>
      <c r="T18" s="708"/>
    </row>
    <row r="19" spans="1:20" ht="15.75" customHeight="1">
      <c r="A19" s="247" t="s">
        <v>842</v>
      </c>
      <c r="B19" s="248" t="s">
        <v>843</v>
      </c>
      <c r="C19" s="249" t="s">
        <v>834</v>
      </c>
      <c r="D19" s="250" t="s">
        <v>844</v>
      </c>
      <c r="E19" s="251">
        <v>4.0999999999999996</v>
      </c>
      <c r="F19" s="249" t="s">
        <v>834</v>
      </c>
      <c r="G19" s="250">
        <v>12.31</v>
      </c>
      <c r="H19" s="246"/>
      <c r="I19" s="246">
        <v>6</v>
      </c>
      <c r="J19" s="246">
        <v>29</v>
      </c>
      <c r="K19" s="246"/>
      <c r="L19" s="246"/>
      <c r="M19" s="246"/>
      <c r="N19" s="246"/>
      <c r="O19" s="246"/>
      <c r="P19" s="246">
        <v>35</v>
      </c>
      <c r="Q19" s="708" t="s">
        <v>845</v>
      </c>
      <c r="R19" s="708"/>
      <c r="S19" s="708"/>
      <c r="T19" s="708"/>
    </row>
    <row r="20" spans="1:20" ht="15.75" customHeight="1">
      <c r="A20" s="247" t="s">
        <v>846</v>
      </c>
      <c r="B20" s="248" t="s">
        <v>833</v>
      </c>
      <c r="C20" s="249" t="s">
        <v>834</v>
      </c>
      <c r="D20" s="250" t="s">
        <v>835</v>
      </c>
      <c r="E20" s="251">
        <v>2.15</v>
      </c>
      <c r="F20" s="249" t="s">
        <v>834</v>
      </c>
      <c r="G20" s="250">
        <v>4.3</v>
      </c>
      <c r="H20" s="246"/>
      <c r="I20" s="246">
        <v>3</v>
      </c>
      <c r="J20" s="246">
        <v>11</v>
      </c>
      <c r="K20" s="246">
        <v>6</v>
      </c>
      <c r="L20" s="246">
        <v>2</v>
      </c>
      <c r="M20" s="246">
        <v>3</v>
      </c>
      <c r="N20" s="246">
        <v>9</v>
      </c>
      <c r="O20" s="246">
        <v>2</v>
      </c>
      <c r="P20" s="246">
        <v>36</v>
      </c>
      <c r="Q20" s="708" t="s">
        <v>847</v>
      </c>
      <c r="R20" s="708"/>
      <c r="S20" s="708"/>
      <c r="T20" s="708"/>
    </row>
    <row r="21" spans="1:20" ht="15.75" customHeight="1">
      <c r="A21" s="247" t="s">
        <v>838</v>
      </c>
      <c r="B21" s="248" t="s">
        <v>848</v>
      </c>
      <c r="C21" s="249" t="s">
        <v>834</v>
      </c>
      <c r="D21" s="250" t="s">
        <v>849</v>
      </c>
      <c r="E21" s="251">
        <v>5.0999999999999996</v>
      </c>
      <c r="F21" s="249" t="s">
        <v>834</v>
      </c>
      <c r="G21" s="250" t="s">
        <v>850</v>
      </c>
      <c r="H21" s="246"/>
      <c r="I21" s="246"/>
      <c r="J21" s="246">
        <v>4</v>
      </c>
      <c r="K21" s="246">
        <v>8</v>
      </c>
      <c r="L21" s="246">
        <v>3</v>
      </c>
      <c r="M21" s="246">
        <v>7</v>
      </c>
      <c r="N21" s="246">
        <v>9</v>
      </c>
      <c r="O21" s="246">
        <v>4</v>
      </c>
      <c r="P21" s="246">
        <v>35</v>
      </c>
      <c r="Q21" s="708" t="s">
        <v>851</v>
      </c>
      <c r="R21" s="708"/>
      <c r="S21" s="708"/>
      <c r="T21" s="708"/>
    </row>
    <row r="22" spans="1:20" ht="15.75" customHeight="1">
      <c r="A22" s="247" t="s">
        <v>852</v>
      </c>
      <c r="B22" s="248" t="s">
        <v>853</v>
      </c>
      <c r="C22" s="249" t="s">
        <v>834</v>
      </c>
      <c r="D22" s="250" t="s">
        <v>854</v>
      </c>
      <c r="E22" s="251">
        <v>5.15</v>
      </c>
      <c r="F22" s="249" t="s">
        <v>834</v>
      </c>
      <c r="G22" s="250" t="s">
        <v>855</v>
      </c>
      <c r="H22" s="246"/>
      <c r="I22" s="246"/>
      <c r="J22" s="246">
        <v>5</v>
      </c>
      <c r="K22" s="246">
        <v>2</v>
      </c>
      <c r="L22" s="246">
        <v>1</v>
      </c>
      <c r="M22" s="246">
        <v>2</v>
      </c>
      <c r="N22" s="246">
        <v>1</v>
      </c>
      <c r="O22" s="246">
        <v>1</v>
      </c>
      <c r="P22" s="246">
        <v>12</v>
      </c>
      <c r="Q22" s="708"/>
      <c r="R22" s="708"/>
      <c r="S22" s="708"/>
      <c r="T22" s="708"/>
    </row>
    <row r="23" spans="1:20" ht="15.75" customHeight="1">
      <c r="A23" s="247" t="s">
        <v>856</v>
      </c>
      <c r="B23" s="248" t="s">
        <v>857</v>
      </c>
      <c r="C23" s="249" t="s">
        <v>834</v>
      </c>
      <c r="D23" s="250" t="s">
        <v>858</v>
      </c>
      <c r="E23" s="251">
        <v>4.0999999999999996</v>
      </c>
      <c r="F23" s="249" t="s">
        <v>834</v>
      </c>
      <c r="G23" s="250">
        <v>12.31</v>
      </c>
      <c r="H23" s="246"/>
      <c r="I23" s="246">
        <v>1</v>
      </c>
      <c r="J23" s="246">
        <v>11</v>
      </c>
      <c r="K23" s="246">
        <v>3</v>
      </c>
      <c r="L23" s="246">
        <v>3</v>
      </c>
      <c r="M23" s="246"/>
      <c r="N23" s="246"/>
      <c r="O23" s="246"/>
      <c r="P23" s="246">
        <v>18</v>
      </c>
      <c r="Q23" s="708"/>
      <c r="R23" s="708"/>
      <c r="S23" s="708"/>
      <c r="T23" s="708"/>
    </row>
    <row r="24" spans="1:20" ht="15.75" customHeight="1">
      <c r="A24" s="247" t="s">
        <v>859</v>
      </c>
      <c r="B24" s="248" t="s">
        <v>860</v>
      </c>
      <c r="C24" s="249" t="s">
        <v>834</v>
      </c>
      <c r="D24" s="250" t="s">
        <v>861</v>
      </c>
      <c r="E24" s="251">
        <v>7.1</v>
      </c>
      <c r="F24" s="249" t="s">
        <v>834</v>
      </c>
      <c r="G24" s="250">
        <v>10.31</v>
      </c>
      <c r="H24" s="246"/>
      <c r="I24" s="246"/>
      <c r="J24" s="246">
        <v>4</v>
      </c>
      <c r="K24" s="246"/>
      <c r="L24" s="246">
        <v>1</v>
      </c>
      <c r="M24" s="246">
        <v>3</v>
      </c>
      <c r="N24" s="246"/>
      <c r="O24" s="246">
        <v>1</v>
      </c>
      <c r="P24" s="246">
        <v>9</v>
      </c>
      <c r="Q24" s="708"/>
      <c r="R24" s="708"/>
      <c r="S24" s="708"/>
      <c r="T24" s="708"/>
    </row>
    <row r="25" spans="1:20" ht="15.75" customHeight="1">
      <c r="A25" s="247" t="s">
        <v>862</v>
      </c>
      <c r="B25" s="248" t="s">
        <v>843</v>
      </c>
      <c r="C25" s="249" t="s">
        <v>834</v>
      </c>
      <c r="D25" s="250" t="s">
        <v>844</v>
      </c>
      <c r="E25" s="251">
        <v>4.0999999999999996</v>
      </c>
      <c r="F25" s="249" t="s">
        <v>834</v>
      </c>
      <c r="G25" s="250">
        <v>6.3</v>
      </c>
      <c r="H25" s="246"/>
      <c r="I25" s="246"/>
      <c r="J25" s="246"/>
      <c r="K25" s="246"/>
      <c r="L25" s="246"/>
      <c r="M25" s="246"/>
      <c r="N25" s="246">
        <v>2</v>
      </c>
      <c r="O25" s="246">
        <v>3</v>
      </c>
      <c r="P25" s="246">
        <v>5</v>
      </c>
      <c r="Q25" s="708"/>
      <c r="R25" s="708"/>
      <c r="S25" s="708"/>
      <c r="T25" s="708"/>
    </row>
    <row r="26" spans="1:20" ht="15.75" customHeight="1">
      <c r="A26" s="247" t="s">
        <v>863</v>
      </c>
      <c r="B26" s="248" t="s">
        <v>864</v>
      </c>
      <c r="C26" s="249" t="s">
        <v>834</v>
      </c>
      <c r="D26" s="250" t="s">
        <v>865</v>
      </c>
      <c r="E26" s="251">
        <v>12.1</v>
      </c>
      <c r="F26" s="249" t="s">
        <v>834</v>
      </c>
      <c r="G26" s="250" t="s">
        <v>850</v>
      </c>
      <c r="H26" s="246"/>
      <c r="I26" s="246"/>
      <c r="J26" s="246">
        <v>2</v>
      </c>
      <c r="K26" s="246"/>
      <c r="L26" s="246"/>
      <c r="M26" s="246"/>
      <c r="N26" s="246"/>
      <c r="O26" s="246"/>
      <c r="P26" s="246">
        <v>2</v>
      </c>
      <c r="Q26" s="708"/>
      <c r="R26" s="708"/>
      <c r="S26" s="708"/>
      <c r="T26" s="708"/>
    </row>
    <row r="27" spans="1:20" ht="15.75" customHeight="1">
      <c r="A27" s="247" t="s">
        <v>866</v>
      </c>
      <c r="B27" s="248" t="s">
        <v>867</v>
      </c>
      <c r="C27" s="249" t="s">
        <v>834</v>
      </c>
      <c r="D27" s="250" t="s">
        <v>868</v>
      </c>
      <c r="E27" s="251">
        <v>6.1</v>
      </c>
      <c r="F27" s="249" t="s">
        <v>834</v>
      </c>
      <c r="G27" s="250">
        <v>8.31</v>
      </c>
      <c r="H27" s="246"/>
      <c r="I27" s="246"/>
      <c r="J27" s="246"/>
      <c r="K27" s="246"/>
      <c r="L27" s="246"/>
      <c r="M27" s="246"/>
      <c r="N27" s="246"/>
      <c r="O27" s="246">
        <v>3</v>
      </c>
      <c r="P27" s="246">
        <v>3</v>
      </c>
      <c r="Q27" s="708"/>
      <c r="R27" s="708"/>
      <c r="S27" s="708"/>
      <c r="T27" s="708"/>
    </row>
    <row r="28" spans="1:20" ht="15.75" customHeight="1">
      <c r="A28" s="247" t="s">
        <v>869</v>
      </c>
      <c r="B28" s="248" t="s">
        <v>870</v>
      </c>
      <c r="C28" s="249" t="s">
        <v>834</v>
      </c>
      <c r="D28" s="250" t="s">
        <v>871</v>
      </c>
      <c r="E28" s="251">
        <v>4.0999999999999996</v>
      </c>
      <c r="F28" s="249" t="s">
        <v>834</v>
      </c>
      <c r="G28" s="250" t="s">
        <v>872</v>
      </c>
      <c r="H28" s="246"/>
      <c r="I28" s="246"/>
      <c r="J28" s="246">
        <v>1</v>
      </c>
      <c r="K28" s="246">
        <v>1</v>
      </c>
      <c r="L28" s="246"/>
      <c r="M28" s="246"/>
      <c r="N28" s="246"/>
      <c r="O28" s="246"/>
      <c r="P28" s="246">
        <v>2</v>
      </c>
      <c r="Q28" s="708"/>
      <c r="R28" s="708"/>
      <c r="S28" s="708"/>
      <c r="T28" s="708"/>
    </row>
    <row r="29" spans="1:20" ht="15.75" customHeight="1">
      <c r="A29" s="247" t="s">
        <v>873</v>
      </c>
      <c r="B29" s="248" t="s">
        <v>874</v>
      </c>
      <c r="C29" s="249" t="s">
        <v>834</v>
      </c>
      <c r="D29" s="250" t="s">
        <v>875</v>
      </c>
      <c r="E29" s="251">
        <v>3.1</v>
      </c>
      <c r="F29" s="249" t="s">
        <v>834</v>
      </c>
      <c r="G29" s="250">
        <v>6.3</v>
      </c>
      <c r="H29" s="246"/>
      <c r="I29" s="246">
        <v>6</v>
      </c>
      <c r="J29" s="246">
        <v>15</v>
      </c>
      <c r="K29" s="246">
        <v>9</v>
      </c>
      <c r="L29" s="246">
        <v>5</v>
      </c>
      <c r="M29" s="246">
        <v>3</v>
      </c>
      <c r="N29" s="246"/>
      <c r="O29" s="246">
        <v>5</v>
      </c>
      <c r="P29" s="246">
        <v>43</v>
      </c>
      <c r="Q29" s="708"/>
      <c r="R29" s="708"/>
      <c r="S29" s="708"/>
      <c r="T29" s="708"/>
    </row>
    <row r="30" spans="1:20" ht="15.75" customHeight="1">
      <c r="A30" s="247" t="s">
        <v>876</v>
      </c>
      <c r="B30" s="248" t="s">
        <v>877</v>
      </c>
      <c r="C30" s="249" t="s">
        <v>834</v>
      </c>
      <c r="D30" s="250" t="s">
        <v>878</v>
      </c>
      <c r="E30" s="251" t="s">
        <v>879</v>
      </c>
      <c r="F30" s="249" t="s">
        <v>834</v>
      </c>
      <c r="G30" s="250" t="s">
        <v>850</v>
      </c>
      <c r="H30" s="246">
        <v>4</v>
      </c>
      <c r="I30" s="246"/>
      <c r="J30" s="246"/>
      <c r="K30" s="246"/>
      <c r="L30" s="246"/>
      <c r="M30" s="246"/>
      <c r="N30" s="246"/>
      <c r="O30" s="246"/>
      <c r="P30" s="246">
        <v>4</v>
      </c>
      <c r="Q30" s="708"/>
      <c r="R30" s="708"/>
      <c r="S30" s="708"/>
      <c r="T30" s="708"/>
    </row>
    <row r="31" spans="1:20" ht="15.75" customHeight="1">
      <c r="A31" s="247" t="s">
        <v>880</v>
      </c>
      <c r="B31" s="248" t="s">
        <v>881</v>
      </c>
      <c r="C31" s="249" t="s">
        <v>834</v>
      </c>
      <c r="D31" s="250" t="s">
        <v>882</v>
      </c>
      <c r="E31" s="251" t="s">
        <v>883</v>
      </c>
      <c r="F31" s="249" t="s">
        <v>834</v>
      </c>
      <c r="G31" s="250">
        <v>4.1500000000000004</v>
      </c>
      <c r="H31" s="246">
        <v>4</v>
      </c>
      <c r="I31" s="246"/>
      <c r="J31" s="246"/>
      <c r="K31" s="246"/>
      <c r="L31" s="246"/>
      <c r="M31" s="246"/>
      <c r="N31" s="246"/>
      <c r="O31" s="246"/>
      <c r="P31" s="246">
        <v>4</v>
      </c>
      <c r="Q31" s="708"/>
      <c r="R31" s="708"/>
      <c r="S31" s="708"/>
      <c r="T31" s="708"/>
    </row>
    <row r="32" spans="1:20" ht="15.75" customHeight="1">
      <c r="A32" s="247" t="s">
        <v>884</v>
      </c>
      <c r="B32" s="248" t="s">
        <v>848</v>
      </c>
      <c r="C32" s="249" t="s">
        <v>834</v>
      </c>
      <c r="D32" s="250" t="s">
        <v>849</v>
      </c>
      <c r="E32" s="251">
        <v>5.0999999999999996</v>
      </c>
      <c r="F32" s="249" t="s">
        <v>834</v>
      </c>
      <c r="G32" s="250" t="s">
        <v>850</v>
      </c>
      <c r="H32" s="246">
        <v>1</v>
      </c>
      <c r="I32" s="246"/>
      <c r="J32" s="246">
        <v>2</v>
      </c>
      <c r="K32" s="246"/>
      <c r="L32" s="246">
        <v>1</v>
      </c>
      <c r="M32" s="246"/>
      <c r="N32" s="246"/>
      <c r="O32" s="246"/>
      <c r="P32" s="246">
        <v>4</v>
      </c>
      <c r="Q32" s="708"/>
      <c r="R32" s="708"/>
      <c r="S32" s="708"/>
      <c r="T32" s="708"/>
    </row>
    <row r="33" spans="1:20" ht="15.75" customHeight="1">
      <c r="A33" s="247" t="s">
        <v>885</v>
      </c>
      <c r="B33" s="248" t="s">
        <v>886</v>
      </c>
      <c r="C33" s="249" t="s">
        <v>834</v>
      </c>
      <c r="D33" s="250" t="s">
        <v>865</v>
      </c>
      <c r="E33" s="251">
        <v>12.1</v>
      </c>
      <c r="F33" s="249" t="s">
        <v>834</v>
      </c>
      <c r="G33" s="250" t="s">
        <v>887</v>
      </c>
      <c r="H33" s="246"/>
      <c r="I33" s="246">
        <v>1</v>
      </c>
      <c r="J33" s="246"/>
      <c r="K33" s="246"/>
      <c r="L33" s="246"/>
      <c r="M33" s="246">
        <v>1</v>
      </c>
      <c r="N33" s="246"/>
      <c r="O33" s="246"/>
      <c r="P33" s="246">
        <v>2</v>
      </c>
      <c r="Q33" s="708"/>
      <c r="R33" s="708"/>
      <c r="S33" s="708"/>
      <c r="T33" s="708"/>
    </row>
    <row r="34" spans="1:20" ht="15.75" customHeight="1">
      <c r="A34" s="247" t="s">
        <v>888</v>
      </c>
      <c r="B34" s="248" t="s">
        <v>857</v>
      </c>
      <c r="C34" s="249" t="s">
        <v>834</v>
      </c>
      <c r="D34" s="250" t="s">
        <v>858</v>
      </c>
      <c r="E34" s="251">
        <v>9.1</v>
      </c>
      <c r="F34" s="249" t="s">
        <v>834</v>
      </c>
      <c r="G34" s="250" t="s">
        <v>889</v>
      </c>
      <c r="H34" s="246">
        <v>18</v>
      </c>
      <c r="I34" s="246"/>
      <c r="J34" s="246"/>
      <c r="K34" s="246"/>
      <c r="L34" s="246"/>
      <c r="M34" s="246"/>
      <c r="N34" s="246"/>
      <c r="O34" s="246"/>
      <c r="P34" s="246">
        <v>18</v>
      </c>
      <c r="Q34" s="708"/>
      <c r="R34" s="708"/>
      <c r="S34" s="708"/>
      <c r="T34" s="708"/>
    </row>
    <row r="35" spans="1:20" ht="15.75" customHeight="1">
      <c r="A35" s="246" t="s">
        <v>822</v>
      </c>
      <c r="B35" s="709"/>
      <c r="C35" s="709"/>
      <c r="D35" s="709"/>
      <c r="E35" s="255"/>
      <c r="F35" s="256"/>
      <c r="G35" s="257"/>
      <c r="H35" s="246">
        <v>29</v>
      </c>
      <c r="I35" s="246">
        <v>20</v>
      </c>
      <c r="J35" s="246">
        <v>95</v>
      </c>
      <c r="K35" s="246">
        <v>33</v>
      </c>
      <c r="L35" s="246">
        <v>28</v>
      </c>
      <c r="M35" s="246">
        <v>25</v>
      </c>
      <c r="N35" s="246">
        <v>22</v>
      </c>
      <c r="O35" s="246">
        <v>34</v>
      </c>
      <c r="P35" s="246">
        <v>286</v>
      </c>
      <c r="Q35" s="708"/>
      <c r="R35" s="708"/>
      <c r="S35" s="708"/>
      <c r="T35" s="708"/>
    </row>
  </sheetData>
  <mergeCells count="57">
    <mergeCell ref="B6:I6"/>
    <mergeCell ref="J6:T6"/>
    <mergeCell ref="A7:A9"/>
    <mergeCell ref="B7:G7"/>
    <mergeCell ref="H7:I9"/>
    <mergeCell ref="J7:L7"/>
    <mergeCell ref="N7:S7"/>
    <mergeCell ref="B8:D8"/>
    <mergeCell ref="E8:G9"/>
    <mergeCell ref="J8:L9"/>
    <mergeCell ref="M8:M9"/>
    <mergeCell ref="N8:S9"/>
    <mergeCell ref="T8:T9"/>
    <mergeCell ref="B9:D9"/>
    <mergeCell ref="B10:D10"/>
    <mergeCell ref="E10:G10"/>
    <mergeCell ref="H10:I10"/>
    <mergeCell ref="J10:L10"/>
    <mergeCell ref="M10:N10"/>
    <mergeCell ref="O10:Q10"/>
    <mergeCell ref="R10:T10"/>
    <mergeCell ref="B11:D11"/>
    <mergeCell ref="E11:G11"/>
    <mergeCell ref="H11:I11"/>
    <mergeCell ref="J11:L11"/>
    <mergeCell ref="M11:N11"/>
    <mergeCell ref="O11:Q11"/>
    <mergeCell ref="R11:T11"/>
    <mergeCell ref="Q19:T19"/>
    <mergeCell ref="A15:A16"/>
    <mergeCell ref="B15:D16"/>
    <mergeCell ref="E15:G16"/>
    <mergeCell ref="I15:N15"/>
    <mergeCell ref="P15:P16"/>
    <mergeCell ref="Q15:Q16"/>
    <mergeCell ref="R15:S16"/>
    <mergeCell ref="T15:T16"/>
    <mergeCell ref="Q17:T17"/>
    <mergeCell ref="B18:D18"/>
    <mergeCell ref="Q18:T18"/>
    <mergeCell ref="Q31:T31"/>
    <mergeCell ref="Q20:T20"/>
    <mergeCell ref="Q21:T21"/>
    <mergeCell ref="Q22:T22"/>
    <mergeCell ref="Q23:T23"/>
    <mergeCell ref="Q24:T24"/>
    <mergeCell ref="Q25:T25"/>
    <mergeCell ref="Q26:T26"/>
    <mergeCell ref="Q27:T27"/>
    <mergeCell ref="Q28:T28"/>
    <mergeCell ref="Q29:T29"/>
    <mergeCell ref="Q30:T30"/>
    <mergeCell ref="Q32:T32"/>
    <mergeCell ref="Q33:T33"/>
    <mergeCell ref="Q34:T34"/>
    <mergeCell ref="B35:D35"/>
    <mergeCell ref="Q35:T35"/>
  </mergeCells>
  <phoneticPr fontId="3"/>
  <pageMargins left="0.59055118110236227" right="0.59055118110236227" top="0.19685039370078741" bottom="0.19685039370078741" header="0.31496062992125984" footer="0.31496062992125984"/>
  <pageSetup paperSize="9" orientation="landscape" horizontalDpi="4294967292" verticalDpi="0" r:id="rId1"/>
  <headerFooter>
    <oddFooter>&amp;C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8"/>
  <sheetViews>
    <sheetView showGridLines="0" view="pageLayout" zoomScaleNormal="100" workbookViewId="0">
      <selection activeCell="B12" sqref="B12:G12"/>
    </sheetView>
  </sheetViews>
  <sheetFormatPr defaultRowHeight="14.25"/>
  <cols>
    <col min="1" max="1" width="2.5" style="261" customWidth="1"/>
    <col min="2" max="2" width="13.5" style="261" customWidth="1"/>
    <col min="3" max="3" width="22.25" style="261" customWidth="1"/>
    <col min="4" max="4" width="22.375" style="261" customWidth="1"/>
    <col min="5" max="5" width="33.625" style="261" customWidth="1"/>
    <col min="6" max="7" width="18.75" style="261" customWidth="1"/>
    <col min="8" max="8" width="2" style="261" customWidth="1"/>
    <col min="9" max="16384" width="9" style="261"/>
  </cols>
  <sheetData>
    <row r="2" spans="2:7" ht="21" customHeight="1">
      <c r="B2" s="258" t="s">
        <v>890</v>
      </c>
      <c r="C2" s="259"/>
      <c r="D2" s="259"/>
      <c r="E2" s="259"/>
      <c r="F2" s="259"/>
      <c r="G2" s="260" t="s">
        <v>891</v>
      </c>
    </row>
    <row r="3" spans="2:7" ht="21" customHeight="1">
      <c r="B3" s="262" t="s">
        <v>892</v>
      </c>
      <c r="C3" s="262" t="s">
        <v>893</v>
      </c>
      <c r="D3" s="262" t="s">
        <v>894</v>
      </c>
      <c r="E3" s="262" t="s">
        <v>895</v>
      </c>
      <c r="F3" s="738" t="s">
        <v>896</v>
      </c>
      <c r="G3" s="738"/>
    </row>
    <row r="4" spans="2:7" ht="21" customHeight="1">
      <c r="B4" s="262" t="s">
        <v>897</v>
      </c>
      <c r="C4" s="262" t="s">
        <v>898</v>
      </c>
      <c r="D4" s="262" t="s">
        <v>899</v>
      </c>
      <c r="E4" s="262" t="s">
        <v>900</v>
      </c>
      <c r="F4" s="262" t="s">
        <v>901</v>
      </c>
      <c r="G4" s="262" t="s">
        <v>902</v>
      </c>
    </row>
    <row r="5" spans="2:7" ht="21" customHeight="1">
      <c r="B5" s="262" t="s">
        <v>903</v>
      </c>
      <c r="C5" s="262" t="s">
        <v>903</v>
      </c>
      <c r="D5" s="262" t="s">
        <v>903</v>
      </c>
      <c r="E5" s="262" t="s">
        <v>904</v>
      </c>
      <c r="F5" s="262" t="s">
        <v>905</v>
      </c>
      <c r="G5" s="262" t="s">
        <v>902</v>
      </c>
    </row>
    <row r="6" spans="2:7" ht="21" customHeight="1">
      <c r="B6" s="262" t="s">
        <v>903</v>
      </c>
      <c r="C6" s="262" t="s">
        <v>903</v>
      </c>
      <c r="D6" s="262" t="s">
        <v>903</v>
      </c>
      <c r="E6" s="262" t="s">
        <v>906</v>
      </c>
      <c r="F6" s="262" t="s">
        <v>907</v>
      </c>
      <c r="G6" s="262" t="s">
        <v>908</v>
      </c>
    </row>
    <row r="7" spans="2:7" ht="21" customHeight="1">
      <c r="B7" s="262" t="s">
        <v>909</v>
      </c>
      <c r="C7" s="262" t="s">
        <v>910</v>
      </c>
      <c r="D7" s="262" t="s">
        <v>911</v>
      </c>
      <c r="E7" s="262" t="s">
        <v>900</v>
      </c>
      <c r="F7" s="262" t="s">
        <v>912</v>
      </c>
      <c r="G7" s="262" t="s">
        <v>913</v>
      </c>
    </row>
    <row r="8" spans="2:7" ht="21" customHeight="1">
      <c r="B8" s="262" t="s">
        <v>914</v>
      </c>
      <c r="C8" s="262" t="s">
        <v>915</v>
      </c>
      <c r="D8" s="262" t="s">
        <v>916</v>
      </c>
      <c r="E8" s="262" t="s">
        <v>917</v>
      </c>
      <c r="F8" s="262" t="s">
        <v>918</v>
      </c>
      <c r="G8" s="262" t="s">
        <v>919</v>
      </c>
    </row>
    <row r="9" spans="2:7" ht="21" customHeight="1">
      <c r="B9" s="262" t="s">
        <v>920</v>
      </c>
      <c r="C9" s="262"/>
      <c r="D9" s="262"/>
      <c r="E9" s="262"/>
      <c r="F9" s="262">
        <v>25</v>
      </c>
      <c r="G9" s="262">
        <v>24</v>
      </c>
    </row>
    <row r="10" spans="2:7" ht="21" customHeight="1">
      <c r="B10" s="263" t="s">
        <v>921</v>
      </c>
    </row>
    <row r="11" spans="2:7" ht="21" customHeight="1">
      <c r="B11" s="263"/>
    </row>
    <row r="12" spans="2:7" ht="21" customHeight="1">
      <c r="B12" s="258" t="s">
        <v>922</v>
      </c>
      <c r="C12" s="259"/>
      <c r="D12" s="259"/>
      <c r="E12" s="259"/>
      <c r="F12" s="259"/>
      <c r="G12" s="260" t="s">
        <v>923</v>
      </c>
    </row>
    <row r="13" spans="2:7" ht="21" customHeight="1">
      <c r="B13" s="264" t="s">
        <v>924</v>
      </c>
      <c r="C13" s="264" t="s">
        <v>925</v>
      </c>
      <c r="D13" s="264" t="s">
        <v>926</v>
      </c>
      <c r="E13" s="264" t="s">
        <v>927</v>
      </c>
      <c r="F13" s="264" t="s">
        <v>928</v>
      </c>
      <c r="G13" s="264" t="s">
        <v>929</v>
      </c>
    </row>
    <row r="14" spans="2:7" ht="21" customHeight="1">
      <c r="B14" s="264" t="s">
        <v>930</v>
      </c>
      <c r="C14" s="264">
        <v>32</v>
      </c>
      <c r="D14" s="264">
        <v>17</v>
      </c>
      <c r="E14" s="264">
        <v>47</v>
      </c>
      <c r="F14" s="264"/>
      <c r="G14" s="264">
        <v>96</v>
      </c>
    </row>
    <row r="15" spans="2:7" ht="21" customHeight="1">
      <c r="B15" s="264" t="s">
        <v>931</v>
      </c>
      <c r="C15" s="264">
        <v>29</v>
      </c>
      <c r="D15" s="264">
        <v>28</v>
      </c>
      <c r="E15" s="264">
        <v>55</v>
      </c>
      <c r="F15" s="264">
        <v>1</v>
      </c>
      <c r="G15" s="264">
        <v>113</v>
      </c>
    </row>
    <row r="16" spans="2:7" ht="21" customHeight="1">
      <c r="B16" s="264" t="s">
        <v>932</v>
      </c>
      <c r="C16" s="264">
        <v>1</v>
      </c>
      <c r="D16" s="264"/>
      <c r="E16" s="264"/>
      <c r="F16" s="264"/>
      <c r="G16" s="264">
        <v>1</v>
      </c>
    </row>
    <row r="17" spans="2:7" ht="21" customHeight="1">
      <c r="B17" s="264" t="s">
        <v>933</v>
      </c>
      <c r="C17" s="264">
        <v>5</v>
      </c>
      <c r="D17" s="264"/>
      <c r="E17" s="264">
        <v>6</v>
      </c>
      <c r="F17" s="264"/>
      <c r="G17" s="264">
        <v>11</v>
      </c>
    </row>
    <row r="18" spans="2:7" ht="21" customHeight="1">
      <c r="B18" s="264" t="s">
        <v>934</v>
      </c>
      <c r="C18" s="264"/>
      <c r="D18" s="264"/>
      <c r="E18" s="264">
        <v>1</v>
      </c>
      <c r="F18" s="264"/>
      <c r="G18" s="264">
        <v>1</v>
      </c>
    </row>
    <row r="19" spans="2:7" ht="21" customHeight="1">
      <c r="B19" s="264" t="s">
        <v>935</v>
      </c>
      <c r="C19" s="264" t="s">
        <v>936</v>
      </c>
      <c r="D19" s="264" t="s">
        <v>937</v>
      </c>
      <c r="E19" s="264" t="s">
        <v>938</v>
      </c>
      <c r="F19" s="264"/>
      <c r="G19" s="264" t="s">
        <v>939</v>
      </c>
    </row>
    <row r="20" spans="2:7" ht="21" customHeight="1">
      <c r="B20" s="264" t="s">
        <v>940</v>
      </c>
      <c r="C20" s="264"/>
      <c r="D20" s="264"/>
      <c r="E20" s="264">
        <v>2</v>
      </c>
      <c r="F20" s="264"/>
      <c r="G20" s="264">
        <v>2</v>
      </c>
    </row>
    <row r="21" spans="2:7" ht="21" customHeight="1">
      <c r="B21" s="264" t="s">
        <v>941</v>
      </c>
      <c r="C21" s="264"/>
      <c r="D21" s="264"/>
      <c r="E21" s="264">
        <v>5</v>
      </c>
      <c r="F21" s="264"/>
      <c r="G21" s="264">
        <v>5</v>
      </c>
    </row>
    <row r="22" spans="2:7" ht="21" customHeight="1">
      <c r="B22" s="264" t="s">
        <v>942</v>
      </c>
      <c r="C22" s="264"/>
      <c r="D22" s="264">
        <v>3</v>
      </c>
      <c r="E22" s="264">
        <v>7</v>
      </c>
      <c r="F22" s="264"/>
      <c r="G22" s="264">
        <v>10</v>
      </c>
    </row>
    <row r="23" spans="2:7" ht="21" customHeight="1">
      <c r="B23" s="264" t="s">
        <v>943</v>
      </c>
      <c r="C23" s="264"/>
      <c r="D23" s="264"/>
      <c r="E23" s="264">
        <v>4</v>
      </c>
      <c r="F23" s="264"/>
      <c r="G23" s="264">
        <v>4</v>
      </c>
    </row>
    <row r="24" spans="2:7" ht="21" customHeight="1">
      <c r="B24" s="264" t="s">
        <v>944</v>
      </c>
      <c r="C24" s="264"/>
      <c r="D24" s="264">
        <v>1</v>
      </c>
      <c r="E24" s="264">
        <v>7</v>
      </c>
      <c r="F24" s="264"/>
      <c r="G24" s="264">
        <v>8</v>
      </c>
    </row>
    <row r="25" spans="2:7" ht="21" customHeight="1">
      <c r="B25" s="264" t="s">
        <v>945</v>
      </c>
      <c r="C25" s="264"/>
      <c r="D25" s="264"/>
      <c r="E25" s="264">
        <v>3</v>
      </c>
      <c r="F25" s="264"/>
      <c r="G25" s="264">
        <v>3</v>
      </c>
    </row>
    <row r="26" spans="2:7" ht="21" customHeight="1">
      <c r="B26" s="264" t="s">
        <v>929</v>
      </c>
      <c r="C26" s="264" t="s">
        <v>946</v>
      </c>
      <c r="D26" s="264" t="s">
        <v>947</v>
      </c>
      <c r="E26" s="264" t="s">
        <v>948</v>
      </c>
      <c r="F26" s="264">
        <v>1</v>
      </c>
      <c r="G26" s="264" t="s">
        <v>949</v>
      </c>
    </row>
    <row r="27" spans="2:7" ht="21" customHeight="1">
      <c r="B27" s="265" t="s">
        <v>950</v>
      </c>
      <c r="C27" s="265"/>
      <c r="D27" s="265"/>
      <c r="E27" s="265"/>
      <c r="F27" s="265"/>
      <c r="G27" s="265"/>
    </row>
    <row r="28" spans="2:7">
      <c r="B28" s="266"/>
    </row>
  </sheetData>
  <mergeCells count="1">
    <mergeCell ref="F3:G3"/>
  </mergeCells>
  <phoneticPr fontId="3"/>
  <pageMargins left="0.39370078740157483" right="0.39370078740157483" top="0.19685039370078741" bottom="0.19685039370078741" header="0.31496062992125984" footer="0.31496062992125984"/>
  <pageSetup paperSize="9" orientation="landscape" horizontalDpi="4294967292" verticalDpi="0" r:id="rId1"/>
  <headerFooter>
    <oddFooter>&amp;C
-18-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view="pageLayout" zoomScaleNormal="100" workbookViewId="0">
      <selection sqref="A1:XFD1"/>
    </sheetView>
  </sheetViews>
  <sheetFormatPr defaultRowHeight="14.25"/>
  <cols>
    <col min="1" max="1" width="4.375" style="28" customWidth="1"/>
    <col min="2" max="3" width="8.5" style="28" customWidth="1"/>
    <col min="4" max="12" width="9.625" style="28" customWidth="1"/>
    <col min="13" max="16384" width="9" style="28"/>
  </cols>
  <sheetData>
    <row r="2" spans="2:14" s="45" customFormat="1" ht="24" customHeight="1">
      <c r="B2" s="45" t="s">
        <v>993</v>
      </c>
      <c r="N2" s="29" t="s">
        <v>992</v>
      </c>
    </row>
    <row r="3" spans="2:14" ht="24" customHeight="1">
      <c r="B3" s="608"/>
      <c r="C3" s="608"/>
      <c r="D3" s="742" t="s">
        <v>991</v>
      </c>
      <c r="E3" s="742"/>
      <c r="F3" s="742"/>
      <c r="G3" s="273" t="s">
        <v>990</v>
      </c>
      <c r="H3" s="743" t="s">
        <v>989</v>
      </c>
      <c r="I3" s="744"/>
      <c r="J3" s="743" t="s">
        <v>988</v>
      </c>
      <c r="K3" s="745"/>
      <c r="L3" s="745"/>
      <c r="M3" s="745"/>
      <c r="N3" s="744"/>
    </row>
    <row r="4" spans="2:14" ht="24" customHeight="1">
      <c r="B4" s="742" t="s">
        <v>987</v>
      </c>
      <c r="C4" s="742"/>
      <c r="D4" s="742" t="s">
        <v>986</v>
      </c>
      <c r="E4" s="742"/>
      <c r="F4" s="742"/>
      <c r="G4" s="273">
        <v>1</v>
      </c>
      <c r="H4" s="743" t="s">
        <v>985</v>
      </c>
      <c r="I4" s="744"/>
      <c r="J4" s="612" t="s">
        <v>984</v>
      </c>
      <c r="K4" s="746"/>
      <c r="L4" s="746"/>
      <c r="M4" s="746"/>
      <c r="N4" s="613"/>
    </row>
    <row r="5" spans="2:14" ht="24" customHeight="1">
      <c r="B5" s="742"/>
      <c r="C5" s="742"/>
      <c r="D5" s="742" t="s">
        <v>983</v>
      </c>
      <c r="E5" s="742"/>
      <c r="F5" s="742"/>
      <c r="G5" s="273">
        <v>1</v>
      </c>
      <c r="H5" s="743" t="s">
        <v>982</v>
      </c>
      <c r="I5" s="744"/>
      <c r="J5" s="612" t="s">
        <v>981</v>
      </c>
      <c r="K5" s="746"/>
      <c r="L5" s="746"/>
      <c r="M5" s="746"/>
      <c r="N5" s="613"/>
    </row>
    <row r="6" spans="2:14" ht="24" customHeight="1">
      <c r="B6" s="742"/>
      <c r="C6" s="742"/>
      <c r="D6" s="742" t="s">
        <v>980</v>
      </c>
      <c r="E6" s="742"/>
      <c r="F6" s="742"/>
      <c r="G6" s="273">
        <v>3</v>
      </c>
      <c r="H6" s="743" t="s">
        <v>977</v>
      </c>
      <c r="I6" s="744"/>
      <c r="J6" s="612" t="s">
        <v>976</v>
      </c>
      <c r="K6" s="746"/>
      <c r="L6" s="746"/>
      <c r="M6" s="746"/>
      <c r="N6" s="613"/>
    </row>
    <row r="7" spans="2:14" ht="24" customHeight="1">
      <c r="B7" s="742" t="s">
        <v>979</v>
      </c>
      <c r="C7" s="742"/>
      <c r="D7" s="743" t="s">
        <v>978</v>
      </c>
      <c r="E7" s="745"/>
      <c r="F7" s="744"/>
      <c r="G7" s="273">
        <v>4</v>
      </c>
      <c r="H7" s="743" t="s">
        <v>977</v>
      </c>
      <c r="I7" s="744"/>
      <c r="J7" s="612" t="s">
        <v>976</v>
      </c>
      <c r="K7" s="746"/>
      <c r="L7" s="746"/>
      <c r="M7" s="746"/>
      <c r="N7" s="613"/>
    </row>
    <row r="8" spans="2:14" ht="24" customHeight="1"/>
    <row r="9" spans="2:14" ht="24" customHeight="1"/>
    <row r="10" spans="2:14" s="45" customFormat="1" ht="24" customHeight="1">
      <c r="B10" s="45" t="s">
        <v>975</v>
      </c>
      <c r="L10" s="29" t="s">
        <v>967</v>
      </c>
    </row>
    <row r="11" spans="2:14" ht="24" customHeight="1">
      <c r="B11" s="270"/>
      <c r="C11" s="269" t="s">
        <v>966</v>
      </c>
      <c r="D11" s="608" t="s">
        <v>974</v>
      </c>
      <c r="E11" s="608"/>
      <c r="F11" s="608"/>
      <c r="G11" s="608"/>
      <c r="H11" s="608"/>
      <c r="I11" s="608"/>
      <c r="J11" s="608"/>
      <c r="K11" s="608"/>
      <c r="L11" s="608"/>
    </row>
    <row r="12" spans="2:14" ht="24" customHeight="1">
      <c r="B12" s="272" t="s">
        <v>973</v>
      </c>
      <c r="C12" s="271"/>
      <c r="D12" s="31" t="s">
        <v>961</v>
      </c>
      <c r="E12" s="31" t="s">
        <v>960</v>
      </c>
      <c r="F12" s="31" t="s">
        <v>959</v>
      </c>
      <c r="G12" s="31" t="s">
        <v>958</v>
      </c>
      <c r="H12" s="31" t="s">
        <v>957</v>
      </c>
      <c r="I12" s="31" t="s">
        <v>956</v>
      </c>
      <c r="J12" s="31" t="s">
        <v>955</v>
      </c>
      <c r="K12" s="31" t="s">
        <v>954</v>
      </c>
      <c r="L12" s="31" t="s">
        <v>969</v>
      </c>
    </row>
    <row r="13" spans="2:14" ht="24" customHeight="1">
      <c r="B13" s="608" t="s">
        <v>972</v>
      </c>
      <c r="C13" s="608"/>
      <c r="D13" s="31">
        <v>20</v>
      </c>
      <c r="E13" s="31">
        <v>2</v>
      </c>
      <c r="F13" s="31">
        <v>7</v>
      </c>
      <c r="G13" s="31"/>
      <c r="H13" s="31"/>
      <c r="I13" s="31">
        <v>6</v>
      </c>
      <c r="J13" s="31">
        <v>11</v>
      </c>
      <c r="K13" s="31">
        <v>11</v>
      </c>
      <c r="L13" s="31">
        <v>57</v>
      </c>
    </row>
    <row r="14" spans="2:14" ht="24" customHeight="1">
      <c r="B14" s="608" t="s">
        <v>971</v>
      </c>
      <c r="C14" s="608"/>
      <c r="D14" s="31">
        <v>13</v>
      </c>
      <c r="E14" s="31">
        <v>1</v>
      </c>
      <c r="F14" s="31">
        <v>4</v>
      </c>
      <c r="G14" s="31"/>
      <c r="H14" s="31">
        <v>1</v>
      </c>
      <c r="I14" s="31"/>
      <c r="J14" s="31">
        <v>2</v>
      </c>
      <c r="K14" s="31">
        <v>48</v>
      </c>
      <c r="L14" s="31">
        <v>69</v>
      </c>
    </row>
    <row r="15" spans="2:14" ht="24" customHeight="1">
      <c r="B15" s="608" t="s">
        <v>970</v>
      </c>
      <c r="C15" s="608"/>
      <c r="D15" s="31">
        <v>3</v>
      </c>
      <c r="E15" s="31"/>
      <c r="F15" s="31">
        <v>9</v>
      </c>
      <c r="G15" s="31"/>
      <c r="H15" s="31">
        <v>10</v>
      </c>
      <c r="I15" s="31">
        <v>1</v>
      </c>
      <c r="J15" s="31"/>
      <c r="K15" s="31">
        <v>1</v>
      </c>
      <c r="L15" s="31">
        <v>24</v>
      </c>
    </row>
    <row r="16" spans="2:14" ht="24" customHeight="1">
      <c r="B16" s="608" t="s">
        <v>969</v>
      </c>
      <c r="C16" s="608"/>
      <c r="D16" s="31">
        <v>36</v>
      </c>
      <c r="E16" s="31">
        <v>3</v>
      </c>
      <c r="F16" s="31">
        <v>20</v>
      </c>
      <c r="G16" s="31">
        <v>0</v>
      </c>
      <c r="H16" s="31">
        <v>11</v>
      </c>
      <c r="I16" s="31">
        <v>7</v>
      </c>
      <c r="J16" s="31">
        <v>13</v>
      </c>
      <c r="K16" s="31">
        <v>60</v>
      </c>
      <c r="L16" s="31">
        <v>150</v>
      </c>
    </row>
    <row r="17" spans="2:14" ht="24" customHeight="1"/>
    <row r="18" spans="2:14" ht="24" customHeight="1"/>
    <row r="19" spans="2:14" s="45" customFormat="1" ht="24" customHeight="1">
      <c r="B19" s="45" t="s">
        <v>968</v>
      </c>
      <c r="N19" s="29" t="s">
        <v>967</v>
      </c>
    </row>
    <row r="20" spans="2:14" ht="24" customHeight="1">
      <c r="B20" s="270"/>
      <c r="C20" s="269" t="s">
        <v>966</v>
      </c>
      <c r="D20" s="625" t="s">
        <v>965</v>
      </c>
      <c r="E20" s="741"/>
      <c r="F20" s="741"/>
      <c r="G20" s="741"/>
      <c r="H20" s="741"/>
      <c r="I20" s="741"/>
      <c r="J20" s="741"/>
      <c r="K20" s="741"/>
      <c r="L20" s="626"/>
      <c r="M20" s="608" t="s">
        <v>964</v>
      </c>
      <c r="N20" s="608" t="s">
        <v>963</v>
      </c>
    </row>
    <row r="21" spans="2:14" ht="24" customHeight="1">
      <c r="B21" s="268" t="s">
        <v>962</v>
      </c>
      <c r="C21" s="267"/>
      <c r="D21" s="31" t="s">
        <v>961</v>
      </c>
      <c r="E21" s="31" t="s">
        <v>960</v>
      </c>
      <c r="F21" s="31" t="s">
        <v>959</v>
      </c>
      <c r="G21" s="31" t="s">
        <v>958</v>
      </c>
      <c r="H21" s="31" t="s">
        <v>957</v>
      </c>
      <c r="I21" s="31" t="s">
        <v>956</v>
      </c>
      <c r="J21" s="31" t="s">
        <v>955</v>
      </c>
      <c r="K21" s="31" t="s">
        <v>954</v>
      </c>
      <c r="L21" s="31" t="s">
        <v>953</v>
      </c>
      <c r="M21" s="608"/>
      <c r="N21" s="608"/>
    </row>
    <row r="22" spans="2:14" ht="24" customHeight="1">
      <c r="B22" s="739" t="s">
        <v>952</v>
      </c>
      <c r="C22" s="740"/>
      <c r="D22" s="31">
        <v>15</v>
      </c>
      <c r="E22" s="31">
        <v>3</v>
      </c>
      <c r="F22" s="31">
        <v>9</v>
      </c>
      <c r="G22" s="31">
        <v>5</v>
      </c>
      <c r="H22" s="31">
        <v>6</v>
      </c>
      <c r="I22" s="31">
        <v>5</v>
      </c>
      <c r="J22" s="31">
        <v>8</v>
      </c>
      <c r="K22" s="31">
        <v>11</v>
      </c>
      <c r="L22" s="31">
        <v>62</v>
      </c>
      <c r="M22" s="31">
        <v>59</v>
      </c>
      <c r="N22" s="31">
        <v>121</v>
      </c>
    </row>
    <row r="23" spans="2:14" ht="24" customHeight="1">
      <c r="B23" s="625" t="s">
        <v>951</v>
      </c>
      <c r="C23" s="626"/>
      <c r="D23" s="31">
        <v>15</v>
      </c>
      <c r="E23" s="31">
        <v>3</v>
      </c>
      <c r="F23" s="31">
        <v>9</v>
      </c>
      <c r="G23" s="31">
        <v>5</v>
      </c>
      <c r="H23" s="31">
        <v>7</v>
      </c>
      <c r="I23" s="31">
        <v>6</v>
      </c>
      <c r="J23" s="31">
        <v>8</v>
      </c>
      <c r="K23" s="31">
        <v>11</v>
      </c>
      <c r="L23" s="31">
        <v>64</v>
      </c>
      <c r="M23" s="31">
        <v>57</v>
      </c>
      <c r="N23" s="31">
        <v>121</v>
      </c>
    </row>
  </sheetData>
  <mergeCells count="28">
    <mergeCell ref="B7:C7"/>
    <mergeCell ref="B3:C3"/>
    <mergeCell ref="B4:C6"/>
    <mergeCell ref="J4:N4"/>
    <mergeCell ref="J3:N3"/>
    <mergeCell ref="J5:N5"/>
    <mergeCell ref="J6:N6"/>
    <mergeCell ref="J7:N7"/>
    <mergeCell ref="D7:F7"/>
    <mergeCell ref="H7:I7"/>
    <mergeCell ref="H6:I6"/>
    <mergeCell ref="H5:I5"/>
    <mergeCell ref="H4:I4"/>
    <mergeCell ref="D3:F3"/>
    <mergeCell ref="D4:F4"/>
    <mergeCell ref="D5:F5"/>
    <mergeCell ref="D6:F6"/>
    <mergeCell ref="H3:I3"/>
    <mergeCell ref="B22:C22"/>
    <mergeCell ref="B23:C23"/>
    <mergeCell ref="N20:N21"/>
    <mergeCell ref="D11:L11"/>
    <mergeCell ref="B13:C13"/>
    <mergeCell ref="B14:C14"/>
    <mergeCell ref="B15:C15"/>
    <mergeCell ref="B16:C16"/>
    <mergeCell ref="D20:L20"/>
    <mergeCell ref="M20:M21"/>
  </mergeCells>
  <phoneticPr fontId="3"/>
  <pageMargins left="0.39370078740157483" right="0.39370078740157483" top="0.19685039370078741" bottom="0.19685039370078741" header="0.31496062992125984" footer="0.31496062992125984"/>
  <pageSetup paperSize="9" orientation="landscape" horizontalDpi="4294967292" verticalDpi="0" r:id="rId1"/>
  <headerFooter>
    <oddFooter>&amp;C
-19-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Layout" topLeftCell="A10" zoomScaleNormal="100" zoomScaleSheetLayoutView="100" workbookViewId="0">
      <selection activeCell="F24" sqref="F24"/>
    </sheetView>
  </sheetViews>
  <sheetFormatPr defaultRowHeight="14.25"/>
  <cols>
    <col min="1" max="1" width="1.875" style="9" customWidth="1"/>
    <col min="2" max="2" width="10.375" style="9" customWidth="1"/>
    <col min="3" max="3" width="12.375" style="9" customWidth="1"/>
    <col min="4" max="4" width="9" style="9"/>
    <col min="5" max="5" width="13.125" style="9" customWidth="1"/>
    <col min="6" max="6" width="10.25" style="9" customWidth="1"/>
    <col min="7" max="7" width="12.375" style="9" customWidth="1"/>
    <col min="8" max="8" width="21.5" style="9" customWidth="1"/>
    <col min="9" max="9" width="5.5" style="9" customWidth="1"/>
    <col min="10" max="10" width="6.25" style="9" customWidth="1"/>
    <col min="11" max="11" width="6.125" style="9" customWidth="1"/>
    <col min="12" max="12" width="19.5" style="9" customWidth="1"/>
    <col min="13" max="13" width="8" style="9" customWidth="1"/>
    <col min="14" max="16384" width="9" style="9"/>
  </cols>
  <sheetData>
    <row r="1" spans="1:13">
      <c r="A1" s="9" t="s">
        <v>994</v>
      </c>
    </row>
    <row r="2" spans="1:13">
      <c r="A2" s="274"/>
      <c r="B2" s="274"/>
      <c r="C2" s="274"/>
      <c r="D2" s="274"/>
      <c r="E2" s="274"/>
      <c r="F2" s="274"/>
      <c r="G2" s="274"/>
      <c r="H2" s="274"/>
      <c r="I2" s="274"/>
      <c r="J2" s="274"/>
      <c r="K2" s="274"/>
      <c r="L2" s="274"/>
      <c r="M2" s="274"/>
    </row>
    <row r="3" spans="1:13">
      <c r="A3" s="9" t="s">
        <v>995</v>
      </c>
    </row>
    <row r="4" spans="1:13">
      <c r="A4" s="9" t="s">
        <v>996</v>
      </c>
    </row>
    <row r="5" spans="1:13">
      <c r="A5" s="9" t="s">
        <v>997</v>
      </c>
    </row>
    <row r="6" spans="1:13">
      <c r="A6" s="9" t="s">
        <v>998</v>
      </c>
    </row>
    <row r="7" spans="1:13">
      <c r="A7" s="9" t="s">
        <v>999</v>
      </c>
    </row>
    <row r="9" spans="1:13" ht="15.75" customHeight="1">
      <c r="A9" s="9" t="s">
        <v>1000</v>
      </c>
    </row>
    <row r="10" spans="1:13" ht="18" customHeight="1">
      <c r="B10" s="275" t="s">
        <v>1001</v>
      </c>
      <c r="C10" s="276"/>
      <c r="D10" s="276" t="s">
        <v>1002</v>
      </c>
      <c r="E10" s="277" t="s">
        <v>1003</v>
      </c>
      <c r="F10" s="276" t="s">
        <v>1004</v>
      </c>
      <c r="G10" s="276"/>
      <c r="H10" s="278"/>
      <c r="I10" s="278"/>
      <c r="J10" s="278"/>
      <c r="K10" s="278"/>
      <c r="L10" s="278"/>
      <c r="M10" s="279"/>
    </row>
    <row r="11" spans="1:13" ht="15" customHeight="1">
      <c r="B11" s="280"/>
      <c r="C11" s="747" t="s">
        <v>1005</v>
      </c>
      <c r="D11" s="748"/>
      <c r="E11" s="748"/>
      <c r="F11" s="749"/>
      <c r="G11" s="750" t="s">
        <v>1006</v>
      </c>
      <c r="H11" s="694"/>
      <c r="I11" s="694"/>
      <c r="J11" s="281"/>
      <c r="K11" s="748" t="s">
        <v>1007</v>
      </c>
      <c r="L11" s="748"/>
      <c r="M11" s="751"/>
    </row>
    <row r="12" spans="1:13" ht="15" customHeight="1">
      <c r="B12" s="280"/>
      <c r="C12" s="9" t="s">
        <v>1008</v>
      </c>
      <c r="D12" s="282" t="s">
        <v>1009</v>
      </c>
      <c r="E12" s="283"/>
      <c r="F12" s="284" t="s">
        <v>1010</v>
      </c>
      <c r="G12" s="283" t="s">
        <v>1011</v>
      </c>
      <c r="H12" s="282" t="s">
        <v>1012</v>
      </c>
      <c r="I12" s="285" t="s">
        <v>1013</v>
      </c>
      <c r="J12" s="286"/>
      <c r="L12" s="282"/>
      <c r="M12" s="287" t="s">
        <v>1014</v>
      </c>
    </row>
    <row r="13" spans="1:13" ht="15" customHeight="1">
      <c r="B13" s="280"/>
      <c r="C13" s="288"/>
      <c r="F13" s="289"/>
      <c r="H13" s="290" t="s">
        <v>1015</v>
      </c>
      <c r="I13" s="291"/>
      <c r="J13" s="286"/>
      <c r="L13" s="290"/>
      <c r="M13" s="287"/>
    </row>
    <row r="14" spans="1:13" ht="15" customHeight="1">
      <c r="B14" s="280"/>
      <c r="C14" s="288"/>
      <c r="F14" s="289"/>
      <c r="H14" s="290"/>
      <c r="I14" s="291"/>
      <c r="J14" s="286"/>
      <c r="L14" s="290"/>
      <c r="M14" s="287"/>
    </row>
    <row r="15" spans="1:13" ht="15" customHeight="1">
      <c r="B15" s="280"/>
      <c r="C15" s="288"/>
      <c r="F15" s="288"/>
      <c r="G15" s="9" t="s">
        <v>1016</v>
      </c>
      <c r="H15" s="290" t="s">
        <v>1017</v>
      </c>
      <c r="I15" s="291" t="s">
        <v>1018</v>
      </c>
      <c r="J15" s="286"/>
      <c r="L15" s="290"/>
      <c r="M15" s="287"/>
    </row>
    <row r="16" spans="1:13" ht="15" customHeight="1">
      <c r="B16" s="292" t="s">
        <v>1019</v>
      </c>
      <c r="C16" s="293"/>
      <c r="D16" s="294"/>
      <c r="E16" s="294"/>
      <c r="F16" s="293"/>
      <c r="H16" s="295"/>
      <c r="I16" s="294"/>
      <c r="J16" s="295"/>
      <c r="K16" s="293"/>
      <c r="L16" s="294"/>
      <c r="M16" s="296"/>
    </row>
    <row r="17" spans="1:13" ht="15" customHeight="1">
      <c r="B17" s="297"/>
      <c r="D17" s="9" t="s">
        <v>1020</v>
      </c>
      <c r="E17" s="298" t="s">
        <v>1021</v>
      </c>
      <c r="F17" s="299" t="s">
        <v>1022</v>
      </c>
      <c r="G17" s="299"/>
      <c r="H17" s="299"/>
      <c r="I17" s="299"/>
      <c r="J17" s="299"/>
      <c r="K17" s="299"/>
      <c r="L17" s="299"/>
      <c r="M17" s="300"/>
    </row>
    <row r="18" spans="1:13" ht="15" customHeight="1">
      <c r="B18" s="280"/>
      <c r="C18" s="282"/>
      <c r="D18" s="282"/>
      <c r="F18" s="284"/>
      <c r="G18" s="282"/>
      <c r="H18" s="282"/>
      <c r="J18" s="301"/>
      <c r="K18" s="283"/>
      <c r="L18" s="282"/>
      <c r="M18" s="287"/>
    </row>
    <row r="19" spans="1:13" ht="18" customHeight="1">
      <c r="B19" s="275" t="s">
        <v>1023</v>
      </c>
      <c r="C19" s="278"/>
      <c r="D19" s="278" t="s">
        <v>1020</v>
      </c>
      <c r="E19" s="302" t="s">
        <v>1024</v>
      </c>
      <c r="F19" s="278" t="s">
        <v>1025</v>
      </c>
      <c r="G19" s="278"/>
      <c r="H19" s="278"/>
      <c r="I19" s="278"/>
      <c r="J19" s="278"/>
      <c r="K19" s="278"/>
      <c r="L19" s="278"/>
      <c r="M19" s="279"/>
    </row>
    <row r="20" spans="1:13" ht="15" customHeight="1">
      <c r="B20" s="303"/>
      <c r="C20" s="295"/>
      <c r="D20" s="304"/>
      <c r="E20" s="299"/>
      <c r="F20" s="305"/>
      <c r="G20" s="294"/>
      <c r="H20" s="304"/>
      <c r="I20" s="294"/>
      <c r="J20" s="304"/>
      <c r="K20" s="299"/>
      <c r="L20" s="304"/>
      <c r="M20" s="296"/>
    </row>
    <row r="21" spans="1:13" ht="18" customHeight="1">
      <c r="B21" s="306" t="s">
        <v>1026</v>
      </c>
      <c r="C21" s="307"/>
      <c r="D21" s="308"/>
      <c r="E21" s="308" t="s">
        <v>1027</v>
      </c>
      <c r="F21" s="307" t="s">
        <v>1028</v>
      </c>
      <c r="G21" s="307"/>
      <c r="H21" s="307"/>
      <c r="I21" s="307"/>
      <c r="J21" s="309"/>
      <c r="K21" s="307"/>
      <c r="L21" s="307"/>
      <c r="M21" s="310"/>
    </row>
    <row r="22" spans="1:13" ht="15.75" customHeight="1">
      <c r="A22" s="75"/>
      <c r="B22" s="75" t="s">
        <v>1029</v>
      </c>
      <c r="C22" s="274"/>
      <c r="D22" s="274"/>
      <c r="E22" s="274"/>
      <c r="F22" s="274"/>
      <c r="G22" s="274"/>
      <c r="H22" s="274"/>
      <c r="I22" s="274"/>
      <c r="J22" s="274"/>
      <c r="K22" s="274"/>
      <c r="L22" s="274"/>
      <c r="M22" s="274"/>
    </row>
    <row r="23" spans="1:13" ht="15.75" customHeight="1"/>
    <row r="24" spans="1:13" ht="16.5" customHeight="1">
      <c r="A24" s="274" t="s">
        <v>1030</v>
      </c>
      <c r="M24" s="274"/>
    </row>
    <row r="25" spans="1:13" ht="15.75" customHeight="1">
      <c r="A25" s="9" t="s">
        <v>1031</v>
      </c>
      <c r="M25" s="274"/>
    </row>
    <row r="26" spans="1:13">
      <c r="A26" s="274"/>
      <c r="L26" s="9" t="s">
        <v>1032</v>
      </c>
      <c r="M26" s="274"/>
    </row>
    <row r="27" spans="1:13">
      <c r="A27" s="274"/>
      <c r="M27" s="274"/>
    </row>
    <row r="28" spans="1:13" ht="18">
      <c r="B28" s="311" t="s">
        <v>1033</v>
      </c>
    </row>
    <row r="29" spans="1:13">
      <c r="B29" s="312" t="s">
        <v>1034</v>
      </c>
      <c r="C29" s="9" t="s">
        <v>1035</v>
      </c>
      <c r="F29" s="312" t="s">
        <v>1036</v>
      </c>
      <c r="G29" s="75" t="s">
        <v>1037</v>
      </c>
      <c r="K29" s="9" t="s">
        <v>1038</v>
      </c>
    </row>
    <row r="30" spans="1:13">
      <c r="B30" s="312" t="s">
        <v>1039</v>
      </c>
      <c r="C30" s="9" t="s">
        <v>1040</v>
      </c>
      <c r="F30" s="312"/>
      <c r="G30" s="9" t="s">
        <v>1041</v>
      </c>
      <c r="K30" s="9" t="s">
        <v>1042</v>
      </c>
    </row>
    <row r="31" spans="1:13">
      <c r="B31" s="312" t="s">
        <v>1043</v>
      </c>
      <c r="C31" s="9" t="s">
        <v>1044</v>
      </c>
      <c r="F31" s="312" t="s">
        <v>1045</v>
      </c>
      <c r="G31" s="9" t="s">
        <v>1046</v>
      </c>
      <c r="K31" s="9" t="s">
        <v>1047</v>
      </c>
    </row>
    <row r="32" spans="1:13">
      <c r="B32" s="312"/>
      <c r="C32" s="9" t="s">
        <v>1048</v>
      </c>
      <c r="F32" s="312"/>
      <c r="G32" s="9" t="s">
        <v>1049</v>
      </c>
      <c r="K32" s="9" t="s">
        <v>1050</v>
      </c>
      <c r="L32" s="9" t="s">
        <v>1051</v>
      </c>
    </row>
    <row r="33" spans="2:11">
      <c r="B33" s="312"/>
      <c r="C33" s="9" t="s">
        <v>1052</v>
      </c>
      <c r="F33" s="312"/>
      <c r="G33" s="9" t="s">
        <v>1053</v>
      </c>
      <c r="I33" s="752" t="s">
        <v>1054</v>
      </c>
      <c r="J33" s="752"/>
      <c r="K33" s="9" t="s">
        <v>1055</v>
      </c>
    </row>
    <row r="34" spans="2:11">
      <c r="B34" s="312"/>
      <c r="C34" s="9" t="s">
        <v>1056</v>
      </c>
      <c r="F34" s="312"/>
      <c r="G34" s="9" t="s">
        <v>1057</v>
      </c>
      <c r="K34" s="9" t="s">
        <v>1058</v>
      </c>
    </row>
    <row r="35" spans="2:11">
      <c r="B35" s="312" t="s">
        <v>1059</v>
      </c>
      <c r="C35" s="9" t="s">
        <v>1060</v>
      </c>
      <c r="F35" s="312"/>
      <c r="G35" s="9" t="s">
        <v>1061</v>
      </c>
      <c r="I35" s="9" t="s">
        <v>1062</v>
      </c>
      <c r="K35" s="313" t="s">
        <v>1063</v>
      </c>
    </row>
    <row r="36" spans="2:11">
      <c r="B36" s="312" t="s">
        <v>1064</v>
      </c>
      <c r="C36" s="9" t="s">
        <v>1065</v>
      </c>
      <c r="F36" s="312"/>
      <c r="G36" s="9" t="s">
        <v>1066</v>
      </c>
    </row>
    <row r="37" spans="2:11">
      <c r="B37" s="312" t="s">
        <v>1067</v>
      </c>
      <c r="C37" s="314" t="s">
        <v>1068</v>
      </c>
      <c r="F37" s="312"/>
      <c r="G37" s="9" t="s">
        <v>1069</v>
      </c>
    </row>
    <row r="38" spans="2:11">
      <c r="F38" s="312"/>
    </row>
  </sheetData>
  <mergeCells count="4">
    <mergeCell ref="C11:F11"/>
    <mergeCell ref="G11:I11"/>
    <mergeCell ref="K11:M11"/>
    <mergeCell ref="I33:J33"/>
  </mergeCells>
  <phoneticPr fontId="3"/>
  <pageMargins left="0.59055118110236227" right="0.59055118110236227" top="0.39370078740157483" bottom="0.39370078740157483" header="0.51181102362204722" footer="0.51181102362204722"/>
  <pageSetup paperSize="9" orientation="landscape" r:id="rId1"/>
  <headerFooter alignWithMargins="0">
    <oddFooter>&amp;C&amp;"ＭＳ 明朝,標準"
-20-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zoomScaleNormal="100" workbookViewId="0">
      <selection activeCell="I12" sqref="I12:I13"/>
    </sheetView>
  </sheetViews>
  <sheetFormatPr defaultRowHeight="15.75"/>
  <cols>
    <col min="1" max="1" width="5.75" style="315" customWidth="1"/>
    <col min="2" max="2" width="10.5" style="315" customWidth="1"/>
    <col min="3" max="4" width="5.125" style="315" customWidth="1"/>
    <col min="5" max="11" width="10.625" style="315" customWidth="1"/>
    <col min="12" max="12" width="12.625" style="315" customWidth="1"/>
    <col min="13" max="13" width="14.125" style="315" customWidth="1"/>
    <col min="14" max="18" width="21" style="315" customWidth="1"/>
    <col min="19" max="16384" width="9" style="315"/>
  </cols>
  <sheetData>
    <row r="1" spans="2:12" ht="15.75" customHeight="1"/>
    <row r="2" spans="2:12" ht="21" customHeight="1">
      <c r="B2" s="316" t="s">
        <v>1070</v>
      </c>
      <c r="C2" s="258"/>
    </row>
    <row r="3" spans="2:12" ht="21" customHeight="1">
      <c r="B3" s="258" t="s">
        <v>1071</v>
      </c>
      <c r="C3" s="258"/>
    </row>
    <row r="4" spans="2:12" ht="21" customHeight="1">
      <c r="B4" s="317" t="s">
        <v>1072</v>
      </c>
      <c r="C4" s="258"/>
      <c r="E4" s="318" t="s">
        <v>1073</v>
      </c>
    </row>
    <row r="5" spans="2:12" ht="21" customHeight="1">
      <c r="B5" s="317" t="s">
        <v>1074</v>
      </c>
      <c r="C5" s="258"/>
      <c r="E5" s="317" t="s">
        <v>1075</v>
      </c>
    </row>
    <row r="6" spans="2:12" ht="21" customHeight="1" thickBot="1">
      <c r="B6" s="317" t="s">
        <v>1076</v>
      </c>
      <c r="C6" s="258"/>
      <c r="E6" s="317" t="s">
        <v>1077</v>
      </c>
    </row>
    <row r="7" spans="2:12" ht="21" customHeight="1">
      <c r="B7" s="319" t="s">
        <v>1078</v>
      </c>
      <c r="C7" s="761" t="s">
        <v>1079</v>
      </c>
      <c r="D7" s="761"/>
      <c r="E7" s="761"/>
      <c r="F7" s="761"/>
      <c r="G7" s="761"/>
      <c r="H7" s="761"/>
      <c r="I7" s="761"/>
      <c r="J7" s="761"/>
      <c r="K7" s="761"/>
      <c r="L7" s="320" t="s">
        <v>1080</v>
      </c>
    </row>
    <row r="8" spans="2:12" ht="21" customHeight="1" thickBot="1">
      <c r="B8" s="321" t="s">
        <v>1081</v>
      </c>
      <c r="C8" s="762" t="s">
        <v>1082</v>
      </c>
      <c r="D8" s="762"/>
      <c r="E8" s="322">
        <v>2140</v>
      </c>
      <c r="F8" s="322">
        <v>2182</v>
      </c>
      <c r="G8" s="322" t="s">
        <v>1083</v>
      </c>
      <c r="H8" s="322">
        <v>4411</v>
      </c>
      <c r="I8" s="322">
        <v>4420</v>
      </c>
      <c r="J8" s="322">
        <v>8794</v>
      </c>
      <c r="K8" s="322">
        <v>8740</v>
      </c>
      <c r="L8" s="323" t="s">
        <v>1084</v>
      </c>
    </row>
    <row r="9" spans="2:12" ht="21" customHeight="1">
      <c r="B9" s="324"/>
      <c r="C9" s="324"/>
      <c r="D9" s="324"/>
      <c r="E9" s="324"/>
      <c r="F9" s="324"/>
      <c r="G9" s="324"/>
      <c r="H9" s="324"/>
      <c r="I9" s="324"/>
      <c r="J9" s="324"/>
      <c r="K9" s="324"/>
      <c r="L9" s="324"/>
    </row>
    <row r="10" spans="2:12" ht="21" customHeight="1">
      <c r="B10" s="258" t="s">
        <v>1085</v>
      </c>
      <c r="C10" s="258"/>
      <c r="D10" s="763" t="s">
        <v>1086</v>
      </c>
      <c r="E10" s="763"/>
      <c r="F10" s="325" t="s">
        <v>1087</v>
      </c>
      <c r="I10" s="258" t="s">
        <v>1088</v>
      </c>
    </row>
    <row r="11" spans="2:12" ht="21" customHeight="1">
      <c r="D11" s="763" t="s">
        <v>1089</v>
      </c>
      <c r="E11" s="763"/>
      <c r="F11" s="325" t="s">
        <v>1090</v>
      </c>
      <c r="I11" s="258" t="s">
        <v>1091</v>
      </c>
    </row>
    <row r="12" spans="2:12" ht="21" customHeight="1">
      <c r="D12" s="763" t="s">
        <v>1092</v>
      </c>
      <c r="E12" s="763"/>
      <c r="F12" s="325" t="s">
        <v>1093</v>
      </c>
    </row>
    <row r="13" spans="2:12" ht="21" customHeight="1">
      <c r="D13" s="258"/>
      <c r="H13" s="258"/>
    </row>
    <row r="14" spans="2:12" ht="21" customHeight="1">
      <c r="B14" s="315" t="s">
        <v>1094</v>
      </c>
    </row>
    <row r="15" spans="2:12" ht="21" customHeight="1"/>
    <row r="16" spans="2:12" ht="21" customHeight="1" thickBot="1">
      <c r="B16" s="315" t="s">
        <v>1095</v>
      </c>
    </row>
    <row r="17" spans="2:8" ht="21" customHeight="1">
      <c r="B17" s="764" t="s">
        <v>1096</v>
      </c>
      <c r="C17" s="765"/>
      <c r="D17" s="765"/>
      <c r="E17" s="765"/>
      <c r="F17" s="326" t="s">
        <v>1097</v>
      </c>
      <c r="G17" s="765" t="s">
        <v>1098</v>
      </c>
      <c r="H17" s="766"/>
    </row>
    <row r="18" spans="2:8" ht="21" customHeight="1">
      <c r="B18" s="760" t="s">
        <v>1099</v>
      </c>
      <c r="C18" s="755" t="s">
        <v>1100</v>
      </c>
      <c r="D18" s="755"/>
      <c r="E18" s="755"/>
      <c r="F18" s="327" t="s">
        <v>1101</v>
      </c>
      <c r="G18" s="753" t="s">
        <v>1102</v>
      </c>
      <c r="H18" s="754"/>
    </row>
    <row r="19" spans="2:8" ht="21" customHeight="1">
      <c r="B19" s="760"/>
      <c r="C19" s="755" t="s">
        <v>1103</v>
      </c>
      <c r="D19" s="755"/>
      <c r="E19" s="755"/>
      <c r="F19" s="327" t="s">
        <v>1104</v>
      </c>
      <c r="G19" s="753" t="s">
        <v>1105</v>
      </c>
      <c r="H19" s="754"/>
    </row>
    <row r="20" spans="2:8" ht="21" customHeight="1">
      <c r="B20" s="760"/>
      <c r="C20" s="755" t="s">
        <v>1106</v>
      </c>
      <c r="D20" s="755"/>
      <c r="E20" s="755"/>
      <c r="F20" s="327" t="s">
        <v>1107</v>
      </c>
      <c r="G20" s="753" t="s">
        <v>1108</v>
      </c>
      <c r="H20" s="754"/>
    </row>
    <row r="21" spans="2:8" ht="21" customHeight="1">
      <c r="B21" s="760"/>
      <c r="C21" s="755" t="s">
        <v>1109</v>
      </c>
      <c r="D21" s="755"/>
      <c r="E21" s="755"/>
      <c r="F21" s="327" t="s">
        <v>1110</v>
      </c>
      <c r="G21" s="753" t="s">
        <v>1111</v>
      </c>
      <c r="H21" s="754"/>
    </row>
    <row r="22" spans="2:8" ht="21" customHeight="1">
      <c r="B22" s="760"/>
      <c r="C22" s="755" t="s">
        <v>1112</v>
      </c>
      <c r="D22" s="755"/>
      <c r="E22" s="755"/>
      <c r="F22" s="327">
        <v>8</v>
      </c>
      <c r="G22" s="753" t="s">
        <v>1113</v>
      </c>
      <c r="H22" s="754"/>
    </row>
    <row r="23" spans="2:8" ht="21" customHeight="1">
      <c r="B23" s="760"/>
      <c r="C23" s="755" t="s">
        <v>1114</v>
      </c>
      <c r="D23" s="755"/>
      <c r="E23" s="755"/>
      <c r="F23" s="327" t="s">
        <v>1115</v>
      </c>
      <c r="G23" s="753" t="s">
        <v>1116</v>
      </c>
      <c r="H23" s="754"/>
    </row>
    <row r="24" spans="2:8" ht="21" customHeight="1">
      <c r="B24" s="756" t="s">
        <v>1117</v>
      </c>
      <c r="C24" s="753"/>
      <c r="D24" s="753"/>
      <c r="E24" s="753"/>
      <c r="F24" s="327" t="s">
        <v>1118</v>
      </c>
      <c r="G24" s="753" t="s">
        <v>1119</v>
      </c>
      <c r="H24" s="754"/>
    </row>
    <row r="25" spans="2:8" ht="21" customHeight="1" thickBot="1">
      <c r="B25" s="757" t="s">
        <v>1120</v>
      </c>
      <c r="C25" s="758"/>
      <c r="D25" s="758"/>
      <c r="E25" s="758"/>
      <c r="F25" s="328" t="s">
        <v>1121</v>
      </c>
      <c r="G25" s="758" t="s">
        <v>1122</v>
      </c>
      <c r="H25" s="759"/>
    </row>
    <row r="26" spans="2:8" ht="17.25" customHeight="1"/>
    <row r="27" spans="2:8" ht="15.75"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24">
    <mergeCell ref="B17:E17"/>
    <mergeCell ref="G17:H17"/>
    <mergeCell ref="C7:K7"/>
    <mergeCell ref="C8:D8"/>
    <mergeCell ref="D10:E10"/>
    <mergeCell ref="D11:E11"/>
    <mergeCell ref="D12:E12"/>
    <mergeCell ref="B25:E25"/>
    <mergeCell ref="G25:H25"/>
    <mergeCell ref="B18:B23"/>
    <mergeCell ref="C18:E18"/>
    <mergeCell ref="G18:H18"/>
    <mergeCell ref="C19:E19"/>
    <mergeCell ref="G19:H19"/>
    <mergeCell ref="C20:E20"/>
    <mergeCell ref="G20:H20"/>
    <mergeCell ref="C21:E21"/>
    <mergeCell ref="G21:H21"/>
    <mergeCell ref="C22:E22"/>
    <mergeCell ref="G22:H22"/>
    <mergeCell ref="C23:E23"/>
    <mergeCell ref="G23:H23"/>
    <mergeCell ref="B24:E24"/>
    <mergeCell ref="G24:H24"/>
  </mergeCells>
  <phoneticPr fontId="3"/>
  <pageMargins left="0.78740157480314965" right="0.78740157480314965" top="0.39370078740157483" bottom="0.39370078740157483" header="0.31496062992125984" footer="0.31496062992125984"/>
  <pageSetup paperSize="9" orientation="landscape" horizontalDpi="4294967292" verticalDpi="1200" r:id="rId1"/>
  <headerFooter>
    <oddFooter>&amp;C
-21-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D22" sqref="D22"/>
    </sheetView>
  </sheetViews>
  <sheetFormatPr defaultRowHeight="14.25"/>
  <cols>
    <col min="1" max="1" width="2.125" style="28" customWidth="1"/>
    <col min="2" max="2" width="16.875" style="28" customWidth="1"/>
    <col min="3" max="3" width="2.125" style="28" customWidth="1"/>
    <col min="4" max="4" width="21" style="28" customWidth="1"/>
    <col min="5" max="8" width="20.25" style="28" customWidth="1"/>
    <col min="9" max="16384" width="9" style="28"/>
  </cols>
  <sheetData>
    <row r="1" spans="1:8" ht="15" customHeight="1"/>
    <row r="2" spans="1:8" ht="15" customHeight="1" thickBot="1">
      <c r="B2" s="329" t="s">
        <v>1123</v>
      </c>
      <c r="C2" s="329"/>
      <c r="D2" s="329"/>
      <c r="E2" s="329"/>
      <c r="F2" s="329"/>
      <c r="G2" s="329"/>
      <c r="H2" s="329"/>
    </row>
    <row r="3" spans="1:8" ht="15" customHeight="1">
      <c r="A3" s="330"/>
      <c r="B3" s="331" t="s">
        <v>1124</v>
      </c>
      <c r="C3" s="332"/>
      <c r="D3" s="332" t="s">
        <v>1125</v>
      </c>
      <c r="E3" s="333" t="s">
        <v>1126</v>
      </c>
      <c r="F3" s="333" t="s">
        <v>1127</v>
      </c>
      <c r="G3" s="333" t="s">
        <v>1128</v>
      </c>
      <c r="H3" s="334" t="s">
        <v>1129</v>
      </c>
    </row>
    <row r="4" spans="1:8" ht="15" customHeight="1">
      <c r="A4" s="335"/>
      <c r="B4" s="336" t="s">
        <v>1130</v>
      </c>
      <c r="C4" s="337"/>
      <c r="D4" s="338">
        <v>22370</v>
      </c>
      <c r="E4" s="339">
        <v>24007</v>
      </c>
      <c r="F4" s="339">
        <v>26243</v>
      </c>
      <c r="G4" s="339">
        <v>27310</v>
      </c>
      <c r="H4" s="340">
        <v>28669</v>
      </c>
    </row>
    <row r="5" spans="1:8" ht="15" customHeight="1">
      <c r="A5" s="335"/>
      <c r="B5" s="336" t="s">
        <v>1131</v>
      </c>
      <c r="C5" s="337"/>
      <c r="D5" s="337" t="s">
        <v>1132</v>
      </c>
      <c r="E5" s="341" t="s">
        <v>1133</v>
      </c>
      <c r="F5" s="341" t="s">
        <v>1134</v>
      </c>
      <c r="G5" s="341" t="s">
        <v>1135</v>
      </c>
      <c r="H5" s="342" t="s">
        <v>1136</v>
      </c>
    </row>
    <row r="6" spans="1:8" ht="15" customHeight="1">
      <c r="A6" s="335"/>
      <c r="B6" s="336" t="s">
        <v>1137</v>
      </c>
      <c r="C6" s="337"/>
      <c r="D6" s="337" t="s">
        <v>1138</v>
      </c>
      <c r="E6" s="341" t="s">
        <v>1138</v>
      </c>
      <c r="F6" s="341" t="s">
        <v>1138</v>
      </c>
      <c r="G6" s="341" t="s">
        <v>1138</v>
      </c>
      <c r="H6" s="342" t="s">
        <v>1138</v>
      </c>
    </row>
    <row r="7" spans="1:8" ht="15" customHeight="1">
      <c r="A7" s="335"/>
      <c r="B7" s="336" t="s">
        <v>1139</v>
      </c>
      <c r="C7" s="337"/>
      <c r="D7" s="337" t="s">
        <v>1140</v>
      </c>
      <c r="E7" s="341" t="s">
        <v>1140</v>
      </c>
      <c r="F7" s="341" t="s">
        <v>1141</v>
      </c>
      <c r="G7" s="341" t="s">
        <v>1142</v>
      </c>
      <c r="H7" s="342" t="s">
        <v>1143</v>
      </c>
    </row>
    <row r="8" spans="1:8" ht="15" customHeight="1">
      <c r="A8" s="335"/>
      <c r="B8" s="336" t="s">
        <v>1144</v>
      </c>
      <c r="C8" s="337"/>
      <c r="D8" s="337" t="s">
        <v>1145</v>
      </c>
      <c r="E8" s="341" t="s">
        <v>1145</v>
      </c>
      <c r="F8" s="341" t="s">
        <v>1145</v>
      </c>
      <c r="G8" s="341" t="s">
        <v>1145</v>
      </c>
      <c r="H8" s="342" t="s">
        <v>1145</v>
      </c>
    </row>
    <row r="9" spans="1:8" ht="15" customHeight="1">
      <c r="A9" s="335"/>
      <c r="B9" s="336" t="s">
        <v>1146</v>
      </c>
      <c r="C9" s="337"/>
      <c r="D9" s="343">
        <v>42</v>
      </c>
      <c r="E9" s="344">
        <v>41</v>
      </c>
      <c r="F9" s="344">
        <v>37</v>
      </c>
      <c r="G9" s="344">
        <v>47</v>
      </c>
      <c r="H9" s="345">
        <v>8</v>
      </c>
    </row>
    <row r="10" spans="1:8" ht="15" customHeight="1">
      <c r="A10" s="346"/>
      <c r="B10" s="767" t="s">
        <v>1147</v>
      </c>
      <c r="C10" s="347"/>
      <c r="D10" s="769" t="s">
        <v>1148</v>
      </c>
      <c r="E10" s="771" t="s">
        <v>1149</v>
      </c>
      <c r="F10" s="771" t="s">
        <v>1150</v>
      </c>
      <c r="G10" s="771" t="s">
        <v>1151</v>
      </c>
      <c r="H10" s="773" t="s">
        <v>1152</v>
      </c>
    </row>
    <row r="11" spans="1:8" ht="15" customHeight="1" thickBot="1">
      <c r="A11" s="348"/>
      <c r="B11" s="768"/>
      <c r="C11" s="349"/>
      <c r="D11" s="770"/>
      <c r="E11" s="772"/>
      <c r="F11" s="772"/>
      <c r="G11" s="772"/>
      <c r="H11" s="774"/>
    </row>
    <row r="12" spans="1:8" ht="15" customHeight="1">
      <c r="B12" s="350"/>
      <c r="C12" s="350"/>
    </row>
    <row r="13" spans="1:8" ht="15" customHeight="1">
      <c r="B13" s="350"/>
      <c r="C13" s="350"/>
    </row>
    <row r="14" spans="1:8" ht="15" customHeight="1" thickBot="1">
      <c r="C14" s="350"/>
      <c r="E14" s="351" t="s">
        <v>1153</v>
      </c>
    </row>
    <row r="15" spans="1:8" ht="15" customHeight="1">
      <c r="A15" s="330"/>
      <c r="B15" s="331" t="s">
        <v>1154</v>
      </c>
      <c r="C15" s="332"/>
      <c r="D15" s="333" t="s">
        <v>1155</v>
      </c>
      <c r="E15" s="334" t="s">
        <v>1156</v>
      </c>
    </row>
    <row r="16" spans="1:8" ht="15" customHeight="1">
      <c r="A16" s="335"/>
      <c r="B16" s="336" t="s">
        <v>1157</v>
      </c>
      <c r="C16" s="337"/>
      <c r="D16" s="341" t="s">
        <v>1158</v>
      </c>
      <c r="E16" s="345"/>
    </row>
    <row r="17" spans="1:5" ht="15" customHeight="1">
      <c r="A17" s="335"/>
      <c r="B17" s="336" t="s">
        <v>1159</v>
      </c>
      <c r="C17" s="337"/>
      <c r="D17" s="341" t="s">
        <v>1160</v>
      </c>
      <c r="E17" s="345"/>
    </row>
    <row r="18" spans="1:5" ht="15" customHeight="1" thickBot="1">
      <c r="A18" s="352"/>
      <c r="B18" s="353" t="s">
        <v>1161</v>
      </c>
      <c r="C18" s="354"/>
      <c r="D18" s="355" t="s">
        <v>1162</v>
      </c>
      <c r="E18" s="356"/>
    </row>
    <row r="19" spans="1:5" ht="15" customHeight="1">
      <c r="B19" s="357"/>
      <c r="C19" s="357"/>
    </row>
    <row r="20" spans="1:5" ht="15" customHeight="1">
      <c r="B20" s="358"/>
      <c r="C20" s="358"/>
    </row>
  </sheetData>
  <mergeCells count="6">
    <mergeCell ref="H10:H11"/>
    <mergeCell ref="B10:B11"/>
    <mergeCell ref="D10:D11"/>
    <mergeCell ref="E10:E11"/>
    <mergeCell ref="F10:F11"/>
    <mergeCell ref="G10:G11"/>
  </mergeCells>
  <phoneticPr fontId="3"/>
  <pageMargins left="0.59055118110236227" right="0.59055118110236227" top="0.39370078740157483" bottom="0.39370078740157483" header="0.31496062992125984" footer="0.31496062992125984"/>
  <pageSetup paperSize="9" orientation="landscape"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0"/>
  <sheetViews>
    <sheetView topLeftCell="A4" zoomScale="75" zoomScaleNormal="75" workbookViewId="0">
      <selection activeCell="L34" sqref="L34:Y34"/>
    </sheetView>
  </sheetViews>
  <sheetFormatPr defaultRowHeight="14.25"/>
  <cols>
    <col min="1" max="9" width="3.625" style="75" customWidth="1"/>
    <col min="10" max="10" width="3.5" style="75" customWidth="1"/>
    <col min="11" max="11" width="1.25" style="75" customWidth="1"/>
    <col min="12" max="24" width="3.625" style="75" customWidth="1"/>
    <col min="25" max="25" width="5.875" style="75" customWidth="1"/>
    <col min="26" max="46" width="3.625" style="75" customWidth="1"/>
    <col min="47" max="47" width="1.625" style="75" customWidth="1"/>
    <col min="48" max="56" width="3.625" style="75" customWidth="1"/>
    <col min="57" max="16384" width="9" style="75"/>
  </cols>
  <sheetData>
    <row r="1" spans="1:48" s="104" customFormat="1" ht="21" customHeight="1">
      <c r="A1" s="696" t="s">
        <v>1163</v>
      </c>
      <c r="B1" s="696"/>
      <c r="C1" s="696"/>
      <c r="D1" s="696"/>
      <c r="E1" s="696"/>
      <c r="F1" s="696"/>
      <c r="G1" s="696"/>
      <c r="H1" s="696"/>
      <c r="I1" s="696"/>
      <c r="J1" s="696"/>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row>
    <row r="2" spans="1:48" s="104" customFormat="1" ht="6"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row>
    <row r="3" spans="1:48" ht="21" customHeight="1">
      <c r="A3" s="601" t="s">
        <v>1164</v>
      </c>
      <c r="B3" s="601"/>
      <c r="C3" s="601"/>
      <c r="D3" s="601"/>
      <c r="E3" s="601"/>
      <c r="F3" s="601"/>
      <c r="G3" s="601"/>
      <c r="H3" s="601"/>
      <c r="I3" s="601"/>
      <c r="J3" s="601"/>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row>
    <row r="4" spans="1:48" ht="50.25" customHeight="1">
      <c r="A4" s="897" t="s">
        <v>1165</v>
      </c>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682" t="s">
        <v>1166</v>
      </c>
      <c r="AO4" s="682"/>
      <c r="AP4" s="682"/>
      <c r="AQ4" s="682"/>
      <c r="AR4" s="682"/>
      <c r="AS4" s="682"/>
      <c r="AT4" s="682"/>
      <c r="AU4" s="682"/>
      <c r="AV4" s="9"/>
    </row>
    <row r="5" spans="1:48" ht="18" customHeight="1">
      <c r="A5" s="899" t="s">
        <v>1167</v>
      </c>
      <c r="B5" s="699"/>
      <c r="C5" s="699"/>
      <c r="D5" s="901" t="s">
        <v>1168</v>
      </c>
      <c r="E5" s="901"/>
      <c r="F5" s="901"/>
      <c r="G5" s="901"/>
      <c r="H5" s="901"/>
      <c r="I5" s="901"/>
      <c r="J5" s="901"/>
      <c r="K5" s="902" t="s">
        <v>1169</v>
      </c>
      <c r="L5" s="903"/>
      <c r="M5" s="903"/>
      <c r="N5" s="903"/>
      <c r="O5" s="903"/>
      <c r="P5" s="903"/>
      <c r="Q5" s="903"/>
      <c r="R5" s="903"/>
      <c r="S5" s="903"/>
      <c r="T5" s="903"/>
      <c r="U5" s="903"/>
      <c r="V5" s="903"/>
      <c r="W5" s="903"/>
      <c r="X5" s="903"/>
      <c r="Y5" s="904"/>
      <c r="Z5" s="901" t="s">
        <v>1170</v>
      </c>
      <c r="AA5" s="901"/>
      <c r="AB5" s="901"/>
      <c r="AC5" s="901" t="s">
        <v>1171</v>
      </c>
      <c r="AD5" s="901"/>
      <c r="AE5" s="901"/>
      <c r="AF5" s="901"/>
      <c r="AG5" s="901"/>
      <c r="AH5" s="901"/>
      <c r="AI5" s="901"/>
      <c r="AJ5" s="901"/>
      <c r="AK5" s="901"/>
      <c r="AL5" s="901"/>
      <c r="AM5" s="906" t="s">
        <v>1172</v>
      </c>
      <c r="AN5" s="906"/>
      <c r="AO5" s="906"/>
      <c r="AP5" s="906"/>
      <c r="AQ5" s="906"/>
      <c r="AR5" s="906"/>
      <c r="AS5" s="906"/>
      <c r="AT5" s="906"/>
      <c r="AU5" s="907"/>
      <c r="AV5" s="9"/>
    </row>
    <row r="6" spans="1:48" ht="18" customHeight="1">
      <c r="A6" s="900"/>
      <c r="B6" s="675"/>
      <c r="C6" s="675"/>
      <c r="D6" s="676"/>
      <c r="E6" s="676"/>
      <c r="F6" s="676"/>
      <c r="G6" s="676"/>
      <c r="H6" s="676"/>
      <c r="I6" s="676"/>
      <c r="J6" s="676"/>
      <c r="K6" s="905"/>
      <c r="L6" s="835"/>
      <c r="M6" s="835"/>
      <c r="N6" s="835"/>
      <c r="O6" s="835"/>
      <c r="P6" s="835"/>
      <c r="Q6" s="835"/>
      <c r="R6" s="835"/>
      <c r="S6" s="835"/>
      <c r="T6" s="835"/>
      <c r="U6" s="835"/>
      <c r="V6" s="835"/>
      <c r="W6" s="835"/>
      <c r="X6" s="835"/>
      <c r="Y6" s="836"/>
      <c r="Z6" s="676"/>
      <c r="AA6" s="676"/>
      <c r="AB6" s="676"/>
      <c r="AC6" s="895" t="s">
        <v>1173</v>
      </c>
      <c r="AD6" s="895"/>
      <c r="AE6" s="895"/>
      <c r="AF6" s="895"/>
      <c r="AG6" s="895"/>
      <c r="AH6" s="896" t="s">
        <v>1174</v>
      </c>
      <c r="AI6" s="896"/>
      <c r="AJ6" s="896"/>
      <c r="AK6" s="896"/>
      <c r="AL6" s="896"/>
      <c r="AM6" s="677"/>
      <c r="AN6" s="677"/>
      <c r="AO6" s="677"/>
      <c r="AP6" s="677"/>
      <c r="AQ6" s="677"/>
      <c r="AR6" s="677"/>
      <c r="AS6" s="677"/>
      <c r="AT6" s="677"/>
      <c r="AU6" s="908"/>
      <c r="AV6" s="9"/>
    </row>
    <row r="7" spans="1:48" ht="18" customHeight="1">
      <c r="A7" s="791" t="s">
        <v>1175</v>
      </c>
      <c r="B7" s="775"/>
      <c r="C7" s="832"/>
      <c r="D7" s="837" t="s">
        <v>1176</v>
      </c>
      <c r="E7" s="782"/>
      <c r="F7" s="782"/>
      <c r="G7" s="782"/>
      <c r="H7" s="782"/>
      <c r="I7" s="782"/>
      <c r="J7" s="838"/>
      <c r="K7" s="359"/>
      <c r="L7" s="867"/>
      <c r="M7" s="867"/>
      <c r="N7" s="867"/>
      <c r="O7" s="867"/>
      <c r="P7" s="867"/>
      <c r="Q7" s="867"/>
      <c r="R7" s="867"/>
      <c r="S7" s="867"/>
      <c r="T7" s="867"/>
      <c r="U7" s="867"/>
      <c r="V7" s="867"/>
      <c r="W7" s="867"/>
      <c r="X7" s="867"/>
      <c r="Y7" s="803"/>
      <c r="Z7" s="811">
        <v>31400</v>
      </c>
      <c r="AA7" s="780"/>
      <c r="AB7" s="846"/>
      <c r="AC7" s="876">
        <f>(Z7*8/10)</f>
        <v>25120</v>
      </c>
      <c r="AD7" s="877"/>
      <c r="AE7" s="877"/>
      <c r="AF7" s="882" t="s">
        <v>1177</v>
      </c>
      <c r="AG7" s="883"/>
      <c r="AH7" s="876">
        <f>(Z7*2/10)</f>
        <v>6280</v>
      </c>
      <c r="AI7" s="877"/>
      <c r="AJ7" s="877"/>
      <c r="AK7" s="882" t="s">
        <v>1178</v>
      </c>
      <c r="AL7" s="883"/>
      <c r="AM7" s="821"/>
      <c r="AN7" s="822"/>
      <c r="AO7" s="822"/>
      <c r="AP7" s="822"/>
      <c r="AQ7" s="822"/>
      <c r="AR7" s="822"/>
      <c r="AS7" s="822"/>
      <c r="AT7" s="822"/>
      <c r="AU7" s="823"/>
      <c r="AV7" s="9"/>
    </row>
    <row r="8" spans="1:48" ht="18" customHeight="1">
      <c r="A8" s="792"/>
      <c r="B8" s="694"/>
      <c r="C8" s="833"/>
      <c r="D8" s="839"/>
      <c r="E8" s="601"/>
      <c r="F8" s="601"/>
      <c r="G8" s="601"/>
      <c r="H8" s="601"/>
      <c r="I8" s="601"/>
      <c r="J8" s="840"/>
      <c r="K8" s="360"/>
      <c r="L8" s="858" t="s">
        <v>1179</v>
      </c>
      <c r="M8" s="858"/>
      <c r="N8" s="858"/>
      <c r="O8" s="787" t="s">
        <v>1180</v>
      </c>
      <c r="P8" s="787"/>
      <c r="Q8" s="787"/>
      <c r="R8" s="787"/>
      <c r="S8" s="787"/>
      <c r="T8" s="787"/>
      <c r="U8" s="787"/>
      <c r="V8" s="787"/>
      <c r="W8" s="787" t="s">
        <v>1181</v>
      </c>
      <c r="X8" s="787"/>
      <c r="Y8" s="788"/>
      <c r="Z8" s="812"/>
      <c r="AA8" s="706"/>
      <c r="AB8" s="847"/>
      <c r="AC8" s="878"/>
      <c r="AD8" s="879"/>
      <c r="AE8" s="879"/>
      <c r="AF8" s="884"/>
      <c r="AG8" s="885"/>
      <c r="AH8" s="878"/>
      <c r="AI8" s="879"/>
      <c r="AJ8" s="879"/>
      <c r="AK8" s="884"/>
      <c r="AL8" s="885"/>
      <c r="AM8" s="824"/>
      <c r="AN8" s="825"/>
      <c r="AO8" s="825"/>
      <c r="AP8" s="825"/>
      <c r="AQ8" s="825"/>
      <c r="AR8" s="825"/>
      <c r="AS8" s="825"/>
      <c r="AT8" s="825"/>
      <c r="AU8" s="826"/>
      <c r="AV8" s="9"/>
    </row>
    <row r="9" spans="1:48" ht="18" customHeight="1">
      <c r="A9" s="834"/>
      <c r="B9" s="835"/>
      <c r="C9" s="836"/>
      <c r="D9" s="841"/>
      <c r="E9" s="842"/>
      <c r="F9" s="842"/>
      <c r="G9" s="842"/>
      <c r="H9" s="842"/>
      <c r="I9" s="842"/>
      <c r="J9" s="843"/>
      <c r="K9" s="360"/>
      <c r="L9" s="828"/>
      <c r="M9" s="828"/>
      <c r="N9" s="828"/>
      <c r="O9" s="828"/>
      <c r="P9" s="828"/>
      <c r="Q9" s="828"/>
      <c r="R9" s="828"/>
      <c r="S9" s="828"/>
      <c r="T9" s="828"/>
      <c r="U9" s="828"/>
      <c r="V9" s="828"/>
      <c r="W9" s="828"/>
      <c r="X9" s="828"/>
      <c r="Y9" s="831"/>
      <c r="Z9" s="813"/>
      <c r="AA9" s="814"/>
      <c r="AB9" s="848"/>
      <c r="AC9" s="880"/>
      <c r="AD9" s="881"/>
      <c r="AE9" s="881"/>
      <c r="AF9" s="886"/>
      <c r="AG9" s="887"/>
      <c r="AH9" s="880"/>
      <c r="AI9" s="881"/>
      <c r="AJ9" s="881"/>
      <c r="AK9" s="886"/>
      <c r="AL9" s="887"/>
      <c r="AM9" s="827"/>
      <c r="AN9" s="828"/>
      <c r="AO9" s="828"/>
      <c r="AP9" s="828"/>
      <c r="AQ9" s="828"/>
      <c r="AR9" s="828"/>
      <c r="AS9" s="828"/>
      <c r="AT9" s="828"/>
      <c r="AU9" s="829"/>
      <c r="AV9" s="9"/>
    </row>
    <row r="10" spans="1:48" ht="18" customHeight="1">
      <c r="A10" s="791" t="s">
        <v>1175</v>
      </c>
      <c r="B10" s="775"/>
      <c r="C10" s="832"/>
      <c r="D10" s="837" t="s">
        <v>1182</v>
      </c>
      <c r="E10" s="782"/>
      <c r="F10" s="782"/>
      <c r="G10" s="782"/>
      <c r="H10" s="782"/>
      <c r="I10" s="782"/>
      <c r="J10" s="838"/>
      <c r="K10" s="359"/>
      <c r="L10" s="803" t="s">
        <v>1183</v>
      </c>
      <c r="M10" s="804"/>
      <c r="N10" s="804"/>
      <c r="O10" s="804"/>
      <c r="P10" s="804"/>
      <c r="Q10" s="804"/>
      <c r="R10" s="804"/>
      <c r="S10" s="804"/>
      <c r="T10" s="804"/>
      <c r="U10" s="804"/>
      <c r="V10" s="804"/>
      <c r="W10" s="804"/>
      <c r="X10" s="804"/>
      <c r="Y10" s="804"/>
      <c r="Z10" s="811">
        <v>104000</v>
      </c>
      <c r="AA10" s="780"/>
      <c r="AB10" s="846"/>
      <c r="AC10" s="876">
        <f>(Z10*5/10)</f>
        <v>52000</v>
      </c>
      <c r="AD10" s="877"/>
      <c r="AE10" s="877"/>
      <c r="AF10" s="882" t="s">
        <v>1184</v>
      </c>
      <c r="AG10" s="883"/>
      <c r="AH10" s="876">
        <f>(Z10*5/10)</f>
        <v>52000</v>
      </c>
      <c r="AI10" s="877"/>
      <c r="AJ10" s="877"/>
      <c r="AK10" s="882" t="s">
        <v>1184</v>
      </c>
      <c r="AL10" s="883"/>
      <c r="AM10" s="873" t="s">
        <v>1185</v>
      </c>
      <c r="AN10" s="844"/>
      <c r="AO10" s="844"/>
      <c r="AP10" s="844"/>
      <c r="AQ10" s="844"/>
      <c r="AR10" s="844"/>
      <c r="AS10" s="844"/>
      <c r="AT10" s="844"/>
      <c r="AU10" s="890"/>
      <c r="AV10" s="9"/>
    </row>
    <row r="11" spans="1:48" ht="18" customHeight="1">
      <c r="A11" s="792"/>
      <c r="B11" s="694"/>
      <c r="C11" s="833"/>
      <c r="D11" s="839"/>
      <c r="E11" s="601"/>
      <c r="F11" s="601"/>
      <c r="G11" s="601"/>
      <c r="H11" s="601"/>
      <c r="I11" s="601"/>
      <c r="J11" s="840"/>
      <c r="K11" s="360"/>
      <c r="L11" s="787" t="s">
        <v>1186</v>
      </c>
      <c r="M11" s="787"/>
      <c r="N11" s="787"/>
      <c r="O11" s="787"/>
      <c r="P11" s="787"/>
      <c r="Q11" s="787"/>
      <c r="R11" s="787"/>
      <c r="S11" s="787"/>
      <c r="T11" s="787"/>
      <c r="U11" s="787"/>
      <c r="V11" s="787"/>
      <c r="W11" s="787" t="s">
        <v>1187</v>
      </c>
      <c r="X11" s="787"/>
      <c r="Y11" s="788"/>
      <c r="Z11" s="812"/>
      <c r="AA11" s="706"/>
      <c r="AB11" s="847"/>
      <c r="AC11" s="878"/>
      <c r="AD11" s="879"/>
      <c r="AE11" s="879"/>
      <c r="AF11" s="884"/>
      <c r="AG11" s="885"/>
      <c r="AH11" s="878"/>
      <c r="AI11" s="879"/>
      <c r="AJ11" s="879"/>
      <c r="AK11" s="884"/>
      <c r="AL11" s="885"/>
      <c r="AM11" s="891"/>
      <c r="AN11" s="787"/>
      <c r="AO11" s="787"/>
      <c r="AP11" s="787"/>
      <c r="AQ11" s="787"/>
      <c r="AR11" s="787"/>
      <c r="AS11" s="787"/>
      <c r="AT11" s="787"/>
      <c r="AU11" s="892"/>
      <c r="AV11" s="9"/>
    </row>
    <row r="12" spans="1:48" ht="18" customHeight="1">
      <c r="A12" s="834"/>
      <c r="B12" s="835"/>
      <c r="C12" s="836"/>
      <c r="D12" s="841"/>
      <c r="E12" s="842"/>
      <c r="F12" s="842"/>
      <c r="G12" s="842"/>
      <c r="H12" s="842"/>
      <c r="I12" s="842"/>
      <c r="J12" s="843"/>
      <c r="K12" s="360"/>
      <c r="L12" s="828"/>
      <c r="M12" s="828"/>
      <c r="N12" s="828"/>
      <c r="O12" s="828"/>
      <c r="P12" s="828"/>
      <c r="Q12" s="828"/>
      <c r="R12" s="828"/>
      <c r="S12" s="828"/>
      <c r="T12" s="828"/>
      <c r="U12" s="828"/>
      <c r="V12" s="828"/>
      <c r="W12" s="828"/>
      <c r="X12" s="828"/>
      <c r="Y12" s="831"/>
      <c r="Z12" s="813"/>
      <c r="AA12" s="814"/>
      <c r="AB12" s="848"/>
      <c r="AC12" s="880"/>
      <c r="AD12" s="881"/>
      <c r="AE12" s="881"/>
      <c r="AF12" s="886"/>
      <c r="AG12" s="887"/>
      <c r="AH12" s="880"/>
      <c r="AI12" s="881"/>
      <c r="AJ12" s="881"/>
      <c r="AK12" s="886"/>
      <c r="AL12" s="887"/>
      <c r="AM12" s="893"/>
      <c r="AN12" s="871"/>
      <c r="AO12" s="871"/>
      <c r="AP12" s="871"/>
      <c r="AQ12" s="871"/>
      <c r="AR12" s="871"/>
      <c r="AS12" s="871"/>
      <c r="AT12" s="871"/>
      <c r="AU12" s="894"/>
      <c r="AV12" s="9"/>
    </row>
    <row r="13" spans="1:48" ht="18" customHeight="1">
      <c r="A13" s="791" t="s">
        <v>1175</v>
      </c>
      <c r="B13" s="775"/>
      <c r="C13" s="832"/>
      <c r="D13" s="837" t="s">
        <v>1188</v>
      </c>
      <c r="E13" s="782"/>
      <c r="F13" s="782"/>
      <c r="G13" s="782"/>
      <c r="H13" s="782"/>
      <c r="I13" s="782"/>
      <c r="J13" s="838"/>
      <c r="K13" s="359"/>
      <c r="L13" s="889" t="s">
        <v>1189</v>
      </c>
      <c r="M13" s="804"/>
      <c r="N13" s="804"/>
      <c r="O13" s="804"/>
      <c r="P13" s="804"/>
      <c r="Q13" s="804"/>
      <c r="R13" s="804"/>
      <c r="S13" s="804"/>
      <c r="T13" s="804"/>
      <c r="U13" s="804"/>
      <c r="V13" s="804"/>
      <c r="W13" s="804"/>
      <c r="X13" s="804"/>
      <c r="Y13" s="804"/>
      <c r="Z13" s="811">
        <v>60000</v>
      </c>
      <c r="AA13" s="780"/>
      <c r="AB13" s="846"/>
      <c r="AC13" s="876">
        <f>(Z13*5/10)</f>
        <v>30000</v>
      </c>
      <c r="AD13" s="877"/>
      <c r="AE13" s="877"/>
      <c r="AF13" s="882" t="s">
        <v>1184</v>
      </c>
      <c r="AG13" s="883"/>
      <c r="AH13" s="876">
        <f>(Z13*5/10)</f>
        <v>30000</v>
      </c>
      <c r="AI13" s="877"/>
      <c r="AJ13" s="877"/>
      <c r="AK13" s="882" t="s">
        <v>1184</v>
      </c>
      <c r="AL13" s="883"/>
      <c r="AM13" s="850" t="s">
        <v>1190</v>
      </c>
      <c r="AN13" s="851"/>
      <c r="AO13" s="851"/>
      <c r="AP13" s="851"/>
      <c r="AQ13" s="851"/>
      <c r="AR13" s="851"/>
      <c r="AS13" s="851"/>
      <c r="AT13" s="851"/>
      <c r="AU13" s="852"/>
      <c r="AV13" s="9"/>
    </row>
    <row r="14" spans="1:48" ht="18" customHeight="1">
      <c r="A14" s="792"/>
      <c r="B14" s="694"/>
      <c r="C14" s="833"/>
      <c r="D14" s="839"/>
      <c r="E14" s="601"/>
      <c r="F14" s="601"/>
      <c r="G14" s="601"/>
      <c r="H14" s="601"/>
      <c r="I14" s="601"/>
      <c r="J14" s="840"/>
      <c r="K14" s="360"/>
      <c r="L14" s="787" t="s">
        <v>1191</v>
      </c>
      <c r="M14" s="787"/>
      <c r="N14" s="787"/>
      <c r="O14" s="787"/>
      <c r="P14" s="787"/>
      <c r="Q14" s="787"/>
      <c r="R14" s="787"/>
      <c r="S14" s="787"/>
      <c r="T14" s="787"/>
      <c r="U14" s="787"/>
      <c r="V14" s="787"/>
      <c r="W14" s="787" t="s">
        <v>1192</v>
      </c>
      <c r="X14" s="787"/>
      <c r="Y14" s="788"/>
      <c r="Z14" s="812"/>
      <c r="AA14" s="706"/>
      <c r="AB14" s="847"/>
      <c r="AC14" s="878"/>
      <c r="AD14" s="879"/>
      <c r="AE14" s="879"/>
      <c r="AF14" s="884"/>
      <c r="AG14" s="885"/>
      <c r="AH14" s="878"/>
      <c r="AI14" s="879"/>
      <c r="AJ14" s="879"/>
      <c r="AK14" s="884"/>
      <c r="AL14" s="885"/>
      <c r="AM14" s="853"/>
      <c r="AN14" s="830"/>
      <c r="AO14" s="830"/>
      <c r="AP14" s="830"/>
      <c r="AQ14" s="830"/>
      <c r="AR14" s="830"/>
      <c r="AS14" s="830"/>
      <c r="AT14" s="830"/>
      <c r="AU14" s="854"/>
      <c r="AV14" s="9"/>
    </row>
    <row r="15" spans="1:48" ht="18" customHeight="1">
      <c r="A15" s="834"/>
      <c r="B15" s="835"/>
      <c r="C15" s="836"/>
      <c r="D15" s="841"/>
      <c r="E15" s="842"/>
      <c r="F15" s="842"/>
      <c r="G15" s="842"/>
      <c r="H15" s="842"/>
      <c r="I15" s="842"/>
      <c r="J15" s="843"/>
      <c r="K15" s="360"/>
      <c r="L15" s="828"/>
      <c r="M15" s="828"/>
      <c r="N15" s="828"/>
      <c r="O15" s="828"/>
      <c r="P15" s="828"/>
      <c r="Q15" s="828"/>
      <c r="R15" s="828"/>
      <c r="S15" s="828"/>
      <c r="T15" s="828"/>
      <c r="U15" s="828"/>
      <c r="V15" s="828"/>
      <c r="W15" s="828"/>
      <c r="X15" s="828"/>
      <c r="Y15" s="831"/>
      <c r="Z15" s="813"/>
      <c r="AA15" s="814"/>
      <c r="AB15" s="848"/>
      <c r="AC15" s="880"/>
      <c r="AD15" s="881"/>
      <c r="AE15" s="881"/>
      <c r="AF15" s="886"/>
      <c r="AG15" s="887"/>
      <c r="AH15" s="880"/>
      <c r="AI15" s="881"/>
      <c r="AJ15" s="881"/>
      <c r="AK15" s="886"/>
      <c r="AL15" s="887"/>
      <c r="AM15" s="855"/>
      <c r="AN15" s="856"/>
      <c r="AO15" s="856"/>
      <c r="AP15" s="856"/>
      <c r="AQ15" s="856"/>
      <c r="AR15" s="856"/>
      <c r="AS15" s="856"/>
      <c r="AT15" s="856"/>
      <c r="AU15" s="857"/>
      <c r="AV15" s="9"/>
    </row>
    <row r="16" spans="1:48" ht="18" customHeight="1">
      <c r="A16" s="791" t="s">
        <v>1175</v>
      </c>
      <c r="B16" s="775"/>
      <c r="C16" s="832"/>
      <c r="D16" s="837" t="s">
        <v>1193</v>
      </c>
      <c r="E16" s="782"/>
      <c r="F16" s="782"/>
      <c r="G16" s="782"/>
      <c r="H16" s="782"/>
      <c r="I16" s="782"/>
      <c r="J16" s="838"/>
      <c r="K16" s="361"/>
      <c r="L16" s="844"/>
      <c r="M16" s="844"/>
      <c r="N16" s="844"/>
      <c r="O16" s="844" t="s">
        <v>1194</v>
      </c>
      <c r="P16" s="844"/>
      <c r="Q16" s="844"/>
      <c r="R16" s="844"/>
      <c r="S16" s="844"/>
      <c r="T16" s="844"/>
      <c r="U16" s="844"/>
      <c r="V16" s="844"/>
      <c r="W16" s="844"/>
      <c r="X16" s="844"/>
      <c r="Y16" s="845"/>
      <c r="Z16" s="811">
        <v>42000</v>
      </c>
      <c r="AA16" s="780"/>
      <c r="AB16" s="846"/>
      <c r="AC16" s="811">
        <f>(Z16*8/10)</f>
        <v>33600</v>
      </c>
      <c r="AD16" s="780"/>
      <c r="AE16" s="780"/>
      <c r="AF16" s="775" t="s">
        <v>1177</v>
      </c>
      <c r="AG16" s="832"/>
      <c r="AH16" s="811">
        <f>(Z16*2/10)</f>
        <v>8400</v>
      </c>
      <c r="AI16" s="780"/>
      <c r="AJ16" s="780"/>
      <c r="AK16" s="775" t="s">
        <v>1178</v>
      </c>
      <c r="AL16" s="832"/>
      <c r="AM16" s="850" t="s">
        <v>1195</v>
      </c>
      <c r="AN16" s="851"/>
      <c r="AO16" s="851"/>
      <c r="AP16" s="851"/>
      <c r="AQ16" s="851"/>
      <c r="AR16" s="851"/>
      <c r="AS16" s="851"/>
      <c r="AT16" s="851"/>
      <c r="AU16" s="852"/>
      <c r="AV16" s="9"/>
    </row>
    <row r="17" spans="1:48" ht="18" customHeight="1">
      <c r="A17" s="792"/>
      <c r="B17" s="694"/>
      <c r="C17" s="833"/>
      <c r="D17" s="839"/>
      <c r="E17" s="601"/>
      <c r="F17" s="601"/>
      <c r="G17" s="601"/>
      <c r="H17" s="601"/>
      <c r="I17" s="601"/>
      <c r="J17" s="840"/>
      <c r="K17" s="362"/>
      <c r="L17" s="601" t="s">
        <v>1196</v>
      </c>
      <c r="M17" s="601"/>
      <c r="N17" s="601"/>
      <c r="O17" s="601" t="s">
        <v>1197</v>
      </c>
      <c r="P17" s="601"/>
      <c r="Q17" s="601"/>
      <c r="R17" s="601"/>
      <c r="S17" s="601"/>
      <c r="T17" s="601"/>
      <c r="U17" s="601"/>
      <c r="V17" s="601"/>
      <c r="W17" s="601" t="s">
        <v>1198</v>
      </c>
      <c r="X17" s="601"/>
      <c r="Y17" s="840"/>
      <c r="Z17" s="812"/>
      <c r="AA17" s="706"/>
      <c r="AB17" s="847"/>
      <c r="AC17" s="812"/>
      <c r="AD17" s="706"/>
      <c r="AE17" s="706"/>
      <c r="AF17" s="694"/>
      <c r="AG17" s="833"/>
      <c r="AH17" s="812"/>
      <c r="AI17" s="706"/>
      <c r="AJ17" s="706"/>
      <c r="AK17" s="694"/>
      <c r="AL17" s="833"/>
      <c r="AM17" s="853"/>
      <c r="AN17" s="830"/>
      <c r="AO17" s="830"/>
      <c r="AP17" s="830"/>
      <c r="AQ17" s="830"/>
      <c r="AR17" s="830"/>
      <c r="AS17" s="830"/>
      <c r="AT17" s="830"/>
      <c r="AU17" s="854"/>
      <c r="AV17" s="9"/>
    </row>
    <row r="18" spans="1:48" ht="18" customHeight="1">
      <c r="A18" s="834"/>
      <c r="B18" s="835"/>
      <c r="C18" s="836"/>
      <c r="D18" s="841"/>
      <c r="E18" s="842"/>
      <c r="F18" s="842"/>
      <c r="G18" s="842"/>
      <c r="H18" s="842"/>
      <c r="I18" s="842"/>
      <c r="J18" s="843"/>
      <c r="K18" s="362"/>
      <c r="L18" s="835"/>
      <c r="M18" s="835"/>
      <c r="N18" s="835"/>
      <c r="O18" s="835"/>
      <c r="P18" s="835"/>
      <c r="Q18" s="835"/>
      <c r="R18" s="835"/>
      <c r="S18" s="835"/>
      <c r="T18" s="835"/>
      <c r="U18" s="835"/>
      <c r="V18" s="835"/>
      <c r="W18" s="835"/>
      <c r="X18" s="835"/>
      <c r="Y18" s="836"/>
      <c r="Z18" s="813"/>
      <c r="AA18" s="814"/>
      <c r="AB18" s="848"/>
      <c r="AC18" s="813"/>
      <c r="AD18" s="814"/>
      <c r="AE18" s="814"/>
      <c r="AF18" s="835"/>
      <c r="AG18" s="836"/>
      <c r="AH18" s="813"/>
      <c r="AI18" s="814"/>
      <c r="AJ18" s="814"/>
      <c r="AK18" s="835"/>
      <c r="AL18" s="836"/>
      <c r="AM18" s="855"/>
      <c r="AN18" s="856"/>
      <c r="AO18" s="856"/>
      <c r="AP18" s="856"/>
      <c r="AQ18" s="856"/>
      <c r="AR18" s="856"/>
      <c r="AS18" s="856"/>
      <c r="AT18" s="856"/>
      <c r="AU18" s="857"/>
      <c r="AV18" s="9"/>
    </row>
    <row r="19" spans="1:48" ht="18" customHeight="1">
      <c r="A19" s="791" t="s">
        <v>1175</v>
      </c>
      <c r="B19" s="775"/>
      <c r="C19" s="832"/>
      <c r="D19" s="837" t="s">
        <v>1199</v>
      </c>
      <c r="E19" s="782"/>
      <c r="F19" s="782"/>
      <c r="G19" s="782"/>
      <c r="H19" s="782"/>
      <c r="I19" s="782"/>
      <c r="J19" s="838"/>
      <c r="K19" s="359"/>
      <c r="L19" s="844"/>
      <c r="M19" s="844"/>
      <c r="N19" s="844"/>
      <c r="O19" s="844"/>
      <c r="P19" s="844"/>
      <c r="Q19" s="844"/>
      <c r="R19" s="844"/>
      <c r="S19" s="844"/>
      <c r="T19" s="844"/>
      <c r="U19" s="844"/>
      <c r="V19" s="844"/>
      <c r="W19" s="844"/>
      <c r="X19" s="844"/>
      <c r="Y19" s="845"/>
      <c r="Z19" s="811">
        <v>44919</v>
      </c>
      <c r="AA19" s="780"/>
      <c r="AB19" s="846"/>
      <c r="AC19" s="876">
        <f>(Z19*5/10)</f>
        <v>22459.5</v>
      </c>
      <c r="AD19" s="877"/>
      <c r="AE19" s="877"/>
      <c r="AF19" s="882" t="s">
        <v>1184</v>
      </c>
      <c r="AG19" s="883"/>
      <c r="AH19" s="876">
        <f>INT(Z19*5/10)</f>
        <v>22459</v>
      </c>
      <c r="AI19" s="877"/>
      <c r="AJ19" s="877"/>
      <c r="AK19" s="882" t="s">
        <v>1184</v>
      </c>
      <c r="AL19" s="883"/>
      <c r="AM19" s="821"/>
      <c r="AN19" s="822"/>
      <c r="AO19" s="822"/>
      <c r="AP19" s="822"/>
      <c r="AQ19" s="822"/>
      <c r="AR19" s="822"/>
      <c r="AS19" s="822"/>
      <c r="AT19" s="822"/>
      <c r="AU19" s="823"/>
      <c r="AV19" s="9"/>
    </row>
    <row r="20" spans="1:48" ht="18" customHeight="1">
      <c r="A20" s="792"/>
      <c r="B20" s="694"/>
      <c r="C20" s="833"/>
      <c r="D20" s="839"/>
      <c r="E20" s="601"/>
      <c r="F20" s="601"/>
      <c r="G20" s="601"/>
      <c r="H20" s="601"/>
      <c r="I20" s="601"/>
      <c r="J20" s="840"/>
      <c r="K20" s="360"/>
      <c r="L20" s="787" t="s">
        <v>1200</v>
      </c>
      <c r="M20" s="787"/>
      <c r="N20" s="787"/>
      <c r="O20" s="787"/>
      <c r="P20" s="787"/>
      <c r="Q20" s="787"/>
      <c r="R20" s="787"/>
      <c r="S20" s="787"/>
      <c r="T20" s="787"/>
      <c r="U20" s="787"/>
      <c r="V20" s="787"/>
      <c r="W20" s="858" t="s">
        <v>1201</v>
      </c>
      <c r="X20" s="858"/>
      <c r="Y20" s="888"/>
      <c r="Z20" s="812"/>
      <c r="AA20" s="706"/>
      <c r="AB20" s="847"/>
      <c r="AC20" s="878"/>
      <c r="AD20" s="879"/>
      <c r="AE20" s="879"/>
      <c r="AF20" s="884"/>
      <c r="AG20" s="885"/>
      <c r="AH20" s="878"/>
      <c r="AI20" s="879"/>
      <c r="AJ20" s="879"/>
      <c r="AK20" s="884"/>
      <c r="AL20" s="885"/>
      <c r="AM20" s="824"/>
      <c r="AN20" s="825"/>
      <c r="AO20" s="825"/>
      <c r="AP20" s="825"/>
      <c r="AQ20" s="825"/>
      <c r="AR20" s="825"/>
      <c r="AS20" s="825"/>
      <c r="AT20" s="825"/>
      <c r="AU20" s="826"/>
      <c r="AV20" s="9"/>
    </row>
    <row r="21" spans="1:48" ht="18" customHeight="1">
      <c r="A21" s="834"/>
      <c r="B21" s="835"/>
      <c r="C21" s="836"/>
      <c r="D21" s="841"/>
      <c r="E21" s="842"/>
      <c r="F21" s="842"/>
      <c r="G21" s="842"/>
      <c r="H21" s="842"/>
      <c r="I21" s="842"/>
      <c r="J21" s="843"/>
      <c r="K21" s="360"/>
      <c r="L21" s="828"/>
      <c r="M21" s="828"/>
      <c r="N21" s="828"/>
      <c r="O21" s="828"/>
      <c r="P21" s="828"/>
      <c r="Q21" s="828"/>
      <c r="R21" s="828"/>
      <c r="S21" s="828"/>
      <c r="T21" s="828"/>
      <c r="U21" s="828"/>
      <c r="V21" s="828"/>
      <c r="W21" s="828"/>
      <c r="X21" s="828"/>
      <c r="Y21" s="831"/>
      <c r="Z21" s="813"/>
      <c r="AA21" s="814"/>
      <c r="AB21" s="848"/>
      <c r="AC21" s="880"/>
      <c r="AD21" s="881"/>
      <c r="AE21" s="881"/>
      <c r="AF21" s="886"/>
      <c r="AG21" s="887"/>
      <c r="AH21" s="880"/>
      <c r="AI21" s="881"/>
      <c r="AJ21" s="881"/>
      <c r="AK21" s="886"/>
      <c r="AL21" s="887"/>
      <c r="AM21" s="827"/>
      <c r="AN21" s="828"/>
      <c r="AO21" s="828"/>
      <c r="AP21" s="828"/>
      <c r="AQ21" s="828"/>
      <c r="AR21" s="828"/>
      <c r="AS21" s="828"/>
      <c r="AT21" s="828"/>
      <c r="AU21" s="829"/>
      <c r="AV21" s="9"/>
    </row>
    <row r="22" spans="1:48" ht="18" customHeight="1">
      <c r="A22" s="791" t="s">
        <v>1175</v>
      </c>
      <c r="B22" s="775"/>
      <c r="C22" s="832"/>
      <c r="D22" s="837" t="s">
        <v>1202</v>
      </c>
      <c r="E22" s="782"/>
      <c r="F22" s="782"/>
      <c r="G22" s="782"/>
      <c r="H22" s="782"/>
      <c r="I22" s="782"/>
      <c r="J22" s="838"/>
      <c r="K22" s="359"/>
      <c r="L22" s="844"/>
      <c r="M22" s="844"/>
      <c r="N22" s="844"/>
      <c r="O22" s="844"/>
      <c r="P22" s="844"/>
      <c r="Q22" s="844"/>
      <c r="R22" s="844"/>
      <c r="S22" s="844"/>
      <c r="T22" s="844"/>
      <c r="U22" s="844"/>
      <c r="V22" s="844"/>
      <c r="W22" s="844"/>
      <c r="X22" s="844"/>
      <c r="Y22" s="845"/>
      <c r="Z22" s="811">
        <v>18918</v>
      </c>
      <c r="AA22" s="780"/>
      <c r="AB22" s="846"/>
      <c r="AC22" s="876">
        <f>(Z22*5/10)</f>
        <v>9459</v>
      </c>
      <c r="AD22" s="877"/>
      <c r="AE22" s="877"/>
      <c r="AF22" s="882" t="s">
        <v>1184</v>
      </c>
      <c r="AG22" s="883"/>
      <c r="AH22" s="876">
        <f>(Z22*5/10)</f>
        <v>9459</v>
      </c>
      <c r="AI22" s="877"/>
      <c r="AJ22" s="877"/>
      <c r="AK22" s="882" t="s">
        <v>1184</v>
      </c>
      <c r="AL22" s="883"/>
      <c r="AM22" s="850" t="s">
        <v>1203</v>
      </c>
      <c r="AN22" s="851"/>
      <c r="AO22" s="851"/>
      <c r="AP22" s="851"/>
      <c r="AQ22" s="851"/>
      <c r="AR22" s="851"/>
      <c r="AS22" s="851"/>
      <c r="AT22" s="851"/>
      <c r="AU22" s="852"/>
      <c r="AV22" s="9"/>
    </row>
    <row r="23" spans="1:48" ht="18" customHeight="1">
      <c r="A23" s="792"/>
      <c r="B23" s="694"/>
      <c r="C23" s="833"/>
      <c r="D23" s="839"/>
      <c r="E23" s="601"/>
      <c r="F23" s="601"/>
      <c r="G23" s="601"/>
      <c r="H23" s="601"/>
      <c r="I23" s="601"/>
      <c r="J23" s="840"/>
      <c r="K23" s="360"/>
      <c r="L23" s="787" t="s">
        <v>1204</v>
      </c>
      <c r="M23" s="787"/>
      <c r="N23" s="787"/>
      <c r="O23" s="787"/>
      <c r="P23" s="787"/>
      <c r="Q23" s="787"/>
      <c r="R23" s="787"/>
      <c r="S23" s="787"/>
      <c r="T23" s="787"/>
      <c r="U23" s="787"/>
      <c r="V23" s="787"/>
      <c r="W23" s="858" t="s">
        <v>1205</v>
      </c>
      <c r="X23" s="858"/>
      <c r="Y23" s="888"/>
      <c r="Z23" s="812"/>
      <c r="AA23" s="706"/>
      <c r="AB23" s="847"/>
      <c r="AC23" s="878"/>
      <c r="AD23" s="879"/>
      <c r="AE23" s="879"/>
      <c r="AF23" s="884"/>
      <c r="AG23" s="885"/>
      <c r="AH23" s="878"/>
      <c r="AI23" s="879"/>
      <c r="AJ23" s="879"/>
      <c r="AK23" s="884"/>
      <c r="AL23" s="885"/>
      <c r="AM23" s="853"/>
      <c r="AN23" s="830"/>
      <c r="AO23" s="830"/>
      <c r="AP23" s="830"/>
      <c r="AQ23" s="830"/>
      <c r="AR23" s="830"/>
      <c r="AS23" s="830"/>
      <c r="AT23" s="830"/>
      <c r="AU23" s="854"/>
      <c r="AV23" s="9"/>
    </row>
    <row r="24" spans="1:48" ht="18" customHeight="1">
      <c r="A24" s="834"/>
      <c r="B24" s="835"/>
      <c r="C24" s="836"/>
      <c r="D24" s="841"/>
      <c r="E24" s="842"/>
      <c r="F24" s="842"/>
      <c r="G24" s="842"/>
      <c r="H24" s="842"/>
      <c r="I24" s="842"/>
      <c r="J24" s="843"/>
      <c r="K24" s="360"/>
      <c r="L24" s="828"/>
      <c r="M24" s="828"/>
      <c r="N24" s="828"/>
      <c r="O24" s="828"/>
      <c r="P24" s="828"/>
      <c r="Q24" s="828"/>
      <c r="R24" s="828"/>
      <c r="S24" s="828"/>
      <c r="T24" s="828"/>
      <c r="U24" s="828"/>
      <c r="V24" s="828"/>
      <c r="W24" s="828"/>
      <c r="X24" s="828"/>
      <c r="Y24" s="831"/>
      <c r="Z24" s="813"/>
      <c r="AA24" s="814"/>
      <c r="AB24" s="848"/>
      <c r="AC24" s="880"/>
      <c r="AD24" s="881"/>
      <c r="AE24" s="881"/>
      <c r="AF24" s="886"/>
      <c r="AG24" s="887"/>
      <c r="AH24" s="880"/>
      <c r="AI24" s="881"/>
      <c r="AJ24" s="881"/>
      <c r="AK24" s="886"/>
      <c r="AL24" s="887"/>
      <c r="AM24" s="855"/>
      <c r="AN24" s="856"/>
      <c r="AO24" s="856"/>
      <c r="AP24" s="856"/>
      <c r="AQ24" s="856"/>
      <c r="AR24" s="856"/>
      <c r="AS24" s="856"/>
      <c r="AT24" s="856"/>
      <c r="AU24" s="857"/>
      <c r="AV24" s="9"/>
    </row>
    <row r="25" spans="1:48" ht="18" customHeight="1">
      <c r="A25" s="791" t="s">
        <v>1175</v>
      </c>
      <c r="B25" s="775"/>
      <c r="C25" s="832"/>
      <c r="D25" s="873" t="s">
        <v>1206</v>
      </c>
      <c r="E25" s="782"/>
      <c r="F25" s="782"/>
      <c r="G25" s="782"/>
      <c r="H25" s="782"/>
      <c r="I25" s="782"/>
      <c r="J25" s="838"/>
      <c r="K25" s="359"/>
      <c r="L25" s="874"/>
      <c r="M25" s="874"/>
      <c r="N25" s="874"/>
      <c r="O25" s="874"/>
      <c r="P25" s="874"/>
      <c r="Q25" s="874"/>
      <c r="R25" s="874"/>
      <c r="S25" s="874"/>
      <c r="T25" s="874"/>
      <c r="U25" s="874"/>
      <c r="V25" s="874"/>
      <c r="W25" s="874"/>
      <c r="X25" s="874"/>
      <c r="Y25" s="875"/>
      <c r="Z25" s="811">
        <v>42763</v>
      </c>
      <c r="AA25" s="780"/>
      <c r="AB25" s="846"/>
      <c r="AC25" s="811">
        <f>(Z25*5/10)</f>
        <v>21381.5</v>
      </c>
      <c r="AD25" s="780"/>
      <c r="AE25" s="780"/>
      <c r="AF25" s="815" t="s">
        <v>1184</v>
      </c>
      <c r="AG25" s="816"/>
      <c r="AH25" s="811">
        <f>INT(Z25*5/10)</f>
        <v>21381</v>
      </c>
      <c r="AI25" s="780"/>
      <c r="AJ25" s="780"/>
      <c r="AK25" s="815" t="s">
        <v>1184</v>
      </c>
      <c r="AL25" s="816"/>
      <c r="AM25" s="866"/>
      <c r="AN25" s="867"/>
      <c r="AO25" s="867"/>
      <c r="AP25" s="867"/>
      <c r="AQ25" s="867"/>
      <c r="AR25" s="867"/>
      <c r="AS25" s="867"/>
      <c r="AT25" s="867"/>
      <c r="AU25" s="868"/>
      <c r="AV25" s="9"/>
    </row>
    <row r="26" spans="1:48" ht="18" customHeight="1">
      <c r="A26" s="792"/>
      <c r="B26" s="694"/>
      <c r="C26" s="833"/>
      <c r="D26" s="839"/>
      <c r="E26" s="601"/>
      <c r="F26" s="601"/>
      <c r="G26" s="601"/>
      <c r="H26" s="601"/>
      <c r="I26" s="601"/>
      <c r="J26" s="840"/>
      <c r="K26" s="360"/>
      <c r="L26" s="787" t="s">
        <v>1207</v>
      </c>
      <c r="M26" s="787"/>
      <c r="N26" s="787"/>
      <c r="O26" s="787"/>
      <c r="P26" s="787"/>
      <c r="Q26" s="787"/>
      <c r="R26" s="787"/>
      <c r="S26" s="787"/>
      <c r="T26" s="787"/>
      <c r="U26" s="787"/>
      <c r="V26" s="787"/>
      <c r="W26" s="787" t="s">
        <v>1208</v>
      </c>
      <c r="X26" s="787"/>
      <c r="Y26" s="788"/>
      <c r="Z26" s="812"/>
      <c r="AA26" s="706"/>
      <c r="AB26" s="847"/>
      <c r="AC26" s="812"/>
      <c r="AD26" s="706"/>
      <c r="AE26" s="706"/>
      <c r="AF26" s="817"/>
      <c r="AG26" s="818"/>
      <c r="AH26" s="812"/>
      <c r="AI26" s="706"/>
      <c r="AJ26" s="706"/>
      <c r="AK26" s="817"/>
      <c r="AL26" s="818"/>
      <c r="AM26" s="869"/>
      <c r="AN26" s="858"/>
      <c r="AO26" s="858"/>
      <c r="AP26" s="858"/>
      <c r="AQ26" s="858"/>
      <c r="AR26" s="858"/>
      <c r="AS26" s="858"/>
      <c r="AT26" s="858"/>
      <c r="AU26" s="870"/>
      <c r="AV26" s="9"/>
    </row>
    <row r="27" spans="1:48" ht="18" customHeight="1">
      <c r="A27" s="792"/>
      <c r="B27" s="694"/>
      <c r="C27" s="833"/>
      <c r="D27" s="839"/>
      <c r="E27" s="601"/>
      <c r="F27" s="601"/>
      <c r="G27" s="601"/>
      <c r="H27" s="601"/>
      <c r="I27" s="601"/>
      <c r="J27" s="840"/>
      <c r="K27" s="360"/>
      <c r="L27" s="871"/>
      <c r="M27" s="871"/>
      <c r="N27" s="871"/>
      <c r="O27" s="871"/>
      <c r="P27" s="871"/>
      <c r="Q27" s="871"/>
      <c r="R27" s="871"/>
      <c r="S27" s="871"/>
      <c r="T27" s="871"/>
      <c r="U27" s="871"/>
      <c r="V27" s="871"/>
      <c r="W27" s="871"/>
      <c r="X27" s="871"/>
      <c r="Y27" s="872"/>
      <c r="Z27" s="812"/>
      <c r="AA27" s="706"/>
      <c r="AB27" s="847"/>
      <c r="AC27" s="812"/>
      <c r="AD27" s="706"/>
      <c r="AE27" s="706"/>
      <c r="AF27" s="819"/>
      <c r="AG27" s="820"/>
      <c r="AH27" s="812"/>
      <c r="AI27" s="706"/>
      <c r="AJ27" s="706"/>
      <c r="AK27" s="819"/>
      <c r="AL27" s="820"/>
      <c r="AM27" s="869"/>
      <c r="AN27" s="858"/>
      <c r="AO27" s="858"/>
      <c r="AP27" s="858"/>
      <c r="AQ27" s="858"/>
      <c r="AR27" s="858"/>
      <c r="AS27" s="858"/>
      <c r="AT27" s="858"/>
      <c r="AU27" s="870"/>
      <c r="AV27" s="9"/>
    </row>
    <row r="28" spans="1:48" ht="18" customHeight="1">
      <c r="A28" s="791" t="s">
        <v>1175</v>
      </c>
      <c r="B28" s="775"/>
      <c r="C28" s="832"/>
      <c r="D28" s="859" t="s">
        <v>1209</v>
      </c>
      <c r="E28" s="795"/>
      <c r="F28" s="795"/>
      <c r="G28" s="795"/>
      <c r="H28" s="795"/>
      <c r="I28" s="795"/>
      <c r="J28" s="860"/>
      <c r="K28" s="359"/>
      <c r="L28" s="844"/>
      <c r="M28" s="844"/>
      <c r="N28" s="844"/>
      <c r="O28" s="844"/>
      <c r="P28" s="844"/>
      <c r="Q28" s="844"/>
      <c r="R28" s="844"/>
      <c r="S28" s="844"/>
      <c r="T28" s="844"/>
      <c r="U28" s="844"/>
      <c r="V28" s="844"/>
      <c r="W28" s="844"/>
      <c r="X28" s="844"/>
      <c r="Y28" s="845"/>
      <c r="Z28" s="811">
        <v>74000</v>
      </c>
      <c r="AA28" s="780"/>
      <c r="AB28" s="846"/>
      <c r="AC28" s="811">
        <f>(Z28*5/10)</f>
        <v>37000</v>
      </c>
      <c r="AD28" s="780"/>
      <c r="AE28" s="780"/>
      <c r="AF28" s="815" t="s">
        <v>1184</v>
      </c>
      <c r="AG28" s="816"/>
      <c r="AH28" s="811">
        <f>(Z28*5/10)</f>
        <v>37000</v>
      </c>
      <c r="AI28" s="780"/>
      <c r="AJ28" s="780"/>
      <c r="AK28" s="815" t="s">
        <v>1184</v>
      </c>
      <c r="AL28" s="816"/>
      <c r="AM28" s="850" t="s">
        <v>1203</v>
      </c>
      <c r="AN28" s="851"/>
      <c r="AO28" s="851"/>
      <c r="AP28" s="851"/>
      <c r="AQ28" s="851"/>
      <c r="AR28" s="851"/>
      <c r="AS28" s="851"/>
      <c r="AT28" s="851"/>
      <c r="AU28" s="852"/>
      <c r="AV28" s="9"/>
    </row>
    <row r="29" spans="1:48" ht="18" customHeight="1">
      <c r="A29" s="792"/>
      <c r="B29" s="694"/>
      <c r="C29" s="833"/>
      <c r="D29" s="861"/>
      <c r="E29" s="798"/>
      <c r="F29" s="798"/>
      <c r="G29" s="798"/>
      <c r="H29" s="798"/>
      <c r="I29" s="798"/>
      <c r="J29" s="862"/>
      <c r="K29" s="360"/>
      <c r="L29" s="858" t="s">
        <v>1210</v>
      </c>
      <c r="M29" s="858"/>
      <c r="N29" s="858"/>
      <c r="O29" s="858"/>
      <c r="P29" s="858"/>
      <c r="Q29" s="858"/>
      <c r="R29" s="858"/>
      <c r="S29" s="858"/>
      <c r="T29" s="858"/>
      <c r="U29" s="858"/>
      <c r="V29" s="858"/>
      <c r="W29" s="787" t="s">
        <v>1208</v>
      </c>
      <c r="X29" s="787"/>
      <c r="Y29" s="788"/>
      <c r="Z29" s="812"/>
      <c r="AA29" s="706"/>
      <c r="AB29" s="847"/>
      <c r="AC29" s="812"/>
      <c r="AD29" s="706"/>
      <c r="AE29" s="706"/>
      <c r="AF29" s="817"/>
      <c r="AG29" s="818"/>
      <c r="AH29" s="812"/>
      <c r="AI29" s="706"/>
      <c r="AJ29" s="706"/>
      <c r="AK29" s="817"/>
      <c r="AL29" s="818"/>
      <c r="AM29" s="853"/>
      <c r="AN29" s="830"/>
      <c r="AO29" s="830"/>
      <c r="AP29" s="830"/>
      <c r="AQ29" s="830"/>
      <c r="AR29" s="830"/>
      <c r="AS29" s="830"/>
      <c r="AT29" s="830"/>
      <c r="AU29" s="854"/>
      <c r="AV29" s="9"/>
    </row>
    <row r="30" spans="1:48" ht="18" customHeight="1">
      <c r="A30" s="834"/>
      <c r="B30" s="835"/>
      <c r="C30" s="836"/>
      <c r="D30" s="863"/>
      <c r="E30" s="864"/>
      <c r="F30" s="864"/>
      <c r="G30" s="864"/>
      <c r="H30" s="864"/>
      <c r="I30" s="864"/>
      <c r="J30" s="865"/>
      <c r="K30" s="360"/>
      <c r="L30" s="828"/>
      <c r="M30" s="828"/>
      <c r="N30" s="828"/>
      <c r="O30" s="828"/>
      <c r="P30" s="828"/>
      <c r="Q30" s="828"/>
      <c r="R30" s="828"/>
      <c r="S30" s="828"/>
      <c r="T30" s="828"/>
      <c r="U30" s="828"/>
      <c r="V30" s="828"/>
      <c r="W30" s="828"/>
      <c r="X30" s="828"/>
      <c r="Y30" s="831"/>
      <c r="Z30" s="813"/>
      <c r="AA30" s="814"/>
      <c r="AB30" s="848"/>
      <c r="AC30" s="813"/>
      <c r="AD30" s="814"/>
      <c r="AE30" s="814"/>
      <c r="AF30" s="819"/>
      <c r="AG30" s="820"/>
      <c r="AH30" s="813"/>
      <c r="AI30" s="814"/>
      <c r="AJ30" s="814"/>
      <c r="AK30" s="819"/>
      <c r="AL30" s="820"/>
      <c r="AM30" s="855"/>
      <c r="AN30" s="856"/>
      <c r="AO30" s="856"/>
      <c r="AP30" s="856"/>
      <c r="AQ30" s="856"/>
      <c r="AR30" s="856"/>
      <c r="AS30" s="856"/>
      <c r="AT30" s="856"/>
      <c r="AU30" s="857"/>
      <c r="AV30" s="9"/>
    </row>
    <row r="31" spans="1:48" ht="18" customHeight="1">
      <c r="A31" s="791" t="s">
        <v>1175</v>
      </c>
      <c r="B31" s="775"/>
      <c r="C31" s="832"/>
      <c r="D31" s="837" t="s">
        <v>1211</v>
      </c>
      <c r="E31" s="782"/>
      <c r="F31" s="782"/>
      <c r="G31" s="782"/>
      <c r="H31" s="782"/>
      <c r="I31" s="782"/>
      <c r="J31" s="838"/>
      <c r="K31" s="359"/>
      <c r="L31" s="844"/>
      <c r="M31" s="844"/>
      <c r="N31" s="844"/>
      <c r="O31" s="844"/>
      <c r="P31" s="844"/>
      <c r="Q31" s="844"/>
      <c r="R31" s="844"/>
      <c r="S31" s="844"/>
      <c r="T31" s="844"/>
      <c r="U31" s="844"/>
      <c r="V31" s="844"/>
      <c r="W31" s="844"/>
      <c r="X31" s="844"/>
      <c r="Y31" s="845"/>
      <c r="Z31" s="811">
        <v>15000</v>
      </c>
      <c r="AA31" s="780"/>
      <c r="AB31" s="846"/>
      <c r="AC31" s="811">
        <f>(Z31*5/10)</f>
        <v>7500</v>
      </c>
      <c r="AD31" s="780"/>
      <c r="AE31" s="780"/>
      <c r="AF31" s="815" t="s">
        <v>1184</v>
      </c>
      <c r="AG31" s="816"/>
      <c r="AH31" s="811">
        <f>(Z31*5/10)</f>
        <v>7500</v>
      </c>
      <c r="AI31" s="780"/>
      <c r="AJ31" s="780"/>
      <c r="AK31" s="815" t="s">
        <v>1184</v>
      </c>
      <c r="AL31" s="816"/>
      <c r="AM31" s="821"/>
      <c r="AN31" s="822"/>
      <c r="AO31" s="822"/>
      <c r="AP31" s="822"/>
      <c r="AQ31" s="822"/>
      <c r="AR31" s="822"/>
      <c r="AS31" s="822"/>
      <c r="AT31" s="822"/>
      <c r="AU31" s="823"/>
      <c r="AV31" s="9"/>
    </row>
    <row r="32" spans="1:48" ht="18" customHeight="1">
      <c r="A32" s="792"/>
      <c r="B32" s="694"/>
      <c r="C32" s="833"/>
      <c r="D32" s="839"/>
      <c r="E32" s="601"/>
      <c r="F32" s="601"/>
      <c r="G32" s="601"/>
      <c r="H32" s="601"/>
      <c r="I32" s="601"/>
      <c r="J32" s="840"/>
      <c r="K32" s="360"/>
      <c r="L32" s="849" t="s">
        <v>1212</v>
      </c>
      <c r="M32" s="849"/>
      <c r="N32" s="849"/>
      <c r="O32" s="849"/>
      <c r="P32" s="849"/>
      <c r="Q32" s="849"/>
      <c r="R32" s="849"/>
      <c r="S32" s="849"/>
      <c r="T32" s="849"/>
      <c r="U32" s="849"/>
      <c r="V32" s="849"/>
      <c r="W32" s="787" t="s">
        <v>1213</v>
      </c>
      <c r="X32" s="787"/>
      <c r="Y32" s="788"/>
      <c r="Z32" s="812"/>
      <c r="AA32" s="706"/>
      <c r="AB32" s="847"/>
      <c r="AC32" s="812"/>
      <c r="AD32" s="706"/>
      <c r="AE32" s="706"/>
      <c r="AF32" s="817"/>
      <c r="AG32" s="818"/>
      <c r="AH32" s="812"/>
      <c r="AI32" s="706"/>
      <c r="AJ32" s="706"/>
      <c r="AK32" s="817"/>
      <c r="AL32" s="818"/>
      <c r="AM32" s="824"/>
      <c r="AN32" s="825"/>
      <c r="AO32" s="825"/>
      <c r="AP32" s="825"/>
      <c r="AQ32" s="825"/>
      <c r="AR32" s="825"/>
      <c r="AS32" s="825"/>
      <c r="AT32" s="825"/>
      <c r="AU32" s="826"/>
      <c r="AV32" s="9"/>
    </row>
    <row r="33" spans="1:48" ht="18" customHeight="1">
      <c r="A33" s="834"/>
      <c r="B33" s="835"/>
      <c r="C33" s="836"/>
      <c r="D33" s="841"/>
      <c r="E33" s="842"/>
      <c r="F33" s="842"/>
      <c r="G33" s="842"/>
      <c r="H33" s="842"/>
      <c r="I33" s="842"/>
      <c r="J33" s="843"/>
      <c r="K33" s="360"/>
      <c r="L33" s="828"/>
      <c r="M33" s="828"/>
      <c r="N33" s="828"/>
      <c r="O33" s="828"/>
      <c r="P33" s="828"/>
      <c r="Q33" s="828"/>
      <c r="R33" s="828"/>
      <c r="S33" s="828"/>
      <c r="T33" s="828"/>
      <c r="U33" s="828"/>
      <c r="V33" s="828"/>
      <c r="W33" s="828"/>
      <c r="X33" s="828"/>
      <c r="Y33" s="831"/>
      <c r="Z33" s="813"/>
      <c r="AA33" s="814"/>
      <c r="AB33" s="848"/>
      <c r="AC33" s="813"/>
      <c r="AD33" s="814"/>
      <c r="AE33" s="814"/>
      <c r="AF33" s="819"/>
      <c r="AG33" s="820"/>
      <c r="AH33" s="813"/>
      <c r="AI33" s="814"/>
      <c r="AJ33" s="814"/>
      <c r="AK33" s="819"/>
      <c r="AL33" s="820"/>
      <c r="AM33" s="827"/>
      <c r="AN33" s="828"/>
      <c r="AO33" s="828"/>
      <c r="AP33" s="828"/>
      <c r="AQ33" s="828"/>
      <c r="AR33" s="828"/>
      <c r="AS33" s="828"/>
      <c r="AT33" s="828"/>
      <c r="AU33" s="829"/>
      <c r="AV33" s="9"/>
    </row>
    <row r="34" spans="1:48" ht="18" customHeight="1">
      <c r="A34" s="791" t="s">
        <v>1175</v>
      </c>
      <c r="B34" s="775"/>
      <c r="C34" s="832"/>
      <c r="D34" s="837" t="s">
        <v>1214</v>
      </c>
      <c r="E34" s="782"/>
      <c r="F34" s="782"/>
      <c r="G34" s="782"/>
      <c r="H34" s="782"/>
      <c r="I34" s="782"/>
      <c r="J34" s="838"/>
      <c r="K34" s="359"/>
      <c r="L34" s="844"/>
      <c r="M34" s="844"/>
      <c r="N34" s="844"/>
      <c r="O34" s="844"/>
      <c r="P34" s="844"/>
      <c r="Q34" s="844"/>
      <c r="R34" s="844"/>
      <c r="S34" s="844"/>
      <c r="T34" s="844"/>
      <c r="U34" s="844"/>
      <c r="V34" s="844"/>
      <c r="W34" s="844"/>
      <c r="X34" s="844"/>
      <c r="Y34" s="845"/>
      <c r="Z34" s="811">
        <v>76602</v>
      </c>
      <c r="AA34" s="780"/>
      <c r="AB34" s="846"/>
      <c r="AC34" s="811">
        <f>(Z34*5/10)</f>
        <v>38301</v>
      </c>
      <c r="AD34" s="780"/>
      <c r="AE34" s="780"/>
      <c r="AF34" s="815" t="s">
        <v>1184</v>
      </c>
      <c r="AG34" s="816"/>
      <c r="AH34" s="811">
        <f>(Z34*5/10)</f>
        <v>38301</v>
      </c>
      <c r="AI34" s="780"/>
      <c r="AJ34" s="780"/>
      <c r="AK34" s="815" t="s">
        <v>1184</v>
      </c>
      <c r="AL34" s="816"/>
      <c r="AM34" s="821"/>
      <c r="AN34" s="822"/>
      <c r="AO34" s="822"/>
      <c r="AP34" s="822"/>
      <c r="AQ34" s="822"/>
      <c r="AR34" s="822"/>
      <c r="AS34" s="822"/>
      <c r="AT34" s="822"/>
      <c r="AU34" s="823"/>
      <c r="AV34" s="9"/>
    </row>
    <row r="35" spans="1:48" ht="18" customHeight="1">
      <c r="A35" s="792"/>
      <c r="B35" s="694"/>
      <c r="C35" s="833"/>
      <c r="D35" s="839"/>
      <c r="E35" s="601"/>
      <c r="F35" s="601"/>
      <c r="G35" s="601"/>
      <c r="H35" s="601"/>
      <c r="I35" s="601"/>
      <c r="J35" s="840"/>
      <c r="K35" s="360"/>
      <c r="L35" s="830" t="s">
        <v>1215</v>
      </c>
      <c r="M35" s="830"/>
      <c r="N35" s="830"/>
      <c r="O35" s="830"/>
      <c r="P35" s="830"/>
      <c r="Q35" s="830"/>
      <c r="R35" s="830"/>
      <c r="S35" s="830"/>
      <c r="T35" s="830"/>
      <c r="U35" s="830"/>
      <c r="V35" s="830"/>
      <c r="W35" s="787" t="s">
        <v>1216</v>
      </c>
      <c r="X35" s="787"/>
      <c r="Y35" s="788"/>
      <c r="Z35" s="812"/>
      <c r="AA35" s="706"/>
      <c r="AB35" s="847"/>
      <c r="AC35" s="812"/>
      <c r="AD35" s="706"/>
      <c r="AE35" s="706"/>
      <c r="AF35" s="817"/>
      <c r="AG35" s="818"/>
      <c r="AH35" s="812"/>
      <c r="AI35" s="706"/>
      <c r="AJ35" s="706"/>
      <c r="AK35" s="817"/>
      <c r="AL35" s="818"/>
      <c r="AM35" s="824"/>
      <c r="AN35" s="825"/>
      <c r="AO35" s="825"/>
      <c r="AP35" s="825"/>
      <c r="AQ35" s="825"/>
      <c r="AR35" s="825"/>
      <c r="AS35" s="825"/>
      <c r="AT35" s="825"/>
      <c r="AU35" s="826"/>
      <c r="AV35" s="9"/>
    </row>
    <row r="36" spans="1:48" ht="18" customHeight="1">
      <c r="A36" s="834"/>
      <c r="B36" s="835"/>
      <c r="C36" s="836"/>
      <c r="D36" s="841"/>
      <c r="E36" s="842"/>
      <c r="F36" s="842"/>
      <c r="G36" s="842"/>
      <c r="H36" s="842"/>
      <c r="I36" s="842"/>
      <c r="J36" s="843"/>
      <c r="K36" s="360"/>
      <c r="L36" s="828"/>
      <c r="M36" s="828"/>
      <c r="N36" s="828"/>
      <c r="O36" s="828"/>
      <c r="P36" s="828"/>
      <c r="Q36" s="828"/>
      <c r="R36" s="828"/>
      <c r="S36" s="828"/>
      <c r="T36" s="828"/>
      <c r="U36" s="828"/>
      <c r="V36" s="828"/>
      <c r="W36" s="828"/>
      <c r="X36" s="828"/>
      <c r="Y36" s="831"/>
      <c r="Z36" s="813"/>
      <c r="AA36" s="814"/>
      <c r="AB36" s="848"/>
      <c r="AC36" s="813"/>
      <c r="AD36" s="814"/>
      <c r="AE36" s="814"/>
      <c r="AF36" s="819"/>
      <c r="AG36" s="820"/>
      <c r="AH36" s="813"/>
      <c r="AI36" s="814"/>
      <c r="AJ36" s="814"/>
      <c r="AK36" s="819"/>
      <c r="AL36" s="820"/>
      <c r="AM36" s="827"/>
      <c r="AN36" s="828"/>
      <c r="AO36" s="828"/>
      <c r="AP36" s="828"/>
      <c r="AQ36" s="828"/>
      <c r="AR36" s="828"/>
      <c r="AS36" s="828"/>
      <c r="AT36" s="828"/>
      <c r="AU36" s="829"/>
      <c r="AV36" s="9"/>
    </row>
    <row r="37" spans="1:48" ht="18" customHeight="1">
      <c r="A37" s="791" t="s">
        <v>1175</v>
      </c>
      <c r="B37" s="775"/>
      <c r="C37" s="776"/>
      <c r="D37" s="794" t="s">
        <v>1217</v>
      </c>
      <c r="E37" s="795"/>
      <c r="F37" s="795"/>
      <c r="G37" s="795"/>
      <c r="H37" s="795"/>
      <c r="I37" s="795"/>
      <c r="J37" s="796"/>
      <c r="K37" s="775"/>
      <c r="L37" s="803"/>
      <c r="M37" s="804"/>
      <c r="N37" s="804"/>
      <c r="O37" s="804"/>
      <c r="P37" s="804"/>
      <c r="Q37" s="804"/>
      <c r="R37" s="804"/>
      <c r="S37" s="804"/>
      <c r="T37" s="804"/>
      <c r="U37" s="804"/>
      <c r="V37" s="804"/>
      <c r="W37" s="804"/>
      <c r="X37" s="804"/>
      <c r="Y37" s="804"/>
      <c r="Z37" s="780">
        <v>22600</v>
      </c>
      <c r="AA37" s="780"/>
      <c r="AB37" s="805"/>
      <c r="AC37" s="808">
        <f>(Z37*1/2)</f>
        <v>11300</v>
      </c>
      <c r="AD37" s="808"/>
      <c r="AE37" s="808"/>
      <c r="AF37" s="775" t="s">
        <v>1218</v>
      </c>
      <c r="AG37" s="776"/>
      <c r="AH37" s="780">
        <f>(Z37*1/2)</f>
        <v>11300</v>
      </c>
      <c r="AI37" s="780"/>
      <c r="AJ37" s="780"/>
      <c r="AK37" s="775" t="s">
        <v>1218</v>
      </c>
      <c r="AL37" s="776"/>
      <c r="AM37" s="782"/>
      <c r="AN37" s="782"/>
      <c r="AO37" s="782"/>
      <c r="AP37" s="782"/>
      <c r="AQ37" s="782"/>
      <c r="AR37" s="782"/>
      <c r="AS37" s="782"/>
      <c r="AT37" s="782"/>
      <c r="AU37" s="783"/>
      <c r="AV37" s="9"/>
    </row>
    <row r="38" spans="1:48" ht="18" customHeight="1">
      <c r="A38" s="792"/>
      <c r="B38" s="694"/>
      <c r="C38" s="777"/>
      <c r="D38" s="797"/>
      <c r="E38" s="798"/>
      <c r="F38" s="798"/>
      <c r="G38" s="798"/>
      <c r="H38" s="798"/>
      <c r="I38" s="798"/>
      <c r="J38" s="799"/>
      <c r="K38" s="694"/>
      <c r="L38" s="787" t="s">
        <v>1219</v>
      </c>
      <c r="M38" s="787"/>
      <c r="N38" s="787"/>
      <c r="O38" s="787"/>
      <c r="P38" s="787"/>
      <c r="Q38" s="787"/>
      <c r="R38" s="787"/>
      <c r="S38" s="787"/>
      <c r="T38" s="787"/>
      <c r="U38" s="787"/>
      <c r="V38" s="787"/>
      <c r="W38" s="787" t="s">
        <v>1208</v>
      </c>
      <c r="X38" s="787"/>
      <c r="Y38" s="788"/>
      <c r="Z38" s="706"/>
      <c r="AA38" s="706"/>
      <c r="AB38" s="806"/>
      <c r="AC38" s="809"/>
      <c r="AD38" s="809"/>
      <c r="AE38" s="809"/>
      <c r="AF38" s="694"/>
      <c r="AG38" s="777"/>
      <c r="AH38" s="706"/>
      <c r="AI38" s="706"/>
      <c r="AJ38" s="706"/>
      <c r="AK38" s="694"/>
      <c r="AL38" s="777"/>
      <c r="AM38" s="601"/>
      <c r="AN38" s="601"/>
      <c r="AO38" s="601"/>
      <c r="AP38" s="601"/>
      <c r="AQ38" s="601"/>
      <c r="AR38" s="601"/>
      <c r="AS38" s="601"/>
      <c r="AT38" s="601"/>
      <c r="AU38" s="784"/>
      <c r="AV38" s="9"/>
    </row>
    <row r="39" spans="1:48" ht="18" customHeight="1">
      <c r="A39" s="793"/>
      <c r="B39" s="778"/>
      <c r="C39" s="779"/>
      <c r="D39" s="800"/>
      <c r="E39" s="801"/>
      <c r="F39" s="801"/>
      <c r="G39" s="801"/>
      <c r="H39" s="801"/>
      <c r="I39" s="801"/>
      <c r="J39" s="802"/>
      <c r="K39" s="778"/>
      <c r="L39" s="789"/>
      <c r="M39" s="789"/>
      <c r="N39" s="789"/>
      <c r="O39" s="789"/>
      <c r="P39" s="789"/>
      <c r="Q39" s="789"/>
      <c r="R39" s="789"/>
      <c r="S39" s="789"/>
      <c r="T39" s="789"/>
      <c r="U39" s="789"/>
      <c r="V39" s="789"/>
      <c r="W39" s="789"/>
      <c r="X39" s="789"/>
      <c r="Y39" s="790"/>
      <c r="Z39" s="781"/>
      <c r="AA39" s="781"/>
      <c r="AB39" s="807"/>
      <c r="AC39" s="810"/>
      <c r="AD39" s="810"/>
      <c r="AE39" s="810"/>
      <c r="AF39" s="778"/>
      <c r="AG39" s="779"/>
      <c r="AH39" s="781"/>
      <c r="AI39" s="781"/>
      <c r="AJ39" s="781"/>
      <c r="AK39" s="778"/>
      <c r="AL39" s="779"/>
      <c r="AM39" s="785"/>
      <c r="AN39" s="785"/>
      <c r="AO39" s="785"/>
      <c r="AP39" s="785"/>
      <c r="AQ39" s="785"/>
      <c r="AR39" s="785"/>
      <c r="AS39" s="785"/>
      <c r="AT39" s="785"/>
      <c r="AU39" s="786"/>
      <c r="AV39" s="9"/>
    </row>
    <row r="40" spans="1:48" ht="27" customHeight="1">
      <c r="A40" s="291"/>
      <c r="B40" s="291"/>
      <c r="C40" s="291"/>
      <c r="D40" s="89"/>
      <c r="E40" s="89"/>
      <c r="F40" s="89"/>
      <c r="G40" s="89"/>
      <c r="H40" s="89"/>
      <c r="I40" s="89"/>
      <c r="J40" s="89"/>
      <c r="K40" s="89"/>
      <c r="L40" s="363"/>
      <c r="M40" s="363"/>
      <c r="N40" s="363"/>
      <c r="O40" s="363"/>
      <c r="P40" s="363"/>
      <c r="Q40" s="363"/>
      <c r="R40" s="363"/>
      <c r="S40" s="363"/>
      <c r="T40" s="363"/>
      <c r="U40" s="363"/>
      <c r="V40" s="363"/>
      <c r="W40" s="363"/>
      <c r="X40" s="363"/>
      <c r="Y40" s="363"/>
      <c r="Z40" s="364"/>
      <c r="AA40" s="364"/>
      <c r="AB40" s="364"/>
      <c r="AC40" s="365"/>
      <c r="AD40" s="365"/>
      <c r="AE40" s="365"/>
      <c r="AF40" s="365"/>
      <c r="AG40" s="365"/>
      <c r="AH40" s="230"/>
      <c r="AI40" s="230"/>
      <c r="AJ40" s="230"/>
      <c r="AK40" s="230"/>
      <c r="AL40" s="230"/>
      <c r="AM40" s="9"/>
      <c r="AN40" s="9"/>
      <c r="AO40" s="9"/>
      <c r="AP40" s="9"/>
      <c r="AQ40" s="9"/>
      <c r="AR40" s="9"/>
      <c r="AS40" s="9"/>
      <c r="AT40" s="9"/>
      <c r="AU40" s="9"/>
      <c r="AV40" s="9"/>
    </row>
    <row r="41" spans="1:48" ht="116.25" hidden="1" customHeight="1">
      <c r="A41" s="601" t="s">
        <v>1220</v>
      </c>
      <c r="B41" s="601"/>
      <c r="C41" s="601"/>
      <c r="D41" s="601"/>
      <c r="E41" s="601"/>
      <c r="F41" s="601"/>
      <c r="G41" s="601"/>
      <c r="H41" s="601"/>
      <c r="I41" s="601"/>
      <c r="J41" s="601"/>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48" ht="24.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ht="27" customHeight="1"/>
    <row r="50" spans="1:1">
      <c r="A50" s="366"/>
    </row>
  </sheetData>
  <sheetProtection selectLockedCells="1" selectUnlockedCells="1"/>
  <mergeCells count="152">
    <mergeCell ref="AN4:AU4"/>
    <mergeCell ref="A5:C6"/>
    <mergeCell ref="D5:J6"/>
    <mergeCell ref="K5:Y6"/>
    <mergeCell ref="Z5:AB6"/>
    <mergeCell ref="AC5:AL5"/>
    <mergeCell ref="AM5:AU6"/>
    <mergeCell ref="A7:C9"/>
    <mergeCell ref="D7:J9"/>
    <mergeCell ref="L7:N7"/>
    <mergeCell ref="O7:Y7"/>
    <mergeCell ref="Z7:AB9"/>
    <mergeCell ref="AC7:AE9"/>
    <mergeCell ref="AF7:AG9"/>
    <mergeCell ref="AH7:AJ9"/>
    <mergeCell ref="A1:J1"/>
    <mergeCell ref="A3:J3"/>
    <mergeCell ref="A4:AM4"/>
    <mergeCell ref="AK7:AL9"/>
    <mergeCell ref="AM7:AU9"/>
    <mergeCell ref="L8:N8"/>
    <mergeCell ref="O8:V8"/>
    <mergeCell ref="W8:Y8"/>
    <mergeCell ref="L9:N9"/>
    <mergeCell ref="O9:Y9"/>
    <mergeCell ref="AC6:AG6"/>
    <mergeCell ref="AH6:AL6"/>
    <mergeCell ref="AH10:AJ12"/>
    <mergeCell ref="AK10:AL12"/>
    <mergeCell ref="AM10:AU12"/>
    <mergeCell ref="L11:V11"/>
    <mergeCell ref="W11:Y11"/>
    <mergeCell ref="L12:Y12"/>
    <mergeCell ref="A10:C12"/>
    <mergeCell ref="D10:J12"/>
    <mergeCell ref="L10:Y10"/>
    <mergeCell ref="Z10:AB12"/>
    <mergeCell ref="AC10:AE12"/>
    <mergeCell ref="AF10:AG12"/>
    <mergeCell ref="A16:C18"/>
    <mergeCell ref="D16:J18"/>
    <mergeCell ref="L16:N16"/>
    <mergeCell ref="O16:Y16"/>
    <mergeCell ref="Z16:AB18"/>
    <mergeCell ref="AC16:AE18"/>
    <mergeCell ref="AH13:AJ15"/>
    <mergeCell ref="AK13:AL15"/>
    <mergeCell ref="AM13:AU15"/>
    <mergeCell ref="L14:V14"/>
    <mergeCell ref="W14:Y14"/>
    <mergeCell ref="L15:Y15"/>
    <mergeCell ref="A13:C15"/>
    <mergeCell ref="D13:J15"/>
    <mergeCell ref="L13:Y13"/>
    <mergeCell ref="Z13:AB15"/>
    <mergeCell ref="AC13:AE15"/>
    <mergeCell ref="AF13:AG15"/>
    <mergeCell ref="AF16:AG18"/>
    <mergeCell ref="AH16:AJ18"/>
    <mergeCell ref="AK16:AL18"/>
    <mergeCell ref="AM16:AU18"/>
    <mergeCell ref="L17:N17"/>
    <mergeCell ref="O17:V17"/>
    <mergeCell ref="W17:Y17"/>
    <mergeCell ref="L18:N18"/>
    <mergeCell ref="O18:Y18"/>
    <mergeCell ref="AH19:AJ21"/>
    <mergeCell ref="AK19:AL21"/>
    <mergeCell ref="AM19:AU21"/>
    <mergeCell ref="L20:V20"/>
    <mergeCell ref="W20:Y20"/>
    <mergeCell ref="L21:Y21"/>
    <mergeCell ref="A19:C21"/>
    <mergeCell ref="D19:J21"/>
    <mergeCell ref="L19:Y19"/>
    <mergeCell ref="Z19:AB21"/>
    <mergeCell ref="AC19:AE21"/>
    <mergeCell ref="AF19:AG21"/>
    <mergeCell ref="AH22:AJ24"/>
    <mergeCell ref="AK22:AL24"/>
    <mergeCell ref="AM22:AU24"/>
    <mergeCell ref="L23:V23"/>
    <mergeCell ref="W23:Y23"/>
    <mergeCell ref="L24:Y24"/>
    <mergeCell ref="A22:C24"/>
    <mergeCell ref="D22:J24"/>
    <mergeCell ref="L22:Y22"/>
    <mergeCell ref="Z22:AB24"/>
    <mergeCell ref="AC22:AE24"/>
    <mergeCell ref="AF22:AG24"/>
    <mergeCell ref="AH25:AJ27"/>
    <mergeCell ref="AK25:AL27"/>
    <mergeCell ref="AM25:AU27"/>
    <mergeCell ref="L26:V26"/>
    <mergeCell ref="W26:Y26"/>
    <mergeCell ref="L27:Y27"/>
    <mergeCell ref="A25:C27"/>
    <mergeCell ref="D25:J27"/>
    <mergeCell ref="L25:Y25"/>
    <mergeCell ref="Z25:AB27"/>
    <mergeCell ref="AC25:AE27"/>
    <mergeCell ref="AF25:AG27"/>
    <mergeCell ref="AH28:AJ30"/>
    <mergeCell ref="AK28:AL30"/>
    <mergeCell ref="AM28:AU30"/>
    <mergeCell ref="L29:V29"/>
    <mergeCell ref="W29:Y29"/>
    <mergeCell ref="L30:Y30"/>
    <mergeCell ref="A28:C30"/>
    <mergeCell ref="D28:J30"/>
    <mergeCell ref="L28:Y28"/>
    <mergeCell ref="Z28:AB30"/>
    <mergeCell ref="AC28:AE30"/>
    <mergeCell ref="AF28:AG30"/>
    <mergeCell ref="AH31:AJ33"/>
    <mergeCell ref="AK31:AL33"/>
    <mergeCell ref="AM31:AU33"/>
    <mergeCell ref="L32:V32"/>
    <mergeCell ref="W32:Y32"/>
    <mergeCell ref="L33:Y33"/>
    <mergeCell ref="A31:C33"/>
    <mergeCell ref="D31:J33"/>
    <mergeCell ref="L31:Y31"/>
    <mergeCell ref="Z31:AB33"/>
    <mergeCell ref="AC31:AE33"/>
    <mergeCell ref="AF31:AG33"/>
    <mergeCell ref="AH34:AJ36"/>
    <mergeCell ref="AK34:AL36"/>
    <mergeCell ref="AM34:AU36"/>
    <mergeCell ref="L35:V35"/>
    <mergeCell ref="W35:Y35"/>
    <mergeCell ref="L36:Y36"/>
    <mergeCell ref="A34:C36"/>
    <mergeCell ref="D34:J36"/>
    <mergeCell ref="L34:Y34"/>
    <mergeCell ref="Z34:AB36"/>
    <mergeCell ref="AC34:AE36"/>
    <mergeCell ref="AF34:AG36"/>
    <mergeCell ref="A41:J41"/>
    <mergeCell ref="AF37:AG39"/>
    <mergeCell ref="AH37:AJ39"/>
    <mergeCell ref="AK37:AL39"/>
    <mergeCell ref="AM37:AU39"/>
    <mergeCell ref="L38:V38"/>
    <mergeCell ref="W38:Y38"/>
    <mergeCell ref="L39:Y39"/>
    <mergeCell ref="A37:C39"/>
    <mergeCell ref="D37:J39"/>
    <mergeCell ref="K37:K39"/>
    <mergeCell ref="L37:Y37"/>
    <mergeCell ref="Z37:AB39"/>
    <mergeCell ref="AC37:AE39"/>
  </mergeCells>
  <phoneticPr fontId="3"/>
  <pageMargins left="1.2204724409448819" right="0.59055118110236227" top="0.62992125984251968" bottom="0.35433070866141736" header="0.51181102362204722" footer="0.11811023622047245"/>
  <pageSetup paperSize="9" scale="76" firstPageNumber="0" orientation="landscape" r:id="rId1"/>
  <headerFooter alignWithMargins="0">
    <oddFooter>&amp;C&amp;"ＭＳ 明朝,標準"- 23 -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70" zoomScaleNormal="70" zoomScaleSheetLayoutView="80" workbookViewId="0">
      <selection activeCell="E19" sqref="E19"/>
    </sheetView>
  </sheetViews>
  <sheetFormatPr defaultColWidth="11.625" defaultRowHeight="13.5"/>
  <cols>
    <col min="1" max="2" width="11.625" style="402" customWidth="1"/>
    <col min="3" max="4" width="14.125" style="402" customWidth="1"/>
    <col min="5" max="7" width="11.625" style="402" customWidth="1"/>
    <col min="8" max="8" width="12.5" style="402" customWidth="1"/>
    <col min="9" max="13" width="11.625" style="402" customWidth="1"/>
    <col min="14" max="14" width="59.375" style="402" customWidth="1"/>
    <col min="15" max="16384" width="11.625" style="402"/>
  </cols>
  <sheetData>
    <row r="1" spans="1:15" s="52" customFormat="1" ht="21" customHeight="1">
      <c r="A1" s="695" t="s">
        <v>1221</v>
      </c>
      <c r="B1" s="695"/>
      <c r="C1" s="695"/>
      <c r="D1" s="695"/>
      <c r="E1" s="695"/>
    </row>
    <row r="2" spans="1:15" s="57" customFormat="1" ht="18.75">
      <c r="A2" s="367"/>
      <c r="B2" s="367"/>
      <c r="C2" s="367"/>
      <c r="D2" s="367"/>
      <c r="E2" s="367"/>
    </row>
    <row r="3" spans="1:15" s="52" customFormat="1" ht="21" customHeight="1">
      <c r="A3" s="928" t="s">
        <v>1222</v>
      </c>
      <c r="B3" s="928"/>
      <c r="C3" s="928"/>
      <c r="D3" s="928"/>
    </row>
    <row r="4" spans="1:15" s="57" customFormat="1" ht="21" customHeight="1">
      <c r="A4" s="929" t="s">
        <v>1223</v>
      </c>
      <c r="B4" s="929"/>
      <c r="C4" s="929"/>
      <c r="D4" s="929"/>
      <c r="E4" s="929"/>
      <c r="F4" s="929"/>
      <c r="G4" s="929"/>
      <c r="H4" s="929"/>
      <c r="I4" s="929"/>
      <c r="J4" s="929"/>
      <c r="K4" s="929"/>
      <c r="L4" s="929"/>
      <c r="M4" s="929"/>
      <c r="N4" s="929"/>
    </row>
    <row r="5" spans="1:15" s="57" customFormat="1" ht="21" customHeight="1">
      <c r="A5" s="929" t="s">
        <v>1224</v>
      </c>
      <c r="B5" s="929"/>
      <c r="C5" s="929"/>
      <c r="D5" s="929"/>
      <c r="E5" s="929"/>
      <c r="F5" s="929"/>
      <c r="G5" s="929"/>
      <c r="H5" s="929"/>
      <c r="I5" s="929"/>
      <c r="J5" s="929"/>
      <c r="K5" s="929"/>
      <c r="L5" s="929"/>
      <c r="M5" s="929"/>
      <c r="N5" s="929"/>
    </row>
    <row r="6" spans="1:15" s="57" customFormat="1" ht="21" customHeight="1">
      <c r="A6" s="929" t="s">
        <v>1225</v>
      </c>
      <c r="B6" s="929"/>
      <c r="C6" s="929"/>
      <c r="D6" s="929"/>
      <c r="E6" s="929"/>
      <c r="F6" s="929"/>
      <c r="G6" s="929"/>
      <c r="H6" s="929"/>
      <c r="I6" s="929"/>
      <c r="J6" s="929"/>
      <c r="K6" s="929"/>
      <c r="L6" s="929"/>
      <c r="M6" s="929"/>
      <c r="N6" s="929"/>
    </row>
    <row r="7" spans="1:15" s="57" customFormat="1" ht="21" customHeight="1">
      <c r="A7" s="929"/>
      <c r="B7" s="929"/>
      <c r="C7" s="929"/>
      <c r="D7" s="929"/>
      <c r="E7" s="929"/>
      <c r="F7" s="929"/>
      <c r="G7" s="929"/>
      <c r="H7" s="929"/>
      <c r="I7" s="929"/>
      <c r="J7" s="929"/>
      <c r="K7" s="929"/>
      <c r="L7" s="929"/>
      <c r="M7" s="929"/>
      <c r="N7" s="929"/>
    </row>
    <row r="8" spans="1:15" s="214" customFormat="1" ht="33" customHeight="1">
      <c r="A8" s="927" t="s">
        <v>1226</v>
      </c>
      <c r="B8" s="927"/>
      <c r="C8" s="925" t="s">
        <v>1227</v>
      </c>
      <c r="D8" s="925"/>
      <c r="E8" s="925" t="s">
        <v>1228</v>
      </c>
      <c r="F8" s="925"/>
      <c r="G8" s="925"/>
      <c r="H8" s="924" t="s">
        <v>1229</v>
      </c>
      <c r="I8" s="925" t="s">
        <v>1230</v>
      </c>
      <c r="J8" s="925"/>
      <c r="K8" s="925" t="s">
        <v>1231</v>
      </c>
      <c r="L8" s="924" t="s">
        <v>1232</v>
      </c>
      <c r="M8" s="924" t="s">
        <v>1233</v>
      </c>
      <c r="N8" s="926" t="s">
        <v>1234</v>
      </c>
      <c r="O8" s="368"/>
    </row>
    <row r="9" spans="1:15" s="214" customFormat="1" ht="33" customHeight="1">
      <c r="A9" s="369" t="s">
        <v>1235</v>
      </c>
      <c r="B9" s="370" t="s">
        <v>1236</v>
      </c>
      <c r="C9" s="925"/>
      <c r="D9" s="925"/>
      <c r="E9" s="370" t="s">
        <v>1237</v>
      </c>
      <c r="F9" s="370" t="s">
        <v>1238</v>
      </c>
      <c r="G9" s="370" t="s">
        <v>307</v>
      </c>
      <c r="H9" s="924"/>
      <c r="I9" s="370" t="s">
        <v>1239</v>
      </c>
      <c r="J9" s="370" t="s">
        <v>1240</v>
      </c>
      <c r="K9" s="925"/>
      <c r="L9" s="925"/>
      <c r="M9" s="925"/>
      <c r="N9" s="926"/>
      <c r="O9" s="368"/>
    </row>
    <row r="10" spans="1:15" s="57" customFormat="1" ht="33" customHeight="1">
      <c r="A10" s="923" t="s">
        <v>1241</v>
      </c>
      <c r="B10" s="370" t="s">
        <v>1242</v>
      </c>
      <c r="C10" s="912" t="s">
        <v>1243</v>
      </c>
      <c r="D10" s="912"/>
      <c r="E10" s="94">
        <v>12420</v>
      </c>
      <c r="F10" s="94">
        <v>10107</v>
      </c>
      <c r="G10" s="94">
        <f>E10+F10</f>
        <v>22527</v>
      </c>
      <c r="H10" s="94">
        <v>9853</v>
      </c>
      <c r="I10" s="94">
        <v>600</v>
      </c>
      <c r="J10" s="94"/>
      <c r="K10" s="370" t="s">
        <v>1244</v>
      </c>
      <c r="L10" s="94">
        <v>8404</v>
      </c>
      <c r="M10" s="94">
        <v>8223</v>
      </c>
      <c r="N10" s="371" t="s">
        <v>1245</v>
      </c>
      <c r="O10" s="372"/>
    </row>
    <row r="11" spans="1:15" s="57" customFormat="1" ht="33" customHeight="1">
      <c r="A11" s="923"/>
      <c r="B11" s="370" t="s">
        <v>1246</v>
      </c>
      <c r="C11" s="912" t="s">
        <v>1247</v>
      </c>
      <c r="D11" s="912"/>
      <c r="E11" s="186">
        <v>13233</v>
      </c>
      <c r="F11" s="186">
        <v>11447</v>
      </c>
      <c r="G11" s="186">
        <f>E11+F11</f>
        <v>24680</v>
      </c>
      <c r="H11" s="186">
        <v>11485</v>
      </c>
      <c r="I11" s="94">
        <v>562</v>
      </c>
      <c r="J11" s="94"/>
      <c r="K11" s="373" t="s">
        <v>1248</v>
      </c>
      <c r="L11" s="186">
        <v>10333</v>
      </c>
      <c r="M11" s="186">
        <v>10175</v>
      </c>
      <c r="N11" s="371" t="s">
        <v>1249</v>
      </c>
      <c r="O11" s="372"/>
    </row>
    <row r="12" spans="1:15" s="57" customFormat="1" ht="33" customHeight="1">
      <c r="A12" s="923"/>
      <c r="B12" s="370" t="s">
        <v>1250</v>
      </c>
      <c r="C12" s="912" t="s">
        <v>1251</v>
      </c>
      <c r="D12" s="913"/>
      <c r="E12" s="374">
        <v>329</v>
      </c>
      <c r="F12" s="375">
        <v>425</v>
      </c>
      <c r="G12" s="375">
        <f>E12+F12</f>
        <v>754</v>
      </c>
      <c r="H12" s="376">
        <v>86</v>
      </c>
      <c r="I12" s="377"/>
      <c r="J12" s="196"/>
      <c r="K12" s="378" t="s">
        <v>1252</v>
      </c>
      <c r="L12" s="379">
        <v>86</v>
      </c>
      <c r="M12" s="380">
        <v>42</v>
      </c>
      <c r="N12" s="381"/>
      <c r="O12" s="372"/>
    </row>
    <row r="13" spans="1:15" s="57" customFormat="1" ht="33" customHeight="1">
      <c r="A13" s="923"/>
      <c r="B13" s="370" t="s">
        <v>1253</v>
      </c>
      <c r="C13" s="912" t="s">
        <v>1254</v>
      </c>
      <c r="D13" s="912"/>
      <c r="E13" s="180">
        <v>5502</v>
      </c>
      <c r="F13" s="180">
        <v>5841</v>
      </c>
      <c r="G13" s="180">
        <f>E13+F13</f>
        <v>11343</v>
      </c>
      <c r="H13" s="180">
        <v>5394</v>
      </c>
      <c r="I13" s="382">
        <v>308</v>
      </c>
      <c r="J13" s="94"/>
      <c r="K13" s="383" t="s">
        <v>1253</v>
      </c>
      <c r="L13" s="180">
        <v>4799</v>
      </c>
      <c r="M13" s="180">
        <v>4670</v>
      </c>
      <c r="N13" s="371" t="s">
        <v>1255</v>
      </c>
      <c r="O13" s="372"/>
    </row>
    <row r="14" spans="1:15" s="57" customFormat="1" ht="33" customHeight="1">
      <c r="A14" s="923"/>
      <c r="B14" s="921" t="s">
        <v>1256</v>
      </c>
      <c r="C14" s="921"/>
      <c r="D14" s="921"/>
      <c r="E14" s="94">
        <f>SUM(E10:E13)</f>
        <v>31484</v>
      </c>
      <c r="F14" s="94">
        <f>SUM(F10:F13)</f>
        <v>27820</v>
      </c>
      <c r="G14" s="94">
        <f>+E14+F14</f>
        <v>59304</v>
      </c>
      <c r="H14" s="94">
        <f>SUM(H10:H13)</f>
        <v>26818</v>
      </c>
      <c r="I14" s="94">
        <f>SUM(I10:I13)</f>
        <v>1470</v>
      </c>
      <c r="J14" s="94">
        <f>SUM(J10:J13)</f>
        <v>0</v>
      </c>
      <c r="K14" s="370" t="s">
        <v>1256</v>
      </c>
      <c r="L14" s="94">
        <f>SUM(L10:L13)</f>
        <v>23622</v>
      </c>
      <c r="M14" s="94">
        <f>SUM(M10:M13)</f>
        <v>23110</v>
      </c>
      <c r="N14" s="371"/>
      <c r="O14" s="372"/>
    </row>
    <row r="15" spans="1:15" s="57" customFormat="1" ht="33" customHeight="1">
      <c r="A15" s="922" t="s">
        <v>1257</v>
      </c>
      <c r="B15" s="922"/>
      <c r="C15" s="912" t="s">
        <v>1258</v>
      </c>
      <c r="D15" s="912"/>
      <c r="E15" s="94">
        <v>1653</v>
      </c>
      <c r="F15" s="94">
        <v>1834</v>
      </c>
      <c r="G15" s="94">
        <f>+E15+F15</f>
        <v>3487</v>
      </c>
      <c r="H15" s="94">
        <v>1671</v>
      </c>
      <c r="I15" s="94"/>
      <c r="J15" s="94"/>
      <c r="K15" s="370" t="s">
        <v>1257</v>
      </c>
      <c r="L15" s="94">
        <v>1409</v>
      </c>
      <c r="M15" s="94">
        <v>1388</v>
      </c>
      <c r="N15" s="371"/>
      <c r="O15" s="372"/>
    </row>
    <row r="16" spans="1:15" s="57" customFormat="1" ht="33" customHeight="1">
      <c r="A16" s="923" t="s">
        <v>1259</v>
      </c>
      <c r="B16" s="370" t="s">
        <v>1260</v>
      </c>
      <c r="C16" s="912" t="s">
        <v>1261</v>
      </c>
      <c r="D16" s="912"/>
      <c r="E16" s="94">
        <v>42</v>
      </c>
      <c r="F16" s="94">
        <v>135</v>
      </c>
      <c r="G16" s="94">
        <f>+E16+F16</f>
        <v>177</v>
      </c>
      <c r="H16" s="94">
        <v>51</v>
      </c>
      <c r="I16" s="94"/>
      <c r="J16" s="94">
        <v>300</v>
      </c>
      <c r="K16" s="373" t="s">
        <v>1262</v>
      </c>
      <c r="L16" s="186">
        <v>351</v>
      </c>
      <c r="M16" s="94">
        <v>306</v>
      </c>
      <c r="N16" s="371"/>
      <c r="O16" s="372"/>
    </row>
    <row r="17" spans="1:15" s="57" customFormat="1" ht="33" customHeight="1">
      <c r="A17" s="923"/>
      <c r="B17" s="370" t="s">
        <v>1263</v>
      </c>
      <c r="C17" s="912" t="s">
        <v>1264</v>
      </c>
      <c r="D17" s="912"/>
      <c r="E17" s="94">
        <v>38</v>
      </c>
      <c r="F17" s="94">
        <v>224</v>
      </c>
      <c r="G17" s="94">
        <f>+E17+F17</f>
        <v>262</v>
      </c>
      <c r="H17" s="94">
        <v>51</v>
      </c>
      <c r="I17" s="94"/>
      <c r="J17" s="196">
        <v>100</v>
      </c>
      <c r="K17" s="384" t="s">
        <v>1265</v>
      </c>
      <c r="L17" s="385">
        <v>149</v>
      </c>
      <c r="M17" s="386">
        <v>149</v>
      </c>
      <c r="N17" s="371"/>
      <c r="O17" s="372"/>
    </row>
    <row r="18" spans="1:15" s="57" customFormat="1" ht="33" customHeight="1">
      <c r="A18" s="923"/>
      <c r="B18" s="370" t="s">
        <v>1266</v>
      </c>
      <c r="C18" s="912" t="s">
        <v>1267</v>
      </c>
      <c r="D18" s="912"/>
      <c r="E18" s="94">
        <v>908</v>
      </c>
      <c r="F18" s="94">
        <v>1102</v>
      </c>
      <c r="G18" s="94">
        <f t="shared" ref="G18:G23" si="0">+E18+F18</f>
        <v>2010</v>
      </c>
      <c r="H18" s="94">
        <v>1293</v>
      </c>
      <c r="I18" s="94"/>
      <c r="J18" s="196"/>
      <c r="K18" s="384" t="s">
        <v>1268</v>
      </c>
      <c r="L18" s="379">
        <v>1181</v>
      </c>
      <c r="M18" s="377">
        <v>1180</v>
      </c>
      <c r="N18" s="371"/>
      <c r="O18" s="372"/>
    </row>
    <row r="19" spans="1:15" s="57" customFormat="1" ht="33" customHeight="1">
      <c r="A19" s="923"/>
      <c r="B19" s="370" t="s">
        <v>1269</v>
      </c>
      <c r="C19" s="912" t="s">
        <v>1270</v>
      </c>
      <c r="D19" s="912"/>
      <c r="E19" s="94">
        <v>1056</v>
      </c>
      <c r="F19" s="94">
        <v>1482</v>
      </c>
      <c r="G19" s="94">
        <f t="shared" si="0"/>
        <v>2538</v>
      </c>
      <c r="H19" s="94">
        <v>717</v>
      </c>
      <c r="I19" s="94">
        <v>100</v>
      </c>
      <c r="J19" s="196"/>
      <c r="K19" s="384" t="s">
        <v>1271</v>
      </c>
      <c r="L19" s="379">
        <v>555</v>
      </c>
      <c r="M19" s="377">
        <v>552</v>
      </c>
      <c r="N19" s="371"/>
      <c r="O19" s="372"/>
    </row>
    <row r="20" spans="1:15" s="57" customFormat="1" ht="33" customHeight="1">
      <c r="A20" s="923"/>
      <c r="B20" s="370" t="s">
        <v>1272</v>
      </c>
      <c r="C20" s="912" t="s">
        <v>1270</v>
      </c>
      <c r="D20" s="912"/>
      <c r="E20" s="94">
        <v>1588</v>
      </c>
      <c r="F20" s="94">
        <v>1523</v>
      </c>
      <c r="G20" s="94">
        <f t="shared" si="0"/>
        <v>3111</v>
      </c>
      <c r="H20" s="94">
        <v>1768</v>
      </c>
      <c r="I20" s="94">
        <v>450</v>
      </c>
      <c r="J20" s="196"/>
      <c r="K20" s="384" t="s">
        <v>1272</v>
      </c>
      <c r="L20" s="379">
        <v>1093</v>
      </c>
      <c r="M20" s="377">
        <v>891</v>
      </c>
      <c r="N20" s="387" t="s">
        <v>1273</v>
      </c>
      <c r="O20" s="372"/>
    </row>
    <row r="21" spans="1:15" s="57" customFormat="1" ht="33" customHeight="1">
      <c r="A21" s="923"/>
      <c r="B21" s="370" t="s">
        <v>1274</v>
      </c>
      <c r="C21" s="912" t="s">
        <v>1275</v>
      </c>
      <c r="D21" s="912"/>
      <c r="E21" s="94">
        <v>73</v>
      </c>
      <c r="F21" s="94">
        <v>126</v>
      </c>
      <c r="G21" s="94">
        <f t="shared" si="0"/>
        <v>199</v>
      </c>
      <c r="H21" s="94">
        <v>183</v>
      </c>
      <c r="I21" s="94"/>
      <c r="J21" s="196">
        <v>250</v>
      </c>
      <c r="K21" s="384" t="s">
        <v>1274</v>
      </c>
      <c r="L21" s="379">
        <v>390</v>
      </c>
      <c r="M21" s="388">
        <v>435</v>
      </c>
      <c r="N21" s="389" t="s">
        <v>1276</v>
      </c>
    </row>
    <row r="22" spans="1:15" s="57" customFormat="1" ht="33" customHeight="1">
      <c r="A22" s="923"/>
      <c r="B22" s="370" t="s">
        <v>1277</v>
      </c>
      <c r="C22" s="912" t="s">
        <v>1278</v>
      </c>
      <c r="D22" s="912"/>
      <c r="E22" s="94"/>
      <c r="F22" s="94"/>
      <c r="G22" s="94">
        <f t="shared" si="0"/>
        <v>0</v>
      </c>
      <c r="H22" s="94"/>
      <c r="I22" s="94"/>
      <c r="J22" s="196"/>
      <c r="K22" s="919" t="s">
        <v>1279</v>
      </c>
      <c r="L22" s="920">
        <v>651</v>
      </c>
      <c r="M22" s="916">
        <v>640</v>
      </c>
      <c r="N22" s="390"/>
      <c r="O22" s="372"/>
    </row>
    <row r="23" spans="1:15" s="57" customFormat="1" ht="33" customHeight="1">
      <c r="A23" s="923"/>
      <c r="B23" s="370" t="s">
        <v>1280</v>
      </c>
      <c r="C23" s="912" t="s">
        <v>839</v>
      </c>
      <c r="D23" s="912"/>
      <c r="E23" s="94">
        <v>173</v>
      </c>
      <c r="F23" s="94">
        <v>223</v>
      </c>
      <c r="G23" s="94">
        <f t="shared" si="0"/>
        <v>396</v>
      </c>
      <c r="H23" s="94">
        <v>401</v>
      </c>
      <c r="I23" s="94"/>
      <c r="J23" s="196"/>
      <c r="K23" s="919"/>
      <c r="L23" s="920"/>
      <c r="M23" s="916"/>
      <c r="N23" s="371"/>
      <c r="O23" s="372"/>
    </row>
    <row r="24" spans="1:15" s="57" customFormat="1" ht="33" customHeight="1">
      <c r="A24" s="923"/>
      <c r="B24" s="370" t="s">
        <v>1279</v>
      </c>
      <c r="C24" s="912" t="s">
        <v>839</v>
      </c>
      <c r="D24" s="912"/>
      <c r="E24" s="94">
        <v>371</v>
      </c>
      <c r="F24" s="94">
        <v>713</v>
      </c>
      <c r="G24" s="94">
        <f>+E24+F24</f>
        <v>1084</v>
      </c>
      <c r="H24" s="94">
        <v>451</v>
      </c>
      <c r="I24" s="94"/>
      <c r="J24" s="196"/>
      <c r="K24" s="919"/>
      <c r="L24" s="920"/>
      <c r="M24" s="916"/>
      <c r="N24" s="371"/>
      <c r="O24" s="372"/>
    </row>
    <row r="25" spans="1:15" s="57" customFormat="1" ht="33" customHeight="1">
      <c r="A25" s="923"/>
      <c r="B25" s="921" t="s">
        <v>1256</v>
      </c>
      <c r="C25" s="921"/>
      <c r="D25" s="921"/>
      <c r="E25" s="94">
        <f>SUM(E16:E24)</f>
        <v>4249</v>
      </c>
      <c r="F25" s="94">
        <f>SUM(F16:F24)</f>
        <v>5528</v>
      </c>
      <c r="G25" s="94">
        <f>SUM(E25:F25)</f>
        <v>9777</v>
      </c>
      <c r="H25" s="94">
        <f>SUM(H16:H24)</f>
        <v>4915</v>
      </c>
      <c r="I25" s="94">
        <f>SUM(I16:I24)</f>
        <v>550</v>
      </c>
      <c r="J25" s="94">
        <f>SUM(J16:J24)</f>
        <v>650</v>
      </c>
      <c r="K25" s="383" t="s">
        <v>1256</v>
      </c>
      <c r="L25" s="180">
        <f>SUM(L16:L24)</f>
        <v>4370</v>
      </c>
      <c r="M25" s="94">
        <f>SUM(M16:M24)</f>
        <v>4153</v>
      </c>
      <c r="N25" s="371"/>
      <c r="O25" s="372"/>
    </row>
    <row r="26" spans="1:15" s="57" customFormat="1" ht="33" customHeight="1">
      <c r="A26" s="911" t="s">
        <v>1281</v>
      </c>
      <c r="B26" s="911"/>
      <c r="C26" s="912" t="s">
        <v>1282</v>
      </c>
      <c r="D26" s="912"/>
      <c r="E26" s="94">
        <v>0</v>
      </c>
      <c r="F26" s="94">
        <v>0</v>
      </c>
      <c r="G26" s="94">
        <f>+E26+F26</f>
        <v>0</v>
      </c>
      <c r="H26" s="94">
        <v>0</v>
      </c>
      <c r="I26" s="94"/>
      <c r="J26" s="94">
        <v>1040</v>
      </c>
      <c r="K26" s="370" t="s">
        <v>1281</v>
      </c>
      <c r="L26" s="94">
        <v>1040</v>
      </c>
      <c r="M26" s="94">
        <v>500</v>
      </c>
      <c r="N26" s="391"/>
      <c r="O26" s="372"/>
    </row>
    <row r="27" spans="1:15" s="57" customFormat="1" ht="33" customHeight="1">
      <c r="A27" s="911" t="s">
        <v>1283</v>
      </c>
      <c r="B27" s="911"/>
      <c r="C27" s="912" t="s">
        <v>1284</v>
      </c>
      <c r="D27" s="912"/>
      <c r="E27" s="186">
        <v>357</v>
      </c>
      <c r="F27" s="186">
        <v>324</v>
      </c>
      <c r="G27" s="186">
        <f>+E27+F27</f>
        <v>681</v>
      </c>
      <c r="H27" s="94">
        <v>457</v>
      </c>
      <c r="I27" s="94"/>
      <c r="J27" s="94">
        <v>110</v>
      </c>
      <c r="K27" s="370" t="s">
        <v>1285</v>
      </c>
      <c r="L27" s="94">
        <v>552</v>
      </c>
      <c r="M27" s="94">
        <v>527</v>
      </c>
      <c r="N27" s="392"/>
      <c r="O27" s="372"/>
    </row>
    <row r="28" spans="1:15" s="57" customFormat="1" ht="33" customHeight="1">
      <c r="A28" s="911" t="s">
        <v>1286</v>
      </c>
      <c r="B28" s="911"/>
      <c r="C28" s="912" t="s">
        <v>1287</v>
      </c>
      <c r="D28" s="913"/>
      <c r="E28" s="393">
        <v>30</v>
      </c>
      <c r="F28" s="394">
        <v>34</v>
      </c>
      <c r="G28" s="395">
        <f>+E28+F28</f>
        <v>64</v>
      </c>
      <c r="H28" s="916">
        <v>215</v>
      </c>
      <c r="I28" s="917"/>
      <c r="J28" s="917">
        <v>20</v>
      </c>
      <c r="K28" s="918" t="s">
        <v>1288</v>
      </c>
      <c r="L28" s="917">
        <v>230</v>
      </c>
      <c r="M28" s="917">
        <v>229</v>
      </c>
      <c r="N28" s="909"/>
      <c r="O28" s="372"/>
    </row>
    <row r="29" spans="1:15" s="57" customFormat="1" ht="33" customHeight="1">
      <c r="A29" s="911" t="s">
        <v>1288</v>
      </c>
      <c r="B29" s="911"/>
      <c r="C29" s="912" t="s">
        <v>839</v>
      </c>
      <c r="D29" s="913"/>
      <c r="E29" s="396">
        <v>198</v>
      </c>
      <c r="F29" s="397">
        <v>226</v>
      </c>
      <c r="G29" s="398">
        <f>+E29+F29</f>
        <v>424</v>
      </c>
      <c r="H29" s="916"/>
      <c r="I29" s="917"/>
      <c r="J29" s="917"/>
      <c r="K29" s="918"/>
      <c r="L29" s="917"/>
      <c r="M29" s="917"/>
      <c r="N29" s="910"/>
      <c r="O29" s="372"/>
    </row>
    <row r="30" spans="1:15" s="57" customFormat="1" ht="33" customHeight="1">
      <c r="A30" s="914" t="s">
        <v>713</v>
      </c>
      <c r="B30" s="914"/>
      <c r="C30" s="914"/>
      <c r="D30" s="914"/>
      <c r="E30" s="399">
        <f>SUM(E10:E13,E15:E24,E26:E29)</f>
        <v>37971</v>
      </c>
      <c r="F30" s="399">
        <f>SUM(F10:F13,F15:F24,F26:F29)</f>
        <v>35766</v>
      </c>
      <c r="G30" s="399">
        <f>SUM(E30:F30)</f>
        <v>73737</v>
      </c>
      <c r="H30" s="101">
        <f>SUM(H10:H13,H15:H24,H26:H29)</f>
        <v>34076</v>
      </c>
      <c r="I30" s="101">
        <f>SUM(I10:I13,I15:I24,I26:I29)</f>
        <v>2020</v>
      </c>
      <c r="J30" s="101">
        <f>SUM(J10:J13,J15:J24,J26:J29)</f>
        <v>1820</v>
      </c>
      <c r="K30" s="400" t="s">
        <v>713</v>
      </c>
      <c r="L30" s="101">
        <f>SUM(L10:L13,L15:L24,L26:L29)</f>
        <v>31223</v>
      </c>
      <c r="M30" s="101">
        <f>SUM(M10:M13,M15:M24,M26:M29)</f>
        <v>29907</v>
      </c>
      <c r="N30" s="401" t="s">
        <v>1289</v>
      </c>
      <c r="O30" s="372"/>
    </row>
    <row r="31" spans="1:15" ht="33" customHeight="1">
      <c r="L31" s="403"/>
      <c r="M31" s="915" t="s">
        <v>1290</v>
      </c>
      <c r="N31" s="915"/>
    </row>
    <row r="33" spans="2:3">
      <c r="C33" s="73"/>
    </row>
    <row r="34" spans="2:3">
      <c r="B34" s="73"/>
      <c r="C34" s="73"/>
    </row>
    <row r="35" spans="2:3">
      <c r="B35" s="73"/>
      <c r="C35" s="73"/>
    </row>
  </sheetData>
  <sheetProtection selectLockedCells="1" selectUnlockedCells="1"/>
  <mergeCells count="54">
    <mergeCell ref="A7:N7"/>
    <mergeCell ref="A1:E1"/>
    <mergeCell ref="A3:D3"/>
    <mergeCell ref="A4:N4"/>
    <mergeCell ref="A5:N5"/>
    <mergeCell ref="A6:N6"/>
    <mergeCell ref="L8:L9"/>
    <mergeCell ref="M8:M9"/>
    <mergeCell ref="N8:N9"/>
    <mergeCell ref="A10:A14"/>
    <mergeCell ref="C10:D10"/>
    <mergeCell ref="C11:D11"/>
    <mergeCell ref="C12:D12"/>
    <mergeCell ref="C13:D13"/>
    <mergeCell ref="B14:D14"/>
    <mergeCell ref="A8:B8"/>
    <mergeCell ref="C8:D9"/>
    <mergeCell ref="E8:G8"/>
    <mergeCell ref="H8:H9"/>
    <mergeCell ref="I8:J8"/>
    <mergeCell ref="K8:K9"/>
    <mergeCell ref="B25:D25"/>
    <mergeCell ref="A15:B15"/>
    <mergeCell ref="C15:D15"/>
    <mergeCell ref="A16:A25"/>
    <mergeCell ref="C16:D16"/>
    <mergeCell ref="C17:D17"/>
    <mergeCell ref="C18:D18"/>
    <mergeCell ref="C19:D19"/>
    <mergeCell ref="C20:D20"/>
    <mergeCell ref="C21:D21"/>
    <mergeCell ref="C22:D22"/>
    <mergeCell ref="K22:K24"/>
    <mergeCell ref="L22:L24"/>
    <mergeCell ref="M22:M24"/>
    <mergeCell ref="C23:D23"/>
    <mergeCell ref="C24:D24"/>
    <mergeCell ref="A26:B26"/>
    <mergeCell ref="C26:D26"/>
    <mergeCell ref="A27:B27"/>
    <mergeCell ref="C27:D27"/>
    <mergeCell ref="A28:B28"/>
    <mergeCell ref="C28:D28"/>
    <mergeCell ref="N28:N29"/>
    <mergeCell ref="A29:B29"/>
    <mergeCell ref="C29:D29"/>
    <mergeCell ref="A30:D30"/>
    <mergeCell ref="M31:N31"/>
    <mergeCell ref="H28:H29"/>
    <mergeCell ref="I28:I29"/>
    <mergeCell ref="J28:J29"/>
    <mergeCell ref="K28:K29"/>
    <mergeCell ref="L28:L29"/>
    <mergeCell ref="M28:M29"/>
  </mergeCells>
  <phoneticPr fontId="3"/>
  <pageMargins left="0.78740157480314965" right="0.47244094488188981" top="0.47244094488188981" bottom="0.35433070866141736" header="0.51181102362204722" footer="7.874015748031496E-2"/>
  <pageSetup paperSize="9" scale="62" firstPageNumber="0" orientation="landscape" horizontalDpi="300" verticalDpi="300" r:id="rId1"/>
  <headerFooter alignWithMargins="0">
    <oddFooter>&amp;C&amp;"ＭＳ 明朝,標準"－24－</oddFooter>
  </headerFooter>
  <rowBreaks count="1" manualBreakCount="1">
    <brk id="3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13" zoomScaleNormal="100" workbookViewId="0">
      <selection activeCell="S10" sqref="S10"/>
    </sheetView>
  </sheetViews>
  <sheetFormatPr defaultRowHeight="14.25"/>
  <cols>
    <col min="1" max="14" width="9" style="8"/>
    <col min="15" max="15" width="4.125" style="8" customWidth="1"/>
    <col min="16" max="16384" width="9" style="8"/>
  </cols>
  <sheetData/>
  <phoneticPr fontId="3"/>
  <pageMargins left="0.39370078740157483" right="0.39370078740157483" top="0.39370078740157483" bottom="0.39370078740157483" header="0.31496062992125984" footer="0.31496062992125984"/>
  <pageSetup paperSize="9" orientation="landscape" horizontalDpi="4294967292" verticalDpi="0" r:id="rId1"/>
  <headerFooter>
    <oddFooter>&amp;C
-25-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view="pageLayout" zoomScaleNormal="90" zoomScaleSheetLayoutView="80" workbookViewId="0">
      <selection activeCell="E22" sqref="E22:F22"/>
    </sheetView>
  </sheetViews>
  <sheetFormatPr defaultRowHeight="14.25"/>
  <cols>
    <col min="1" max="2" width="6.125" style="9" customWidth="1"/>
    <col min="3" max="10" width="9.875" style="9" customWidth="1"/>
    <col min="11" max="11" width="15.625" style="9" customWidth="1"/>
    <col min="12" max="12" width="7" style="9" customWidth="1"/>
    <col min="13" max="13" width="15.625" style="9" customWidth="1"/>
    <col min="14" max="14" width="28.875" style="9" customWidth="1"/>
    <col min="15" max="16384" width="9" style="9"/>
  </cols>
  <sheetData>
    <row r="1" spans="1:14" s="25" customFormat="1" ht="21" customHeight="1">
      <c r="N1" s="404"/>
    </row>
    <row r="2" spans="1:14" ht="30" customHeight="1">
      <c r="A2" s="405" t="s">
        <v>1291</v>
      </c>
      <c r="B2" s="695" t="s">
        <v>1292</v>
      </c>
      <c r="C2" s="696"/>
      <c r="D2" s="696"/>
      <c r="E2" s="696"/>
      <c r="N2" s="406" t="s">
        <v>1293</v>
      </c>
    </row>
    <row r="3" spans="1:14" ht="45" customHeight="1">
      <c r="A3" s="675" t="s">
        <v>1294</v>
      </c>
      <c r="B3" s="675"/>
      <c r="C3" s="676" t="s">
        <v>1295</v>
      </c>
      <c r="D3" s="676"/>
      <c r="E3" s="676" t="s">
        <v>1296</v>
      </c>
      <c r="F3" s="676"/>
      <c r="G3" s="676" t="s">
        <v>1297</v>
      </c>
      <c r="H3" s="676"/>
      <c r="I3" s="107" t="s">
        <v>1298</v>
      </c>
      <c r="J3" s="107" t="s">
        <v>789</v>
      </c>
      <c r="K3" s="677" t="s">
        <v>1299</v>
      </c>
      <c r="L3" s="677"/>
      <c r="M3" s="677"/>
      <c r="N3" s="677"/>
    </row>
    <row r="4" spans="1:14" ht="45" customHeight="1">
      <c r="A4" s="673">
        <v>29</v>
      </c>
      <c r="B4" s="673"/>
      <c r="C4" s="947" t="s">
        <v>1300</v>
      </c>
      <c r="D4" s="947"/>
      <c r="E4" s="947" t="s">
        <v>1301</v>
      </c>
      <c r="F4" s="947"/>
      <c r="G4" s="947" t="s">
        <v>1302</v>
      </c>
      <c r="H4" s="947"/>
      <c r="I4" s="100">
        <v>196</v>
      </c>
      <c r="J4" s="100">
        <v>196</v>
      </c>
      <c r="K4" s="948" t="s">
        <v>1303</v>
      </c>
      <c r="L4" s="948"/>
      <c r="M4" s="948"/>
      <c r="N4" s="948"/>
    </row>
    <row r="5" spans="1:14" ht="45" customHeight="1">
      <c r="A5" s="291"/>
      <c r="B5" s="291"/>
      <c r="C5" s="291"/>
      <c r="D5" s="291"/>
      <c r="E5" s="291"/>
      <c r="F5" s="291"/>
      <c r="G5" s="291"/>
      <c r="H5" s="291"/>
      <c r="I5" s="291"/>
      <c r="J5" s="291"/>
      <c r="K5" s="89"/>
      <c r="L5" s="89"/>
      <c r="M5" s="89"/>
      <c r="N5" s="89"/>
    </row>
    <row r="6" spans="1:14" ht="20.100000000000001" customHeight="1"/>
    <row r="7" spans="1:14" ht="20.100000000000001" customHeight="1">
      <c r="A7" s="949" t="s">
        <v>1304</v>
      </c>
      <c r="B7" s="949"/>
      <c r="C7" s="949"/>
      <c r="D7" s="949"/>
      <c r="E7" s="25"/>
      <c r="F7" s="25"/>
      <c r="G7" s="25"/>
      <c r="H7" s="25"/>
      <c r="I7" s="25"/>
      <c r="J7" s="25"/>
      <c r="K7" s="25"/>
      <c r="L7" s="25"/>
      <c r="M7" s="25"/>
      <c r="N7" s="407" t="s">
        <v>1305</v>
      </c>
    </row>
    <row r="8" spans="1:14" ht="21.95" customHeight="1">
      <c r="A8" s="408"/>
      <c r="B8" s="409" t="s">
        <v>1306</v>
      </c>
      <c r="C8" s="946" t="s">
        <v>1307</v>
      </c>
      <c r="D8" s="946" t="s">
        <v>1308</v>
      </c>
      <c r="E8" s="676" t="s">
        <v>1309</v>
      </c>
      <c r="F8" s="676"/>
      <c r="G8" s="676"/>
      <c r="H8" s="676"/>
      <c r="I8" s="676"/>
      <c r="J8" s="676" t="s">
        <v>1310</v>
      </c>
      <c r="K8" s="677" t="s">
        <v>1299</v>
      </c>
      <c r="L8" s="677"/>
      <c r="M8" s="677"/>
      <c r="N8" s="677"/>
    </row>
    <row r="9" spans="1:14" ht="21.95" customHeight="1">
      <c r="A9" s="410" t="s">
        <v>1311</v>
      </c>
      <c r="B9" s="411"/>
      <c r="C9" s="946"/>
      <c r="D9" s="946"/>
      <c r="E9" s="91" t="s">
        <v>1312</v>
      </c>
      <c r="F9" s="91" t="s">
        <v>1313</v>
      </c>
      <c r="G9" s="91" t="s">
        <v>1314</v>
      </c>
      <c r="H9" s="91" t="s">
        <v>1315</v>
      </c>
      <c r="I9" s="91" t="s">
        <v>1316</v>
      </c>
      <c r="J9" s="676"/>
      <c r="K9" s="676"/>
      <c r="L9" s="677"/>
      <c r="M9" s="677"/>
      <c r="N9" s="677"/>
    </row>
    <row r="10" spans="1:14" ht="36" customHeight="1">
      <c r="A10" s="673">
        <v>29</v>
      </c>
      <c r="B10" s="673"/>
      <c r="C10" s="412">
        <v>33.6</v>
      </c>
      <c r="D10" s="412">
        <v>18</v>
      </c>
      <c r="E10" s="412">
        <v>22.9</v>
      </c>
      <c r="F10" s="412">
        <v>38</v>
      </c>
      <c r="G10" s="412">
        <v>46.5</v>
      </c>
      <c r="H10" s="412">
        <v>50.7</v>
      </c>
      <c r="I10" s="412">
        <v>45.9</v>
      </c>
      <c r="J10" s="413">
        <f>SUM(C10:I10)</f>
        <v>255.6</v>
      </c>
      <c r="K10" s="414" t="s">
        <v>1317</v>
      </c>
      <c r="L10" s="415"/>
      <c r="M10" s="416"/>
      <c r="N10" s="417"/>
    </row>
    <row r="11" spans="1:14" ht="36" customHeight="1">
      <c r="A11" s="291"/>
      <c r="B11" s="291"/>
      <c r="C11" s="418"/>
      <c r="D11" s="418"/>
      <c r="E11" s="418"/>
      <c r="F11" s="418"/>
      <c r="G11" s="418"/>
      <c r="H11" s="418"/>
      <c r="I11" s="418"/>
      <c r="J11" s="419"/>
      <c r="M11" s="420"/>
      <c r="N11" s="291"/>
    </row>
    <row r="12" spans="1:14" ht="20.100000000000001" customHeight="1">
      <c r="M12" s="421"/>
      <c r="N12" s="421"/>
    </row>
    <row r="13" spans="1:14" ht="20.100000000000001" customHeight="1">
      <c r="A13" s="680" t="s">
        <v>1318</v>
      </c>
      <c r="B13" s="680"/>
      <c r="C13" s="680"/>
      <c r="D13" s="680"/>
      <c r="E13" s="25"/>
      <c r="F13" s="25"/>
      <c r="G13" s="25"/>
      <c r="H13" s="25"/>
      <c r="I13" s="25"/>
      <c r="J13" s="25"/>
      <c r="K13" s="25"/>
      <c r="L13" s="25"/>
      <c r="M13" s="25"/>
      <c r="N13" s="407" t="s">
        <v>1319</v>
      </c>
    </row>
    <row r="14" spans="1:14" ht="21.75" customHeight="1">
      <c r="A14" s="422"/>
      <c r="B14" s="423" t="s">
        <v>1320</v>
      </c>
      <c r="C14" s="930" t="s">
        <v>1321</v>
      </c>
      <c r="D14" s="930"/>
      <c r="E14" s="930" t="s">
        <v>1322</v>
      </c>
      <c r="F14" s="930"/>
      <c r="G14" s="930" t="s">
        <v>1323</v>
      </c>
      <c r="H14" s="930"/>
      <c r="I14" s="937" t="s">
        <v>1324</v>
      </c>
      <c r="J14" s="937"/>
      <c r="K14" s="930" t="s">
        <v>1325</v>
      </c>
      <c r="L14" s="930"/>
      <c r="M14" s="930" t="s">
        <v>1326</v>
      </c>
      <c r="N14" s="930"/>
    </row>
    <row r="15" spans="1:14" ht="21.75" customHeight="1">
      <c r="A15" s="424" t="s">
        <v>1327</v>
      </c>
      <c r="B15" s="425"/>
      <c r="C15" s="930"/>
      <c r="D15" s="930"/>
      <c r="E15" s="930"/>
      <c r="F15" s="930"/>
      <c r="G15" s="930"/>
      <c r="H15" s="930"/>
      <c r="I15" s="937"/>
      <c r="J15" s="937"/>
      <c r="K15" s="930"/>
      <c r="L15" s="930"/>
      <c r="M15" s="930"/>
      <c r="N15" s="930"/>
    </row>
    <row r="16" spans="1:14" ht="36" customHeight="1">
      <c r="A16" s="938">
        <v>29</v>
      </c>
      <c r="B16" s="939"/>
      <c r="C16" s="940">
        <v>46.4</v>
      </c>
      <c r="D16" s="941"/>
      <c r="E16" s="942">
        <v>39.799999999999997</v>
      </c>
      <c r="F16" s="943"/>
      <c r="G16" s="942">
        <v>35.5</v>
      </c>
      <c r="H16" s="943"/>
      <c r="I16" s="942">
        <v>47.5</v>
      </c>
      <c r="J16" s="943"/>
      <c r="K16" s="940">
        <f>SUM(C16+E16+G16+I16)</f>
        <v>169.2</v>
      </c>
      <c r="L16" s="941"/>
      <c r="M16" s="944" t="s">
        <v>1328</v>
      </c>
      <c r="N16" s="945"/>
    </row>
    <row r="17" spans="1:14" ht="36" customHeight="1">
      <c r="A17" s="291"/>
      <c r="B17" s="291"/>
      <c r="C17" s="426"/>
      <c r="D17" s="426"/>
      <c r="E17" s="427"/>
      <c r="F17" s="427"/>
      <c r="G17" s="427"/>
      <c r="H17" s="427"/>
      <c r="I17" s="427"/>
      <c r="J17" s="427"/>
      <c r="K17" s="426"/>
      <c r="L17" s="426"/>
      <c r="M17" s="89"/>
      <c r="N17" s="89"/>
    </row>
    <row r="18" spans="1:14" ht="20.100000000000001" customHeight="1"/>
    <row r="19" spans="1:14" ht="20.100000000000001" customHeight="1">
      <c r="A19" s="680" t="s">
        <v>1329</v>
      </c>
      <c r="B19" s="680"/>
      <c r="C19" s="680"/>
      <c r="D19" s="680"/>
      <c r="E19" s="25"/>
      <c r="F19" s="25"/>
      <c r="G19" s="25"/>
      <c r="H19" s="25"/>
      <c r="I19" s="25"/>
      <c r="J19" s="25"/>
      <c r="K19" s="25"/>
      <c r="L19" s="25"/>
      <c r="M19" s="25"/>
      <c r="N19" s="407" t="s">
        <v>1319</v>
      </c>
    </row>
    <row r="20" spans="1:14" ht="21.75" customHeight="1">
      <c r="A20" s="422"/>
      <c r="B20" s="423" t="s">
        <v>1320</v>
      </c>
      <c r="C20" s="930" t="s">
        <v>1321</v>
      </c>
      <c r="D20" s="930"/>
      <c r="E20" s="930" t="s">
        <v>1322</v>
      </c>
      <c r="F20" s="930"/>
      <c r="G20" s="930" t="s">
        <v>1323</v>
      </c>
      <c r="H20" s="930"/>
      <c r="I20" s="937" t="s">
        <v>1330</v>
      </c>
      <c r="J20" s="937"/>
      <c r="K20" s="930" t="s">
        <v>1325</v>
      </c>
      <c r="L20" s="930"/>
      <c r="M20" s="930" t="s">
        <v>1331</v>
      </c>
      <c r="N20" s="930"/>
    </row>
    <row r="21" spans="1:14" ht="21.75" customHeight="1">
      <c r="A21" s="424" t="s">
        <v>1332</v>
      </c>
      <c r="B21" s="425"/>
      <c r="C21" s="930"/>
      <c r="D21" s="930"/>
      <c r="E21" s="930"/>
      <c r="F21" s="930"/>
      <c r="G21" s="930"/>
      <c r="H21" s="930"/>
      <c r="I21" s="937"/>
      <c r="J21" s="937"/>
      <c r="K21" s="930"/>
      <c r="L21" s="930"/>
      <c r="M21" s="930"/>
      <c r="N21" s="930"/>
    </row>
    <row r="22" spans="1:14" ht="36" customHeight="1">
      <c r="A22" s="931">
        <v>29</v>
      </c>
      <c r="B22" s="931"/>
      <c r="C22" s="932">
        <v>4.9000000000000004</v>
      </c>
      <c r="D22" s="933"/>
      <c r="E22" s="934">
        <v>18.5</v>
      </c>
      <c r="F22" s="935"/>
      <c r="G22" s="936">
        <v>10.3</v>
      </c>
      <c r="H22" s="936"/>
      <c r="I22" s="934">
        <v>8.3000000000000007</v>
      </c>
      <c r="J22" s="935"/>
      <c r="K22" s="932">
        <f>SUM(C22+E22+G22+I22)</f>
        <v>42</v>
      </c>
      <c r="L22" s="933"/>
      <c r="M22" s="428" t="s">
        <v>1333</v>
      </c>
      <c r="N22" s="429"/>
    </row>
    <row r="23" spans="1:14" ht="20.100000000000001" customHeight="1"/>
  </sheetData>
  <sheetProtection selectLockedCells="1" selectUnlockedCells="1"/>
  <mergeCells count="45">
    <mergeCell ref="K4:N4"/>
    <mergeCell ref="A7:D7"/>
    <mergeCell ref="B2:E2"/>
    <mergeCell ref="A3:B3"/>
    <mergeCell ref="C3:D3"/>
    <mergeCell ref="E3:F3"/>
    <mergeCell ref="G3:H3"/>
    <mergeCell ref="K3:N3"/>
    <mergeCell ref="A10:B10"/>
    <mergeCell ref="A4:B4"/>
    <mergeCell ref="C4:D4"/>
    <mergeCell ref="E4:F4"/>
    <mergeCell ref="G4:H4"/>
    <mergeCell ref="C8:C9"/>
    <mergeCell ref="D8:D9"/>
    <mergeCell ref="E8:I8"/>
    <mergeCell ref="J8:J9"/>
    <mergeCell ref="K8:N9"/>
    <mergeCell ref="A13:D13"/>
    <mergeCell ref="C14:D15"/>
    <mergeCell ref="E14:F15"/>
    <mergeCell ref="G14:H15"/>
    <mergeCell ref="I14:J15"/>
    <mergeCell ref="M14:N15"/>
    <mergeCell ref="A16:B16"/>
    <mergeCell ref="C16:D16"/>
    <mergeCell ref="E16:F16"/>
    <mergeCell ref="G16:H16"/>
    <mergeCell ref="I16:J16"/>
    <mergeCell ref="K16:L16"/>
    <mergeCell ref="M16:N16"/>
    <mergeCell ref="K14:L15"/>
    <mergeCell ref="A19:D19"/>
    <mergeCell ref="C20:D21"/>
    <mergeCell ref="E20:F21"/>
    <mergeCell ref="G20:H21"/>
    <mergeCell ref="I20:J21"/>
    <mergeCell ref="M20:N21"/>
    <mergeCell ref="A22:B22"/>
    <mergeCell ref="C22:D22"/>
    <mergeCell ref="E22:F22"/>
    <mergeCell ref="G22:H22"/>
    <mergeCell ref="I22:J22"/>
    <mergeCell ref="K22:L22"/>
    <mergeCell ref="K20:L21"/>
  </mergeCells>
  <phoneticPr fontId="3"/>
  <pageMargins left="0.62992125984251968" right="0.59055118110236227" top="0.59055118110236227" bottom="0.55118110236220474" header="0.51181102362204722" footer="0.23622047244094491"/>
  <pageSetup paperSize="9" scale="86" firstPageNumber="0" orientation="landscape" horizontalDpi="300" verticalDpi="300" r:id="rId1"/>
  <headerFooter scaleWithDoc="0" alignWithMargins="0">
    <oddFooter>&amp;C&amp;"ＭＳ 明朝,標準"－26－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view="pageBreakPreview" topLeftCell="A13" zoomScale="90" zoomScaleSheetLayoutView="90" workbookViewId="0">
      <selection activeCell="A19" sqref="A19"/>
    </sheetView>
  </sheetViews>
  <sheetFormatPr defaultRowHeight="14.25"/>
  <cols>
    <col min="1" max="1" width="6.875" style="75" customWidth="1"/>
    <col min="2" max="2" width="6.25" style="75" customWidth="1"/>
    <col min="3" max="3" width="11.125" style="75" customWidth="1"/>
    <col min="4" max="11" width="13.125" style="75" customWidth="1"/>
    <col min="12" max="12" width="13.25" style="75" customWidth="1"/>
    <col min="13" max="13" width="11.875" style="75" customWidth="1"/>
    <col min="14" max="14" width="17.625" style="75" customWidth="1"/>
    <col min="15" max="16384" width="9" style="75"/>
  </cols>
  <sheetData>
    <row r="1" spans="1:19" ht="19.899999999999999" customHeight="1">
      <c r="A1" s="9"/>
      <c r="B1" s="9"/>
      <c r="C1" s="9"/>
      <c r="D1" s="9"/>
      <c r="E1" s="9"/>
      <c r="F1" s="9"/>
      <c r="G1" s="9"/>
      <c r="H1" s="9"/>
      <c r="I1" s="9"/>
      <c r="J1" s="9"/>
      <c r="K1" s="9"/>
      <c r="L1" s="9"/>
      <c r="M1" s="9"/>
      <c r="N1" s="9"/>
      <c r="Q1" s="104"/>
    </row>
    <row r="2" spans="1:19" s="104" customFormat="1" ht="21" customHeight="1">
      <c r="A2" s="600" t="s">
        <v>1334</v>
      </c>
      <c r="B2" s="600"/>
      <c r="C2" s="600"/>
      <c r="D2" s="600"/>
      <c r="E2" s="600"/>
      <c r="F2" s="25"/>
      <c r="G2" s="25"/>
      <c r="H2" s="25"/>
      <c r="I2" s="25"/>
      <c r="J2" s="25"/>
      <c r="K2" s="25"/>
      <c r="L2" s="25"/>
      <c r="M2" s="25"/>
      <c r="N2" s="25"/>
    </row>
    <row r="3" spans="1:19" s="104" customFormat="1" ht="21" customHeight="1">
      <c r="A3" s="690" t="s">
        <v>1335</v>
      </c>
      <c r="B3" s="690"/>
      <c r="C3" s="690"/>
      <c r="D3" s="25"/>
      <c r="E3" s="25"/>
      <c r="F3" s="25"/>
      <c r="G3" s="9"/>
      <c r="H3" s="25"/>
      <c r="I3" s="25"/>
      <c r="J3" s="25"/>
      <c r="K3" s="25"/>
      <c r="L3" s="25"/>
      <c r="M3" s="25" t="s">
        <v>1336</v>
      </c>
      <c r="N3" s="25"/>
    </row>
    <row r="4" spans="1:19" ht="26.1" customHeight="1">
      <c r="A4" s="675" t="s">
        <v>1337</v>
      </c>
      <c r="B4" s="675"/>
      <c r="C4" s="675"/>
      <c r="D4" s="107" t="s">
        <v>1338</v>
      </c>
      <c r="E4" s="107" t="s">
        <v>1339</v>
      </c>
      <c r="F4" s="107" t="s">
        <v>1340</v>
      </c>
      <c r="G4" s="107" t="s">
        <v>1341</v>
      </c>
      <c r="H4" s="107" t="s">
        <v>1342</v>
      </c>
      <c r="I4" s="107" t="s">
        <v>1343</v>
      </c>
      <c r="J4" s="107" t="s">
        <v>1344</v>
      </c>
      <c r="K4" s="107" t="s">
        <v>1345</v>
      </c>
      <c r="L4" s="107" t="s">
        <v>1346</v>
      </c>
      <c r="M4" s="430" t="s">
        <v>518</v>
      </c>
      <c r="N4" s="9"/>
    </row>
    <row r="5" spans="1:19" ht="26.1" customHeight="1">
      <c r="A5" s="672" t="s">
        <v>1347</v>
      </c>
      <c r="B5" s="672"/>
      <c r="C5" s="672"/>
      <c r="D5" s="91">
        <v>1</v>
      </c>
      <c r="E5" s="91"/>
      <c r="F5" s="91">
        <v>1</v>
      </c>
      <c r="G5" s="91"/>
      <c r="H5" s="91"/>
      <c r="I5" s="91"/>
      <c r="J5" s="91"/>
      <c r="K5" s="91"/>
      <c r="L5" s="91"/>
      <c r="M5" s="93">
        <f>SUM(D5:L5)</f>
        <v>2</v>
      </c>
      <c r="N5" s="9"/>
    </row>
    <row r="6" spans="1:19" ht="26.1" customHeight="1">
      <c r="A6" s="673" t="s">
        <v>1348</v>
      </c>
      <c r="B6" s="673"/>
      <c r="C6" s="673"/>
      <c r="D6" s="100"/>
      <c r="E6" s="100"/>
      <c r="F6" s="100"/>
      <c r="G6" s="100"/>
      <c r="H6" s="100">
        <v>2</v>
      </c>
      <c r="I6" s="100"/>
      <c r="J6" s="431">
        <v>1</v>
      </c>
      <c r="K6" s="100">
        <v>1</v>
      </c>
      <c r="L6" s="100"/>
      <c r="M6" s="210">
        <f>SUM(D6:L6)</f>
        <v>4</v>
      </c>
      <c r="N6" s="9"/>
    </row>
    <row r="7" spans="1:19" ht="18.399999999999999" customHeight="1">
      <c r="A7" s="9"/>
      <c r="C7" s="9"/>
      <c r="D7" s="9"/>
      <c r="E7" s="9"/>
      <c r="F7" s="9"/>
      <c r="G7" s="9"/>
      <c r="H7" s="9"/>
      <c r="I7" s="9"/>
      <c r="J7" s="9"/>
      <c r="K7" s="9"/>
      <c r="L7" s="979" t="s">
        <v>1349</v>
      </c>
      <c r="M7" s="979"/>
      <c r="N7" s="9"/>
    </row>
    <row r="8" spans="1:19" s="104" customFormat="1" ht="21" customHeight="1">
      <c r="A8" s="690" t="s">
        <v>1350</v>
      </c>
      <c r="B8" s="690"/>
      <c r="C8" s="690"/>
      <c r="D8" s="25"/>
      <c r="E8" s="25"/>
      <c r="F8" s="25"/>
      <c r="G8" s="25"/>
      <c r="H8" s="25"/>
      <c r="I8" s="25"/>
      <c r="J8" s="25"/>
      <c r="K8" s="25"/>
      <c r="L8" s="25"/>
      <c r="M8" s="25"/>
      <c r="N8" s="25"/>
    </row>
    <row r="9" spans="1:19" s="104" customFormat="1" ht="21" customHeight="1">
      <c r="A9" s="432" t="s">
        <v>1351</v>
      </c>
      <c r="B9" s="432"/>
      <c r="C9" s="432"/>
      <c r="D9" s="25"/>
      <c r="E9" s="25"/>
      <c r="F9" s="25"/>
      <c r="G9" s="25"/>
      <c r="H9" s="25"/>
      <c r="I9" s="25"/>
      <c r="J9" s="25"/>
      <c r="K9" s="25"/>
      <c r="L9" s="25"/>
      <c r="M9" s="25"/>
      <c r="N9" s="25"/>
    </row>
    <row r="10" spans="1:19" ht="27" customHeight="1">
      <c r="A10" s="9"/>
      <c r="B10" s="9"/>
      <c r="C10" s="9"/>
      <c r="D10" s="9"/>
      <c r="E10" s="9"/>
      <c r="F10" s="9"/>
      <c r="G10" s="9"/>
      <c r="H10" s="9"/>
      <c r="I10" s="9"/>
      <c r="J10" s="9"/>
      <c r="K10" s="9"/>
      <c r="L10" s="9"/>
      <c r="M10" s="9"/>
      <c r="N10" s="9"/>
    </row>
    <row r="11" spans="1:19" s="104" customFormat="1" ht="21" customHeight="1">
      <c r="A11" s="690" t="s">
        <v>1352</v>
      </c>
      <c r="B11" s="690"/>
      <c r="C11" s="690"/>
      <c r="D11" s="690"/>
      <c r="E11" s="690"/>
      <c r="F11" s="25"/>
      <c r="G11" s="25"/>
      <c r="H11" s="25"/>
      <c r="I11" s="25"/>
      <c r="J11" s="25"/>
      <c r="K11" s="25"/>
      <c r="L11" s="25"/>
      <c r="M11" s="25"/>
      <c r="N11" s="25"/>
    </row>
    <row r="12" spans="1:19" ht="26.1" customHeight="1">
      <c r="A12" s="976" t="s">
        <v>1353</v>
      </c>
      <c r="B12" s="977"/>
      <c r="C12" s="977"/>
      <c r="D12" s="978"/>
      <c r="E12" s="901" t="s">
        <v>1354</v>
      </c>
      <c r="F12" s="901"/>
      <c r="G12" s="901"/>
      <c r="H12" s="901" t="s">
        <v>1355</v>
      </c>
      <c r="I12" s="901"/>
      <c r="J12" s="906" t="s">
        <v>1356</v>
      </c>
      <c r="K12" s="907"/>
      <c r="L12" s="9"/>
      <c r="M12" s="9"/>
      <c r="N12" s="9"/>
      <c r="O12" s="291"/>
      <c r="P12" s="9"/>
      <c r="Q12" s="89"/>
      <c r="R12" s="291"/>
      <c r="S12" s="433"/>
    </row>
    <row r="13" spans="1:19" ht="26.1" customHeight="1">
      <c r="A13" s="965">
        <v>21</v>
      </c>
      <c r="B13" s="966"/>
      <c r="C13" s="966"/>
      <c r="D13" s="967"/>
      <c r="E13" s="896" t="s">
        <v>1357</v>
      </c>
      <c r="F13" s="896"/>
      <c r="G13" s="896"/>
      <c r="H13" s="896" t="s">
        <v>1358</v>
      </c>
      <c r="I13" s="896"/>
      <c r="J13" s="968" t="s">
        <v>1359</v>
      </c>
      <c r="K13" s="969"/>
      <c r="L13" s="9"/>
      <c r="M13" s="9"/>
      <c r="N13" s="9"/>
      <c r="O13" s="291"/>
      <c r="P13" s="9"/>
      <c r="Q13" s="89"/>
      <c r="R13" s="291"/>
      <c r="S13" s="433"/>
    </row>
    <row r="14" spans="1:19" ht="26.25" customHeight="1">
      <c r="A14" s="965">
        <v>26</v>
      </c>
      <c r="B14" s="966"/>
      <c r="C14" s="966"/>
      <c r="D14" s="967"/>
      <c r="E14" s="896" t="s">
        <v>1357</v>
      </c>
      <c r="F14" s="896"/>
      <c r="G14" s="896"/>
      <c r="H14" s="896" t="s">
        <v>1360</v>
      </c>
      <c r="I14" s="896"/>
      <c r="J14" s="968" t="s">
        <v>1359</v>
      </c>
      <c r="K14" s="969"/>
      <c r="L14" s="9"/>
      <c r="M14" s="9"/>
      <c r="N14" s="9"/>
      <c r="O14" s="291"/>
      <c r="P14" s="9"/>
      <c r="Q14" s="89"/>
      <c r="R14" s="291"/>
      <c r="S14" s="433"/>
    </row>
    <row r="15" spans="1:19" ht="26.25" customHeight="1">
      <c r="A15" s="965">
        <v>32</v>
      </c>
      <c r="B15" s="966"/>
      <c r="C15" s="966"/>
      <c r="D15" s="967"/>
      <c r="E15" s="896" t="s">
        <v>1357</v>
      </c>
      <c r="F15" s="896"/>
      <c r="G15" s="896"/>
      <c r="H15" s="896" t="s">
        <v>1361</v>
      </c>
      <c r="I15" s="896"/>
      <c r="J15" s="968" t="s">
        <v>1362</v>
      </c>
      <c r="K15" s="969"/>
      <c r="L15" s="9"/>
      <c r="M15" s="9"/>
      <c r="N15" s="9"/>
      <c r="O15" s="434"/>
      <c r="P15" s="435"/>
      <c r="Q15" s="436"/>
      <c r="R15" s="434"/>
      <c r="S15" s="437"/>
    </row>
    <row r="16" spans="1:19" ht="26.25" customHeight="1">
      <c r="A16" s="970">
        <v>25</v>
      </c>
      <c r="B16" s="971"/>
      <c r="C16" s="971"/>
      <c r="D16" s="972"/>
      <c r="E16" s="973" t="s">
        <v>1363</v>
      </c>
      <c r="F16" s="973"/>
      <c r="G16" s="973"/>
      <c r="H16" s="973" t="s">
        <v>1358</v>
      </c>
      <c r="I16" s="973"/>
      <c r="J16" s="974" t="s">
        <v>1364</v>
      </c>
      <c r="K16" s="975"/>
      <c r="L16" s="9"/>
      <c r="M16" s="9"/>
      <c r="N16" s="9"/>
    </row>
    <row r="17" spans="1:14" ht="26.25" customHeight="1">
      <c r="A17" s="694"/>
      <c r="B17" s="694"/>
      <c r="C17" s="694"/>
      <c r="D17" s="694"/>
      <c r="E17" s="694"/>
      <c r="F17" s="694"/>
      <c r="G17" s="694"/>
      <c r="H17" s="694"/>
      <c r="I17" s="694"/>
      <c r="J17" s="694"/>
      <c r="K17" s="694"/>
      <c r="L17" s="9"/>
      <c r="M17" s="9"/>
      <c r="N17" s="9"/>
    </row>
    <row r="18" spans="1:14" ht="26.1" customHeight="1">
      <c r="A18" s="694"/>
      <c r="B18" s="694"/>
      <c r="C18" s="694"/>
      <c r="D18" s="694"/>
      <c r="E18" s="694"/>
      <c r="F18" s="694"/>
      <c r="G18" s="694"/>
      <c r="H18" s="694"/>
      <c r="I18" s="694"/>
      <c r="J18" s="694"/>
      <c r="K18" s="694"/>
      <c r="L18" s="9"/>
      <c r="M18" s="9"/>
      <c r="N18" s="9"/>
    </row>
    <row r="19" spans="1:14" ht="15.75" customHeight="1">
      <c r="A19" s="438" t="s">
        <v>1365</v>
      </c>
      <c r="B19" s="438"/>
      <c r="C19" s="438"/>
      <c r="D19" s="438"/>
      <c r="E19" s="9"/>
      <c r="F19" s="9"/>
      <c r="G19" s="9"/>
      <c r="H19" s="9"/>
      <c r="I19" s="9"/>
      <c r="J19" s="9"/>
      <c r="K19" s="9"/>
      <c r="L19" s="9"/>
      <c r="M19" s="9"/>
      <c r="N19" s="9"/>
    </row>
    <row r="20" spans="1:14" ht="25.5" customHeight="1">
      <c r="A20" s="955" t="s">
        <v>1353</v>
      </c>
      <c r="B20" s="956"/>
      <c r="C20" s="956"/>
      <c r="D20" s="957"/>
      <c r="E20" s="958" t="s">
        <v>1354</v>
      </c>
      <c r="F20" s="956"/>
      <c r="G20" s="959"/>
      <c r="H20" s="958" t="s">
        <v>1366</v>
      </c>
      <c r="I20" s="959"/>
      <c r="J20" s="958" t="s">
        <v>1367</v>
      </c>
      <c r="K20" s="959"/>
      <c r="L20" s="958" t="s">
        <v>1368</v>
      </c>
      <c r="M20" s="959"/>
      <c r="N20" s="439" t="s">
        <v>1369</v>
      </c>
    </row>
    <row r="21" spans="1:14" ht="25.5" customHeight="1">
      <c r="A21" s="960">
        <v>46</v>
      </c>
      <c r="B21" s="961"/>
      <c r="C21" s="961"/>
      <c r="D21" s="961"/>
      <c r="E21" s="962" t="s">
        <v>1357</v>
      </c>
      <c r="F21" s="961"/>
      <c r="G21" s="961"/>
      <c r="H21" s="961" t="s">
        <v>1370</v>
      </c>
      <c r="I21" s="961"/>
      <c r="J21" s="963" t="s">
        <v>1371</v>
      </c>
      <c r="K21" s="964"/>
      <c r="L21" s="961" t="s">
        <v>1372</v>
      </c>
      <c r="M21" s="961"/>
      <c r="N21" s="440" t="s">
        <v>1373</v>
      </c>
    </row>
    <row r="22" spans="1:14" ht="25.5" customHeight="1">
      <c r="A22" s="950">
        <v>63</v>
      </c>
      <c r="B22" s="951"/>
      <c r="C22" s="951"/>
      <c r="D22" s="951"/>
      <c r="E22" s="952" t="s">
        <v>1363</v>
      </c>
      <c r="F22" s="951"/>
      <c r="G22" s="951"/>
      <c r="H22" s="951" t="s">
        <v>1374</v>
      </c>
      <c r="I22" s="951"/>
      <c r="J22" s="953" t="s">
        <v>1375</v>
      </c>
      <c r="K22" s="954"/>
      <c r="L22" s="951" t="s">
        <v>1372</v>
      </c>
      <c r="M22" s="951"/>
      <c r="N22" s="441" t="s">
        <v>1373</v>
      </c>
    </row>
  </sheetData>
  <sheetProtection selectLockedCells="1" selectUnlockedCells="1"/>
  <mergeCells count="51">
    <mergeCell ref="L7:M7"/>
    <mergeCell ref="J12:K12"/>
    <mergeCell ref="A2:E2"/>
    <mergeCell ref="A3:C3"/>
    <mergeCell ref="A4:C4"/>
    <mergeCell ref="A5:C5"/>
    <mergeCell ref="A6:C6"/>
    <mergeCell ref="A8:C8"/>
    <mergeCell ref="A11:E11"/>
    <mergeCell ref="A12:D12"/>
    <mergeCell ref="E12:G12"/>
    <mergeCell ref="H12:I12"/>
    <mergeCell ref="A13:D13"/>
    <mergeCell ref="E13:G13"/>
    <mergeCell ref="H13:I13"/>
    <mergeCell ref="J13:K13"/>
    <mergeCell ref="A14:D14"/>
    <mergeCell ref="E14:G14"/>
    <mergeCell ref="H14:I14"/>
    <mergeCell ref="J14:K14"/>
    <mergeCell ref="A15:D15"/>
    <mergeCell ref="E15:G15"/>
    <mergeCell ref="H15:I15"/>
    <mergeCell ref="J15:K15"/>
    <mergeCell ref="A16:D16"/>
    <mergeCell ref="E16:G16"/>
    <mergeCell ref="H16:I16"/>
    <mergeCell ref="J16:K16"/>
    <mergeCell ref="A17:D17"/>
    <mergeCell ref="E17:G17"/>
    <mergeCell ref="H17:I17"/>
    <mergeCell ref="J17:K17"/>
    <mergeCell ref="A18:D18"/>
    <mergeCell ref="E18:G18"/>
    <mergeCell ref="H18:I18"/>
    <mergeCell ref="J18:K18"/>
    <mergeCell ref="A21:D21"/>
    <mergeCell ref="E21:G21"/>
    <mergeCell ref="H21:I21"/>
    <mergeCell ref="J21:K21"/>
    <mergeCell ref="L21:M21"/>
    <mergeCell ref="A20:D20"/>
    <mergeCell ref="E20:G20"/>
    <mergeCell ref="H20:I20"/>
    <mergeCell ref="J20:K20"/>
    <mergeCell ref="L20:M20"/>
    <mergeCell ref="A22:D22"/>
    <mergeCell ref="E22:G22"/>
    <mergeCell ref="H22:I22"/>
    <mergeCell ref="J22:K22"/>
    <mergeCell ref="L22:M22"/>
  </mergeCells>
  <phoneticPr fontId="3"/>
  <pageMargins left="0.6692913385826772" right="0.43307086614173229" top="0.47244094488188981" bottom="0.35433070866141736" header="0.51181102362204722" footer="0.23622047244094491"/>
  <pageSetup paperSize="9" scale="80" firstPageNumber="0" orientation="landscape" horizontalDpi="300" verticalDpi="300" r:id="rId1"/>
  <headerFooter scaleWithDoc="0" alignWithMargins="0">
    <oddFooter>&amp;C&amp;"ＭＳ 明朝,標準"－27－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B31" zoomScaleNormal="100" zoomScaleSheetLayoutView="100" workbookViewId="0">
      <selection activeCell="E46" sqref="E46"/>
    </sheetView>
  </sheetViews>
  <sheetFormatPr defaultRowHeight="14.25"/>
  <cols>
    <col min="1" max="1" width="5.75" style="75" customWidth="1"/>
    <col min="2" max="2" width="17.75" style="485" customWidth="1"/>
    <col min="3" max="3" width="28" style="75" customWidth="1"/>
    <col min="4" max="4" width="23.375" style="75" customWidth="1"/>
    <col min="5" max="5" width="43.5" style="75" customWidth="1"/>
    <col min="6" max="6" width="5.875" style="110" customWidth="1"/>
    <col min="7" max="7" width="86.875" style="75" customWidth="1"/>
    <col min="8" max="16384" width="9" style="75"/>
  </cols>
  <sheetData>
    <row r="1" spans="1:7" s="104" customFormat="1" ht="15.75">
      <c r="A1" s="25" t="s">
        <v>1376</v>
      </c>
      <c r="B1" s="442"/>
      <c r="C1" s="25"/>
      <c r="D1" s="25"/>
      <c r="E1" s="25"/>
      <c r="F1" s="443"/>
      <c r="G1" s="25"/>
    </row>
    <row r="2" spans="1:7" s="104" customFormat="1" ht="7.5" customHeight="1">
      <c r="A2" s="25"/>
      <c r="B2" s="442"/>
      <c r="C2" s="25"/>
      <c r="D2" s="25"/>
      <c r="E2" s="25"/>
      <c r="F2" s="443"/>
      <c r="G2" s="25"/>
    </row>
    <row r="3" spans="1:7">
      <c r="A3" s="9" t="s">
        <v>1377</v>
      </c>
      <c r="B3" s="89"/>
      <c r="C3" s="9"/>
      <c r="D3" s="444"/>
      <c r="E3" s="9"/>
      <c r="F3" s="291"/>
      <c r="G3" s="445"/>
    </row>
    <row r="4" spans="1:7" s="450" customFormat="1" ht="17.25" customHeight="1">
      <c r="A4" s="446" t="s">
        <v>1378</v>
      </c>
      <c r="B4" s="447" t="s">
        <v>1379</v>
      </c>
      <c r="C4" s="447" t="s">
        <v>1380</v>
      </c>
      <c r="D4" s="448" t="s">
        <v>1381</v>
      </c>
      <c r="E4" s="448" t="s">
        <v>1382</v>
      </c>
      <c r="F4" s="448" t="s">
        <v>1383</v>
      </c>
      <c r="G4" s="449" t="s">
        <v>1384</v>
      </c>
    </row>
    <row r="5" spans="1:7" s="457" customFormat="1" ht="17.25" customHeight="1">
      <c r="A5" s="451">
        <v>1</v>
      </c>
      <c r="B5" s="452">
        <v>42885</v>
      </c>
      <c r="C5" s="453" t="s">
        <v>1385</v>
      </c>
      <c r="D5" s="454" t="s">
        <v>1386</v>
      </c>
      <c r="E5" s="454" t="s">
        <v>1387</v>
      </c>
      <c r="F5" s="455">
        <v>40</v>
      </c>
      <c r="G5" s="456" t="s">
        <v>1388</v>
      </c>
    </row>
    <row r="6" spans="1:7" s="457" customFormat="1" ht="17.25" customHeight="1">
      <c r="A6" s="451">
        <v>2</v>
      </c>
      <c r="B6" s="452">
        <v>42901</v>
      </c>
      <c r="C6" s="453" t="s">
        <v>1389</v>
      </c>
      <c r="D6" s="458" t="s">
        <v>1390</v>
      </c>
      <c r="E6" s="459" t="s">
        <v>1391</v>
      </c>
      <c r="F6" s="460">
        <v>51</v>
      </c>
      <c r="G6" s="456" t="s">
        <v>1392</v>
      </c>
    </row>
    <row r="7" spans="1:7" s="457" customFormat="1" ht="25.5" customHeight="1">
      <c r="A7" s="451">
        <v>3</v>
      </c>
      <c r="B7" s="452">
        <v>42913</v>
      </c>
      <c r="C7" s="461" t="s">
        <v>1393</v>
      </c>
      <c r="D7" s="458" t="s">
        <v>1394</v>
      </c>
      <c r="E7" s="454" t="s">
        <v>1395</v>
      </c>
      <c r="F7" s="462">
        <v>21</v>
      </c>
      <c r="G7" s="463" t="s">
        <v>1396</v>
      </c>
    </row>
    <row r="8" spans="1:7" s="457" customFormat="1" ht="17.25" customHeight="1">
      <c r="A8" s="451">
        <v>4</v>
      </c>
      <c r="B8" s="452">
        <v>42914</v>
      </c>
      <c r="C8" s="453" t="s">
        <v>1397</v>
      </c>
      <c r="D8" s="458" t="s">
        <v>1398</v>
      </c>
      <c r="E8" s="459" t="s">
        <v>1399</v>
      </c>
      <c r="F8" s="455">
        <v>22</v>
      </c>
      <c r="G8" s="463" t="s">
        <v>1400</v>
      </c>
    </row>
    <row r="9" spans="1:7" s="457" customFormat="1" ht="41.25" customHeight="1">
      <c r="A9" s="451">
        <v>5</v>
      </c>
      <c r="B9" s="452">
        <v>42921</v>
      </c>
      <c r="C9" s="453" t="s">
        <v>1401</v>
      </c>
      <c r="D9" s="458" t="s">
        <v>1402</v>
      </c>
      <c r="E9" s="454" t="s">
        <v>1403</v>
      </c>
      <c r="F9" s="455">
        <v>18</v>
      </c>
      <c r="G9" s="456" t="s">
        <v>1404</v>
      </c>
    </row>
    <row r="10" spans="1:7" s="457" customFormat="1" ht="27.75" customHeight="1">
      <c r="A10" s="451">
        <v>6</v>
      </c>
      <c r="B10" s="452">
        <v>42936</v>
      </c>
      <c r="C10" s="453" t="s">
        <v>1405</v>
      </c>
      <c r="D10" s="458" t="s">
        <v>1398</v>
      </c>
      <c r="E10" s="454" t="s">
        <v>1406</v>
      </c>
      <c r="F10" s="455">
        <v>30</v>
      </c>
      <c r="G10" s="463" t="s">
        <v>1407</v>
      </c>
    </row>
    <row r="11" spans="1:7" s="457" customFormat="1" ht="17.25" customHeight="1">
      <c r="A11" s="451">
        <v>7</v>
      </c>
      <c r="B11" s="452">
        <v>42941</v>
      </c>
      <c r="C11" s="453" t="s">
        <v>1408</v>
      </c>
      <c r="D11" s="458" t="s">
        <v>1398</v>
      </c>
      <c r="E11" s="454" t="s">
        <v>1409</v>
      </c>
      <c r="F11" s="455">
        <v>20</v>
      </c>
      <c r="G11" s="456" t="s">
        <v>1410</v>
      </c>
    </row>
    <row r="12" spans="1:7" s="457" customFormat="1" ht="19.5" customHeight="1">
      <c r="A12" s="451">
        <v>8</v>
      </c>
      <c r="B12" s="452">
        <v>42948</v>
      </c>
      <c r="C12" s="453" t="s">
        <v>1411</v>
      </c>
      <c r="D12" s="458" t="s">
        <v>1398</v>
      </c>
      <c r="E12" s="454" t="s">
        <v>1412</v>
      </c>
      <c r="F12" s="455">
        <v>51</v>
      </c>
      <c r="G12" s="456" t="s">
        <v>1413</v>
      </c>
    </row>
    <row r="13" spans="1:7" s="457" customFormat="1" ht="27" customHeight="1">
      <c r="A13" s="451">
        <v>9</v>
      </c>
      <c r="B13" s="452">
        <v>42950</v>
      </c>
      <c r="C13" s="453" t="s">
        <v>1414</v>
      </c>
      <c r="D13" s="458" t="s">
        <v>1398</v>
      </c>
      <c r="E13" s="454" t="s">
        <v>1415</v>
      </c>
      <c r="F13" s="455">
        <v>20</v>
      </c>
      <c r="G13" s="456" t="s">
        <v>1416</v>
      </c>
    </row>
    <row r="14" spans="1:7" s="457" customFormat="1" ht="17.25" customHeight="1">
      <c r="A14" s="451">
        <v>10</v>
      </c>
      <c r="B14" s="464">
        <v>42956</v>
      </c>
      <c r="C14" s="453" t="s">
        <v>1417</v>
      </c>
      <c r="D14" s="458" t="s">
        <v>1398</v>
      </c>
      <c r="E14" s="454" t="s">
        <v>1418</v>
      </c>
      <c r="F14" s="455">
        <v>10</v>
      </c>
      <c r="G14" s="456" t="s">
        <v>1419</v>
      </c>
    </row>
    <row r="15" spans="1:7" s="457" customFormat="1" ht="17.25" customHeight="1">
      <c r="A15" s="451">
        <v>11</v>
      </c>
      <c r="B15" s="452">
        <v>43007</v>
      </c>
      <c r="C15" s="453" t="s">
        <v>1420</v>
      </c>
      <c r="D15" s="458" t="s">
        <v>1398</v>
      </c>
      <c r="E15" s="454" t="s">
        <v>1421</v>
      </c>
      <c r="F15" s="455">
        <v>20</v>
      </c>
      <c r="G15" s="456" t="s">
        <v>1422</v>
      </c>
    </row>
    <row r="16" spans="1:7" s="457" customFormat="1" ht="17.25" customHeight="1">
      <c r="A16" s="451">
        <v>12</v>
      </c>
      <c r="B16" s="452">
        <v>43008</v>
      </c>
      <c r="C16" s="453" t="s">
        <v>1423</v>
      </c>
      <c r="D16" s="465" t="s">
        <v>1424</v>
      </c>
      <c r="E16" s="466" t="s">
        <v>1425</v>
      </c>
      <c r="F16" s="467">
        <v>38</v>
      </c>
      <c r="G16" s="463" t="s">
        <v>1426</v>
      </c>
    </row>
    <row r="17" spans="1:7" s="457" customFormat="1" ht="17.25" customHeight="1">
      <c r="A17" s="451">
        <v>13</v>
      </c>
      <c r="B17" s="464">
        <v>43028</v>
      </c>
      <c r="C17" s="468" t="s">
        <v>1427</v>
      </c>
      <c r="D17" s="458" t="s">
        <v>1398</v>
      </c>
      <c r="E17" s="469" t="s">
        <v>1428</v>
      </c>
      <c r="F17" s="470">
        <v>20</v>
      </c>
      <c r="G17" s="471" t="s">
        <v>1429</v>
      </c>
    </row>
    <row r="18" spans="1:7" s="457" customFormat="1" ht="17.25" customHeight="1">
      <c r="A18" s="451">
        <v>14</v>
      </c>
      <c r="B18" s="452">
        <v>43034</v>
      </c>
      <c r="C18" s="468" t="s">
        <v>1430</v>
      </c>
      <c r="D18" s="469" t="s">
        <v>1431</v>
      </c>
      <c r="E18" s="469" t="s">
        <v>1432</v>
      </c>
      <c r="F18" s="470">
        <v>76</v>
      </c>
      <c r="G18" s="472" t="s">
        <v>1433</v>
      </c>
    </row>
    <row r="19" spans="1:7" s="457" customFormat="1" ht="26.25" customHeight="1">
      <c r="A19" s="451">
        <v>15</v>
      </c>
      <c r="B19" s="452">
        <v>43034</v>
      </c>
      <c r="C19" s="468" t="s">
        <v>1434</v>
      </c>
      <c r="D19" s="458" t="s">
        <v>1394</v>
      </c>
      <c r="E19" s="469" t="s">
        <v>1435</v>
      </c>
      <c r="F19" s="470">
        <v>16</v>
      </c>
      <c r="G19" s="472" t="s">
        <v>1436</v>
      </c>
    </row>
    <row r="20" spans="1:7" s="457" customFormat="1" ht="17.25" customHeight="1">
      <c r="A20" s="451">
        <v>16</v>
      </c>
      <c r="B20" s="452">
        <v>43041</v>
      </c>
      <c r="C20" s="468" t="s">
        <v>1437</v>
      </c>
      <c r="D20" s="458" t="s">
        <v>1438</v>
      </c>
      <c r="E20" s="469" t="s">
        <v>1439</v>
      </c>
      <c r="F20" s="470">
        <v>40</v>
      </c>
      <c r="G20" s="471" t="s">
        <v>1440</v>
      </c>
    </row>
    <row r="21" spans="1:7" s="457" customFormat="1" ht="17.25" customHeight="1">
      <c r="A21" s="451">
        <v>17</v>
      </c>
      <c r="B21" s="452">
        <v>43047</v>
      </c>
      <c r="C21" s="468" t="s">
        <v>1441</v>
      </c>
      <c r="D21" s="454" t="s">
        <v>1386</v>
      </c>
      <c r="E21" s="469" t="s">
        <v>1442</v>
      </c>
      <c r="F21" s="470">
        <v>100</v>
      </c>
      <c r="G21" s="472" t="s">
        <v>1433</v>
      </c>
    </row>
    <row r="22" spans="1:7" s="457" customFormat="1" ht="17.25" customHeight="1">
      <c r="A22" s="451">
        <v>18</v>
      </c>
      <c r="B22" s="452">
        <v>43053</v>
      </c>
      <c r="C22" s="468" t="s">
        <v>1443</v>
      </c>
      <c r="D22" s="454" t="s">
        <v>1386</v>
      </c>
      <c r="E22" s="469" t="s">
        <v>1444</v>
      </c>
      <c r="F22" s="470">
        <v>100</v>
      </c>
      <c r="G22" s="472" t="s">
        <v>1445</v>
      </c>
    </row>
    <row r="23" spans="1:7" s="457" customFormat="1" ht="27" customHeight="1">
      <c r="A23" s="451">
        <v>19</v>
      </c>
      <c r="B23" s="452">
        <v>43058</v>
      </c>
      <c r="C23" s="468" t="s">
        <v>1446</v>
      </c>
      <c r="D23" s="458" t="s">
        <v>1398</v>
      </c>
      <c r="E23" s="469" t="s">
        <v>1447</v>
      </c>
      <c r="F23" s="470">
        <v>21</v>
      </c>
      <c r="G23" s="471" t="s">
        <v>1448</v>
      </c>
    </row>
    <row r="24" spans="1:7" s="457" customFormat="1" ht="27" customHeight="1">
      <c r="A24" s="451">
        <v>20</v>
      </c>
      <c r="B24" s="452">
        <v>43062</v>
      </c>
      <c r="C24" s="468" t="s">
        <v>1449</v>
      </c>
      <c r="D24" s="458" t="s">
        <v>1398</v>
      </c>
      <c r="E24" s="469" t="s">
        <v>1450</v>
      </c>
      <c r="F24" s="470">
        <v>17</v>
      </c>
      <c r="G24" s="472" t="s">
        <v>1451</v>
      </c>
    </row>
    <row r="25" spans="1:7" s="457" customFormat="1" ht="21" customHeight="1">
      <c r="A25" s="451">
        <v>21</v>
      </c>
      <c r="B25" s="452">
        <v>43065</v>
      </c>
      <c r="C25" s="468" t="s">
        <v>1452</v>
      </c>
      <c r="D25" s="458" t="s">
        <v>1394</v>
      </c>
      <c r="E25" s="469" t="s">
        <v>1453</v>
      </c>
      <c r="F25" s="470">
        <v>16</v>
      </c>
      <c r="G25" s="472" t="s">
        <v>1454</v>
      </c>
    </row>
    <row r="26" spans="1:7" s="457" customFormat="1" ht="27.75" customHeight="1">
      <c r="A26" s="451">
        <v>22</v>
      </c>
      <c r="B26" s="452">
        <v>43067</v>
      </c>
      <c r="C26" s="468" t="s">
        <v>1455</v>
      </c>
      <c r="D26" s="454" t="s">
        <v>1386</v>
      </c>
      <c r="E26" s="473" t="s">
        <v>1456</v>
      </c>
      <c r="F26" s="470">
        <v>212</v>
      </c>
      <c r="G26" s="472" t="s">
        <v>1457</v>
      </c>
    </row>
    <row r="27" spans="1:7" s="457" customFormat="1" ht="19.5" customHeight="1">
      <c r="A27" s="451">
        <v>23</v>
      </c>
      <c r="B27" s="452">
        <v>43074</v>
      </c>
      <c r="C27" s="468" t="s">
        <v>1458</v>
      </c>
      <c r="D27" s="454" t="s">
        <v>1386</v>
      </c>
      <c r="E27" s="469" t="s">
        <v>1459</v>
      </c>
      <c r="F27" s="470">
        <v>70</v>
      </c>
      <c r="G27" s="472" t="s">
        <v>1460</v>
      </c>
    </row>
    <row r="28" spans="1:7" s="457" customFormat="1" ht="34.5" customHeight="1">
      <c r="A28" s="451">
        <v>24</v>
      </c>
      <c r="B28" s="452">
        <v>43079</v>
      </c>
      <c r="C28" s="468" t="s">
        <v>1446</v>
      </c>
      <c r="D28" s="469" t="s">
        <v>1461</v>
      </c>
      <c r="E28" s="469" t="s">
        <v>1462</v>
      </c>
      <c r="F28" s="470">
        <v>48</v>
      </c>
      <c r="G28" s="472" t="s">
        <v>1463</v>
      </c>
    </row>
    <row r="29" spans="1:7" s="457" customFormat="1" ht="17.25" customHeight="1">
      <c r="A29" s="451">
        <v>25</v>
      </c>
      <c r="B29" s="452">
        <v>43081</v>
      </c>
      <c r="C29" s="468" t="s">
        <v>1464</v>
      </c>
      <c r="D29" s="458" t="s">
        <v>1394</v>
      </c>
      <c r="E29" s="469" t="s">
        <v>1465</v>
      </c>
      <c r="F29" s="470">
        <v>20</v>
      </c>
      <c r="G29" s="472" t="s">
        <v>1466</v>
      </c>
    </row>
    <row r="30" spans="1:7" s="457" customFormat="1" ht="17.25" customHeight="1">
      <c r="A30" s="451">
        <v>26</v>
      </c>
      <c r="B30" s="452">
        <v>43107</v>
      </c>
      <c r="C30" s="468" t="s">
        <v>1467</v>
      </c>
      <c r="D30" s="469" t="s">
        <v>1468</v>
      </c>
      <c r="E30" s="469" t="s">
        <v>1469</v>
      </c>
      <c r="F30" s="470">
        <v>100</v>
      </c>
      <c r="G30" s="471" t="s">
        <v>1470</v>
      </c>
    </row>
    <row r="31" spans="1:7" s="457" customFormat="1" ht="19.5" customHeight="1">
      <c r="A31" s="451">
        <v>27</v>
      </c>
      <c r="B31" s="452">
        <v>43118</v>
      </c>
      <c r="C31" s="468" t="s">
        <v>1471</v>
      </c>
      <c r="D31" s="458" t="s">
        <v>1394</v>
      </c>
      <c r="E31" s="469" t="s">
        <v>1472</v>
      </c>
      <c r="F31" s="470">
        <v>14</v>
      </c>
      <c r="G31" s="472" t="s">
        <v>1473</v>
      </c>
    </row>
    <row r="32" spans="1:7" s="457" customFormat="1" ht="17.25" customHeight="1">
      <c r="A32" s="451">
        <v>28</v>
      </c>
      <c r="B32" s="452">
        <v>43123</v>
      </c>
      <c r="C32" s="468" t="s">
        <v>1474</v>
      </c>
      <c r="D32" s="474" t="s">
        <v>1475</v>
      </c>
      <c r="E32" s="469" t="s">
        <v>1476</v>
      </c>
      <c r="F32" s="470">
        <v>94</v>
      </c>
      <c r="G32" s="471" t="s">
        <v>1477</v>
      </c>
    </row>
    <row r="33" spans="1:9" s="457" customFormat="1" ht="21" customHeight="1">
      <c r="A33" s="451">
        <v>29</v>
      </c>
      <c r="B33" s="452">
        <v>43134</v>
      </c>
      <c r="C33" s="468" t="s">
        <v>1478</v>
      </c>
      <c r="D33" s="465" t="s">
        <v>1479</v>
      </c>
      <c r="E33" s="469" t="s">
        <v>1480</v>
      </c>
      <c r="F33" s="470">
        <v>38</v>
      </c>
      <c r="G33" s="471" t="s">
        <v>1481</v>
      </c>
    </row>
    <row r="34" spans="1:9" s="457" customFormat="1" ht="17.25" customHeight="1">
      <c r="A34" s="451">
        <v>30</v>
      </c>
      <c r="B34" s="452">
        <v>43136</v>
      </c>
      <c r="C34" s="468" t="s">
        <v>1482</v>
      </c>
      <c r="D34" s="458" t="s">
        <v>1483</v>
      </c>
      <c r="E34" s="469" t="s">
        <v>1484</v>
      </c>
      <c r="F34" s="470">
        <v>13</v>
      </c>
      <c r="G34" s="472" t="s">
        <v>1485</v>
      </c>
    </row>
    <row r="35" spans="1:9" s="457" customFormat="1" ht="17.25" customHeight="1">
      <c r="A35" s="451">
        <v>31</v>
      </c>
      <c r="B35" s="452">
        <v>43137</v>
      </c>
      <c r="C35" s="468" t="s">
        <v>1486</v>
      </c>
      <c r="D35" s="458" t="s">
        <v>1394</v>
      </c>
      <c r="E35" s="469" t="s">
        <v>1487</v>
      </c>
      <c r="F35" s="470">
        <v>13</v>
      </c>
      <c r="G35" s="472" t="s">
        <v>1488</v>
      </c>
    </row>
    <row r="36" spans="1:9" s="457" customFormat="1" ht="17.25" customHeight="1">
      <c r="A36" s="451">
        <v>32</v>
      </c>
      <c r="B36" s="452">
        <v>43138</v>
      </c>
      <c r="C36" s="468" t="s">
        <v>1489</v>
      </c>
      <c r="D36" s="454" t="s">
        <v>1386</v>
      </c>
      <c r="E36" s="469" t="s">
        <v>1462</v>
      </c>
      <c r="F36" s="470">
        <v>80</v>
      </c>
      <c r="G36" s="472" t="s">
        <v>1490</v>
      </c>
    </row>
    <row r="37" spans="1:9" s="457" customFormat="1" ht="21" customHeight="1">
      <c r="A37" s="451">
        <v>33</v>
      </c>
      <c r="B37" s="452">
        <v>43139</v>
      </c>
      <c r="C37" s="468" t="s">
        <v>1491</v>
      </c>
      <c r="D37" s="465" t="s">
        <v>1492</v>
      </c>
      <c r="E37" s="469" t="s">
        <v>1493</v>
      </c>
      <c r="F37" s="470">
        <v>50</v>
      </c>
      <c r="G37" s="472" t="s">
        <v>1494</v>
      </c>
    </row>
    <row r="38" spans="1:9" s="457" customFormat="1" ht="28.5" customHeight="1">
      <c r="A38" s="451">
        <v>34</v>
      </c>
      <c r="B38" s="452">
        <v>43144</v>
      </c>
      <c r="C38" s="468" t="s">
        <v>1495</v>
      </c>
      <c r="D38" s="469" t="s">
        <v>1496</v>
      </c>
      <c r="E38" s="469" t="s">
        <v>1497</v>
      </c>
      <c r="F38" s="470">
        <v>50</v>
      </c>
      <c r="G38" s="472" t="s">
        <v>1498</v>
      </c>
    </row>
    <row r="39" spans="1:9" s="457" customFormat="1" ht="30.75" customHeight="1">
      <c r="A39" s="451">
        <v>35</v>
      </c>
      <c r="B39" s="452">
        <v>43145</v>
      </c>
      <c r="C39" s="468" t="s">
        <v>1499</v>
      </c>
      <c r="D39" s="458" t="s">
        <v>1394</v>
      </c>
      <c r="E39" s="469" t="s">
        <v>1500</v>
      </c>
      <c r="F39" s="470">
        <v>17</v>
      </c>
      <c r="G39" s="472" t="s">
        <v>1501</v>
      </c>
      <c r="H39" s="75"/>
      <c r="I39" s="75"/>
    </row>
    <row r="40" spans="1:9" s="457" customFormat="1" ht="18.75" customHeight="1">
      <c r="A40" s="475">
        <v>36</v>
      </c>
      <c r="B40" s="452">
        <v>43147</v>
      </c>
      <c r="C40" s="468" t="s">
        <v>1502</v>
      </c>
      <c r="D40" s="458" t="s">
        <v>1398</v>
      </c>
      <c r="E40" s="469" t="s">
        <v>1503</v>
      </c>
      <c r="F40" s="470">
        <v>41</v>
      </c>
      <c r="G40" s="472" t="s">
        <v>1504</v>
      </c>
      <c r="H40" s="75"/>
      <c r="I40" s="75"/>
    </row>
    <row r="41" spans="1:9" ht="25.5" customHeight="1">
      <c r="A41" s="476">
        <v>37</v>
      </c>
      <c r="B41" s="452">
        <v>43148</v>
      </c>
      <c r="C41" s="468" t="s">
        <v>1505</v>
      </c>
      <c r="D41" s="458" t="s">
        <v>1398</v>
      </c>
      <c r="E41" s="469" t="s">
        <v>1506</v>
      </c>
      <c r="F41" s="470">
        <v>11</v>
      </c>
      <c r="G41" s="472" t="s">
        <v>1507</v>
      </c>
    </row>
    <row r="42" spans="1:9" ht="20.25" customHeight="1">
      <c r="A42" s="477">
        <v>38</v>
      </c>
      <c r="B42" s="452">
        <v>43151</v>
      </c>
      <c r="C42" s="468" t="s">
        <v>1508</v>
      </c>
      <c r="D42" s="458" t="s">
        <v>1394</v>
      </c>
      <c r="E42" s="469" t="s">
        <v>1509</v>
      </c>
      <c r="F42" s="470">
        <v>15</v>
      </c>
      <c r="G42" s="471" t="s">
        <v>1510</v>
      </c>
    </row>
    <row r="43" spans="1:9" ht="17.25" customHeight="1">
      <c r="A43" s="478">
        <v>39</v>
      </c>
      <c r="B43" s="452">
        <v>43166</v>
      </c>
      <c r="C43" s="468" t="s">
        <v>1511</v>
      </c>
      <c r="D43" s="458" t="s">
        <v>1398</v>
      </c>
      <c r="E43" s="469" t="s">
        <v>1512</v>
      </c>
      <c r="F43" s="470">
        <v>20</v>
      </c>
      <c r="G43" s="471" t="s">
        <v>1513</v>
      </c>
    </row>
    <row r="44" spans="1:9" ht="17.25" customHeight="1">
      <c r="A44" s="479">
        <v>40</v>
      </c>
      <c r="B44" s="480">
        <v>43167</v>
      </c>
      <c r="C44" s="481" t="s">
        <v>1514</v>
      </c>
      <c r="D44" s="481" t="s">
        <v>1431</v>
      </c>
      <c r="E44" s="482" t="s">
        <v>1515</v>
      </c>
      <c r="F44" s="483">
        <v>75</v>
      </c>
      <c r="G44" s="484" t="s">
        <v>1516</v>
      </c>
    </row>
    <row r="47" spans="1:9" ht="13.5" customHeight="1"/>
    <row r="50" ht="13.5" customHeight="1"/>
    <row r="53" ht="13.5" customHeight="1"/>
    <row r="56" ht="13.5" customHeight="1"/>
    <row r="59" ht="13.5" customHeight="1"/>
    <row r="62" ht="13.5" customHeight="1"/>
    <row r="65" ht="13.5" customHeight="1"/>
    <row r="68" ht="13.5" customHeight="1"/>
    <row r="71" ht="13.5" customHeight="1"/>
    <row r="74" ht="13.5" customHeight="1"/>
    <row r="77" ht="13.5" customHeight="1"/>
    <row r="80" ht="13.5" customHeight="1"/>
    <row r="83" ht="13.5" customHeight="1"/>
    <row r="89" ht="13.5" customHeight="1"/>
    <row r="92" ht="13.5" customHeight="1"/>
    <row r="95" ht="13.5" customHeight="1"/>
    <row r="98" ht="13.5" customHeight="1"/>
    <row r="101" ht="13.5" customHeight="1"/>
    <row r="104" ht="13.5" customHeight="1"/>
    <row r="107" ht="13.5" customHeight="1"/>
    <row r="110" ht="13.5" customHeight="1"/>
    <row r="113" ht="13.5" customHeight="1"/>
  </sheetData>
  <sheetProtection selectLockedCells="1" selectUnlockedCells="1"/>
  <phoneticPr fontId="3"/>
  <pageMargins left="0.6692913385826772" right="0.23622047244094491" top="0.55118110236220474" bottom="0.35433070866141736" header="0.51181102362204722" footer="0.23622047244094491"/>
  <pageSetup paperSize="9" scale="62" firstPageNumber="0" orientation="landscape" r:id="rId1"/>
  <headerFooter scaleWithDoc="0" alignWithMargins="0">
    <oddFooter>&amp;C&amp;"ＭＳ 明朝,標準"－28－</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WhiteSpace="0" view="pageLayout" topLeftCell="B28" zoomScaleNormal="100" workbookViewId="0">
      <selection activeCell="E42" sqref="E42"/>
    </sheetView>
  </sheetViews>
  <sheetFormatPr defaultRowHeight="12.75"/>
  <cols>
    <col min="1" max="2" width="12.625" style="486" customWidth="1"/>
    <col min="3" max="3" width="26.625" style="486" customWidth="1"/>
    <col min="4" max="4" width="27.5" style="486" customWidth="1"/>
    <col min="5" max="5" width="25.75" style="486" customWidth="1"/>
    <col min="6" max="6" width="28" style="486" customWidth="1"/>
    <col min="7" max="7" width="34.875" style="486" customWidth="1"/>
    <col min="8" max="16384" width="9" style="486"/>
  </cols>
  <sheetData>
    <row r="1" spans="1:7" ht="15" customHeight="1">
      <c r="A1" s="507" t="s">
        <v>1599</v>
      </c>
      <c r="B1" s="507"/>
      <c r="C1" s="507"/>
      <c r="D1" s="507"/>
    </row>
    <row r="2" spans="1:7" ht="15" customHeight="1">
      <c r="A2" s="486" t="s">
        <v>1598</v>
      </c>
    </row>
    <row r="3" spans="1:7" ht="15" customHeight="1">
      <c r="A3" s="997"/>
      <c r="B3" s="997"/>
      <c r="C3" s="506" t="s">
        <v>1597</v>
      </c>
      <c r="D3" s="505" t="s">
        <v>1596</v>
      </c>
      <c r="E3" s="987" t="s">
        <v>1595</v>
      </c>
      <c r="F3" s="988"/>
      <c r="G3" s="989"/>
    </row>
    <row r="4" spans="1:7" ht="23.25" customHeight="1">
      <c r="A4" s="996" t="s">
        <v>1594</v>
      </c>
      <c r="B4" s="996"/>
      <c r="C4" s="492">
        <v>43030</v>
      </c>
      <c r="D4" s="499" t="s">
        <v>1593</v>
      </c>
      <c r="E4" s="980" t="s">
        <v>1592</v>
      </c>
      <c r="F4" s="981"/>
      <c r="G4" s="982"/>
    </row>
    <row r="5" spans="1:7" ht="15" customHeight="1">
      <c r="A5" s="996" t="s">
        <v>1591</v>
      </c>
      <c r="B5" s="996"/>
      <c r="C5" s="492">
        <v>43128</v>
      </c>
      <c r="D5" s="499" t="s">
        <v>1590</v>
      </c>
      <c r="E5" s="980" t="s">
        <v>1589</v>
      </c>
      <c r="F5" s="981"/>
      <c r="G5" s="982"/>
    </row>
    <row r="6" spans="1:7" ht="15" customHeight="1">
      <c r="A6" s="998" t="s">
        <v>1588</v>
      </c>
      <c r="B6" s="999"/>
      <c r="C6" s="504">
        <v>42867</v>
      </c>
      <c r="D6" s="503" t="s">
        <v>1587</v>
      </c>
      <c r="E6" s="980" t="s">
        <v>1579</v>
      </c>
      <c r="F6" s="981"/>
      <c r="G6" s="982"/>
    </row>
    <row r="7" spans="1:7" ht="15" customHeight="1">
      <c r="A7" s="1000"/>
      <c r="B7" s="1001"/>
      <c r="C7" s="502" t="s">
        <v>1586</v>
      </c>
      <c r="D7" s="501" t="s">
        <v>1585</v>
      </c>
      <c r="E7" s="980"/>
      <c r="F7" s="981"/>
      <c r="G7" s="982"/>
    </row>
    <row r="8" spans="1:7" ht="15" customHeight="1">
      <c r="A8" s="1000"/>
      <c r="B8" s="1001"/>
      <c r="C8" s="504">
        <v>42867</v>
      </c>
      <c r="D8" s="503" t="s">
        <v>1576</v>
      </c>
      <c r="E8" s="980" t="s">
        <v>1584</v>
      </c>
      <c r="F8" s="981"/>
      <c r="G8" s="982"/>
    </row>
    <row r="9" spans="1:7" ht="15" customHeight="1">
      <c r="A9" s="1002"/>
      <c r="B9" s="1003"/>
      <c r="C9" s="502" t="s">
        <v>1583</v>
      </c>
      <c r="D9" s="501" t="s">
        <v>1582</v>
      </c>
      <c r="E9" s="980"/>
      <c r="F9" s="981"/>
      <c r="G9" s="982"/>
    </row>
    <row r="10" spans="1:7" ht="15" customHeight="1">
      <c r="A10" s="996" t="s">
        <v>1581</v>
      </c>
      <c r="B10" s="996"/>
      <c r="C10" s="504">
        <v>42993</v>
      </c>
      <c r="D10" s="503" t="s">
        <v>1580</v>
      </c>
      <c r="E10" s="980" t="s">
        <v>1579</v>
      </c>
      <c r="F10" s="981"/>
      <c r="G10" s="982"/>
    </row>
    <row r="11" spans="1:7" ht="15" customHeight="1">
      <c r="A11" s="996"/>
      <c r="B11" s="996"/>
      <c r="C11" s="502" t="s">
        <v>1578</v>
      </c>
      <c r="D11" s="501" t="s">
        <v>1577</v>
      </c>
      <c r="E11" s="980"/>
      <c r="F11" s="981"/>
      <c r="G11" s="982"/>
    </row>
    <row r="12" spans="1:7" ht="15" customHeight="1">
      <c r="A12" s="996"/>
      <c r="B12" s="996"/>
      <c r="C12" s="504">
        <v>42993</v>
      </c>
      <c r="D12" s="503" t="s">
        <v>1576</v>
      </c>
      <c r="E12" s="980" t="s">
        <v>1575</v>
      </c>
      <c r="F12" s="981"/>
      <c r="G12" s="982"/>
    </row>
    <row r="13" spans="1:7" ht="15" customHeight="1">
      <c r="A13" s="996"/>
      <c r="B13" s="996"/>
      <c r="C13" s="502" t="s">
        <v>1574</v>
      </c>
      <c r="D13" s="501" t="s">
        <v>1573</v>
      </c>
      <c r="E13" s="980"/>
      <c r="F13" s="981"/>
      <c r="G13" s="982"/>
    </row>
    <row r="14" spans="1:7" ht="15" customHeight="1">
      <c r="A14" s="996" t="s">
        <v>1572</v>
      </c>
      <c r="B14" s="996"/>
      <c r="C14" s="500">
        <v>42896</v>
      </c>
      <c r="D14" s="499" t="s">
        <v>1570</v>
      </c>
      <c r="E14" s="980" t="s">
        <v>1571</v>
      </c>
      <c r="F14" s="981"/>
      <c r="G14" s="982"/>
    </row>
    <row r="15" spans="1:7" ht="15" customHeight="1">
      <c r="A15" s="996"/>
      <c r="B15" s="996"/>
      <c r="C15" s="492">
        <v>43141</v>
      </c>
      <c r="D15" s="499" t="s">
        <v>1570</v>
      </c>
      <c r="E15" s="980" t="s">
        <v>1569</v>
      </c>
      <c r="F15" s="981"/>
      <c r="G15" s="982"/>
    </row>
    <row r="16" spans="1:7" ht="15" customHeight="1">
      <c r="A16" s="497"/>
      <c r="B16" s="497"/>
      <c r="C16" s="497"/>
      <c r="D16" s="497"/>
      <c r="E16" s="497"/>
      <c r="F16" s="497"/>
      <c r="G16" s="497"/>
    </row>
    <row r="17" spans="1:7" ht="15" customHeight="1">
      <c r="A17" s="497" t="s">
        <v>1568</v>
      </c>
      <c r="B17" s="497"/>
      <c r="C17" s="497"/>
      <c r="D17" s="497"/>
      <c r="E17" s="497"/>
      <c r="F17" s="497"/>
      <c r="G17" s="498" t="s">
        <v>1567</v>
      </c>
    </row>
    <row r="18" spans="1:7" ht="15" customHeight="1">
      <c r="A18" s="497" t="s">
        <v>1566</v>
      </c>
      <c r="B18" s="497"/>
      <c r="C18" s="497"/>
      <c r="D18" s="497"/>
      <c r="E18" s="497"/>
      <c r="F18" s="497"/>
      <c r="G18" s="497"/>
    </row>
    <row r="19" spans="1:7" ht="14.25" customHeight="1">
      <c r="A19" s="997" t="s">
        <v>1565</v>
      </c>
      <c r="B19" s="997"/>
      <c r="C19" s="496" t="s">
        <v>1564</v>
      </c>
      <c r="D19" s="496" t="s">
        <v>1563</v>
      </c>
      <c r="E19" s="496" t="s">
        <v>1562</v>
      </c>
      <c r="F19" s="496" t="s">
        <v>1561</v>
      </c>
      <c r="G19" s="496" t="s">
        <v>822</v>
      </c>
    </row>
    <row r="20" spans="1:7" ht="14.25" customHeight="1">
      <c r="A20" s="997">
        <v>73</v>
      </c>
      <c r="B20" s="997"/>
      <c r="C20" s="496">
        <v>10</v>
      </c>
      <c r="D20" s="496">
        <v>11</v>
      </c>
      <c r="E20" s="496">
        <v>10</v>
      </c>
      <c r="F20" s="496">
        <v>19</v>
      </c>
      <c r="G20" s="496">
        <v>123</v>
      </c>
    </row>
    <row r="21" spans="1:7" ht="15" customHeight="1">
      <c r="A21" s="497" t="s">
        <v>1560</v>
      </c>
      <c r="B21" s="497"/>
      <c r="C21" s="497"/>
      <c r="D21" s="497"/>
      <c r="E21" s="497"/>
      <c r="F21" s="497"/>
      <c r="G21" s="497"/>
    </row>
    <row r="22" spans="1:7" ht="14.25" customHeight="1">
      <c r="A22" s="997" t="s">
        <v>1559</v>
      </c>
      <c r="B22" s="997"/>
      <c r="C22" s="496" t="s">
        <v>1558</v>
      </c>
      <c r="D22" s="496" t="s">
        <v>1557</v>
      </c>
      <c r="E22" s="496" t="s">
        <v>1556</v>
      </c>
      <c r="F22" s="496" t="s">
        <v>1555</v>
      </c>
      <c r="G22" s="496" t="s">
        <v>822</v>
      </c>
    </row>
    <row r="23" spans="1:7" ht="14.25" customHeight="1">
      <c r="A23" s="997">
        <v>60</v>
      </c>
      <c r="B23" s="997"/>
      <c r="C23" s="496">
        <v>24</v>
      </c>
      <c r="D23" s="496">
        <v>2</v>
      </c>
      <c r="E23" s="496">
        <v>34</v>
      </c>
      <c r="F23" s="496">
        <v>3</v>
      </c>
      <c r="G23" s="496">
        <v>123</v>
      </c>
    </row>
    <row r="24" spans="1:7" ht="15" customHeight="1">
      <c r="A24" s="486" t="s">
        <v>1554</v>
      </c>
    </row>
    <row r="25" spans="1:7" ht="15" customHeight="1"/>
    <row r="26" spans="1:7" ht="15" customHeight="1">
      <c r="A26" s="486" t="s">
        <v>1553</v>
      </c>
    </row>
    <row r="27" spans="1:7" ht="15" customHeight="1">
      <c r="A27" s="1008" t="s">
        <v>1552</v>
      </c>
      <c r="B27" s="1008"/>
      <c r="C27" s="1008"/>
      <c r="D27" s="1008"/>
      <c r="E27" s="1008"/>
      <c r="F27" s="1008"/>
      <c r="G27" s="1008"/>
    </row>
    <row r="28" spans="1:7" ht="15" customHeight="1">
      <c r="A28" s="1008"/>
      <c r="B28" s="1008"/>
      <c r="C28" s="1008"/>
      <c r="D28" s="1008"/>
      <c r="E28" s="1008"/>
      <c r="F28" s="1008"/>
      <c r="G28" s="1008"/>
    </row>
    <row r="29" spans="1:7" ht="15" customHeight="1">
      <c r="A29" s="495"/>
      <c r="B29" s="495"/>
      <c r="C29" s="495"/>
      <c r="D29" s="495"/>
      <c r="E29" s="495"/>
      <c r="F29" s="495"/>
    </row>
    <row r="30" spans="1:7" ht="15" customHeight="1">
      <c r="A30" s="486" t="s">
        <v>1551</v>
      </c>
    </row>
    <row r="31" spans="1:7" s="493" customFormat="1" ht="15" customHeight="1">
      <c r="A31" s="494" t="s">
        <v>1550</v>
      </c>
      <c r="B31" s="990" t="s">
        <v>1549</v>
      </c>
      <c r="C31" s="991"/>
      <c r="D31" s="494" t="s">
        <v>1548</v>
      </c>
      <c r="E31" s="494" t="s">
        <v>1547</v>
      </c>
      <c r="F31" s="990" t="s">
        <v>1546</v>
      </c>
      <c r="G31" s="991"/>
    </row>
    <row r="32" spans="1:7" ht="25.5" customHeight="1">
      <c r="A32" s="1004" t="s">
        <v>1545</v>
      </c>
      <c r="B32" s="985" t="s">
        <v>1535</v>
      </c>
      <c r="C32" s="986"/>
      <c r="D32" s="488">
        <v>43026</v>
      </c>
      <c r="E32" s="487" t="s">
        <v>1518</v>
      </c>
      <c r="F32" s="992" t="s">
        <v>1544</v>
      </c>
      <c r="G32" s="993"/>
    </row>
    <row r="33" spans="1:7" ht="24" customHeight="1">
      <c r="A33" s="1005"/>
      <c r="B33" s="985" t="s">
        <v>1543</v>
      </c>
      <c r="C33" s="986"/>
      <c r="D33" s="491" t="s">
        <v>1542</v>
      </c>
      <c r="E33" s="487" t="s">
        <v>1541</v>
      </c>
      <c r="F33" s="992" t="s">
        <v>1540</v>
      </c>
      <c r="G33" s="993"/>
    </row>
    <row r="34" spans="1:7" ht="26.25" customHeight="1">
      <c r="A34" s="1006"/>
      <c r="B34" s="992" t="s">
        <v>1539</v>
      </c>
      <c r="C34" s="993"/>
      <c r="D34" s="492">
        <v>43030</v>
      </c>
      <c r="E34" s="487" t="s">
        <v>1538</v>
      </c>
      <c r="F34" s="992" t="s">
        <v>1537</v>
      </c>
      <c r="G34" s="993"/>
    </row>
    <row r="35" spans="1:7" ht="15" customHeight="1">
      <c r="A35" s="1004" t="s">
        <v>1536</v>
      </c>
      <c r="B35" s="985" t="s">
        <v>1535</v>
      </c>
      <c r="C35" s="986"/>
      <c r="D35" s="488">
        <v>43026</v>
      </c>
      <c r="E35" s="487" t="s">
        <v>1518</v>
      </c>
      <c r="F35" s="992" t="s">
        <v>1534</v>
      </c>
      <c r="G35" s="993"/>
    </row>
    <row r="36" spans="1:7" ht="26.25" customHeight="1">
      <c r="A36" s="1005"/>
      <c r="B36" s="994" t="s">
        <v>1533</v>
      </c>
      <c r="C36" s="995"/>
      <c r="D36" s="491" t="s">
        <v>1532</v>
      </c>
      <c r="E36" s="489" t="s">
        <v>1531</v>
      </c>
      <c r="F36" s="983" t="s">
        <v>1530</v>
      </c>
      <c r="G36" s="984"/>
    </row>
    <row r="37" spans="1:7" ht="25.5" customHeight="1">
      <c r="A37" s="1006"/>
      <c r="B37" s="983" t="s">
        <v>1529</v>
      </c>
      <c r="C37" s="984"/>
      <c r="D37" s="490" t="s">
        <v>1528</v>
      </c>
      <c r="E37" s="489" t="s">
        <v>1527</v>
      </c>
      <c r="F37" s="985" t="s">
        <v>1526</v>
      </c>
      <c r="G37" s="986"/>
    </row>
    <row r="38" spans="1:7" ht="15" customHeight="1">
      <c r="A38" s="1007" t="s">
        <v>1525</v>
      </c>
      <c r="B38" s="985" t="s">
        <v>1524</v>
      </c>
      <c r="C38" s="986"/>
      <c r="D38" s="487" t="s">
        <v>1521</v>
      </c>
      <c r="E38" s="487"/>
      <c r="F38" s="985" t="s">
        <v>1523</v>
      </c>
      <c r="G38" s="986"/>
    </row>
    <row r="39" spans="1:7" ht="15" customHeight="1">
      <c r="A39" s="1005"/>
      <c r="B39" s="985" t="s">
        <v>1522</v>
      </c>
      <c r="C39" s="986"/>
      <c r="D39" s="487" t="s">
        <v>1521</v>
      </c>
      <c r="E39" s="487"/>
      <c r="F39" s="985" t="s">
        <v>1520</v>
      </c>
      <c r="G39" s="986"/>
    </row>
    <row r="40" spans="1:7" ht="15" customHeight="1">
      <c r="A40" s="1006"/>
      <c r="B40" s="985" t="s">
        <v>1519</v>
      </c>
      <c r="C40" s="986"/>
      <c r="D40" s="488">
        <v>43158</v>
      </c>
      <c r="E40" s="487" t="s">
        <v>1518</v>
      </c>
      <c r="F40" s="985" t="s">
        <v>1517</v>
      </c>
      <c r="G40" s="986"/>
    </row>
  </sheetData>
  <mergeCells count="43">
    <mergeCell ref="A14:B15"/>
    <mergeCell ref="F32:G32"/>
    <mergeCell ref="F33:G33"/>
    <mergeCell ref="F34:G34"/>
    <mergeCell ref="E14:G14"/>
    <mergeCell ref="E15:G15"/>
    <mergeCell ref="F40:G40"/>
    <mergeCell ref="A32:A34"/>
    <mergeCell ref="A35:A37"/>
    <mergeCell ref="A38:A40"/>
    <mergeCell ref="A27:G28"/>
    <mergeCell ref="F35:G35"/>
    <mergeCell ref="F36:G36"/>
    <mergeCell ref="F37:G37"/>
    <mergeCell ref="F38:G38"/>
    <mergeCell ref="F39:G39"/>
    <mergeCell ref="A4:B4"/>
    <mergeCell ref="A3:B3"/>
    <mergeCell ref="A5:B5"/>
    <mergeCell ref="A6:B9"/>
    <mergeCell ref="A10:B13"/>
    <mergeCell ref="E3:G3"/>
    <mergeCell ref="E4:G4"/>
    <mergeCell ref="E5:G5"/>
    <mergeCell ref="E6:G7"/>
    <mergeCell ref="E12:G13"/>
    <mergeCell ref="E8:G9"/>
    <mergeCell ref="E10:G11"/>
    <mergeCell ref="B37:C37"/>
    <mergeCell ref="B38:C38"/>
    <mergeCell ref="B39:C39"/>
    <mergeCell ref="B40:C40"/>
    <mergeCell ref="B32:C32"/>
    <mergeCell ref="B33:C33"/>
    <mergeCell ref="B31:C31"/>
    <mergeCell ref="B34:C34"/>
    <mergeCell ref="B35:C35"/>
    <mergeCell ref="B36:C36"/>
    <mergeCell ref="F31:G31"/>
    <mergeCell ref="A19:B19"/>
    <mergeCell ref="A20:B20"/>
    <mergeCell ref="A22:B22"/>
    <mergeCell ref="A23:B23"/>
  </mergeCells>
  <phoneticPr fontId="3"/>
  <pageMargins left="0.59055118110236227" right="0.39370078740157483" top="0.78740157480314965" bottom="0" header="0.31496062992125984" footer="0.31496062992125984"/>
  <pageSetup paperSize="9" scale="83" fitToHeight="0" orientation="landscape" r:id="rId1"/>
  <headerFooter>
    <oddFooter>&amp;C&amp;"ＭＳ 明朝,標準"- 29 -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9"/>
  <sheetViews>
    <sheetView zoomScale="80" zoomScaleNormal="80" workbookViewId="0">
      <selection activeCell="J18" sqref="J18:AI18"/>
    </sheetView>
  </sheetViews>
  <sheetFormatPr defaultRowHeight="14.25"/>
  <cols>
    <col min="1" max="28" width="1.625" style="9" customWidth="1"/>
    <col min="29" max="29" width="0.25" style="9" customWidth="1"/>
    <col min="30" max="35" width="1.625" style="9" customWidth="1"/>
    <col min="36" max="36" width="1.875" style="9" customWidth="1"/>
    <col min="37" max="68" width="1.625" style="9" customWidth="1"/>
    <col min="69" max="69" width="1.125" style="9" customWidth="1"/>
    <col min="70" max="70" width="1.625" style="9" customWidth="1"/>
    <col min="71" max="71" width="2.375" style="9" customWidth="1"/>
    <col min="72" max="75" width="1.625" style="9" customWidth="1"/>
    <col min="76" max="76" width="0.875" style="9" customWidth="1"/>
    <col min="77" max="77" width="2.375" style="9" customWidth="1"/>
    <col min="78" max="82" width="1.625" style="9" customWidth="1"/>
    <col min="83" max="83" width="1.5" style="9" customWidth="1"/>
    <col min="84" max="138" width="1.625" style="9" customWidth="1"/>
    <col min="139" max="241" width="2.625" style="9" customWidth="1"/>
    <col min="242" max="16384" width="9" style="9"/>
  </cols>
  <sheetData>
    <row r="1" spans="1:119" ht="26.85" customHeight="1">
      <c r="A1" s="696" t="s">
        <v>1600</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row>
    <row r="3" spans="1:119" ht="24.2" customHeight="1">
      <c r="A3" s="600" t="s">
        <v>1601</v>
      </c>
      <c r="B3" s="600"/>
      <c r="C3" s="600"/>
      <c r="D3" s="600"/>
      <c r="E3" s="600"/>
      <c r="F3" s="600"/>
      <c r="G3" s="600"/>
      <c r="H3" s="600"/>
      <c r="I3" s="600"/>
      <c r="J3" s="600"/>
      <c r="K3" s="600"/>
      <c r="L3" s="600"/>
      <c r="M3" s="600"/>
      <c r="N3" s="600"/>
      <c r="O3" s="600"/>
      <c r="P3" s="600"/>
      <c r="Q3" s="600"/>
      <c r="R3" s="600"/>
      <c r="S3" s="600"/>
      <c r="T3" s="600"/>
      <c r="U3" s="600"/>
      <c r="V3" s="600"/>
      <c r="CS3" s="674" t="s">
        <v>1602</v>
      </c>
      <c r="CT3" s="674"/>
      <c r="CU3" s="674"/>
      <c r="CV3" s="674"/>
      <c r="CW3" s="674"/>
      <c r="CX3" s="674"/>
      <c r="CY3" s="674"/>
      <c r="CZ3" s="674"/>
      <c r="DA3" s="674"/>
      <c r="DB3" s="674"/>
      <c r="DC3" s="674"/>
      <c r="DD3" s="674"/>
      <c r="DE3" s="674"/>
      <c r="DF3" s="674"/>
      <c r="DG3" s="674"/>
      <c r="DH3" s="674"/>
      <c r="DI3" s="674"/>
      <c r="DJ3" s="674"/>
      <c r="DK3" s="674"/>
      <c r="DL3" s="674"/>
      <c r="DM3" s="674"/>
      <c r="DN3" s="674"/>
      <c r="DO3" s="674"/>
    </row>
    <row r="4" spans="1:119" ht="25.5" customHeight="1">
      <c r="A4" s="1036" t="s">
        <v>1603</v>
      </c>
      <c r="B4" s="1036"/>
      <c r="C4" s="1036"/>
      <c r="D4" s="1036"/>
      <c r="E4" s="1036"/>
      <c r="F4" s="1036"/>
      <c r="G4" s="1036"/>
      <c r="H4" s="1036"/>
      <c r="I4" s="1036"/>
      <c r="J4" s="946" t="s">
        <v>1604</v>
      </c>
      <c r="K4" s="946"/>
      <c r="L4" s="946"/>
      <c r="M4" s="946"/>
      <c r="N4" s="946"/>
      <c r="O4" s="946"/>
      <c r="P4" s="946"/>
      <c r="Q4" s="946"/>
      <c r="R4" s="946"/>
      <c r="S4" s="946"/>
      <c r="T4" s="676" t="s">
        <v>1605</v>
      </c>
      <c r="U4" s="676"/>
      <c r="V4" s="676"/>
      <c r="W4" s="676"/>
      <c r="X4" s="676"/>
      <c r="Y4" s="676"/>
      <c r="Z4" s="676"/>
      <c r="AA4" s="676"/>
      <c r="AB4" s="676"/>
      <c r="AC4" s="676"/>
      <c r="AD4" s="676" t="s">
        <v>1606</v>
      </c>
      <c r="AE4" s="676"/>
      <c r="AF4" s="676"/>
      <c r="AG4" s="676"/>
      <c r="AH4" s="676"/>
      <c r="AI4" s="676"/>
      <c r="AJ4" s="676"/>
      <c r="AK4" s="676"/>
      <c r="AL4" s="676"/>
      <c r="AM4" s="676"/>
      <c r="AN4" s="676" t="s">
        <v>1607</v>
      </c>
      <c r="AO4" s="676"/>
      <c r="AP4" s="676"/>
      <c r="AQ4" s="676"/>
      <c r="AR4" s="676"/>
      <c r="AS4" s="676"/>
      <c r="AT4" s="676"/>
      <c r="AU4" s="676"/>
      <c r="AV4" s="676"/>
      <c r="AW4" s="676"/>
      <c r="AX4" s="946" t="s">
        <v>1608</v>
      </c>
      <c r="AY4" s="946"/>
      <c r="AZ4" s="946"/>
      <c r="BA4" s="946"/>
      <c r="BB4" s="946"/>
      <c r="BC4" s="946"/>
      <c r="BD4" s="676" t="s">
        <v>1609</v>
      </c>
      <c r="BE4" s="676"/>
      <c r="BF4" s="676"/>
      <c r="BG4" s="676"/>
      <c r="BH4" s="676"/>
      <c r="BI4" s="676"/>
      <c r="BJ4" s="677" t="s">
        <v>1610</v>
      </c>
      <c r="BK4" s="677"/>
      <c r="BL4" s="677"/>
      <c r="BM4" s="677"/>
      <c r="BN4" s="677"/>
      <c r="BO4" s="677"/>
      <c r="BP4" s="677"/>
      <c r="BQ4" s="677"/>
      <c r="BR4" s="677"/>
      <c r="BS4" s="677"/>
      <c r="BT4" s="677"/>
      <c r="BU4" s="677"/>
      <c r="BV4" s="677"/>
      <c r="BW4" s="677"/>
      <c r="BX4" s="677"/>
      <c r="BY4" s="677"/>
      <c r="BZ4" s="677"/>
      <c r="CA4" s="677"/>
      <c r="CB4" s="677"/>
      <c r="CC4" s="677"/>
      <c r="CD4" s="677"/>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row>
    <row r="5" spans="1:119" ht="25.5" customHeight="1">
      <c r="A5" s="1036"/>
      <c r="B5" s="1036"/>
      <c r="C5" s="1036"/>
      <c r="D5" s="1036"/>
      <c r="E5" s="1036"/>
      <c r="F5" s="1036"/>
      <c r="G5" s="1036"/>
      <c r="H5" s="1036"/>
      <c r="I5" s="1036"/>
      <c r="J5" s="946"/>
      <c r="K5" s="946"/>
      <c r="L5" s="946"/>
      <c r="M5" s="946"/>
      <c r="N5" s="946"/>
      <c r="O5" s="946"/>
      <c r="P5" s="946"/>
      <c r="Q5" s="946"/>
      <c r="R5" s="946"/>
      <c r="S5" s="946"/>
      <c r="T5" s="676"/>
      <c r="U5" s="676"/>
      <c r="V5" s="676"/>
      <c r="W5" s="676"/>
      <c r="X5" s="676"/>
      <c r="Y5" s="676"/>
      <c r="Z5" s="676"/>
      <c r="AA5" s="676"/>
      <c r="AB5" s="676"/>
      <c r="AC5" s="676"/>
      <c r="AD5" s="896" t="s">
        <v>1611</v>
      </c>
      <c r="AE5" s="896"/>
      <c r="AF5" s="896"/>
      <c r="AG5" s="896" t="s">
        <v>1612</v>
      </c>
      <c r="AH5" s="896"/>
      <c r="AI5" s="896"/>
      <c r="AJ5" s="896" t="s">
        <v>518</v>
      </c>
      <c r="AK5" s="896"/>
      <c r="AL5" s="896"/>
      <c r="AM5" s="896"/>
      <c r="AN5" s="896" t="s">
        <v>1613</v>
      </c>
      <c r="AO5" s="896"/>
      <c r="AP5" s="896"/>
      <c r="AQ5" s="896" t="s">
        <v>1614</v>
      </c>
      <c r="AR5" s="896"/>
      <c r="AS5" s="896"/>
      <c r="AT5" s="896" t="s">
        <v>1615</v>
      </c>
      <c r="AU5" s="896"/>
      <c r="AV5" s="896"/>
      <c r="AW5" s="896"/>
      <c r="AX5" s="946"/>
      <c r="AY5" s="946"/>
      <c r="AZ5" s="946"/>
      <c r="BA5" s="946"/>
      <c r="BB5" s="946"/>
      <c r="BC5" s="946"/>
      <c r="BD5" s="676"/>
      <c r="BE5" s="676"/>
      <c r="BF5" s="676"/>
      <c r="BG5" s="676"/>
      <c r="BH5" s="676"/>
      <c r="BI5" s="676"/>
      <c r="BJ5" s="896" t="s">
        <v>1616</v>
      </c>
      <c r="BK5" s="896"/>
      <c r="BL5" s="896"/>
      <c r="BM5" s="896"/>
      <c r="BN5" s="896"/>
      <c r="BO5" s="896"/>
      <c r="BP5" s="896"/>
      <c r="BQ5" s="896"/>
      <c r="BR5" s="896" t="s">
        <v>1617</v>
      </c>
      <c r="BS5" s="896"/>
      <c r="BT5" s="896"/>
      <c r="BU5" s="896"/>
      <c r="BV5" s="896"/>
      <c r="BW5" s="896"/>
      <c r="BX5" s="896"/>
      <c r="BY5" s="896" t="s">
        <v>1618</v>
      </c>
      <c r="BZ5" s="896"/>
      <c r="CA5" s="896"/>
      <c r="CB5" s="896"/>
      <c r="CC5" s="896"/>
      <c r="CD5" s="896"/>
      <c r="CE5" s="896"/>
      <c r="CF5" s="896" t="s">
        <v>1619</v>
      </c>
      <c r="CG5" s="896"/>
      <c r="CH5" s="896"/>
      <c r="CI5" s="896"/>
      <c r="CJ5" s="896"/>
      <c r="CK5" s="896"/>
      <c r="CL5" s="896"/>
      <c r="CM5" s="896" t="s">
        <v>1620</v>
      </c>
      <c r="CN5" s="896"/>
      <c r="CO5" s="896"/>
      <c r="CP5" s="896"/>
      <c r="CQ5" s="896"/>
      <c r="CR5" s="896"/>
      <c r="CS5" s="896"/>
      <c r="CT5" s="1030" t="s">
        <v>1621</v>
      </c>
      <c r="CU5" s="1030"/>
      <c r="CV5" s="1030"/>
      <c r="CW5" s="1030"/>
      <c r="CX5" s="1030"/>
      <c r="CY5" s="1030"/>
      <c r="CZ5" s="1030"/>
      <c r="DA5" s="896" t="s">
        <v>1622</v>
      </c>
      <c r="DB5" s="896"/>
      <c r="DC5" s="896"/>
      <c r="DD5" s="896"/>
      <c r="DE5" s="896"/>
      <c r="DF5" s="896"/>
      <c r="DG5" s="896"/>
      <c r="DH5" s="968" t="s">
        <v>741</v>
      </c>
      <c r="DI5" s="968"/>
      <c r="DJ5" s="968"/>
      <c r="DK5" s="968"/>
      <c r="DL5" s="968"/>
      <c r="DM5" s="968"/>
      <c r="DN5" s="968"/>
      <c r="DO5" s="968"/>
    </row>
    <row r="6" spans="1:119" ht="25.5" customHeight="1">
      <c r="A6" s="1034" t="s">
        <v>1623</v>
      </c>
      <c r="B6" s="1034"/>
      <c r="C6" s="1034"/>
      <c r="D6" s="1034"/>
      <c r="E6" s="1034"/>
      <c r="F6" s="1034"/>
      <c r="G6" s="1034"/>
      <c r="H6" s="1034"/>
      <c r="I6" s="1034"/>
      <c r="J6" s="1035" t="s">
        <v>1624</v>
      </c>
      <c r="K6" s="1035"/>
      <c r="L6" s="1035"/>
      <c r="M6" s="1035"/>
      <c r="N6" s="1035"/>
      <c r="O6" s="1035"/>
      <c r="P6" s="1035"/>
      <c r="Q6" s="1035"/>
      <c r="R6" s="1035"/>
      <c r="S6" s="1035"/>
      <c r="T6" s="1035" t="s">
        <v>1625</v>
      </c>
      <c r="U6" s="1035"/>
      <c r="V6" s="1035"/>
      <c r="W6" s="1035"/>
      <c r="X6" s="1035"/>
      <c r="Y6" s="1035"/>
      <c r="Z6" s="1035"/>
      <c r="AA6" s="1035"/>
      <c r="AB6" s="1035"/>
      <c r="AC6" s="1035"/>
      <c r="AD6" s="1031">
        <v>508</v>
      </c>
      <c r="AE6" s="1031"/>
      <c r="AF6" s="1031"/>
      <c r="AG6" s="1031">
        <v>752</v>
      </c>
      <c r="AH6" s="1031"/>
      <c r="AI6" s="1031"/>
      <c r="AJ6" s="1031">
        <f>SUM(AD6+AG6)</f>
        <v>1260</v>
      </c>
      <c r="AK6" s="1031"/>
      <c r="AL6" s="1031"/>
      <c r="AM6" s="1031"/>
      <c r="AN6" s="1032">
        <v>8</v>
      </c>
      <c r="AO6" s="1032"/>
      <c r="AP6" s="1032"/>
      <c r="AQ6" s="1032">
        <v>3</v>
      </c>
      <c r="AR6" s="1032"/>
      <c r="AS6" s="1032"/>
      <c r="AT6" s="1033">
        <v>66</v>
      </c>
      <c r="AU6" s="1033"/>
      <c r="AV6" s="1033"/>
      <c r="AW6" s="1033"/>
      <c r="AX6" s="1022">
        <v>626621</v>
      </c>
      <c r="AY6" s="1022"/>
      <c r="AZ6" s="1022"/>
      <c r="BA6" s="1022"/>
      <c r="BB6" s="1022"/>
      <c r="BC6" s="1022"/>
      <c r="BD6" s="1022">
        <v>879328</v>
      </c>
      <c r="BE6" s="1022"/>
      <c r="BF6" s="1022"/>
      <c r="BG6" s="1022"/>
      <c r="BH6" s="1022"/>
      <c r="BI6" s="1022"/>
      <c r="BJ6" s="1029">
        <v>5265740</v>
      </c>
      <c r="BK6" s="1029"/>
      <c r="BL6" s="1029"/>
      <c r="BM6" s="1029"/>
      <c r="BN6" s="1029"/>
      <c r="BO6" s="1029"/>
      <c r="BP6" s="1029"/>
      <c r="BQ6" s="1029"/>
      <c r="BR6" s="1029">
        <v>571115</v>
      </c>
      <c r="BS6" s="1029"/>
      <c r="BT6" s="1029"/>
      <c r="BU6" s="1029"/>
      <c r="BV6" s="1029"/>
      <c r="BW6" s="1029"/>
      <c r="BX6" s="1029"/>
      <c r="BY6" s="1029">
        <v>990210</v>
      </c>
      <c r="BZ6" s="1029"/>
      <c r="CA6" s="1029"/>
      <c r="CB6" s="1029"/>
      <c r="CC6" s="1029"/>
      <c r="CD6" s="1029"/>
      <c r="CE6" s="1029"/>
      <c r="CF6" s="1030" t="s">
        <v>1626</v>
      </c>
      <c r="CG6" s="1030"/>
      <c r="CH6" s="1030"/>
      <c r="CI6" s="1030"/>
      <c r="CJ6" s="1030"/>
      <c r="CK6" s="1030"/>
      <c r="CL6" s="1030"/>
      <c r="CM6" s="1022">
        <v>113822</v>
      </c>
      <c r="CN6" s="1022"/>
      <c r="CO6" s="1022"/>
      <c r="CP6" s="1022"/>
      <c r="CQ6" s="1022"/>
      <c r="CR6" s="1022"/>
      <c r="CS6" s="1022"/>
      <c r="CT6" s="1022">
        <v>72567</v>
      </c>
      <c r="CU6" s="1022"/>
      <c r="CV6" s="1022"/>
      <c r="CW6" s="1022"/>
      <c r="CX6" s="1022"/>
      <c r="CY6" s="1022"/>
      <c r="CZ6" s="1022"/>
      <c r="DA6" s="1022">
        <v>5458</v>
      </c>
      <c r="DB6" s="1022"/>
      <c r="DC6" s="1022"/>
      <c r="DD6" s="1022"/>
      <c r="DE6" s="1022"/>
      <c r="DF6" s="1022"/>
      <c r="DG6" s="1022"/>
      <c r="DH6" s="198"/>
      <c r="DI6" s="508"/>
      <c r="DJ6" s="1023">
        <v>811217</v>
      </c>
      <c r="DK6" s="1023"/>
      <c r="DL6" s="1023"/>
      <c r="DM6" s="1023"/>
      <c r="DN6" s="1023"/>
      <c r="DO6" s="1023"/>
    </row>
    <row r="7" spans="1:119" ht="25.5" customHeight="1">
      <c r="A7" s="1034"/>
      <c r="B7" s="1034"/>
      <c r="C7" s="1034"/>
      <c r="D7" s="1034"/>
      <c r="E7" s="1034"/>
      <c r="F7" s="1034"/>
      <c r="G7" s="1034"/>
      <c r="H7" s="1034"/>
      <c r="I7" s="1034"/>
      <c r="J7" s="1035"/>
      <c r="K7" s="1035"/>
      <c r="L7" s="1035"/>
      <c r="M7" s="1035"/>
      <c r="N7" s="1035"/>
      <c r="O7" s="1035"/>
      <c r="P7" s="1035"/>
      <c r="Q7" s="1035"/>
      <c r="R7" s="1035"/>
      <c r="S7" s="1035"/>
      <c r="T7" s="1035"/>
      <c r="U7" s="1035"/>
      <c r="V7" s="1035"/>
      <c r="W7" s="1035"/>
      <c r="X7" s="1035"/>
      <c r="Y7" s="1035"/>
      <c r="Z7" s="1035"/>
      <c r="AA7" s="1035"/>
      <c r="AB7" s="1035"/>
      <c r="AC7" s="1035"/>
      <c r="AD7" s="1031"/>
      <c r="AE7" s="1031"/>
      <c r="AF7" s="1031"/>
      <c r="AG7" s="1031"/>
      <c r="AH7" s="1031"/>
      <c r="AI7" s="1031"/>
      <c r="AJ7" s="1031"/>
      <c r="AK7" s="1031"/>
      <c r="AL7" s="1031"/>
      <c r="AM7" s="1031"/>
      <c r="AN7" s="1032"/>
      <c r="AO7" s="1032"/>
      <c r="AP7" s="1032"/>
      <c r="AQ7" s="1032"/>
      <c r="AR7" s="1032"/>
      <c r="AS7" s="1032"/>
      <c r="AT7" s="1033"/>
      <c r="AU7" s="1033"/>
      <c r="AV7" s="1033"/>
      <c r="AW7" s="1033"/>
      <c r="AX7" s="1022"/>
      <c r="AY7" s="1022"/>
      <c r="AZ7" s="1022"/>
      <c r="BA7" s="1022"/>
      <c r="BB7" s="1022"/>
      <c r="BC7" s="1022"/>
      <c r="BD7" s="1022"/>
      <c r="BE7" s="1022"/>
      <c r="BF7" s="1022"/>
      <c r="BG7" s="1022"/>
      <c r="BH7" s="1022"/>
      <c r="BI7" s="1022"/>
      <c r="BJ7" s="1029"/>
      <c r="BK7" s="1029"/>
      <c r="BL7" s="1029"/>
      <c r="BM7" s="1029"/>
      <c r="BN7" s="1029"/>
      <c r="BO7" s="1029"/>
      <c r="BP7" s="1029"/>
      <c r="BQ7" s="1029"/>
      <c r="BR7" s="1029"/>
      <c r="BS7" s="1029"/>
      <c r="BT7" s="1029"/>
      <c r="BU7" s="1029"/>
      <c r="BV7" s="1029"/>
      <c r="BW7" s="1029"/>
      <c r="BX7" s="1029"/>
      <c r="BY7" s="1029"/>
      <c r="BZ7" s="1029"/>
      <c r="CA7" s="1029"/>
      <c r="CB7" s="1029"/>
      <c r="CC7" s="1029"/>
      <c r="CD7" s="1029"/>
      <c r="CE7" s="1029"/>
      <c r="CF7" s="1030"/>
      <c r="CG7" s="1030"/>
      <c r="CH7" s="1030"/>
      <c r="CI7" s="1030"/>
      <c r="CJ7" s="1030"/>
      <c r="CK7" s="1030"/>
      <c r="CL7" s="1030"/>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509"/>
      <c r="DI7" s="510"/>
      <c r="DJ7" s="1024" t="s">
        <v>1627</v>
      </c>
      <c r="DK7" s="1024"/>
      <c r="DL7" s="1024"/>
      <c r="DM7" s="1024"/>
      <c r="DN7" s="1024"/>
      <c r="DO7" s="1024"/>
    </row>
    <row r="8" spans="1:119" ht="25.5" customHeight="1">
      <c r="A8" s="1034"/>
      <c r="B8" s="1034"/>
      <c r="C8" s="1034"/>
      <c r="D8" s="1034"/>
      <c r="E8" s="1034"/>
      <c r="F8" s="1034"/>
      <c r="G8" s="1034"/>
      <c r="H8" s="1034"/>
      <c r="I8" s="1034"/>
      <c r="J8" s="1035"/>
      <c r="K8" s="1035"/>
      <c r="L8" s="1035"/>
      <c r="M8" s="1035"/>
      <c r="N8" s="1035"/>
      <c r="O8" s="1035"/>
      <c r="P8" s="1035"/>
      <c r="Q8" s="1035"/>
      <c r="R8" s="1035"/>
      <c r="S8" s="1035"/>
      <c r="T8" s="1035"/>
      <c r="U8" s="1035"/>
      <c r="V8" s="1035"/>
      <c r="W8" s="1035"/>
      <c r="X8" s="1035"/>
      <c r="Y8" s="1035"/>
      <c r="Z8" s="1035"/>
      <c r="AA8" s="1035"/>
      <c r="AB8" s="1035"/>
      <c r="AC8" s="1035"/>
      <c r="AD8" s="1031"/>
      <c r="AE8" s="1031"/>
      <c r="AF8" s="1031"/>
      <c r="AG8" s="1031"/>
      <c r="AH8" s="1031"/>
      <c r="AI8" s="1031"/>
      <c r="AJ8" s="1031"/>
      <c r="AK8" s="1031"/>
      <c r="AL8" s="1031"/>
      <c r="AM8" s="1031"/>
      <c r="AN8" s="1032"/>
      <c r="AO8" s="1032"/>
      <c r="AP8" s="1032"/>
      <c r="AQ8" s="1032"/>
      <c r="AR8" s="1032"/>
      <c r="AS8" s="1032"/>
      <c r="AT8" s="1025" t="s">
        <v>1628</v>
      </c>
      <c r="AU8" s="1025"/>
      <c r="AV8" s="1025"/>
      <c r="AW8" s="1025"/>
      <c r="AX8" s="1022"/>
      <c r="AY8" s="1022"/>
      <c r="AZ8" s="1022"/>
      <c r="BA8" s="1022"/>
      <c r="BB8" s="1022"/>
      <c r="BC8" s="1022"/>
      <c r="BD8" s="1022"/>
      <c r="BE8" s="1022"/>
      <c r="BF8" s="1022"/>
      <c r="BG8" s="1022"/>
      <c r="BH8" s="1022"/>
      <c r="BI8" s="1022"/>
      <c r="BJ8" s="1029"/>
      <c r="BK8" s="1029"/>
      <c r="BL8" s="1029"/>
      <c r="BM8" s="1029"/>
      <c r="BN8" s="1029"/>
      <c r="BO8" s="1029"/>
      <c r="BP8" s="1029"/>
      <c r="BQ8" s="1029"/>
      <c r="BR8" s="1029"/>
      <c r="BS8" s="1029"/>
      <c r="BT8" s="1029"/>
      <c r="BU8" s="1029"/>
      <c r="BV8" s="1029"/>
      <c r="BW8" s="1029"/>
      <c r="BX8" s="1029"/>
      <c r="BY8" s="1029"/>
      <c r="BZ8" s="1029"/>
      <c r="CA8" s="1029"/>
      <c r="CB8" s="1029"/>
      <c r="CC8" s="1029"/>
      <c r="CD8" s="1029"/>
      <c r="CE8" s="1029"/>
      <c r="CF8" s="1030"/>
      <c r="CG8" s="1030"/>
      <c r="CH8" s="1030"/>
      <c r="CI8" s="1030"/>
      <c r="CJ8" s="1030"/>
      <c r="CK8" s="1030"/>
      <c r="CL8" s="1030"/>
      <c r="CM8" s="1022"/>
      <c r="CN8" s="1022"/>
      <c r="CO8" s="1022"/>
      <c r="CP8" s="1022"/>
      <c r="CQ8" s="1022"/>
      <c r="CR8" s="1022"/>
      <c r="CS8" s="1022"/>
      <c r="CT8" s="1022"/>
      <c r="CU8" s="1022"/>
      <c r="CV8" s="1022"/>
      <c r="CW8" s="1022"/>
      <c r="CX8" s="1022"/>
      <c r="CY8" s="1022"/>
      <c r="CZ8" s="1022"/>
      <c r="DA8" s="1022"/>
      <c r="DB8" s="1022"/>
      <c r="DC8" s="1022"/>
      <c r="DD8" s="1022"/>
      <c r="DE8" s="1022"/>
      <c r="DF8" s="1022"/>
      <c r="DG8" s="1022"/>
      <c r="DH8" s="509"/>
      <c r="DI8" s="510"/>
      <c r="DJ8" s="1026">
        <v>1679</v>
      </c>
      <c r="DK8" s="1026"/>
      <c r="DL8" s="1026"/>
      <c r="DM8" s="1026"/>
      <c r="DN8" s="1026"/>
      <c r="DO8" s="1026"/>
    </row>
    <row r="9" spans="1:119" ht="25.5" customHeight="1">
      <c r="A9" s="1034"/>
      <c r="B9" s="1034"/>
      <c r="C9" s="1034"/>
      <c r="D9" s="1034"/>
      <c r="E9" s="1034"/>
      <c r="F9" s="1034"/>
      <c r="G9" s="1034"/>
      <c r="H9" s="1034"/>
      <c r="I9" s="1034"/>
      <c r="J9" s="1035"/>
      <c r="K9" s="1035"/>
      <c r="L9" s="1035"/>
      <c r="M9" s="1035"/>
      <c r="N9" s="1035"/>
      <c r="O9" s="1035"/>
      <c r="P9" s="1035"/>
      <c r="Q9" s="1035"/>
      <c r="R9" s="1035"/>
      <c r="S9" s="1035"/>
      <c r="T9" s="1035"/>
      <c r="U9" s="1035"/>
      <c r="V9" s="1035"/>
      <c r="W9" s="1035"/>
      <c r="X9" s="1035"/>
      <c r="Y9" s="1035"/>
      <c r="Z9" s="1035"/>
      <c r="AA9" s="1035"/>
      <c r="AB9" s="1035"/>
      <c r="AC9" s="1035"/>
      <c r="AD9" s="1031"/>
      <c r="AE9" s="1031"/>
      <c r="AF9" s="1031"/>
      <c r="AG9" s="1031"/>
      <c r="AH9" s="1031"/>
      <c r="AI9" s="1031"/>
      <c r="AJ9" s="1031"/>
      <c r="AK9" s="1031"/>
      <c r="AL9" s="1031"/>
      <c r="AM9" s="1031"/>
      <c r="AN9" s="1032"/>
      <c r="AO9" s="1032"/>
      <c r="AP9" s="1032"/>
      <c r="AQ9" s="1032"/>
      <c r="AR9" s="1032"/>
      <c r="AS9" s="1032"/>
      <c r="AT9" s="1025"/>
      <c r="AU9" s="1025"/>
      <c r="AV9" s="1025"/>
      <c r="AW9" s="1025"/>
      <c r="AX9" s="1022"/>
      <c r="AY9" s="1022"/>
      <c r="AZ9" s="1022"/>
      <c r="BA9" s="1022"/>
      <c r="BB9" s="1022"/>
      <c r="BC9" s="1022"/>
      <c r="BD9" s="1022"/>
      <c r="BE9" s="1022"/>
      <c r="BF9" s="1022"/>
      <c r="BG9" s="1022"/>
      <c r="BH9" s="1022"/>
      <c r="BI9" s="1022"/>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c r="CF9" s="1022">
        <v>3134839</v>
      </c>
      <c r="CG9" s="1022"/>
      <c r="CH9" s="1022"/>
      <c r="CI9" s="1022"/>
      <c r="CJ9" s="1022"/>
      <c r="CK9" s="1022"/>
      <c r="CL9" s="1022"/>
      <c r="CM9" s="1022"/>
      <c r="CN9" s="1022"/>
      <c r="CO9" s="1022"/>
      <c r="CP9" s="1022"/>
      <c r="CQ9" s="1022"/>
      <c r="CR9" s="1022"/>
      <c r="CS9" s="1022"/>
      <c r="CT9" s="1022"/>
      <c r="CU9" s="1022"/>
      <c r="CV9" s="1022"/>
      <c r="CW9" s="1022"/>
      <c r="CX9" s="1022"/>
      <c r="CY9" s="1022"/>
      <c r="CZ9" s="1022"/>
      <c r="DA9" s="1022"/>
      <c r="DB9" s="1022"/>
      <c r="DC9" s="1022"/>
      <c r="DD9" s="1022"/>
      <c r="DE9" s="1022"/>
      <c r="DF9" s="1022"/>
      <c r="DG9" s="1022"/>
      <c r="DH9" s="509"/>
      <c r="DI9" s="510"/>
      <c r="DJ9" s="1027" t="s">
        <v>1629</v>
      </c>
      <c r="DK9" s="1027"/>
      <c r="DL9" s="1027"/>
      <c r="DM9" s="1027"/>
      <c r="DN9" s="1027"/>
      <c r="DO9" s="1027"/>
    </row>
    <row r="10" spans="1:119" ht="25.5" customHeight="1">
      <c r="A10" s="1034"/>
      <c r="B10" s="1034"/>
      <c r="C10" s="1034"/>
      <c r="D10" s="1034"/>
      <c r="E10" s="1034"/>
      <c r="F10" s="1034"/>
      <c r="G10" s="1034"/>
      <c r="H10" s="1034"/>
      <c r="I10" s="1034"/>
      <c r="J10" s="1035"/>
      <c r="K10" s="1035"/>
      <c r="L10" s="1035"/>
      <c r="M10" s="1035"/>
      <c r="N10" s="1035"/>
      <c r="O10" s="1035"/>
      <c r="P10" s="1035"/>
      <c r="Q10" s="1035"/>
      <c r="R10" s="1035"/>
      <c r="S10" s="1035"/>
      <c r="T10" s="1035"/>
      <c r="U10" s="1035"/>
      <c r="V10" s="1035"/>
      <c r="W10" s="1035"/>
      <c r="X10" s="1035"/>
      <c r="Y10" s="1035"/>
      <c r="Z10" s="1035"/>
      <c r="AA10" s="1035"/>
      <c r="AB10" s="1035"/>
      <c r="AC10" s="1035"/>
      <c r="AD10" s="1031"/>
      <c r="AE10" s="1031"/>
      <c r="AF10" s="1031"/>
      <c r="AG10" s="1031"/>
      <c r="AH10" s="1031"/>
      <c r="AI10" s="1031"/>
      <c r="AJ10" s="1031"/>
      <c r="AK10" s="1031"/>
      <c r="AL10" s="1031"/>
      <c r="AM10" s="1031"/>
      <c r="AN10" s="1032"/>
      <c r="AO10" s="1032"/>
      <c r="AP10" s="1032"/>
      <c r="AQ10" s="1032"/>
      <c r="AR10" s="1032"/>
      <c r="AS10" s="1032"/>
      <c r="AT10" s="1025"/>
      <c r="AU10" s="1025"/>
      <c r="AV10" s="1025"/>
      <c r="AW10" s="1025"/>
      <c r="AX10" s="1022"/>
      <c r="AY10" s="1022"/>
      <c r="AZ10" s="1022"/>
      <c r="BA10" s="1022"/>
      <c r="BB10" s="1022"/>
      <c r="BC10" s="1022"/>
      <c r="BD10" s="1022"/>
      <c r="BE10" s="1022"/>
      <c r="BF10" s="1022"/>
      <c r="BG10" s="1022"/>
      <c r="BH10" s="1022"/>
      <c r="BI10" s="1022"/>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c r="CF10" s="1022"/>
      <c r="CG10" s="1022"/>
      <c r="CH10" s="1022"/>
      <c r="CI10" s="1022"/>
      <c r="CJ10" s="1022"/>
      <c r="CK10" s="1022"/>
      <c r="CL10" s="1022"/>
      <c r="CM10" s="1022"/>
      <c r="CN10" s="1022"/>
      <c r="CO10" s="1022"/>
      <c r="CP10" s="1022"/>
      <c r="CQ10" s="1022"/>
      <c r="CR10" s="1022"/>
      <c r="CS10" s="1022"/>
      <c r="CT10" s="1022"/>
      <c r="CU10" s="1022"/>
      <c r="CV10" s="1022"/>
      <c r="CW10" s="1022"/>
      <c r="CX10" s="1022"/>
      <c r="CY10" s="1022"/>
      <c r="CZ10" s="1022"/>
      <c r="DA10" s="1022"/>
      <c r="DB10" s="1022"/>
      <c r="DC10" s="1022"/>
      <c r="DD10" s="1022"/>
      <c r="DE10" s="1022"/>
      <c r="DF10" s="1022"/>
      <c r="DG10" s="1022"/>
      <c r="DH10" s="511"/>
      <c r="DI10" s="512"/>
      <c r="DJ10" s="1028">
        <v>809538</v>
      </c>
      <c r="DK10" s="1028"/>
      <c r="DL10" s="1028"/>
      <c r="DM10" s="1028"/>
      <c r="DN10" s="1028"/>
      <c r="DO10" s="1028"/>
    </row>
    <row r="11" spans="1:119" ht="24" customHeight="1">
      <c r="DJ11" s="9" t="s">
        <v>1630</v>
      </c>
    </row>
    <row r="12" spans="1:119" ht="27.75" customHeight="1">
      <c r="BJ12" s="513"/>
    </row>
    <row r="14" spans="1:119" ht="24.2" customHeight="1">
      <c r="A14" s="600" t="s">
        <v>1631</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BI14" s="291"/>
      <c r="BJ14" s="291"/>
      <c r="BK14" s="291"/>
      <c r="BL14" s="291"/>
      <c r="BM14" s="291"/>
      <c r="BN14" s="1020" t="s">
        <v>1632</v>
      </c>
      <c r="BO14" s="698"/>
      <c r="BP14" s="698"/>
      <c r="BQ14" s="698"/>
      <c r="BR14" s="698"/>
      <c r="BS14" s="698"/>
      <c r="BT14" s="698"/>
      <c r="BU14" s="698"/>
      <c r="BV14" s="698"/>
      <c r="BW14" s="698"/>
      <c r="BX14" s="698"/>
      <c r="BY14" s="698"/>
      <c r="BZ14" s="698"/>
      <c r="CA14" s="698"/>
      <c r="CB14" s="698"/>
      <c r="CC14" s="698"/>
      <c r="CD14" s="698"/>
      <c r="CE14" s="698"/>
      <c r="CF14" s="1021" t="s">
        <v>1633</v>
      </c>
      <c r="CG14" s="1021"/>
      <c r="CH14" s="1021"/>
      <c r="CI14" s="1021"/>
      <c r="CJ14" s="1021"/>
      <c r="CK14" s="1021"/>
      <c r="CL14" s="1021"/>
      <c r="CM14" s="1021"/>
      <c r="CN14" s="1021"/>
      <c r="CO14" s="1021"/>
      <c r="CP14" s="1021"/>
      <c r="CQ14" s="1021"/>
      <c r="CR14" s="1021"/>
      <c r="CS14" s="1021"/>
    </row>
    <row r="15" spans="1:119" ht="21" customHeight="1">
      <c r="A15" s="675"/>
      <c r="B15" s="675"/>
      <c r="C15" s="675"/>
      <c r="D15" s="675"/>
      <c r="E15" s="675"/>
      <c r="F15" s="675"/>
      <c r="G15" s="675"/>
      <c r="H15" s="675"/>
      <c r="I15" s="675"/>
      <c r="J15" s="676" t="s">
        <v>1634</v>
      </c>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t="s">
        <v>1635</v>
      </c>
      <c r="AK15" s="676"/>
      <c r="AL15" s="676"/>
      <c r="AM15" s="676"/>
      <c r="AN15" s="676"/>
      <c r="AO15" s="676"/>
      <c r="AP15" s="676"/>
      <c r="AQ15" s="676"/>
      <c r="AR15" s="676"/>
      <c r="AS15" s="676"/>
      <c r="AT15" s="676"/>
      <c r="AU15" s="676"/>
      <c r="AV15" s="676"/>
      <c r="AW15" s="676"/>
      <c r="AX15" s="676"/>
      <c r="AY15" s="676"/>
      <c r="AZ15" s="676"/>
      <c r="BA15" s="676"/>
      <c r="BB15" s="676"/>
      <c r="BC15" s="676"/>
      <c r="BD15" s="676"/>
      <c r="BE15" s="676"/>
      <c r="BF15" s="676"/>
      <c r="BG15" s="676"/>
      <c r="BH15" s="676"/>
      <c r="BI15" s="676"/>
      <c r="BJ15" s="676"/>
      <c r="BK15" s="676"/>
      <c r="BL15" s="676"/>
      <c r="BM15" s="676"/>
      <c r="BN15" s="676" t="s">
        <v>1636</v>
      </c>
      <c r="BO15" s="676"/>
      <c r="BP15" s="676"/>
      <c r="BQ15" s="676"/>
      <c r="BR15" s="676"/>
      <c r="BS15" s="676"/>
      <c r="BT15" s="676"/>
      <c r="BU15" s="676"/>
      <c r="BV15" s="676"/>
      <c r="BW15" s="676"/>
      <c r="BX15" s="676"/>
      <c r="BY15" s="676"/>
      <c r="BZ15" s="676"/>
      <c r="CA15" s="676"/>
      <c r="CB15" s="676"/>
      <c r="CC15" s="676"/>
      <c r="CD15" s="676"/>
      <c r="CE15" s="676"/>
      <c r="CF15" s="677" t="s">
        <v>1637</v>
      </c>
      <c r="CG15" s="677"/>
      <c r="CH15" s="677"/>
      <c r="CI15" s="677"/>
      <c r="CJ15" s="677"/>
      <c r="CK15" s="677"/>
      <c r="CL15" s="677"/>
      <c r="CM15" s="677"/>
      <c r="CN15" s="677"/>
      <c r="CO15" s="677"/>
      <c r="CP15" s="677"/>
      <c r="CQ15" s="677"/>
      <c r="CR15" s="677"/>
      <c r="CS15" s="677"/>
    </row>
    <row r="16" spans="1:119" ht="21" customHeight="1">
      <c r="A16" s="675"/>
      <c r="B16" s="675"/>
      <c r="C16" s="675"/>
      <c r="D16" s="675"/>
      <c r="E16" s="675"/>
      <c r="F16" s="675"/>
      <c r="G16" s="675"/>
      <c r="H16" s="675"/>
      <c r="I16" s="675"/>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6"/>
      <c r="BN16" s="896" t="s">
        <v>1611</v>
      </c>
      <c r="BO16" s="896"/>
      <c r="BP16" s="896"/>
      <c r="BQ16" s="896"/>
      <c r="BR16" s="896"/>
      <c r="BS16" s="896"/>
      <c r="BT16" s="896" t="s">
        <v>1612</v>
      </c>
      <c r="BU16" s="896"/>
      <c r="BV16" s="896"/>
      <c r="BW16" s="896"/>
      <c r="BX16" s="896"/>
      <c r="BY16" s="896"/>
      <c r="BZ16" s="896" t="s">
        <v>518</v>
      </c>
      <c r="CA16" s="896"/>
      <c r="CB16" s="896"/>
      <c r="CC16" s="896"/>
      <c r="CD16" s="896"/>
      <c r="CE16" s="896"/>
      <c r="CF16" s="968"/>
      <c r="CG16" s="968"/>
      <c r="CH16" s="968"/>
      <c r="CI16" s="968"/>
      <c r="CJ16" s="968"/>
      <c r="CK16" s="968"/>
      <c r="CL16" s="968"/>
      <c r="CM16" s="968"/>
      <c r="CN16" s="968"/>
      <c r="CO16" s="968"/>
      <c r="CP16" s="968"/>
      <c r="CQ16" s="968"/>
      <c r="CR16" s="968"/>
      <c r="CS16" s="968"/>
    </row>
    <row r="17" spans="1:97" ht="25.5" customHeight="1">
      <c r="A17" s="672" t="s">
        <v>1638</v>
      </c>
      <c r="B17" s="672"/>
      <c r="C17" s="672"/>
      <c r="D17" s="672"/>
      <c r="E17" s="672"/>
      <c r="F17" s="672"/>
      <c r="G17" s="672"/>
      <c r="H17" s="672"/>
      <c r="I17" s="672"/>
      <c r="J17" s="1017" t="s">
        <v>1639</v>
      </c>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017"/>
      <c r="BG17" s="1017"/>
      <c r="BH17" s="1017"/>
      <c r="BI17" s="1017"/>
      <c r="BJ17" s="1017"/>
      <c r="BK17" s="1017"/>
      <c r="BL17" s="1017"/>
      <c r="BM17" s="1017"/>
      <c r="BN17" s="1014" t="s">
        <v>463</v>
      </c>
      <c r="BO17" s="1014"/>
      <c r="BP17" s="1014"/>
      <c r="BQ17" s="1014"/>
      <c r="BR17" s="1014"/>
      <c r="BS17" s="514" t="s">
        <v>1640</v>
      </c>
      <c r="BT17" s="1014" t="s">
        <v>463</v>
      </c>
      <c r="BU17" s="1014"/>
      <c r="BV17" s="1014"/>
      <c r="BW17" s="1014"/>
      <c r="BX17" s="1014"/>
      <c r="BY17" s="514" t="s">
        <v>1640</v>
      </c>
      <c r="BZ17" s="1018" t="s">
        <v>463</v>
      </c>
      <c r="CA17" s="1018"/>
      <c r="CB17" s="1018"/>
      <c r="CC17" s="1018"/>
      <c r="CD17" s="1018"/>
      <c r="CE17" s="514" t="s">
        <v>1640</v>
      </c>
      <c r="CF17" s="1014">
        <v>34</v>
      </c>
      <c r="CG17" s="1014"/>
      <c r="CH17" s="1014"/>
      <c r="CI17" s="1014"/>
      <c r="CJ17" s="1014"/>
      <c r="CK17" s="1014"/>
      <c r="CL17" s="1014"/>
      <c r="CM17" s="1014"/>
      <c r="CN17" s="1014"/>
      <c r="CO17" s="1014"/>
      <c r="CP17" s="1014"/>
      <c r="CQ17" s="1014"/>
      <c r="CR17" s="1019" t="s">
        <v>1640</v>
      </c>
      <c r="CS17" s="1019"/>
    </row>
    <row r="18" spans="1:97" ht="25.5" customHeight="1">
      <c r="A18" s="1016" t="s">
        <v>1641</v>
      </c>
      <c r="B18" s="1016"/>
      <c r="C18" s="1016"/>
      <c r="D18" s="1016"/>
      <c r="E18" s="1016"/>
      <c r="F18" s="1016"/>
      <c r="G18" s="1016"/>
      <c r="H18" s="1016"/>
      <c r="I18" s="1016"/>
      <c r="J18" s="1017" t="s">
        <v>1642</v>
      </c>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c r="AG18" s="1017"/>
      <c r="AH18" s="1017"/>
      <c r="AI18" s="1017"/>
      <c r="AJ18" s="1017" t="s">
        <v>1643</v>
      </c>
      <c r="AK18" s="1017"/>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7"/>
      <c r="BN18" s="1014">
        <v>72</v>
      </c>
      <c r="BO18" s="1014"/>
      <c r="BP18" s="1014"/>
      <c r="BQ18" s="1014"/>
      <c r="BR18" s="1014"/>
      <c r="BS18" s="515"/>
      <c r="BT18" s="1014">
        <v>68</v>
      </c>
      <c r="BU18" s="1014"/>
      <c r="BV18" s="1014"/>
      <c r="BW18" s="1014"/>
      <c r="BX18" s="1014"/>
      <c r="BY18" s="515"/>
      <c r="BZ18" s="1014">
        <f t="shared" ref="BZ18:BZ25" si="0">SUM(BN18+BT18)</f>
        <v>140</v>
      </c>
      <c r="CA18" s="1014"/>
      <c r="CB18" s="1014"/>
      <c r="CC18" s="1014"/>
      <c r="CD18" s="1014"/>
      <c r="CE18" s="377"/>
      <c r="CF18" s="1014">
        <v>8</v>
      </c>
      <c r="CG18" s="1014"/>
      <c r="CH18" s="1014"/>
      <c r="CI18" s="1014"/>
      <c r="CJ18" s="1014"/>
      <c r="CK18" s="1014"/>
      <c r="CL18" s="1014"/>
      <c r="CM18" s="1014"/>
      <c r="CN18" s="1014"/>
      <c r="CO18" s="1014"/>
      <c r="CP18" s="1014"/>
      <c r="CQ18" s="1014"/>
      <c r="CR18" s="1015"/>
      <c r="CS18" s="1015"/>
    </row>
    <row r="19" spans="1:97" ht="25.5" customHeight="1">
      <c r="A19" s="672" t="s">
        <v>1644</v>
      </c>
      <c r="B19" s="672"/>
      <c r="C19" s="672"/>
      <c r="D19" s="672"/>
      <c r="E19" s="672"/>
      <c r="F19" s="672"/>
      <c r="G19" s="672"/>
      <c r="H19" s="672"/>
      <c r="I19" s="672"/>
      <c r="J19" s="1017" t="s">
        <v>1645</v>
      </c>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t="s">
        <v>1646</v>
      </c>
      <c r="AK19" s="1017"/>
      <c r="AL19" s="1017"/>
      <c r="AM19" s="1017"/>
      <c r="AN19" s="1017"/>
      <c r="AO19" s="1017"/>
      <c r="AP19" s="1017"/>
      <c r="AQ19" s="1017"/>
      <c r="AR19" s="1017"/>
      <c r="AS19" s="1017"/>
      <c r="AT19" s="1017"/>
      <c r="AU19" s="1017"/>
      <c r="AV19" s="1017"/>
      <c r="AW19" s="1017"/>
      <c r="AX19" s="1017"/>
      <c r="AY19" s="1017"/>
      <c r="AZ19" s="1017"/>
      <c r="BA19" s="1017"/>
      <c r="BB19" s="1017"/>
      <c r="BC19" s="1017"/>
      <c r="BD19" s="1017"/>
      <c r="BE19" s="1017"/>
      <c r="BF19" s="1017"/>
      <c r="BG19" s="1017"/>
      <c r="BH19" s="1017"/>
      <c r="BI19" s="1017"/>
      <c r="BJ19" s="1017"/>
      <c r="BK19" s="1017"/>
      <c r="BL19" s="1017"/>
      <c r="BM19" s="1017"/>
      <c r="BN19" s="1014">
        <v>38</v>
      </c>
      <c r="BO19" s="1014"/>
      <c r="BP19" s="1014"/>
      <c r="BQ19" s="1014"/>
      <c r="BR19" s="1014"/>
      <c r="BS19" s="515"/>
      <c r="BT19" s="1014">
        <v>131</v>
      </c>
      <c r="BU19" s="1014"/>
      <c r="BV19" s="1014"/>
      <c r="BW19" s="1014"/>
      <c r="BX19" s="1014"/>
      <c r="BY19" s="515"/>
      <c r="BZ19" s="1014">
        <f t="shared" si="0"/>
        <v>169</v>
      </c>
      <c r="CA19" s="1014"/>
      <c r="CB19" s="1014"/>
      <c r="CC19" s="1014"/>
      <c r="CD19" s="1014"/>
      <c r="CE19" s="515"/>
      <c r="CF19" s="1014">
        <v>2</v>
      </c>
      <c r="CG19" s="1014"/>
      <c r="CH19" s="1014"/>
      <c r="CI19" s="1014"/>
      <c r="CJ19" s="1014"/>
      <c r="CK19" s="1014"/>
      <c r="CL19" s="1014"/>
      <c r="CM19" s="1014"/>
      <c r="CN19" s="1014"/>
      <c r="CO19" s="1014"/>
      <c r="CP19" s="1014"/>
      <c r="CQ19" s="1014"/>
      <c r="CR19" s="1015"/>
      <c r="CS19" s="1015"/>
    </row>
    <row r="20" spans="1:97" ht="25.5" customHeight="1">
      <c r="A20" s="672" t="s">
        <v>1647</v>
      </c>
      <c r="B20" s="672"/>
      <c r="C20" s="672"/>
      <c r="D20" s="672"/>
      <c r="E20" s="672"/>
      <c r="F20" s="672"/>
      <c r="G20" s="672"/>
      <c r="H20" s="672"/>
      <c r="I20" s="672"/>
      <c r="J20" s="1017" t="s">
        <v>1648</v>
      </c>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t="s">
        <v>1649</v>
      </c>
      <c r="AK20" s="1017"/>
      <c r="AL20" s="1017"/>
      <c r="AM20" s="1017"/>
      <c r="AN20" s="1017"/>
      <c r="AO20" s="1017"/>
      <c r="AP20" s="1017"/>
      <c r="AQ20" s="1017"/>
      <c r="AR20" s="1017"/>
      <c r="AS20" s="1017"/>
      <c r="AT20" s="1017"/>
      <c r="AU20" s="1017"/>
      <c r="AV20" s="1017"/>
      <c r="AW20" s="1017"/>
      <c r="AX20" s="1017"/>
      <c r="AY20" s="1017"/>
      <c r="AZ20" s="1017"/>
      <c r="BA20" s="1017"/>
      <c r="BB20" s="1017"/>
      <c r="BC20" s="1017"/>
      <c r="BD20" s="1017"/>
      <c r="BE20" s="1017"/>
      <c r="BF20" s="1017"/>
      <c r="BG20" s="1017"/>
      <c r="BH20" s="1017"/>
      <c r="BI20" s="1017"/>
      <c r="BJ20" s="1017"/>
      <c r="BK20" s="1017"/>
      <c r="BL20" s="1017"/>
      <c r="BM20" s="1017"/>
      <c r="BN20" s="1014">
        <v>83</v>
      </c>
      <c r="BO20" s="1014"/>
      <c r="BP20" s="1014"/>
      <c r="BQ20" s="1014"/>
      <c r="BR20" s="1014"/>
      <c r="BS20" s="515"/>
      <c r="BT20" s="1014">
        <v>38</v>
      </c>
      <c r="BU20" s="1014"/>
      <c r="BV20" s="1014"/>
      <c r="BW20" s="1014"/>
      <c r="BX20" s="1014"/>
      <c r="BY20" s="515"/>
      <c r="BZ20" s="1014">
        <f>SUM(BN20+BT20)</f>
        <v>121</v>
      </c>
      <c r="CA20" s="1014"/>
      <c r="CB20" s="1014"/>
      <c r="CC20" s="1014"/>
      <c r="CD20" s="1014"/>
      <c r="CE20" s="377"/>
      <c r="CF20" s="1014">
        <v>2</v>
      </c>
      <c r="CG20" s="1014"/>
      <c r="CH20" s="1014"/>
      <c r="CI20" s="1014"/>
      <c r="CJ20" s="1014"/>
      <c r="CK20" s="1014"/>
      <c r="CL20" s="1014"/>
      <c r="CM20" s="1014"/>
      <c r="CN20" s="1014"/>
      <c r="CO20" s="1014"/>
      <c r="CP20" s="1014"/>
      <c r="CQ20" s="1014"/>
      <c r="CR20" s="1015"/>
      <c r="CS20" s="1015"/>
    </row>
    <row r="21" spans="1:97" ht="25.5" customHeight="1">
      <c r="A21" s="672" t="s">
        <v>1650</v>
      </c>
      <c r="B21" s="672"/>
      <c r="C21" s="672"/>
      <c r="D21" s="672"/>
      <c r="E21" s="672"/>
      <c r="F21" s="672"/>
      <c r="G21" s="672"/>
      <c r="H21" s="672"/>
      <c r="I21" s="672"/>
      <c r="J21" s="1017" t="s">
        <v>1651</v>
      </c>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t="s">
        <v>1652</v>
      </c>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4">
        <v>45</v>
      </c>
      <c r="BO21" s="1014"/>
      <c r="BP21" s="1014"/>
      <c r="BQ21" s="1014"/>
      <c r="BR21" s="1014"/>
      <c r="BS21" s="515"/>
      <c r="BT21" s="1014">
        <v>89</v>
      </c>
      <c r="BU21" s="1014"/>
      <c r="BV21" s="1014"/>
      <c r="BW21" s="1014"/>
      <c r="BX21" s="1014"/>
      <c r="BY21" s="515"/>
      <c r="BZ21" s="1014">
        <f t="shared" si="0"/>
        <v>134</v>
      </c>
      <c r="CA21" s="1014"/>
      <c r="CB21" s="1014"/>
      <c r="CC21" s="1014"/>
      <c r="CD21" s="1014"/>
      <c r="CE21" s="515"/>
      <c r="CF21" s="1014">
        <v>1</v>
      </c>
      <c r="CG21" s="1014"/>
      <c r="CH21" s="1014"/>
      <c r="CI21" s="1014"/>
      <c r="CJ21" s="1014"/>
      <c r="CK21" s="1014"/>
      <c r="CL21" s="1014"/>
      <c r="CM21" s="1014"/>
      <c r="CN21" s="1014"/>
      <c r="CO21" s="1014"/>
      <c r="CP21" s="1014"/>
      <c r="CQ21" s="1014"/>
      <c r="CR21" s="1015"/>
      <c r="CS21" s="1015"/>
    </row>
    <row r="22" spans="1:97" ht="25.5" customHeight="1">
      <c r="A22" s="672" t="s">
        <v>1653</v>
      </c>
      <c r="B22" s="672"/>
      <c r="C22" s="672"/>
      <c r="D22" s="672"/>
      <c r="E22" s="672"/>
      <c r="F22" s="672"/>
      <c r="G22" s="672"/>
      <c r="H22" s="672"/>
      <c r="I22" s="672"/>
      <c r="J22" s="1017" t="s">
        <v>1654</v>
      </c>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t="s">
        <v>1655</v>
      </c>
      <c r="AK22" s="1017"/>
      <c r="AL22" s="1017"/>
      <c r="AM22" s="1017"/>
      <c r="AN22" s="1017"/>
      <c r="AO22" s="1017"/>
      <c r="AP22" s="1017"/>
      <c r="AQ22" s="1017"/>
      <c r="AR22" s="1017"/>
      <c r="AS22" s="1017"/>
      <c r="AT22" s="1017"/>
      <c r="AU22" s="1017"/>
      <c r="AV22" s="1017"/>
      <c r="AW22" s="1017"/>
      <c r="AX22" s="1017"/>
      <c r="AY22" s="1017"/>
      <c r="AZ22" s="1017"/>
      <c r="BA22" s="1017"/>
      <c r="BB22" s="1017"/>
      <c r="BC22" s="1017"/>
      <c r="BD22" s="1017"/>
      <c r="BE22" s="1017"/>
      <c r="BF22" s="1017"/>
      <c r="BG22" s="1017"/>
      <c r="BH22" s="1017"/>
      <c r="BI22" s="1017"/>
      <c r="BJ22" s="1017"/>
      <c r="BK22" s="1017"/>
      <c r="BL22" s="1017"/>
      <c r="BM22" s="1017"/>
      <c r="BN22" s="1014">
        <v>79</v>
      </c>
      <c r="BO22" s="1014"/>
      <c r="BP22" s="1014"/>
      <c r="BQ22" s="1014"/>
      <c r="BR22" s="1014"/>
      <c r="BS22" s="515"/>
      <c r="BT22" s="1014">
        <v>88</v>
      </c>
      <c r="BU22" s="1014"/>
      <c r="BV22" s="1014"/>
      <c r="BW22" s="1014"/>
      <c r="BX22" s="1014"/>
      <c r="BY22" s="515"/>
      <c r="BZ22" s="1014">
        <f t="shared" si="0"/>
        <v>167</v>
      </c>
      <c r="CA22" s="1014"/>
      <c r="CB22" s="1014"/>
      <c r="CC22" s="1014"/>
      <c r="CD22" s="1014"/>
      <c r="CE22" s="515"/>
      <c r="CF22" s="1014">
        <v>10</v>
      </c>
      <c r="CG22" s="1014"/>
      <c r="CH22" s="1014"/>
      <c r="CI22" s="1014"/>
      <c r="CJ22" s="1014"/>
      <c r="CK22" s="1014"/>
      <c r="CL22" s="1014"/>
      <c r="CM22" s="1014"/>
      <c r="CN22" s="1014"/>
      <c r="CO22" s="1014"/>
      <c r="CP22" s="1014"/>
      <c r="CQ22" s="1014"/>
      <c r="CR22" s="1015"/>
      <c r="CS22" s="1015"/>
    </row>
    <row r="23" spans="1:97" ht="25.5" customHeight="1">
      <c r="A23" s="672" t="s">
        <v>1656</v>
      </c>
      <c r="B23" s="672"/>
      <c r="C23" s="672"/>
      <c r="D23" s="672"/>
      <c r="E23" s="672"/>
      <c r="F23" s="672"/>
      <c r="G23" s="672"/>
      <c r="H23" s="672"/>
      <c r="I23" s="672"/>
      <c r="J23" s="1017" t="s">
        <v>1657</v>
      </c>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7"/>
      <c r="AH23" s="1017"/>
      <c r="AI23" s="1017"/>
      <c r="AJ23" s="1017" t="s">
        <v>1658</v>
      </c>
      <c r="AK23" s="1017"/>
      <c r="AL23" s="1017"/>
      <c r="AM23" s="1017"/>
      <c r="AN23" s="1017"/>
      <c r="AO23" s="1017"/>
      <c r="AP23" s="1017"/>
      <c r="AQ23" s="1017"/>
      <c r="AR23" s="1017"/>
      <c r="AS23" s="1017"/>
      <c r="AT23" s="1017"/>
      <c r="AU23" s="1017"/>
      <c r="AV23" s="1017"/>
      <c r="AW23" s="1017"/>
      <c r="AX23" s="1017"/>
      <c r="AY23" s="1017"/>
      <c r="AZ23" s="1017"/>
      <c r="BA23" s="1017"/>
      <c r="BB23" s="1017"/>
      <c r="BC23" s="1017"/>
      <c r="BD23" s="1017"/>
      <c r="BE23" s="1017"/>
      <c r="BF23" s="1017"/>
      <c r="BG23" s="1017"/>
      <c r="BH23" s="1017"/>
      <c r="BI23" s="1017"/>
      <c r="BJ23" s="1017"/>
      <c r="BK23" s="1017"/>
      <c r="BL23" s="1017"/>
      <c r="BM23" s="1017"/>
      <c r="BN23" s="1014">
        <v>60</v>
      </c>
      <c r="BO23" s="1014"/>
      <c r="BP23" s="1014"/>
      <c r="BQ23" s="1014"/>
      <c r="BR23" s="1014"/>
      <c r="BS23" s="515"/>
      <c r="BT23" s="1014">
        <v>64</v>
      </c>
      <c r="BU23" s="1014"/>
      <c r="BV23" s="1014"/>
      <c r="BW23" s="1014"/>
      <c r="BX23" s="1014"/>
      <c r="BY23" s="515"/>
      <c r="BZ23" s="1014">
        <f t="shared" si="0"/>
        <v>124</v>
      </c>
      <c r="CA23" s="1014"/>
      <c r="CB23" s="1014"/>
      <c r="CC23" s="1014"/>
      <c r="CD23" s="1014"/>
      <c r="CE23" s="377"/>
      <c r="CF23" s="1014">
        <v>2</v>
      </c>
      <c r="CG23" s="1014"/>
      <c r="CH23" s="1014"/>
      <c r="CI23" s="1014"/>
      <c r="CJ23" s="1014"/>
      <c r="CK23" s="1014"/>
      <c r="CL23" s="1014"/>
      <c r="CM23" s="1014"/>
      <c r="CN23" s="1014"/>
      <c r="CO23" s="1014"/>
      <c r="CP23" s="1014"/>
      <c r="CQ23" s="1014"/>
      <c r="CR23" s="1015"/>
      <c r="CS23" s="1015"/>
    </row>
    <row r="24" spans="1:97" ht="25.5" customHeight="1">
      <c r="A24" s="672" t="s">
        <v>1659</v>
      </c>
      <c r="B24" s="672"/>
      <c r="C24" s="672"/>
      <c r="D24" s="672"/>
      <c r="E24" s="672"/>
      <c r="F24" s="672"/>
      <c r="G24" s="672"/>
      <c r="H24" s="672"/>
      <c r="I24" s="672"/>
      <c r="J24" s="1017" t="s">
        <v>1660</v>
      </c>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t="s">
        <v>1661</v>
      </c>
      <c r="AK24" s="1017"/>
      <c r="AL24" s="1017"/>
      <c r="AM24" s="1017"/>
      <c r="AN24" s="1017"/>
      <c r="AO24" s="1017"/>
      <c r="AP24" s="1017"/>
      <c r="AQ24" s="1017"/>
      <c r="AR24" s="1017"/>
      <c r="AS24" s="1017"/>
      <c r="AT24" s="1017"/>
      <c r="AU24" s="1017"/>
      <c r="AV24" s="1017"/>
      <c r="AW24" s="1017"/>
      <c r="AX24" s="1017"/>
      <c r="AY24" s="1017"/>
      <c r="AZ24" s="1017"/>
      <c r="BA24" s="1017"/>
      <c r="BB24" s="1017"/>
      <c r="BC24" s="1017"/>
      <c r="BD24" s="1017"/>
      <c r="BE24" s="1017"/>
      <c r="BF24" s="1017"/>
      <c r="BG24" s="1017"/>
      <c r="BH24" s="1017"/>
      <c r="BI24" s="1017"/>
      <c r="BJ24" s="1017"/>
      <c r="BK24" s="1017"/>
      <c r="BL24" s="1017"/>
      <c r="BM24" s="1017"/>
      <c r="BN24" s="1014">
        <v>40</v>
      </c>
      <c r="BO24" s="1014"/>
      <c r="BP24" s="1014"/>
      <c r="BQ24" s="1014"/>
      <c r="BR24" s="1014"/>
      <c r="BS24" s="515"/>
      <c r="BT24" s="1014">
        <v>99</v>
      </c>
      <c r="BU24" s="1014"/>
      <c r="BV24" s="1014"/>
      <c r="BW24" s="1014"/>
      <c r="BX24" s="1014"/>
      <c r="BY24" s="515"/>
      <c r="BZ24" s="1014">
        <f t="shared" si="0"/>
        <v>139</v>
      </c>
      <c r="CA24" s="1014"/>
      <c r="CB24" s="1014"/>
      <c r="CC24" s="1014"/>
      <c r="CD24" s="1014"/>
      <c r="CE24" s="377"/>
      <c r="CF24" s="1014">
        <v>1</v>
      </c>
      <c r="CG24" s="1014"/>
      <c r="CH24" s="1014"/>
      <c r="CI24" s="1014"/>
      <c r="CJ24" s="1014"/>
      <c r="CK24" s="1014"/>
      <c r="CL24" s="1014"/>
      <c r="CM24" s="1014"/>
      <c r="CN24" s="1014"/>
      <c r="CO24" s="1014"/>
      <c r="CP24" s="1014"/>
      <c r="CQ24" s="1014"/>
      <c r="CR24" s="1015"/>
      <c r="CS24" s="1015"/>
    </row>
    <row r="25" spans="1:97" ht="25.5" customHeight="1">
      <c r="A25" s="1016" t="s">
        <v>1662</v>
      </c>
      <c r="B25" s="1016"/>
      <c r="C25" s="1016"/>
      <c r="D25" s="1016"/>
      <c r="E25" s="1016"/>
      <c r="F25" s="1016"/>
      <c r="G25" s="1016"/>
      <c r="H25" s="1016"/>
      <c r="I25" s="1016"/>
      <c r="J25" s="1017" t="s">
        <v>1663</v>
      </c>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t="s">
        <v>1664</v>
      </c>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1017"/>
      <c r="BK25" s="1017"/>
      <c r="BL25" s="1017"/>
      <c r="BM25" s="1017"/>
      <c r="BN25" s="1014">
        <v>91</v>
      </c>
      <c r="BO25" s="1014"/>
      <c r="BP25" s="1014"/>
      <c r="BQ25" s="1014"/>
      <c r="BR25" s="1014"/>
      <c r="BS25" s="515"/>
      <c r="BT25" s="1014">
        <v>175</v>
      </c>
      <c r="BU25" s="1014"/>
      <c r="BV25" s="1014"/>
      <c r="BW25" s="1014"/>
      <c r="BX25" s="1014"/>
      <c r="BY25" s="515"/>
      <c r="BZ25" s="1014">
        <f t="shared" si="0"/>
        <v>266</v>
      </c>
      <c r="CA25" s="1014"/>
      <c r="CB25" s="1014"/>
      <c r="CC25" s="1014"/>
      <c r="CD25" s="1014"/>
      <c r="CE25" s="377"/>
      <c r="CF25" s="1014">
        <v>9</v>
      </c>
      <c r="CG25" s="1014"/>
      <c r="CH25" s="1014"/>
      <c r="CI25" s="1014"/>
      <c r="CJ25" s="1014"/>
      <c r="CK25" s="1014"/>
      <c r="CL25" s="1014"/>
      <c r="CM25" s="1014"/>
      <c r="CN25" s="1014"/>
      <c r="CO25" s="1014"/>
      <c r="CP25" s="1014"/>
      <c r="CQ25" s="1014"/>
      <c r="CR25" s="1015"/>
      <c r="CS25" s="1015"/>
    </row>
    <row r="26" spans="1:97" ht="25.5" customHeight="1">
      <c r="A26" s="1011"/>
      <c r="B26" s="1011"/>
      <c r="C26" s="1011"/>
      <c r="D26" s="1011"/>
      <c r="E26" s="1011"/>
      <c r="F26" s="1011"/>
      <c r="G26" s="1011"/>
      <c r="H26" s="1011"/>
      <c r="I26" s="1011"/>
      <c r="J26" s="939" t="s">
        <v>1665</v>
      </c>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c r="AT26" s="939"/>
      <c r="AU26" s="939"/>
      <c r="AV26" s="939"/>
      <c r="AW26" s="939"/>
      <c r="AX26" s="939"/>
      <c r="AY26" s="939"/>
      <c r="AZ26" s="939"/>
      <c r="BA26" s="939"/>
      <c r="BB26" s="939"/>
      <c r="BC26" s="939"/>
      <c r="BD26" s="939"/>
      <c r="BE26" s="939"/>
      <c r="BF26" s="939"/>
      <c r="BG26" s="939"/>
      <c r="BH26" s="939"/>
      <c r="BI26" s="939"/>
      <c r="BJ26" s="939"/>
      <c r="BK26" s="939"/>
      <c r="BL26" s="939"/>
      <c r="BM26" s="939"/>
      <c r="BN26" s="1012">
        <f>SUM(BN18:BR25)</f>
        <v>508</v>
      </c>
      <c r="BO26" s="1012"/>
      <c r="BP26" s="1012"/>
      <c r="BQ26" s="1012"/>
      <c r="BR26" s="1012"/>
      <c r="BS26" s="516"/>
      <c r="BT26" s="1012">
        <f>SUM(BT18:BX25)</f>
        <v>752</v>
      </c>
      <c r="BU26" s="1012"/>
      <c r="BV26" s="1012"/>
      <c r="BW26" s="1012"/>
      <c r="BX26" s="1012"/>
      <c r="BY26" s="517"/>
      <c r="BZ26" s="1013">
        <f>SUM(BN26+BT26)</f>
        <v>1260</v>
      </c>
      <c r="CA26" s="1013"/>
      <c r="CB26" s="1013"/>
      <c r="CC26" s="1013"/>
      <c r="CD26" s="1013"/>
      <c r="CE26" s="516"/>
      <c r="CF26" s="1012">
        <f>SUM(CF17:CF25)</f>
        <v>69</v>
      </c>
      <c r="CG26" s="1012"/>
      <c r="CH26" s="1012"/>
      <c r="CI26" s="1012"/>
      <c r="CJ26" s="1012"/>
      <c r="CK26" s="1012"/>
      <c r="CL26" s="1012"/>
      <c r="CM26" s="1012"/>
      <c r="CN26" s="1012"/>
      <c r="CO26" s="1012"/>
      <c r="CP26" s="1012"/>
      <c r="CQ26" s="1012"/>
      <c r="CR26" s="1009"/>
      <c r="CS26" s="1009"/>
    </row>
    <row r="27" spans="1:97" ht="24" customHeight="1">
      <c r="CF27" s="674" t="s">
        <v>1630</v>
      </c>
      <c r="CG27" s="674"/>
      <c r="CH27" s="674"/>
      <c r="CI27" s="674"/>
      <c r="CJ27" s="674"/>
      <c r="CK27" s="674"/>
      <c r="CL27" s="674"/>
      <c r="CM27" s="674"/>
      <c r="CN27" s="674"/>
      <c r="CO27" s="674"/>
      <c r="CP27" s="674"/>
      <c r="CQ27" s="674"/>
      <c r="CR27" s="674"/>
      <c r="CS27" s="674"/>
    </row>
    <row r="28" spans="1:97" ht="24" customHeight="1">
      <c r="A28" s="1010" t="s">
        <v>1666</v>
      </c>
      <c r="B28" s="1010"/>
      <c r="C28" s="1010"/>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c r="AL28" s="1010"/>
      <c r="AM28" s="1010"/>
      <c r="AN28" s="1010"/>
      <c r="AO28" s="1010"/>
      <c r="AP28" s="1010"/>
      <c r="AQ28" s="1010"/>
      <c r="AR28" s="1010"/>
      <c r="AS28" s="1010"/>
      <c r="AT28" s="1010"/>
      <c r="AU28" s="1010"/>
      <c r="AV28" s="1010"/>
      <c r="AW28" s="1010"/>
      <c r="AX28" s="1010"/>
      <c r="AY28" s="1010"/>
      <c r="AZ28" s="1010"/>
      <c r="BA28" s="1010"/>
      <c r="BB28" s="1010"/>
    </row>
    <row r="29" spans="1:97" ht="20.100000000000001" customHeight="1"/>
  </sheetData>
  <sheetProtection selectLockedCells="1" selectUnlockedCells="1"/>
  <mergeCells count="143">
    <mergeCell ref="A1:AE1"/>
    <mergeCell ref="A3:V3"/>
    <mergeCell ref="CS3:DO3"/>
    <mergeCell ref="A4:I5"/>
    <mergeCell ref="J4:S5"/>
    <mergeCell ref="T4:AC5"/>
    <mergeCell ref="AD4:AM4"/>
    <mergeCell ref="AN4:AW4"/>
    <mergeCell ref="AX4:BC5"/>
    <mergeCell ref="BD4:BI5"/>
    <mergeCell ref="DA5:DG5"/>
    <mergeCell ref="DH5:DO5"/>
    <mergeCell ref="A6:I10"/>
    <mergeCell ref="J6:S10"/>
    <mergeCell ref="T6:AC10"/>
    <mergeCell ref="AD6:AF10"/>
    <mergeCell ref="AG6:AI10"/>
    <mergeCell ref="BJ4:DO4"/>
    <mergeCell ref="AD5:AF5"/>
    <mergeCell ref="AG5:AI5"/>
    <mergeCell ref="AJ5:AM5"/>
    <mergeCell ref="AN5:AP5"/>
    <mergeCell ref="AQ5:AS5"/>
    <mergeCell ref="AT5:AW5"/>
    <mergeCell ref="BJ5:BQ5"/>
    <mergeCell ref="BR5:BX5"/>
    <mergeCell ref="BY5:CE5"/>
    <mergeCell ref="AJ6:AM10"/>
    <mergeCell ref="AN6:AP10"/>
    <mergeCell ref="AQ6:AS10"/>
    <mergeCell ref="AT6:AW7"/>
    <mergeCell ref="AX6:BC10"/>
    <mergeCell ref="BD6:BI10"/>
    <mergeCell ref="CF5:CL5"/>
    <mergeCell ref="CM5:CS5"/>
    <mergeCell ref="CT5:CZ5"/>
    <mergeCell ref="DA6:DG10"/>
    <mergeCell ref="DJ6:DO6"/>
    <mergeCell ref="DJ7:DO7"/>
    <mergeCell ref="AT8:AW10"/>
    <mergeCell ref="DJ8:DO8"/>
    <mergeCell ref="CF9:CL10"/>
    <mergeCell ref="DJ9:DO9"/>
    <mergeCell ref="DJ10:DO10"/>
    <mergeCell ref="BJ6:BQ10"/>
    <mergeCell ref="BR6:BX10"/>
    <mergeCell ref="BY6:CE10"/>
    <mergeCell ref="CF6:CL8"/>
    <mergeCell ref="CM6:CS10"/>
    <mergeCell ref="CT6:CZ10"/>
    <mergeCell ref="A14:AN14"/>
    <mergeCell ref="BN14:CE14"/>
    <mergeCell ref="CF14:CS14"/>
    <mergeCell ref="A15:I16"/>
    <mergeCell ref="J15:AI16"/>
    <mergeCell ref="AJ15:BM16"/>
    <mergeCell ref="BN15:CE15"/>
    <mergeCell ref="CF15:CS15"/>
    <mergeCell ref="BN16:BS16"/>
    <mergeCell ref="BT16:BY16"/>
    <mergeCell ref="BZ16:CE16"/>
    <mergeCell ref="CF16:CS16"/>
    <mergeCell ref="A17:I17"/>
    <mergeCell ref="J17:AI17"/>
    <mergeCell ref="AJ17:BM17"/>
    <mergeCell ref="BN17:BR17"/>
    <mergeCell ref="BT17:BX17"/>
    <mergeCell ref="BZ17:CD17"/>
    <mergeCell ref="CF17:CQ17"/>
    <mergeCell ref="CR17:CS17"/>
    <mergeCell ref="CF18:CQ18"/>
    <mergeCell ref="CR18:CS18"/>
    <mergeCell ref="A19:I19"/>
    <mergeCell ref="J19:AI19"/>
    <mergeCell ref="AJ19:BM19"/>
    <mergeCell ref="BN19:BR19"/>
    <mergeCell ref="BT19:BX19"/>
    <mergeCell ref="BZ19:CD19"/>
    <mergeCell ref="CF19:CQ19"/>
    <mergeCell ref="CR19:CS19"/>
    <mergeCell ref="A18:I18"/>
    <mergeCell ref="J18:AI18"/>
    <mergeCell ref="AJ18:BM18"/>
    <mergeCell ref="BN18:BR18"/>
    <mergeCell ref="BT18:BX18"/>
    <mergeCell ref="BZ18:CD18"/>
    <mergeCell ref="CF20:CQ20"/>
    <mergeCell ref="CR20:CS20"/>
    <mergeCell ref="A21:I21"/>
    <mergeCell ref="J21:AI21"/>
    <mergeCell ref="AJ21:BM21"/>
    <mergeCell ref="BN21:BR21"/>
    <mergeCell ref="BT21:BX21"/>
    <mergeCell ref="BZ21:CD21"/>
    <mergeCell ref="CF21:CQ21"/>
    <mergeCell ref="CR21:CS21"/>
    <mergeCell ref="A20:I20"/>
    <mergeCell ref="J20:AI20"/>
    <mergeCell ref="AJ20:BM20"/>
    <mergeCell ref="BN20:BR20"/>
    <mergeCell ref="BT20:BX20"/>
    <mergeCell ref="BZ20:CD20"/>
    <mergeCell ref="CF22:CQ22"/>
    <mergeCell ref="CR22:CS22"/>
    <mergeCell ref="A23:I23"/>
    <mergeCell ref="J23:AI23"/>
    <mergeCell ref="AJ23:BM23"/>
    <mergeCell ref="BN23:BR23"/>
    <mergeCell ref="BT23:BX23"/>
    <mergeCell ref="BZ23:CD23"/>
    <mergeCell ref="CF23:CQ23"/>
    <mergeCell ref="CR23:CS23"/>
    <mergeCell ref="A22:I22"/>
    <mergeCell ref="J22:AI22"/>
    <mergeCell ref="AJ22:BM22"/>
    <mergeCell ref="BN22:BR22"/>
    <mergeCell ref="BT22:BX22"/>
    <mergeCell ref="BZ22:CD22"/>
    <mergeCell ref="CF24:CQ24"/>
    <mergeCell ref="CR24:CS24"/>
    <mergeCell ref="A25:I25"/>
    <mergeCell ref="J25:AI25"/>
    <mergeCell ref="AJ25:BM25"/>
    <mergeCell ref="BN25:BR25"/>
    <mergeCell ref="BT25:BX25"/>
    <mergeCell ref="BZ25:CD25"/>
    <mergeCell ref="CF25:CQ25"/>
    <mergeCell ref="CR25:CS25"/>
    <mergeCell ref="A24:I24"/>
    <mergeCell ref="J24:AI24"/>
    <mergeCell ref="AJ24:BM24"/>
    <mergeCell ref="BN24:BR24"/>
    <mergeCell ref="BT24:BX24"/>
    <mergeCell ref="BZ24:CD24"/>
    <mergeCell ref="CR26:CS26"/>
    <mergeCell ref="CF27:CS27"/>
    <mergeCell ref="A28:BB28"/>
    <mergeCell ref="A26:I26"/>
    <mergeCell ref="J26:BM26"/>
    <mergeCell ref="BN26:BR26"/>
    <mergeCell ref="BT26:BX26"/>
    <mergeCell ref="BZ26:CD26"/>
    <mergeCell ref="CF26:CQ26"/>
  </mergeCells>
  <phoneticPr fontId="3"/>
  <pageMargins left="0.35433070866141736" right="0.15748031496062992" top="0.62992125984251968" bottom="0.35433070866141736" header="0.47244094488188981" footer="0.11811023622047245"/>
  <pageSetup paperSize="9" scale="74" firstPageNumber="0" orientation="landscape" horizontalDpi="300" verticalDpi="300" r:id="rId1"/>
  <headerFooter alignWithMargins="0">
    <oddFooter>&amp;C&amp;"ＭＳ Ｐ明朝,標準"- 30 -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workbookViewId="0">
      <pane xSplit="1" ySplit="5" topLeftCell="B27" activePane="bottomRight" state="frozen"/>
      <selection pane="topRight" activeCell="B1" sqref="B1"/>
      <selection pane="bottomLeft" activeCell="A6" sqref="A6"/>
      <selection pane="bottomRight" sqref="A1:B1"/>
    </sheetView>
  </sheetViews>
  <sheetFormatPr defaultRowHeight="14.25"/>
  <cols>
    <col min="1" max="1" width="18.375" style="9" customWidth="1"/>
    <col min="2" max="2" width="41.5" style="9" customWidth="1"/>
    <col min="3" max="3" width="39.125" style="9" customWidth="1"/>
    <col min="4" max="6" width="6.625" style="9" customWidth="1"/>
    <col min="7" max="8" width="5.125" style="9" customWidth="1"/>
    <col min="9" max="9" width="6.75" style="9" customWidth="1"/>
    <col min="10" max="10" width="8.875" style="9" customWidth="1"/>
    <col min="11" max="13" width="7.625" style="9" customWidth="1"/>
    <col min="14" max="14" width="8.25" style="9" customWidth="1"/>
    <col min="15" max="17" width="8.625" style="9" customWidth="1"/>
    <col min="18" max="19" width="8.25" style="9" customWidth="1"/>
    <col min="20" max="16384" width="9" style="9"/>
  </cols>
  <sheetData>
    <row r="1" spans="1:19" ht="26.85" customHeight="1">
      <c r="A1" s="601" t="s">
        <v>1732</v>
      </c>
      <c r="B1" s="601"/>
      <c r="O1" s="674" t="s">
        <v>1731</v>
      </c>
      <c r="P1" s="674"/>
      <c r="Q1" s="674"/>
      <c r="R1" s="674"/>
      <c r="S1" s="674"/>
    </row>
    <row r="2" spans="1:19" ht="18" customHeight="1">
      <c r="A2" s="1036" t="s">
        <v>1730</v>
      </c>
      <c r="B2" s="1049" t="s">
        <v>1729</v>
      </c>
      <c r="C2" s="1049" t="s">
        <v>1605</v>
      </c>
      <c r="D2" s="1049" t="s">
        <v>1728</v>
      </c>
      <c r="E2" s="1049"/>
      <c r="F2" s="1049"/>
      <c r="G2" s="1049" t="s">
        <v>1727</v>
      </c>
      <c r="H2" s="1049"/>
      <c r="I2" s="1049"/>
      <c r="J2" s="1051" t="s">
        <v>1726</v>
      </c>
      <c r="K2" s="1052" t="s">
        <v>1725</v>
      </c>
      <c r="L2" s="1052"/>
      <c r="M2" s="1052"/>
      <c r="N2" s="1052"/>
      <c r="O2" s="1052"/>
      <c r="P2" s="1052"/>
      <c r="Q2" s="1052"/>
      <c r="R2" s="1052"/>
      <c r="S2" s="1052"/>
    </row>
    <row r="3" spans="1:19" ht="15.6" customHeight="1">
      <c r="A3" s="1036"/>
      <c r="B3" s="1049"/>
      <c r="C3" s="1049"/>
      <c r="D3" s="895" t="s">
        <v>1611</v>
      </c>
      <c r="E3" s="895" t="s">
        <v>1612</v>
      </c>
      <c r="F3" s="895" t="s">
        <v>518</v>
      </c>
      <c r="G3" s="895" t="s">
        <v>1613</v>
      </c>
      <c r="H3" s="895" t="s">
        <v>1614</v>
      </c>
      <c r="I3" s="895" t="s">
        <v>1615</v>
      </c>
      <c r="J3" s="1051"/>
      <c r="K3" s="1048" t="s">
        <v>1724</v>
      </c>
      <c r="L3" s="1048" t="s">
        <v>1723</v>
      </c>
      <c r="M3" s="1048" t="s">
        <v>1722</v>
      </c>
      <c r="N3" s="521" t="s">
        <v>727</v>
      </c>
      <c r="O3" s="1048" t="s">
        <v>1721</v>
      </c>
      <c r="P3" s="521" t="s">
        <v>729</v>
      </c>
      <c r="Q3" s="1048" t="s">
        <v>1720</v>
      </c>
      <c r="R3" s="1048" t="s">
        <v>1719</v>
      </c>
      <c r="S3" s="1050" t="s">
        <v>1718</v>
      </c>
    </row>
    <row r="4" spans="1:19" ht="15.6" customHeight="1">
      <c r="A4" s="1036"/>
      <c r="B4" s="1049"/>
      <c r="C4" s="1049"/>
      <c r="D4" s="1049"/>
      <c r="E4" s="1049"/>
      <c r="F4" s="1049"/>
      <c r="G4" s="1049"/>
      <c r="H4" s="1049"/>
      <c r="I4" s="1049"/>
      <c r="J4" s="1049"/>
      <c r="K4" s="1049"/>
      <c r="L4" s="1049"/>
      <c r="M4" s="1049"/>
      <c r="N4" s="520" t="s">
        <v>730</v>
      </c>
      <c r="O4" s="1048"/>
      <c r="P4" s="520" t="s">
        <v>1717</v>
      </c>
      <c r="Q4" s="1048"/>
      <c r="R4" s="1048"/>
      <c r="S4" s="1050"/>
    </row>
    <row r="5" spans="1:19" ht="15.6" customHeight="1">
      <c r="A5" s="1036"/>
      <c r="B5" s="1049"/>
      <c r="C5" s="1049"/>
      <c r="D5" s="1049"/>
      <c r="E5" s="1049"/>
      <c r="F5" s="1049"/>
      <c r="G5" s="1049"/>
      <c r="H5" s="1049"/>
      <c r="I5" s="1049"/>
      <c r="J5" s="1049"/>
      <c r="K5" s="1049"/>
      <c r="L5" s="1049"/>
      <c r="M5" s="1049"/>
      <c r="N5" s="519" t="s">
        <v>1716</v>
      </c>
      <c r="O5" s="1048"/>
      <c r="P5" s="519" t="s">
        <v>1716</v>
      </c>
      <c r="Q5" s="1048"/>
      <c r="R5" s="1048"/>
      <c r="S5" s="1050"/>
    </row>
    <row r="6" spans="1:19" ht="23.1" customHeight="1">
      <c r="A6" s="184" t="s">
        <v>787</v>
      </c>
      <c r="B6" s="1041" t="s">
        <v>1715</v>
      </c>
      <c r="C6" s="1041" t="s">
        <v>1714</v>
      </c>
      <c r="D6" s="1038">
        <v>25</v>
      </c>
      <c r="E6" s="1038" t="s">
        <v>463</v>
      </c>
      <c r="F6" s="1042">
        <v>25</v>
      </c>
      <c r="G6" s="1038">
        <v>5</v>
      </c>
      <c r="H6" s="1038">
        <v>2</v>
      </c>
      <c r="I6" s="1038" t="s">
        <v>463</v>
      </c>
      <c r="J6" s="1038" t="s">
        <v>463</v>
      </c>
      <c r="K6" s="1038" t="s">
        <v>463</v>
      </c>
      <c r="L6" s="1038">
        <v>330</v>
      </c>
      <c r="M6" s="1038">
        <v>290</v>
      </c>
      <c r="N6" s="1038" t="s">
        <v>463</v>
      </c>
      <c r="O6" s="1038">
        <v>10</v>
      </c>
      <c r="P6" s="1038" t="s">
        <v>463</v>
      </c>
      <c r="Q6" s="1038" t="s">
        <v>463</v>
      </c>
      <c r="R6" s="1038" t="s">
        <v>463</v>
      </c>
      <c r="S6" s="1039" t="s">
        <v>463</v>
      </c>
    </row>
    <row r="7" spans="1:19" ht="23.1" customHeight="1">
      <c r="A7" s="178" t="s">
        <v>1713</v>
      </c>
      <c r="B7" s="1041"/>
      <c r="C7" s="1041"/>
      <c r="D7" s="1038"/>
      <c r="E7" s="1038"/>
      <c r="F7" s="1042"/>
      <c r="G7" s="1038"/>
      <c r="H7" s="1038"/>
      <c r="I7" s="1038"/>
      <c r="J7" s="1038"/>
      <c r="K7" s="1038"/>
      <c r="L7" s="1038"/>
      <c r="M7" s="1038"/>
      <c r="N7" s="1038"/>
      <c r="O7" s="1038"/>
      <c r="P7" s="1038"/>
      <c r="Q7" s="1038"/>
      <c r="R7" s="1038"/>
      <c r="S7" s="1039"/>
    </row>
    <row r="8" spans="1:19" ht="23.1" customHeight="1">
      <c r="A8" s="184" t="s">
        <v>756</v>
      </c>
      <c r="B8" s="1041" t="s">
        <v>1712</v>
      </c>
      <c r="C8" s="1041" t="s">
        <v>1711</v>
      </c>
      <c r="D8" s="1038">
        <v>553</v>
      </c>
      <c r="E8" s="1038">
        <v>35</v>
      </c>
      <c r="F8" s="1042">
        <v>588</v>
      </c>
      <c r="G8" s="1038">
        <v>10</v>
      </c>
      <c r="H8" s="1038">
        <v>2</v>
      </c>
      <c r="I8" s="1038">
        <v>1</v>
      </c>
      <c r="J8" s="1038">
        <v>558</v>
      </c>
      <c r="K8" s="1038">
        <v>973</v>
      </c>
      <c r="L8" s="1038" t="s">
        <v>463</v>
      </c>
      <c r="M8" s="1038">
        <v>20</v>
      </c>
      <c r="N8" s="1038">
        <v>10</v>
      </c>
      <c r="O8" s="1038" t="s">
        <v>463</v>
      </c>
      <c r="P8" s="1038">
        <v>10000</v>
      </c>
      <c r="Q8" s="1038">
        <v>4000</v>
      </c>
      <c r="R8" s="1038">
        <v>300</v>
      </c>
      <c r="S8" s="1039" t="s">
        <v>463</v>
      </c>
    </row>
    <row r="9" spans="1:19" ht="23.1" customHeight="1">
      <c r="A9" s="178" t="s">
        <v>1710</v>
      </c>
      <c r="B9" s="1041"/>
      <c r="C9" s="1041"/>
      <c r="D9" s="1038"/>
      <c r="E9" s="1038"/>
      <c r="F9" s="1042"/>
      <c r="G9" s="1038"/>
      <c r="H9" s="1038"/>
      <c r="I9" s="1038"/>
      <c r="J9" s="1038"/>
      <c r="K9" s="1038"/>
      <c r="L9" s="1038"/>
      <c r="M9" s="1038"/>
      <c r="N9" s="1038"/>
      <c r="O9" s="1038"/>
      <c r="P9" s="1038"/>
      <c r="Q9" s="1038"/>
      <c r="R9" s="1038"/>
      <c r="S9" s="1039"/>
    </row>
    <row r="10" spans="1:19" ht="23.1" customHeight="1">
      <c r="A10" s="184" t="s">
        <v>751</v>
      </c>
      <c r="B10" s="1041" t="s">
        <v>1709</v>
      </c>
      <c r="C10" s="1041" t="s">
        <v>1708</v>
      </c>
      <c r="D10" s="1038">
        <v>386</v>
      </c>
      <c r="E10" s="1038">
        <v>31</v>
      </c>
      <c r="F10" s="1042">
        <v>417</v>
      </c>
      <c r="G10" s="1038">
        <v>7</v>
      </c>
      <c r="H10" s="1038">
        <v>2</v>
      </c>
      <c r="I10" s="1038">
        <v>1</v>
      </c>
      <c r="J10" s="1038">
        <v>6004</v>
      </c>
      <c r="K10" s="1038">
        <v>920</v>
      </c>
      <c r="L10" s="1038">
        <v>10</v>
      </c>
      <c r="M10" s="1038">
        <v>30</v>
      </c>
      <c r="N10" s="1038">
        <v>1500</v>
      </c>
      <c r="O10" s="1038">
        <v>8</v>
      </c>
      <c r="P10" s="1038">
        <v>22560</v>
      </c>
      <c r="Q10" s="1038">
        <v>29000</v>
      </c>
      <c r="R10" s="1038">
        <v>200</v>
      </c>
      <c r="S10" s="1039">
        <v>5.5</v>
      </c>
    </row>
    <row r="11" spans="1:19" ht="23.1" customHeight="1">
      <c r="A11" s="178" t="s">
        <v>1707</v>
      </c>
      <c r="B11" s="1041"/>
      <c r="C11" s="1041"/>
      <c r="D11" s="1038"/>
      <c r="E11" s="1038"/>
      <c r="F11" s="1042"/>
      <c r="G11" s="1038"/>
      <c r="H11" s="1038"/>
      <c r="I11" s="1038"/>
      <c r="J11" s="1038"/>
      <c r="K11" s="1038"/>
      <c r="L11" s="1038"/>
      <c r="M11" s="1038"/>
      <c r="N11" s="1038"/>
      <c r="O11" s="1038"/>
      <c r="P11" s="1038"/>
      <c r="Q11" s="1038"/>
      <c r="R11" s="1038"/>
      <c r="S11" s="1039"/>
    </row>
    <row r="12" spans="1:19" ht="23.1" customHeight="1">
      <c r="A12" s="184" t="s">
        <v>754</v>
      </c>
      <c r="B12" s="1041" t="s">
        <v>1706</v>
      </c>
      <c r="C12" s="1041" t="s">
        <v>1705</v>
      </c>
      <c r="D12" s="1038">
        <v>2058</v>
      </c>
      <c r="E12" s="1038" t="s">
        <v>463</v>
      </c>
      <c r="F12" s="1042">
        <v>2058</v>
      </c>
      <c r="G12" s="1038">
        <v>19</v>
      </c>
      <c r="H12" s="1038">
        <v>3</v>
      </c>
      <c r="I12" s="1047">
        <v>1</v>
      </c>
      <c r="J12" s="1038">
        <v>11717</v>
      </c>
      <c r="K12" s="1038">
        <v>2933</v>
      </c>
      <c r="L12" s="1038">
        <v>200</v>
      </c>
      <c r="M12" s="1038">
        <v>530</v>
      </c>
      <c r="N12" s="1038">
        <v>10450</v>
      </c>
      <c r="O12" s="1038" t="s">
        <v>463</v>
      </c>
      <c r="P12" s="1038">
        <v>29000</v>
      </c>
      <c r="Q12" s="1038">
        <v>150</v>
      </c>
      <c r="R12" s="1038">
        <v>200</v>
      </c>
      <c r="S12" s="1039" t="s">
        <v>463</v>
      </c>
    </row>
    <row r="13" spans="1:19" ht="23.1" customHeight="1">
      <c r="A13" s="178" t="s">
        <v>1704</v>
      </c>
      <c r="B13" s="1041"/>
      <c r="C13" s="1041"/>
      <c r="D13" s="1038"/>
      <c r="E13" s="1038"/>
      <c r="F13" s="1042"/>
      <c r="G13" s="1038"/>
      <c r="H13" s="1038"/>
      <c r="I13" s="1038"/>
      <c r="J13" s="1038"/>
      <c r="K13" s="1038"/>
      <c r="L13" s="1038"/>
      <c r="M13" s="1038"/>
      <c r="N13" s="1038"/>
      <c r="O13" s="1038"/>
      <c r="P13" s="1038"/>
      <c r="Q13" s="1038"/>
      <c r="R13" s="1038"/>
      <c r="S13" s="1039"/>
    </row>
    <row r="14" spans="1:19" ht="23.1" customHeight="1">
      <c r="A14" s="184" t="s">
        <v>763</v>
      </c>
      <c r="B14" s="1041" t="s">
        <v>1703</v>
      </c>
      <c r="C14" s="1041" t="s">
        <v>1702</v>
      </c>
      <c r="D14" s="1038">
        <v>704</v>
      </c>
      <c r="E14" s="1038">
        <v>34</v>
      </c>
      <c r="F14" s="1042">
        <v>738</v>
      </c>
      <c r="G14" s="1038">
        <v>9</v>
      </c>
      <c r="H14" s="1038">
        <v>3</v>
      </c>
      <c r="I14" s="1038">
        <v>1</v>
      </c>
      <c r="J14" s="1038">
        <v>8856</v>
      </c>
      <c r="K14" s="1038">
        <v>1200</v>
      </c>
      <c r="L14" s="1038" t="s">
        <v>463</v>
      </c>
      <c r="M14" s="1038">
        <v>10</v>
      </c>
      <c r="N14" s="1038" t="s">
        <v>463</v>
      </c>
      <c r="O14" s="1038">
        <v>3</v>
      </c>
      <c r="P14" s="1038">
        <v>50000</v>
      </c>
      <c r="Q14" s="1038">
        <v>20000</v>
      </c>
      <c r="R14" s="1038">
        <v>3000</v>
      </c>
      <c r="S14" s="1039" t="s">
        <v>463</v>
      </c>
    </row>
    <row r="15" spans="1:19" ht="23.1" customHeight="1">
      <c r="A15" s="178" t="s">
        <v>1701</v>
      </c>
      <c r="B15" s="1041"/>
      <c r="C15" s="1041"/>
      <c r="D15" s="1038"/>
      <c r="E15" s="1038"/>
      <c r="F15" s="1042"/>
      <c r="G15" s="1038"/>
      <c r="H15" s="1038"/>
      <c r="I15" s="1038"/>
      <c r="J15" s="1038"/>
      <c r="K15" s="1038"/>
      <c r="L15" s="1038"/>
      <c r="M15" s="1038"/>
      <c r="N15" s="1038"/>
      <c r="O15" s="1038"/>
      <c r="P15" s="1038"/>
      <c r="Q15" s="1038"/>
      <c r="R15" s="1038"/>
      <c r="S15" s="1039"/>
    </row>
    <row r="16" spans="1:19" ht="23.1" customHeight="1">
      <c r="A16" s="184" t="s">
        <v>759</v>
      </c>
      <c r="B16" s="1041" t="s">
        <v>1700</v>
      </c>
      <c r="C16" s="1041" t="s">
        <v>1699</v>
      </c>
      <c r="D16" s="1038">
        <v>407</v>
      </c>
      <c r="E16" s="1038">
        <v>30</v>
      </c>
      <c r="F16" s="1042">
        <v>437</v>
      </c>
      <c r="G16" s="1038">
        <v>12</v>
      </c>
      <c r="H16" s="1038">
        <v>3</v>
      </c>
      <c r="I16" s="1038" t="s">
        <v>463</v>
      </c>
      <c r="J16" s="1038">
        <v>491</v>
      </c>
      <c r="K16" s="1038">
        <v>550</v>
      </c>
      <c r="L16" s="1038" t="s">
        <v>463</v>
      </c>
      <c r="M16" s="1038">
        <v>20</v>
      </c>
      <c r="N16" s="1038">
        <v>3000</v>
      </c>
      <c r="O16" s="1038" t="s">
        <v>463</v>
      </c>
      <c r="P16" s="1038">
        <v>25000</v>
      </c>
      <c r="Q16" s="1038">
        <v>25000</v>
      </c>
      <c r="R16" s="1038">
        <v>500</v>
      </c>
      <c r="S16" s="1039" t="s">
        <v>463</v>
      </c>
    </row>
    <row r="17" spans="1:19" ht="23.1" customHeight="1">
      <c r="A17" s="178" t="s">
        <v>1698</v>
      </c>
      <c r="B17" s="1041"/>
      <c r="C17" s="1041"/>
      <c r="D17" s="1038"/>
      <c r="E17" s="1038"/>
      <c r="F17" s="1042"/>
      <c r="G17" s="1038"/>
      <c r="H17" s="1038"/>
      <c r="I17" s="1038"/>
      <c r="J17" s="1038"/>
      <c r="K17" s="1038"/>
      <c r="L17" s="1038"/>
      <c r="M17" s="1038"/>
      <c r="N17" s="1038"/>
      <c r="O17" s="1038"/>
      <c r="P17" s="1038"/>
      <c r="Q17" s="1038"/>
      <c r="R17" s="1038"/>
      <c r="S17" s="1039"/>
    </row>
    <row r="18" spans="1:19" ht="23.1" customHeight="1">
      <c r="A18" s="184" t="s">
        <v>758</v>
      </c>
      <c r="B18" s="1041" t="s">
        <v>1697</v>
      </c>
      <c r="C18" s="1041" t="s">
        <v>1696</v>
      </c>
      <c r="D18" s="1038">
        <v>840</v>
      </c>
      <c r="E18" s="1038">
        <v>65</v>
      </c>
      <c r="F18" s="1042">
        <v>905</v>
      </c>
      <c r="G18" s="1038">
        <v>11</v>
      </c>
      <c r="H18" s="1038">
        <v>3</v>
      </c>
      <c r="I18" s="1038">
        <v>2</v>
      </c>
      <c r="J18" s="1038">
        <v>3466</v>
      </c>
      <c r="K18" s="1038">
        <v>4000</v>
      </c>
      <c r="L18" s="1038" t="s">
        <v>463</v>
      </c>
      <c r="M18" s="1038">
        <v>80</v>
      </c>
      <c r="N18" s="1038">
        <v>500</v>
      </c>
      <c r="O18" s="1038">
        <v>5</v>
      </c>
      <c r="P18" s="1038">
        <v>60000</v>
      </c>
      <c r="Q18" s="1038">
        <v>20000</v>
      </c>
      <c r="R18" s="1038">
        <v>1000</v>
      </c>
      <c r="S18" s="1039" t="s">
        <v>463</v>
      </c>
    </row>
    <row r="19" spans="1:19" ht="23.1" customHeight="1">
      <c r="A19" s="178" t="s">
        <v>1695</v>
      </c>
      <c r="B19" s="1041"/>
      <c r="C19" s="1041"/>
      <c r="D19" s="1038"/>
      <c r="E19" s="1038"/>
      <c r="F19" s="1042"/>
      <c r="G19" s="1038"/>
      <c r="H19" s="1038"/>
      <c r="I19" s="1038"/>
      <c r="J19" s="1038"/>
      <c r="K19" s="1038"/>
      <c r="L19" s="1038"/>
      <c r="M19" s="1038"/>
      <c r="N19" s="1038"/>
      <c r="O19" s="1038"/>
      <c r="P19" s="1038"/>
      <c r="Q19" s="1038"/>
      <c r="R19" s="1038"/>
      <c r="S19" s="1039"/>
    </row>
    <row r="20" spans="1:19" ht="23.1" customHeight="1">
      <c r="A20" s="184" t="s">
        <v>749</v>
      </c>
      <c r="B20" s="1041" t="s">
        <v>1694</v>
      </c>
      <c r="C20" s="1041" t="s">
        <v>1693</v>
      </c>
      <c r="D20" s="1038">
        <v>561</v>
      </c>
      <c r="E20" s="1038">
        <v>3</v>
      </c>
      <c r="F20" s="1042">
        <v>564</v>
      </c>
      <c r="G20" s="1038">
        <v>16</v>
      </c>
      <c r="H20" s="1038">
        <v>3</v>
      </c>
      <c r="I20" s="1038">
        <v>1</v>
      </c>
      <c r="J20" s="1038">
        <v>2322</v>
      </c>
      <c r="K20" s="1038">
        <v>650</v>
      </c>
      <c r="L20" s="1038" t="s">
        <v>463</v>
      </c>
      <c r="M20" s="1038">
        <v>50</v>
      </c>
      <c r="N20" s="1038">
        <v>3000</v>
      </c>
      <c r="O20" s="1038" t="s">
        <v>463</v>
      </c>
      <c r="P20" s="1038">
        <v>13000</v>
      </c>
      <c r="Q20" s="1038">
        <v>12120</v>
      </c>
      <c r="R20" s="1038" t="s">
        <v>463</v>
      </c>
      <c r="S20" s="1039" t="s">
        <v>463</v>
      </c>
    </row>
    <row r="21" spans="1:19" ht="23.1" customHeight="1">
      <c r="A21" s="178" t="s">
        <v>1692</v>
      </c>
      <c r="B21" s="1041"/>
      <c r="C21" s="1041"/>
      <c r="D21" s="1038"/>
      <c r="E21" s="1038"/>
      <c r="F21" s="1042"/>
      <c r="G21" s="1038"/>
      <c r="H21" s="1038"/>
      <c r="I21" s="1038"/>
      <c r="J21" s="1038"/>
      <c r="K21" s="1038"/>
      <c r="L21" s="1038"/>
      <c r="M21" s="1038"/>
      <c r="N21" s="1038"/>
      <c r="O21" s="1038"/>
      <c r="P21" s="1038"/>
      <c r="Q21" s="1038"/>
      <c r="R21" s="1038"/>
      <c r="S21" s="1039"/>
    </row>
    <row r="22" spans="1:19" ht="23.1" customHeight="1">
      <c r="A22" s="184" t="s">
        <v>783</v>
      </c>
      <c r="B22" s="1041" t="s">
        <v>1691</v>
      </c>
      <c r="C22" s="1041" t="s">
        <v>783</v>
      </c>
      <c r="D22" s="1038">
        <v>201</v>
      </c>
      <c r="E22" s="1038" t="s">
        <v>463</v>
      </c>
      <c r="F22" s="1042">
        <v>201</v>
      </c>
      <c r="G22" s="1038">
        <v>12</v>
      </c>
      <c r="H22" s="1038">
        <v>2</v>
      </c>
      <c r="I22" s="1038" t="s">
        <v>463</v>
      </c>
      <c r="J22" s="1038" t="s">
        <v>463</v>
      </c>
      <c r="K22" s="1038">
        <v>600</v>
      </c>
      <c r="L22" s="1038" t="s">
        <v>463</v>
      </c>
      <c r="M22" s="1038" t="s">
        <v>463</v>
      </c>
      <c r="N22" s="1038" t="s">
        <v>463</v>
      </c>
      <c r="O22" s="1038" t="s">
        <v>463</v>
      </c>
      <c r="P22" s="1038">
        <v>15000</v>
      </c>
      <c r="Q22" s="1038">
        <v>120000</v>
      </c>
      <c r="R22" s="1038" t="s">
        <v>463</v>
      </c>
      <c r="S22" s="1039" t="s">
        <v>463</v>
      </c>
    </row>
    <row r="23" spans="1:19" ht="23.1" customHeight="1">
      <c r="A23" s="178" t="s">
        <v>1690</v>
      </c>
      <c r="B23" s="1041"/>
      <c r="C23" s="1041"/>
      <c r="D23" s="1038"/>
      <c r="E23" s="1038" t="s">
        <v>463</v>
      </c>
      <c r="F23" s="1042"/>
      <c r="G23" s="1038"/>
      <c r="H23" s="1038"/>
      <c r="I23" s="1038"/>
      <c r="J23" s="1038"/>
      <c r="K23" s="1038"/>
      <c r="L23" s="1038"/>
      <c r="M23" s="1038"/>
      <c r="N23" s="1038"/>
      <c r="O23" s="1038"/>
      <c r="P23" s="1038"/>
      <c r="Q23" s="1038"/>
      <c r="R23" s="1038"/>
      <c r="S23" s="1039"/>
    </row>
    <row r="24" spans="1:19" ht="23.1" customHeight="1">
      <c r="A24" s="184" t="s">
        <v>745</v>
      </c>
      <c r="B24" s="1041" t="s">
        <v>1689</v>
      </c>
      <c r="C24" s="1041" t="s">
        <v>1688</v>
      </c>
      <c r="D24" s="1038">
        <v>580</v>
      </c>
      <c r="E24" s="1038" t="s">
        <v>463</v>
      </c>
      <c r="F24" s="1042">
        <v>580</v>
      </c>
      <c r="G24" s="1038">
        <v>13</v>
      </c>
      <c r="H24" s="1038">
        <v>3</v>
      </c>
      <c r="I24" s="1038">
        <v>1</v>
      </c>
      <c r="J24" s="1038" t="s">
        <v>463</v>
      </c>
      <c r="K24" s="1038">
        <v>230</v>
      </c>
      <c r="L24" s="1038">
        <v>250</v>
      </c>
      <c r="M24" s="1038">
        <v>100</v>
      </c>
      <c r="N24" s="1038">
        <v>600</v>
      </c>
      <c r="O24" s="1038" t="s">
        <v>463</v>
      </c>
      <c r="P24" s="1038">
        <v>6000</v>
      </c>
      <c r="Q24" s="1038">
        <v>11285</v>
      </c>
      <c r="R24" s="1038" t="s">
        <v>463</v>
      </c>
      <c r="S24" s="1039">
        <v>30</v>
      </c>
    </row>
    <row r="25" spans="1:19" ht="23.1" customHeight="1">
      <c r="A25" s="178" t="s">
        <v>1687</v>
      </c>
      <c r="B25" s="1041"/>
      <c r="C25" s="1041"/>
      <c r="D25" s="1038"/>
      <c r="E25" s="1038"/>
      <c r="F25" s="1042"/>
      <c r="G25" s="1038"/>
      <c r="H25" s="1038"/>
      <c r="I25" s="1038"/>
      <c r="J25" s="1038"/>
      <c r="K25" s="1038"/>
      <c r="L25" s="1038"/>
      <c r="M25" s="1038"/>
      <c r="N25" s="1038"/>
      <c r="O25" s="1038"/>
      <c r="P25" s="1038"/>
      <c r="Q25" s="1038"/>
      <c r="R25" s="1038"/>
      <c r="S25" s="1039"/>
    </row>
    <row r="26" spans="1:19" ht="23.1" customHeight="1">
      <c r="A26" s="184" t="s">
        <v>772</v>
      </c>
      <c r="B26" s="1041" t="s">
        <v>1686</v>
      </c>
      <c r="C26" s="1041" t="s">
        <v>1685</v>
      </c>
      <c r="D26" s="1038">
        <v>691</v>
      </c>
      <c r="E26" s="1038">
        <v>21</v>
      </c>
      <c r="F26" s="1042">
        <v>712</v>
      </c>
      <c r="G26" s="1038">
        <v>13</v>
      </c>
      <c r="H26" s="1038">
        <v>3</v>
      </c>
      <c r="I26" s="1038">
        <v>1</v>
      </c>
      <c r="J26" s="1038">
        <v>88.7</v>
      </c>
      <c r="K26" s="1038">
        <v>700</v>
      </c>
      <c r="L26" s="1038" t="s">
        <v>463</v>
      </c>
      <c r="M26" s="1038">
        <v>5</v>
      </c>
      <c r="N26" s="1038">
        <v>2850</v>
      </c>
      <c r="O26" s="1038" t="s">
        <v>463</v>
      </c>
      <c r="P26" s="1038">
        <v>35000</v>
      </c>
      <c r="Q26" s="1038">
        <v>35000</v>
      </c>
      <c r="R26" s="1038">
        <v>3000</v>
      </c>
      <c r="S26" s="1039" t="s">
        <v>463</v>
      </c>
    </row>
    <row r="27" spans="1:19" ht="23.1" customHeight="1">
      <c r="A27" s="178" t="s">
        <v>1684</v>
      </c>
      <c r="B27" s="1041"/>
      <c r="C27" s="1041"/>
      <c r="D27" s="1038"/>
      <c r="E27" s="1038"/>
      <c r="F27" s="1042"/>
      <c r="G27" s="1038"/>
      <c r="H27" s="1038"/>
      <c r="I27" s="1038"/>
      <c r="J27" s="1038"/>
      <c r="K27" s="1038"/>
      <c r="L27" s="1038"/>
      <c r="M27" s="1038"/>
      <c r="N27" s="1038"/>
      <c r="O27" s="1038"/>
      <c r="P27" s="1038"/>
      <c r="Q27" s="1038"/>
      <c r="R27" s="1038"/>
      <c r="S27" s="1039"/>
    </row>
    <row r="28" spans="1:19" ht="23.1" customHeight="1">
      <c r="A28" s="184" t="s">
        <v>775</v>
      </c>
      <c r="B28" s="1041" t="s">
        <v>1683</v>
      </c>
      <c r="C28" s="1041" t="s">
        <v>1668</v>
      </c>
      <c r="D28" s="1038">
        <v>87</v>
      </c>
      <c r="E28" s="1038" t="s">
        <v>463</v>
      </c>
      <c r="F28" s="1042">
        <v>87</v>
      </c>
      <c r="G28" s="1038">
        <v>9</v>
      </c>
      <c r="H28" s="1038">
        <v>3</v>
      </c>
      <c r="I28" s="1038">
        <v>2</v>
      </c>
      <c r="J28" s="1038">
        <v>4420</v>
      </c>
      <c r="K28" s="1038">
        <v>170</v>
      </c>
      <c r="L28" s="1038" t="s">
        <v>463</v>
      </c>
      <c r="M28" s="1038" t="s">
        <v>463</v>
      </c>
      <c r="N28" s="1038" t="s">
        <v>463</v>
      </c>
      <c r="O28" s="1038" t="s">
        <v>463</v>
      </c>
      <c r="P28" s="1038">
        <v>14000</v>
      </c>
      <c r="Q28" s="1038" t="s">
        <v>463</v>
      </c>
      <c r="R28" s="1038">
        <v>500</v>
      </c>
      <c r="S28" s="1039" t="s">
        <v>463</v>
      </c>
    </row>
    <row r="29" spans="1:19" ht="23.1" customHeight="1">
      <c r="A29" s="178" t="s">
        <v>1682</v>
      </c>
      <c r="B29" s="1041"/>
      <c r="C29" s="1041"/>
      <c r="D29" s="1038"/>
      <c r="E29" s="1038"/>
      <c r="F29" s="1042"/>
      <c r="G29" s="1038"/>
      <c r="H29" s="1038"/>
      <c r="I29" s="1038"/>
      <c r="J29" s="1038"/>
      <c r="K29" s="1038"/>
      <c r="L29" s="1038"/>
      <c r="M29" s="1038"/>
      <c r="N29" s="1038"/>
      <c r="O29" s="1038"/>
      <c r="P29" s="1038"/>
      <c r="Q29" s="1038"/>
      <c r="R29" s="1038"/>
      <c r="S29" s="1039"/>
    </row>
    <row r="30" spans="1:19" ht="23.1" customHeight="1">
      <c r="A30" s="184" t="s">
        <v>770</v>
      </c>
      <c r="B30" s="1041" t="s">
        <v>1681</v>
      </c>
      <c r="C30" s="1041" t="s">
        <v>1680</v>
      </c>
      <c r="D30" s="1038">
        <v>23</v>
      </c>
      <c r="E30" s="1038">
        <v>19</v>
      </c>
      <c r="F30" s="1042">
        <v>42</v>
      </c>
      <c r="G30" s="1038">
        <v>5</v>
      </c>
      <c r="H30" s="1038">
        <v>2</v>
      </c>
      <c r="I30" s="1038" t="s">
        <v>463</v>
      </c>
      <c r="J30" s="1038" t="s">
        <v>463</v>
      </c>
      <c r="K30" s="1038" t="s">
        <v>463</v>
      </c>
      <c r="L30" s="1038" t="s">
        <v>463</v>
      </c>
      <c r="M30" s="1038" t="s">
        <v>463</v>
      </c>
      <c r="N30" s="1038" t="s">
        <v>463</v>
      </c>
      <c r="O30" s="1038" t="s">
        <v>463</v>
      </c>
      <c r="P30" s="1038">
        <v>17000</v>
      </c>
      <c r="Q30" s="1038" t="s">
        <v>463</v>
      </c>
      <c r="R30" s="1038">
        <v>1000</v>
      </c>
      <c r="S30" s="1039" t="s">
        <v>463</v>
      </c>
    </row>
    <row r="31" spans="1:19" ht="23.1" customHeight="1">
      <c r="A31" s="178" t="s">
        <v>1679</v>
      </c>
      <c r="B31" s="1041"/>
      <c r="C31" s="1041"/>
      <c r="D31" s="1038"/>
      <c r="E31" s="1038"/>
      <c r="F31" s="1042"/>
      <c r="G31" s="1038"/>
      <c r="H31" s="1038"/>
      <c r="I31" s="1038"/>
      <c r="J31" s="1038"/>
      <c r="K31" s="1038"/>
      <c r="L31" s="1038"/>
      <c r="M31" s="1038"/>
      <c r="N31" s="1038"/>
      <c r="O31" s="1038"/>
      <c r="P31" s="1038"/>
      <c r="Q31" s="1038"/>
      <c r="R31" s="1038"/>
      <c r="S31" s="1039"/>
    </row>
    <row r="32" spans="1:19" ht="23.1" customHeight="1">
      <c r="A32" s="184" t="s">
        <v>773</v>
      </c>
      <c r="B32" s="1041" t="s">
        <v>1678</v>
      </c>
      <c r="C32" s="1041" t="s">
        <v>1677</v>
      </c>
      <c r="D32" s="1038">
        <v>325</v>
      </c>
      <c r="E32" s="1038">
        <v>65</v>
      </c>
      <c r="F32" s="1042">
        <v>390</v>
      </c>
      <c r="G32" s="1038">
        <v>11</v>
      </c>
      <c r="H32" s="1038">
        <v>3</v>
      </c>
      <c r="I32" s="1038">
        <v>1</v>
      </c>
      <c r="J32" s="1038" t="s">
        <v>463</v>
      </c>
      <c r="K32" s="1038">
        <v>303</v>
      </c>
      <c r="L32" s="1038" t="s">
        <v>463</v>
      </c>
      <c r="M32" s="1038">
        <v>10</v>
      </c>
      <c r="N32" s="1038" t="s">
        <v>463</v>
      </c>
      <c r="O32" s="1038" t="s">
        <v>463</v>
      </c>
      <c r="P32" s="1038">
        <v>5000</v>
      </c>
      <c r="Q32" s="1038">
        <v>5000</v>
      </c>
      <c r="R32" s="1038">
        <v>2000</v>
      </c>
      <c r="S32" s="1039">
        <v>3</v>
      </c>
    </row>
    <row r="33" spans="1:19" ht="23.1" customHeight="1">
      <c r="A33" s="178" t="s">
        <v>1676</v>
      </c>
      <c r="B33" s="1041"/>
      <c r="C33" s="1041"/>
      <c r="D33" s="1038"/>
      <c r="E33" s="1038"/>
      <c r="F33" s="1042"/>
      <c r="G33" s="1038"/>
      <c r="H33" s="1038"/>
      <c r="I33" s="1038"/>
      <c r="J33" s="1038"/>
      <c r="K33" s="1038"/>
      <c r="L33" s="1038"/>
      <c r="M33" s="1038"/>
      <c r="N33" s="1038"/>
      <c r="O33" s="1038"/>
      <c r="P33" s="1038"/>
      <c r="Q33" s="1038"/>
      <c r="R33" s="1038"/>
      <c r="S33" s="1039"/>
    </row>
    <row r="34" spans="1:19" ht="23.1" customHeight="1">
      <c r="A34" s="184" t="s">
        <v>767</v>
      </c>
      <c r="B34" s="1041" t="s">
        <v>1675</v>
      </c>
      <c r="C34" s="1041" t="s">
        <v>1674</v>
      </c>
      <c r="D34" s="1038">
        <v>232</v>
      </c>
      <c r="E34" s="1038">
        <v>62</v>
      </c>
      <c r="F34" s="1042">
        <v>294</v>
      </c>
      <c r="G34" s="1038">
        <v>7</v>
      </c>
      <c r="H34" s="1038">
        <v>3</v>
      </c>
      <c r="I34" s="1038">
        <v>1</v>
      </c>
      <c r="J34" s="1038">
        <v>591</v>
      </c>
      <c r="K34" s="1038">
        <v>200</v>
      </c>
      <c r="L34" s="1038" t="s">
        <v>463</v>
      </c>
      <c r="M34" s="1038">
        <v>5</v>
      </c>
      <c r="N34" s="1038" t="s">
        <v>463</v>
      </c>
      <c r="O34" s="1038" t="s">
        <v>463</v>
      </c>
      <c r="P34" s="1038">
        <v>20000</v>
      </c>
      <c r="Q34" s="1038">
        <v>10000</v>
      </c>
      <c r="R34" s="1038">
        <v>1000</v>
      </c>
      <c r="S34" s="1039" t="s">
        <v>463</v>
      </c>
    </row>
    <row r="35" spans="1:19" ht="23.1" customHeight="1">
      <c r="A35" s="178" t="s">
        <v>1673</v>
      </c>
      <c r="B35" s="1041"/>
      <c r="C35" s="1041"/>
      <c r="D35" s="1038"/>
      <c r="E35" s="1038"/>
      <c r="F35" s="1042"/>
      <c r="G35" s="1038"/>
      <c r="H35" s="1038"/>
      <c r="I35" s="1038"/>
      <c r="J35" s="1038"/>
      <c r="K35" s="1038"/>
      <c r="L35" s="1038"/>
      <c r="M35" s="1038"/>
      <c r="N35" s="1038"/>
      <c r="O35" s="1038"/>
      <c r="P35" s="1038"/>
      <c r="Q35" s="1038"/>
      <c r="R35" s="1038"/>
      <c r="S35" s="1039"/>
    </row>
    <row r="36" spans="1:19" ht="23.1" customHeight="1">
      <c r="A36" s="184" t="s">
        <v>781</v>
      </c>
      <c r="B36" s="1041" t="s">
        <v>1672</v>
      </c>
      <c r="C36" s="1041" t="s">
        <v>1321</v>
      </c>
      <c r="D36" s="1038">
        <v>87</v>
      </c>
      <c r="E36" s="1038">
        <v>62</v>
      </c>
      <c r="F36" s="1042">
        <v>149</v>
      </c>
      <c r="G36" s="1038">
        <v>6</v>
      </c>
      <c r="H36" s="1038">
        <v>3</v>
      </c>
      <c r="I36" s="1038" t="s">
        <v>463</v>
      </c>
      <c r="J36" s="1038" t="s">
        <v>463</v>
      </c>
      <c r="K36" s="1038">
        <v>20</v>
      </c>
      <c r="L36" s="1038" t="s">
        <v>463</v>
      </c>
      <c r="M36" s="1038">
        <v>5</v>
      </c>
      <c r="N36" s="1038" t="s">
        <v>463</v>
      </c>
      <c r="O36" s="1038" t="s">
        <v>463</v>
      </c>
      <c r="P36" s="1038">
        <v>13000</v>
      </c>
      <c r="Q36" s="1038">
        <v>5000</v>
      </c>
      <c r="R36" s="1038">
        <v>3500</v>
      </c>
      <c r="S36" s="1039" t="s">
        <v>682</v>
      </c>
    </row>
    <row r="37" spans="1:19" ht="23.1" customHeight="1">
      <c r="A37" s="178" t="s">
        <v>1671</v>
      </c>
      <c r="B37" s="1041"/>
      <c r="C37" s="1041"/>
      <c r="D37" s="1038"/>
      <c r="E37" s="1038"/>
      <c r="F37" s="1042"/>
      <c r="G37" s="1038"/>
      <c r="H37" s="1038"/>
      <c r="I37" s="1038"/>
      <c r="J37" s="1038"/>
      <c r="K37" s="1038"/>
      <c r="L37" s="1038"/>
      <c r="M37" s="1038"/>
      <c r="N37" s="1038"/>
      <c r="O37" s="1038"/>
      <c r="P37" s="1038"/>
      <c r="Q37" s="1038"/>
      <c r="R37" s="1038"/>
      <c r="S37" s="1039"/>
    </row>
    <row r="38" spans="1:19" ht="23.1" customHeight="1">
      <c r="A38" s="184" t="s">
        <v>1670</v>
      </c>
      <c r="B38" s="1043" t="s">
        <v>1669</v>
      </c>
      <c r="C38" s="1043" t="s">
        <v>1668</v>
      </c>
      <c r="D38" s="1037">
        <v>146</v>
      </c>
      <c r="E38" s="1044" t="s">
        <v>463</v>
      </c>
      <c r="F38" s="1046">
        <v>146</v>
      </c>
      <c r="G38" s="1037">
        <v>12</v>
      </c>
      <c r="H38" s="1037">
        <v>3</v>
      </c>
      <c r="I38" s="1037">
        <v>1</v>
      </c>
      <c r="J38" s="1037">
        <v>810.7</v>
      </c>
      <c r="K38" s="1037">
        <v>245</v>
      </c>
      <c r="L38" s="1038" t="s">
        <v>463</v>
      </c>
      <c r="M38" s="1038" t="s">
        <v>463</v>
      </c>
      <c r="N38" s="1038" t="s">
        <v>463</v>
      </c>
      <c r="O38" s="1038" t="s">
        <v>463</v>
      </c>
      <c r="P38" s="1037">
        <v>10000</v>
      </c>
      <c r="Q38" s="1037">
        <v>10000</v>
      </c>
      <c r="R38" s="1038">
        <v>300</v>
      </c>
      <c r="S38" s="1039" t="s">
        <v>463</v>
      </c>
    </row>
    <row r="39" spans="1:19" ht="23.1" customHeight="1">
      <c r="A39" s="518" t="s">
        <v>1667</v>
      </c>
      <c r="B39" s="1043"/>
      <c r="C39" s="1043"/>
      <c r="D39" s="1037"/>
      <c r="E39" s="1045"/>
      <c r="F39" s="1046"/>
      <c r="G39" s="1037"/>
      <c r="H39" s="1037"/>
      <c r="I39" s="1037"/>
      <c r="J39" s="1037"/>
      <c r="K39" s="1037"/>
      <c r="L39" s="1037"/>
      <c r="M39" s="1037"/>
      <c r="N39" s="1037"/>
      <c r="O39" s="1037"/>
      <c r="P39" s="1037"/>
      <c r="Q39" s="1037"/>
      <c r="R39" s="1037"/>
      <c r="S39" s="1040"/>
    </row>
    <row r="40" spans="1:19" ht="17.100000000000001" customHeight="1"/>
    <row r="41" spans="1:19" ht="17.100000000000001" customHeight="1"/>
    <row r="42" spans="1:19" ht="17.100000000000001" customHeight="1"/>
    <row r="43" spans="1:19" ht="17.100000000000001" customHeight="1"/>
    <row r="44" spans="1:19" ht="17.100000000000001" customHeight="1"/>
    <row r="45" spans="1:19" ht="17.100000000000001" customHeight="1"/>
    <row r="46" spans="1:19" ht="21" customHeight="1"/>
    <row r="47" spans="1:19" ht="21.95" customHeight="1"/>
    <row r="48" spans="1:19" ht="21.95" customHeight="1"/>
    <row r="49" ht="21.95" customHeight="1"/>
  </sheetData>
  <sheetProtection selectLockedCells="1" selectUnlockedCells="1"/>
  <mergeCells count="328">
    <mergeCell ref="A1:B1"/>
    <mergeCell ref="O1:S1"/>
    <mergeCell ref="A2:A5"/>
    <mergeCell ref="B2:B5"/>
    <mergeCell ref="C2:C5"/>
    <mergeCell ref="D2:F2"/>
    <mergeCell ref="G2:I2"/>
    <mergeCell ref="J2:J5"/>
    <mergeCell ref="K2:S2"/>
    <mergeCell ref="D3:D5"/>
    <mergeCell ref="R3:R5"/>
    <mergeCell ref="S3:S5"/>
    <mergeCell ref="E3:E5"/>
    <mergeCell ref="F3:F5"/>
    <mergeCell ref="G3:G5"/>
    <mergeCell ref="H3:H5"/>
    <mergeCell ref="I3:I5"/>
    <mergeCell ref="K3:K5"/>
    <mergeCell ref="L3:L5"/>
    <mergeCell ref="M3:M5"/>
    <mergeCell ref="O3:O5"/>
    <mergeCell ref="N6:N7"/>
    <mergeCell ref="O6:O7"/>
    <mergeCell ref="P6:P7"/>
    <mergeCell ref="Q6:Q7"/>
    <mergeCell ref="B6:B7"/>
    <mergeCell ref="C6:C7"/>
    <mergeCell ref="D6:D7"/>
    <mergeCell ref="E6:E7"/>
    <mergeCell ref="F6:F7"/>
    <mergeCell ref="G6:G7"/>
    <mergeCell ref="Q3:Q5"/>
    <mergeCell ref="J8:J9"/>
    <mergeCell ref="K8:K9"/>
    <mergeCell ref="L8:L9"/>
    <mergeCell ref="M8:M9"/>
    <mergeCell ref="N8:N9"/>
    <mergeCell ref="R6:R7"/>
    <mergeCell ref="S6:S7"/>
    <mergeCell ref="H6:H7"/>
    <mergeCell ref="I6:I7"/>
    <mergeCell ref="J6:J7"/>
    <mergeCell ref="K6:K7"/>
    <mergeCell ref="L6:L7"/>
    <mergeCell ref="M6:M7"/>
    <mergeCell ref="O10:O11"/>
    <mergeCell ref="P10:P11"/>
    <mergeCell ref="Q10:Q11"/>
    <mergeCell ref="R10:R11"/>
    <mergeCell ref="S10:S11"/>
    <mergeCell ref="O8:O9"/>
    <mergeCell ref="P8:P9"/>
    <mergeCell ref="B8:B9"/>
    <mergeCell ref="C8:C9"/>
    <mergeCell ref="D8:D9"/>
    <mergeCell ref="E8:E9"/>
    <mergeCell ref="F8:F9"/>
    <mergeCell ref="G8:G9"/>
    <mergeCell ref="B10:B11"/>
    <mergeCell ref="C10:C11"/>
    <mergeCell ref="D10:D11"/>
    <mergeCell ref="E10:E11"/>
    <mergeCell ref="F10:F11"/>
    <mergeCell ref="G10:G11"/>
    <mergeCell ref="Q8:Q9"/>
    <mergeCell ref="R8:R9"/>
    <mergeCell ref="S8:S9"/>
    <mergeCell ref="H8:H9"/>
    <mergeCell ref="I8:I9"/>
    <mergeCell ref="J12:J13"/>
    <mergeCell ref="K12:K13"/>
    <mergeCell ref="L12:L13"/>
    <mergeCell ref="M12:M13"/>
    <mergeCell ref="N12:N13"/>
    <mergeCell ref="H10:H11"/>
    <mergeCell ref="I10:I11"/>
    <mergeCell ref="J10:J11"/>
    <mergeCell ref="K10:K11"/>
    <mergeCell ref="L10:L11"/>
    <mergeCell ref="M10:M11"/>
    <mergeCell ref="N10:N11"/>
    <mergeCell ref="O14:O15"/>
    <mergeCell ref="P14:P15"/>
    <mergeCell ref="Q14:Q15"/>
    <mergeCell ref="R14:R15"/>
    <mergeCell ref="S14:S15"/>
    <mergeCell ref="O12:O13"/>
    <mergeCell ref="P12:P13"/>
    <mergeCell ref="B12:B13"/>
    <mergeCell ref="C12:C13"/>
    <mergeCell ref="D12:D13"/>
    <mergeCell ref="E12:E13"/>
    <mergeCell ref="F12:F13"/>
    <mergeCell ref="G12:G13"/>
    <mergeCell ref="B14:B15"/>
    <mergeCell ref="C14:C15"/>
    <mergeCell ref="D14:D15"/>
    <mergeCell ref="E14:E15"/>
    <mergeCell ref="F14:F15"/>
    <mergeCell ref="G14:G15"/>
    <mergeCell ref="Q12:Q13"/>
    <mergeCell ref="R12:R13"/>
    <mergeCell ref="S12:S13"/>
    <mergeCell ref="H12:H13"/>
    <mergeCell ref="I12:I13"/>
    <mergeCell ref="J16:J17"/>
    <mergeCell ref="K16:K17"/>
    <mergeCell ref="L16:L17"/>
    <mergeCell ref="M16:M17"/>
    <mergeCell ref="N16:N17"/>
    <mergeCell ref="H14:H15"/>
    <mergeCell ref="I14:I15"/>
    <mergeCell ref="J14:J15"/>
    <mergeCell ref="K14:K15"/>
    <mergeCell ref="L14:L15"/>
    <mergeCell ref="M14:M15"/>
    <mergeCell ref="N14:N15"/>
    <mergeCell ref="O18:O19"/>
    <mergeCell ref="P18:P19"/>
    <mergeCell ref="Q18:Q19"/>
    <mergeCell ref="R18:R19"/>
    <mergeCell ref="S18:S19"/>
    <mergeCell ref="O16:O17"/>
    <mergeCell ref="P16:P17"/>
    <mergeCell ref="B16:B17"/>
    <mergeCell ref="C16:C17"/>
    <mergeCell ref="D16:D17"/>
    <mergeCell ref="E16:E17"/>
    <mergeCell ref="F16:F17"/>
    <mergeCell ref="G16:G17"/>
    <mergeCell ref="B18:B19"/>
    <mergeCell ref="C18:C19"/>
    <mergeCell ref="D18:D19"/>
    <mergeCell ref="E18:E19"/>
    <mergeCell ref="F18:F19"/>
    <mergeCell ref="G18:G19"/>
    <mergeCell ref="Q16:Q17"/>
    <mergeCell ref="R16:R17"/>
    <mergeCell ref="S16:S17"/>
    <mergeCell ref="H16:H17"/>
    <mergeCell ref="I16:I17"/>
    <mergeCell ref="J20:J21"/>
    <mergeCell ref="K20:K21"/>
    <mergeCell ref="L20:L21"/>
    <mergeCell ref="M20:M21"/>
    <mergeCell ref="N20:N21"/>
    <mergeCell ref="H18:H19"/>
    <mergeCell ref="I18:I19"/>
    <mergeCell ref="J18:J19"/>
    <mergeCell ref="K18:K19"/>
    <mergeCell ref="L18:L19"/>
    <mergeCell ref="M18:M19"/>
    <mergeCell ref="N18:N19"/>
    <mergeCell ref="O22:O23"/>
    <mergeCell ref="P22:P23"/>
    <mergeCell ref="Q22:Q23"/>
    <mergeCell ref="R22:R23"/>
    <mergeCell ref="S22:S23"/>
    <mergeCell ref="O20:O21"/>
    <mergeCell ref="P20:P21"/>
    <mergeCell ref="B20:B21"/>
    <mergeCell ref="C20:C21"/>
    <mergeCell ref="D20:D21"/>
    <mergeCell ref="E20:E21"/>
    <mergeCell ref="F20:F21"/>
    <mergeCell ref="G20:G21"/>
    <mergeCell ref="B22:B23"/>
    <mergeCell ref="C22:C23"/>
    <mergeCell ref="D22:D23"/>
    <mergeCell ref="E22:E23"/>
    <mergeCell ref="F22:F23"/>
    <mergeCell ref="G22:G23"/>
    <mergeCell ref="Q20:Q21"/>
    <mergeCell ref="R20:R21"/>
    <mergeCell ref="S20:S21"/>
    <mergeCell ref="H20:H21"/>
    <mergeCell ref="I20:I21"/>
    <mergeCell ref="J24:J25"/>
    <mergeCell ref="K24:K25"/>
    <mergeCell ref="L24:L25"/>
    <mergeCell ref="M24:M25"/>
    <mergeCell ref="N24:N25"/>
    <mergeCell ref="H22:H23"/>
    <mergeCell ref="I22:I23"/>
    <mergeCell ref="J22:J23"/>
    <mergeCell ref="K22:K23"/>
    <mergeCell ref="L22:L23"/>
    <mergeCell ref="M22:M23"/>
    <mergeCell ref="N22:N23"/>
    <mergeCell ref="O26:O27"/>
    <mergeCell ref="P26:P27"/>
    <mergeCell ref="Q26:Q27"/>
    <mergeCell ref="R26:R27"/>
    <mergeCell ref="S26:S27"/>
    <mergeCell ref="O24:O25"/>
    <mergeCell ref="P24:P25"/>
    <mergeCell ref="B24:B25"/>
    <mergeCell ref="C24:C25"/>
    <mergeCell ref="D24:D25"/>
    <mergeCell ref="E24:E25"/>
    <mergeCell ref="F24:F25"/>
    <mergeCell ref="G24:G25"/>
    <mergeCell ref="B26:B27"/>
    <mergeCell ref="C26:C27"/>
    <mergeCell ref="D26:D27"/>
    <mergeCell ref="E26:E27"/>
    <mergeCell ref="F26:F27"/>
    <mergeCell ref="G26:G27"/>
    <mergeCell ref="Q24:Q25"/>
    <mergeCell ref="R24:R25"/>
    <mergeCell ref="S24:S25"/>
    <mergeCell ref="H24:H25"/>
    <mergeCell ref="I24:I25"/>
    <mergeCell ref="J28:J29"/>
    <mergeCell ref="K28:K29"/>
    <mergeCell ref="L28:L29"/>
    <mergeCell ref="M28:M29"/>
    <mergeCell ref="N28:N29"/>
    <mergeCell ref="H26:H27"/>
    <mergeCell ref="I26:I27"/>
    <mergeCell ref="J26:J27"/>
    <mergeCell ref="K26:K27"/>
    <mergeCell ref="L26:L27"/>
    <mergeCell ref="M26:M27"/>
    <mergeCell ref="N26:N27"/>
    <mergeCell ref="O30:O31"/>
    <mergeCell ref="P30:P31"/>
    <mergeCell ref="Q30:Q31"/>
    <mergeCell ref="R30:R31"/>
    <mergeCell ref="S30:S31"/>
    <mergeCell ref="O28:O29"/>
    <mergeCell ref="P28:P29"/>
    <mergeCell ref="B28:B29"/>
    <mergeCell ref="C28:C29"/>
    <mergeCell ref="D28:D29"/>
    <mergeCell ref="E28:E29"/>
    <mergeCell ref="F28:F29"/>
    <mergeCell ref="G28:G29"/>
    <mergeCell ref="B30:B31"/>
    <mergeCell ref="C30:C31"/>
    <mergeCell ref="D30:D31"/>
    <mergeCell ref="E30:E31"/>
    <mergeCell ref="F30:F31"/>
    <mergeCell ref="G30:G31"/>
    <mergeCell ref="Q28:Q29"/>
    <mergeCell ref="R28:R29"/>
    <mergeCell ref="S28:S29"/>
    <mergeCell ref="H28:H29"/>
    <mergeCell ref="I28:I29"/>
    <mergeCell ref="L32:L33"/>
    <mergeCell ref="M32:M33"/>
    <mergeCell ref="N32:N33"/>
    <mergeCell ref="H30:H31"/>
    <mergeCell ref="I30:I31"/>
    <mergeCell ref="J30:J31"/>
    <mergeCell ref="K30:K31"/>
    <mergeCell ref="L30:L31"/>
    <mergeCell ref="M30:M31"/>
    <mergeCell ref="N30:N31"/>
    <mergeCell ref="Q34:Q35"/>
    <mergeCell ref="R34:R35"/>
    <mergeCell ref="S34:S35"/>
    <mergeCell ref="O32:O33"/>
    <mergeCell ref="P32:P33"/>
    <mergeCell ref="B32:B33"/>
    <mergeCell ref="C32:C33"/>
    <mergeCell ref="D32:D33"/>
    <mergeCell ref="E32:E33"/>
    <mergeCell ref="F32:F33"/>
    <mergeCell ref="G32:G33"/>
    <mergeCell ref="B34:B35"/>
    <mergeCell ref="C34:C35"/>
    <mergeCell ref="D34:D35"/>
    <mergeCell ref="E34:E35"/>
    <mergeCell ref="F34:F35"/>
    <mergeCell ref="G34:G35"/>
    <mergeCell ref="Q32:Q33"/>
    <mergeCell ref="R32:R33"/>
    <mergeCell ref="S32:S33"/>
    <mergeCell ref="H32:H33"/>
    <mergeCell ref="I32:I33"/>
    <mergeCell ref="J32:J33"/>
    <mergeCell ref="K32:K33"/>
    <mergeCell ref="H34:H35"/>
    <mergeCell ref="I34:I35"/>
    <mergeCell ref="J34:J35"/>
    <mergeCell ref="K34:K35"/>
    <mergeCell ref="L34:L35"/>
    <mergeCell ref="M34:M35"/>
    <mergeCell ref="N34:N35"/>
    <mergeCell ref="O34:O35"/>
    <mergeCell ref="P34:P35"/>
    <mergeCell ref="Q36:Q37"/>
    <mergeCell ref="R36:R37"/>
    <mergeCell ref="S36:S37"/>
    <mergeCell ref="H36:H37"/>
    <mergeCell ref="I36:I37"/>
    <mergeCell ref="J36:J37"/>
    <mergeCell ref="K36:K37"/>
    <mergeCell ref="L36:L37"/>
    <mergeCell ref="M36:M37"/>
    <mergeCell ref="N36:N37"/>
    <mergeCell ref="O36:O37"/>
    <mergeCell ref="P36:P37"/>
    <mergeCell ref="B36:B37"/>
    <mergeCell ref="C36:C37"/>
    <mergeCell ref="D36:D37"/>
    <mergeCell ref="E36:E37"/>
    <mergeCell ref="F36:F37"/>
    <mergeCell ref="G36:G37"/>
    <mergeCell ref="B38:B39"/>
    <mergeCell ref="C38:C39"/>
    <mergeCell ref="D38:D39"/>
    <mergeCell ref="E38:E39"/>
    <mergeCell ref="F38:F39"/>
    <mergeCell ref="G38:G39"/>
    <mergeCell ref="H38:H39"/>
    <mergeCell ref="I38:I39"/>
    <mergeCell ref="J38:J39"/>
    <mergeCell ref="K38:K39"/>
    <mergeCell ref="L38:L39"/>
    <mergeCell ref="M38:M39"/>
    <mergeCell ref="R38:R39"/>
    <mergeCell ref="S38:S39"/>
    <mergeCell ref="N38:N39"/>
    <mergeCell ref="O38:O39"/>
    <mergeCell ref="P38:P39"/>
    <mergeCell ref="Q38:Q39"/>
  </mergeCells>
  <phoneticPr fontId="3"/>
  <pageMargins left="0.39370078740157483" right="0.15748031496062992" top="0.47244094488188981" bottom="0.35433070866141736" header="0.55118110236220474" footer="0.15748031496062992"/>
  <pageSetup paperSize="9" scale="66" firstPageNumber="0" orientation="landscape" horizontalDpi="300" verticalDpi="300" r:id="rId1"/>
  <headerFooter alignWithMargins="0">
    <oddFooter>&amp;C&amp;"ＭＳ 明朝,標準"- 31 -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9"/>
  <sheetViews>
    <sheetView topLeftCell="A7" workbookViewId="0">
      <selection activeCell="B7" sqref="B7"/>
    </sheetView>
  </sheetViews>
  <sheetFormatPr defaultRowHeight="14.25"/>
  <cols>
    <col min="1" max="1" width="24.125" style="9" customWidth="1"/>
    <col min="2" max="2" width="38.875" style="9" customWidth="1"/>
    <col min="3" max="22" width="2.625" style="9" customWidth="1"/>
    <col min="23" max="27" width="2.125" style="9" customWidth="1"/>
    <col min="28" max="43" width="2.375" style="9" customWidth="1"/>
    <col min="44" max="44" width="2.125" style="9" customWidth="1"/>
    <col min="45" max="233" width="2.625" style="9" customWidth="1"/>
    <col min="234" max="16384" width="9" style="9"/>
  </cols>
  <sheetData>
    <row r="1" spans="1:43" ht="19.350000000000001" customHeight="1">
      <c r="A1" s="601" t="s">
        <v>1733</v>
      </c>
      <c r="B1" s="601"/>
      <c r="C1" s="601"/>
      <c r="D1" s="601"/>
      <c r="E1" s="601"/>
      <c r="F1" s="601"/>
      <c r="G1" s="601"/>
      <c r="H1" s="601"/>
      <c r="I1" s="601"/>
      <c r="J1" s="601"/>
      <c r="K1" s="601"/>
      <c r="L1" s="601"/>
    </row>
    <row r="2" spans="1:43" ht="18.600000000000001" customHeight="1">
      <c r="AA2" s="674" t="s">
        <v>1734</v>
      </c>
      <c r="AB2" s="674"/>
      <c r="AC2" s="674"/>
      <c r="AD2" s="674"/>
      <c r="AE2" s="674"/>
      <c r="AF2" s="674"/>
      <c r="AG2" s="674"/>
      <c r="AH2" s="674"/>
      <c r="AI2" s="674"/>
      <c r="AJ2" s="674"/>
      <c r="AK2" s="674"/>
      <c r="AL2" s="674"/>
      <c r="AM2" s="674"/>
      <c r="AN2" s="674"/>
      <c r="AO2" s="674"/>
      <c r="AP2" s="674"/>
      <c r="AQ2" s="674"/>
    </row>
    <row r="3" spans="1:43" ht="21" customHeight="1">
      <c r="A3" s="1036" t="s">
        <v>1735</v>
      </c>
      <c r="B3" s="676" t="s">
        <v>1729</v>
      </c>
      <c r="C3" s="676" t="s">
        <v>1605</v>
      </c>
      <c r="D3" s="676"/>
      <c r="E3" s="676"/>
      <c r="F3" s="676"/>
      <c r="G3" s="676"/>
      <c r="H3" s="676"/>
      <c r="I3" s="676"/>
      <c r="J3" s="676"/>
      <c r="K3" s="676" t="s">
        <v>1736</v>
      </c>
      <c r="L3" s="676"/>
      <c r="M3" s="676"/>
      <c r="N3" s="676"/>
      <c r="O3" s="676"/>
      <c r="P3" s="676"/>
      <c r="Q3" s="676" t="s">
        <v>1727</v>
      </c>
      <c r="R3" s="676"/>
      <c r="S3" s="676"/>
      <c r="T3" s="676"/>
      <c r="U3" s="676"/>
      <c r="V3" s="676"/>
      <c r="W3" s="946" t="s">
        <v>1737</v>
      </c>
      <c r="X3" s="946"/>
      <c r="Y3" s="946"/>
      <c r="Z3" s="946"/>
      <c r="AA3" s="946"/>
      <c r="AB3" s="677" t="s">
        <v>1610</v>
      </c>
      <c r="AC3" s="677"/>
      <c r="AD3" s="677"/>
      <c r="AE3" s="677"/>
      <c r="AF3" s="677"/>
      <c r="AG3" s="677"/>
      <c r="AH3" s="677"/>
      <c r="AI3" s="677"/>
      <c r="AJ3" s="677"/>
      <c r="AK3" s="677"/>
      <c r="AL3" s="677"/>
      <c r="AM3" s="677"/>
      <c r="AN3" s="677"/>
      <c r="AO3" s="677"/>
      <c r="AP3" s="677"/>
      <c r="AQ3" s="677"/>
    </row>
    <row r="4" spans="1:43" ht="21" customHeight="1">
      <c r="A4" s="1036"/>
      <c r="B4" s="676"/>
      <c r="C4" s="676"/>
      <c r="D4" s="676"/>
      <c r="E4" s="676"/>
      <c r="F4" s="676"/>
      <c r="G4" s="676"/>
      <c r="H4" s="676"/>
      <c r="I4" s="676"/>
      <c r="J4" s="676"/>
      <c r="K4" s="896" t="s">
        <v>1611</v>
      </c>
      <c r="L4" s="896"/>
      <c r="M4" s="896" t="s">
        <v>1612</v>
      </c>
      <c r="N4" s="896"/>
      <c r="O4" s="896" t="s">
        <v>518</v>
      </c>
      <c r="P4" s="896"/>
      <c r="Q4" s="896" t="s">
        <v>1613</v>
      </c>
      <c r="R4" s="896"/>
      <c r="S4" s="896" t="s">
        <v>1614</v>
      </c>
      <c r="T4" s="896"/>
      <c r="U4" s="896" t="s">
        <v>1615</v>
      </c>
      <c r="V4" s="896"/>
      <c r="W4" s="946"/>
      <c r="X4" s="946"/>
      <c r="Y4" s="946"/>
      <c r="Z4" s="946"/>
      <c r="AA4" s="946"/>
      <c r="AB4" s="896" t="s">
        <v>1618</v>
      </c>
      <c r="AC4" s="896"/>
      <c r="AD4" s="896"/>
      <c r="AE4" s="1059" t="s">
        <v>1619</v>
      </c>
      <c r="AF4" s="1059"/>
      <c r="AG4" s="1059"/>
      <c r="AH4" s="896" t="s">
        <v>1620</v>
      </c>
      <c r="AI4" s="896"/>
      <c r="AJ4" s="896"/>
      <c r="AK4" s="896"/>
      <c r="AL4" s="896" t="s">
        <v>1622</v>
      </c>
      <c r="AM4" s="896"/>
      <c r="AN4" s="896"/>
      <c r="AO4" s="968" t="s">
        <v>741</v>
      </c>
      <c r="AP4" s="968"/>
      <c r="AQ4" s="968"/>
    </row>
    <row r="5" spans="1:43" ht="23.45" customHeight="1">
      <c r="A5" s="184" t="s">
        <v>1738</v>
      </c>
      <c r="B5" s="522" t="s">
        <v>1739</v>
      </c>
      <c r="C5" s="1060" t="s">
        <v>1740</v>
      </c>
      <c r="D5" s="1060"/>
      <c r="E5" s="1060"/>
      <c r="F5" s="1060"/>
      <c r="G5" s="1060"/>
      <c r="H5" s="1060"/>
      <c r="I5" s="1060"/>
      <c r="J5" s="1060"/>
      <c r="K5" s="1037">
        <v>21</v>
      </c>
      <c r="L5" s="1037"/>
      <c r="M5" s="1037">
        <v>1</v>
      </c>
      <c r="N5" s="1037"/>
      <c r="O5" s="1037">
        <f>K5+M5</f>
        <v>22</v>
      </c>
      <c r="P5" s="1037"/>
      <c r="Q5" s="1037">
        <v>6</v>
      </c>
      <c r="R5" s="1037"/>
      <c r="S5" s="1037">
        <v>2</v>
      </c>
      <c r="T5" s="1037"/>
      <c r="U5" s="1037">
        <v>1</v>
      </c>
      <c r="V5" s="1037"/>
      <c r="W5" s="1037">
        <v>36180</v>
      </c>
      <c r="X5" s="1037"/>
      <c r="Y5" s="1037"/>
      <c r="Z5" s="1037"/>
      <c r="AA5" s="1037"/>
      <c r="AB5" s="1046">
        <v>76</v>
      </c>
      <c r="AC5" s="1046"/>
      <c r="AD5" s="1046"/>
      <c r="AE5" s="1046">
        <v>50</v>
      </c>
      <c r="AF5" s="1046"/>
      <c r="AG5" s="1046"/>
      <c r="AH5" s="1037">
        <v>7693</v>
      </c>
      <c r="AI5" s="1037"/>
      <c r="AJ5" s="1037"/>
      <c r="AK5" s="1037"/>
      <c r="AL5" s="1037" t="s">
        <v>1741</v>
      </c>
      <c r="AM5" s="1037"/>
      <c r="AN5" s="1037"/>
      <c r="AO5" s="1040">
        <v>1599</v>
      </c>
      <c r="AP5" s="1040"/>
      <c r="AQ5" s="1040"/>
    </row>
    <row r="6" spans="1:43" ht="23.45" customHeight="1">
      <c r="A6" s="518" t="s">
        <v>1742</v>
      </c>
      <c r="B6" s="523" t="s">
        <v>1743</v>
      </c>
      <c r="C6" s="1061"/>
      <c r="D6" s="1060"/>
      <c r="E6" s="1060"/>
      <c r="F6" s="1060"/>
      <c r="G6" s="1060"/>
      <c r="H6" s="1060"/>
      <c r="I6" s="1060"/>
      <c r="J6" s="1060"/>
      <c r="K6" s="1037"/>
      <c r="L6" s="1037"/>
      <c r="M6" s="1037"/>
      <c r="N6" s="1037"/>
      <c r="O6" s="1037"/>
      <c r="P6" s="1037"/>
      <c r="Q6" s="1037"/>
      <c r="R6" s="1037"/>
      <c r="S6" s="1037"/>
      <c r="T6" s="1037"/>
      <c r="U6" s="1037"/>
      <c r="V6" s="1037"/>
      <c r="W6" s="1037"/>
      <c r="X6" s="1037"/>
      <c r="Y6" s="1037"/>
      <c r="Z6" s="1037"/>
      <c r="AA6" s="1037"/>
      <c r="AB6" s="1046"/>
      <c r="AC6" s="1046"/>
      <c r="AD6" s="1046"/>
      <c r="AE6" s="1046"/>
      <c r="AF6" s="1046"/>
      <c r="AG6" s="1046"/>
      <c r="AH6" s="1037"/>
      <c r="AI6" s="1037"/>
      <c r="AJ6" s="1037"/>
      <c r="AK6" s="1037"/>
      <c r="AL6" s="1037"/>
      <c r="AM6" s="1037"/>
      <c r="AN6" s="1037"/>
      <c r="AO6" s="1040"/>
      <c r="AP6" s="1040"/>
      <c r="AQ6" s="1040"/>
    </row>
    <row r="7" spans="1:43" ht="19.350000000000001" customHeight="1"/>
    <row r="8" spans="1:43" ht="19.350000000000001" customHeight="1">
      <c r="A8" s="601" t="s">
        <v>1744</v>
      </c>
      <c r="B8" s="601"/>
      <c r="C8" s="601"/>
      <c r="D8" s="601"/>
      <c r="E8" s="601"/>
      <c r="F8" s="601"/>
      <c r="G8" s="601"/>
      <c r="H8" s="601"/>
      <c r="I8" s="601"/>
      <c r="J8" s="601"/>
      <c r="K8" s="601"/>
      <c r="L8" s="601"/>
      <c r="Z8" s="674" t="s">
        <v>1745</v>
      </c>
      <c r="AA8" s="674"/>
      <c r="AB8" s="674"/>
      <c r="AC8" s="674"/>
      <c r="AD8" s="674"/>
      <c r="AE8" s="674"/>
      <c r="AF8" s="674"/>
      <c r="AG8" s="674"/>
      <c r="AH8" s="674"/>
      <c r="AI8" s="674"/>
      <c r="AJ8" s="674"/>
      <c r="AK8" s="674"/>
      <c r="AL8" s="674"/>
      <c r="AM8" s="674"/>
      <c r="AN8" s="674"/>
      <c r="AO8" s="674"/>
      <c r="AP8" s="674"/>
    </row>
    <row r="9" spans="1:43" ht="24" customHeight="1">
      <c r="A9" s="1036" t="s">
        <v>1735</v>
      </c>
      <c r="B9" s="676" t="s">
        <v>1729</v>
      </c>
      <c r="C9" s="676" t="s">
        <v>1746</v>
      </c>
      <c r="D9" s="676"/>
      <c r="E9" s="676"/>
      <c r="F9" s="676"/>
      <c r="G9" s="676"/>
      <c r="H9" s="676"/>
      <c r="I9" s="676" t="s">
        <v>1727</v>
      </c>
      <c r="J9" s="676"/>
      <c r="K9" s="676"/>
      <c r="L9" s="676"/>
      <c r="M9" s="676"/>
      <c r="N9" s="676"/>
      <c r="O9" s="946" t="s">
        <v>1737</v>
      </c>
      <c r="P9" s="946"/>
      <c r="Q9" s="946"/>
      <c r="R9" s="946"/>
      <c r="S9" s="946" t="s">
        <v>1609</v>
      </c>
      <c r="T9" s="946"/>
      <c r="U9" s="946"/>
      <c r="V9" s="946"/>
      <c r="W9" s="677" t="s">
        <v>1610</v>
      </c>
      <c r="X9" s="677"/>
      <c r="Y9" s="677"/>
      <c r="Z9" s="677"/>
      <c r="AA9" s="677"/>
      <c r="AB9" s="677"/>
      <c r="AC9" s="677"/>
      <c r="AD9" s="677"/>
      <c r="AE9" s="677"/>
      <c r="AF9" s="677"/>
      <c r="AG9" s="677"/>
      <c r="AH9" s="677"/>
      <c r="AI9" s="677"/>
      <c r="AJ9" s="677"/>
      <c r="AK9" s="677"/>
      <c r="AL9" s="677"/>
      <c r="AM9" s="677"/>
      <c r="AN9" s="677"/>
      <c r="AO9" s="677"/>
      <c r="AP9" s="677"/>
    </row>
    <row r="10" spans="1:43" ht="24" customHeight="1">
      <c r="A10" s="1036"/>
      <c r="B10" s="676"/>
      <c r="C10" s="896" t="s">
        <v>1611</v>
      </c>
      <c r="D10" s="896"/>
      <c r="E10" s="896" t="s">
        <v>1612</v>
      </c>
      <c r="F10" s="896"/>
      <c r="G10" s="896" t="s">
        <v>518</v>
      </c>
      <c r="H10" s="896"/>
      <c r="I10" s="896" t="s">
        <v>1613</v>
      </c>
      <c r="J10" s="896"/>
      <c r="K10" s="896" t="s">
        <v>1614</v>
      </c>
      <c r="L10" s="896"/>
      <c r="M10" s="896" t="s">
        <v>1615</v>
      </c>
      <c r="N10" s="896"/>
      <c r="O10" s="946"/>
      <c r="P10" s="946"/>
      <c r="Q10" s="946"/>
      <c r="R10" s="946"/>
      <c r="S10" s="946"/>
      <c r="T10" s="946"/>
      <c r="U10" s="946"/>
      <c r="V10" s="946"/>
      <c r="W10" s="896" t="s">
        <v>1747</v>
      </c>
      <c r="X10" s="896"/>
      <c r="Y10" s="896"/>
      <c r="Z10" s="896"/>
      <c r="AA10" s="896"/>
      <c r="AB10" s="896" t="s">
        <v>1748</v>
      </c>
      <c r="AC10" s="896"/>
      <c r="AD10" s="896"/>
      <c r="AE10" s="896"/>
      <c r="AF10" s="896"/>
      <c r="AG10" s="896" t="s">
        <v>1749</v>
      </c>
      <c r="AH10" s="896"/>
      <c r="AI10" s="896"/>
      <c r="AJ10" s="896"/>
      <c r="AK10" s="896"/>
      <c r="AL10" s="968" t="s">
        <v>741</v>
      </c>
      <c r="AM10" s="968"/>
      <c r="AN10" s="968"/>
      <c r="AO10" s="968"/>
      <c r="AP10" s="968"/>
    </row>
    <row r="11" spans="1:43" ht="23.45" customHeight="1">
      <c r="A11" s="184" t="s">
        <v>1750</v>
      </c>
      <c r="B11" s="1054" t="s">
        <v>1751</v>
      </c>
      <c r="C11" s="1038">
        <v>10</v>
      </c>
      <c r="D11" s="1038"/>
      <c r="E11" s="1038" t="s">
        <v>463</v>
      </c>
      <c r="F11" s="1038"/>
      <c r="G11" s="1038">
        <f>SUM(C11:E11)</f>
        <v>10</v>
      </c>
      <c r="H11" s="1038"/>
      <c r="I11" s="1038">
        <v>3</v>
      </c>
      <c r="J11" s="1038"/>
      <c r="K11" s="1038">
        <v>2</v>
      </c>
      <c r="L11" s="1038"/>
      <c r="M11" s="1038" t="s">
        <v>463</v>
      </c>
      <c r="N11" s="1038"/>
      <c r="O11" s="1038">
        <v>4416</v>
      </c>
      <c r="P11" s="1038"/>
      <c r="Q11" s="1038"/>
      <c r="R11" s="1038"/>
      <c r="S11" s="1038">
        <v>4839</v>
      </c>
      <c r="T11" s="1038"/>
      <c r="U11" s="1038"/>
      <c r="V11" s="1038"/>
      <c r="W11" s="1038">
        <v>11343</v>
      </c>
      <c r="X11" s="1038"/>
      <c r="Y11" s="1038"/>
      <c r="Z11" s="1038"/>
      <c r="AA11" s="1038"/>
      <c r="AB11" s="1038" t="s">
        <v>463</v>
      </c>
      <c r="AC11" s="1038"/>
      <c r="AD11" s="1038"/>
      <c r="AE11" s="1038"/>
      <c r="AF11" s="1038"/>
      <c r="AG11" s="1038" t="s">
        <v>463</v>
      </c>
      <c r="AH11" s="1038"/>
      <c r="AI11" s="1038"/>
      <c r="AJ11" s="1038"/>
      <c r="AK11" s="1038"/>
      <c r="AL11" s="1039" t="s">
        <v>463</v>
      </c>
      <c r="AM11" s="1039"/>
      <c r="AN11" s="1039"/>
      <c r="AO11" s="1039"/>
      <c r="AP11" s="1039"/>
    </row>
    <row r="12" spans="1:43" ht="23.45" customHeight="1">
      <c r="A12" s="178" t="s">
        <v>1752</v>
      </c>
      <c r="B12" s="1054"/>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9"/>
      <c r="AM12" s="1039"/>
      <c r="AN12" s="1039"/>
      <c r="AO12" s="1039"/>
      <c r="AP12" s="1039"/>
    </row>
    <row r="13" spans="1:43" ht="23.45" customHeight="1">
      <c r="A13" s="184" t="s">
        <v>1753</v>
      </c>
      <c r="B13" s="1054" t="s">
        <v>1754</v>
      </c>
      <c r="C13" s="1038">
        <v>7</v>
      </c>
      <c r="D13" s="1038"/>
      <c r="E13" s="1038" t="s">
        <v>463</v>
      </c>
      <c r="F13" s="1038"/>
      <c r="G13" s="1038">
        <f>SUM(C13:E13)</f>
        <v>7</v>
      </c>
      <c r="H13" s="1038"/>
      <c r="I13" s="1055">
        <v>6</v>
      </c>
      <c r="J13" s="1056"/>
      <c r="K13" s="1038">
        <v>1</v>
      </c>
      <c r="L13" s="1038"/>
      <c r="M13" s="1038" t="s">
        <v>463</v>
      </c>
      <c r="N13" s="1038"/>
      <c r="O13" s="1038">
        <v>50</v>
      </c>
      <c r="P13" s="1038"/>
      <c r="Q13" s="1038"/>
      <c r="R13" s="1038"/>
      <c r="S13" s="1038" t="s">
        <v>1755</v>
      </c>
      <c r="T13" s="1038"/>
      <c r="U13" s="1038"/>
      <c r="V13" s="1038"/>
      <c r="W13" s="1038">
        <v>729</v>
      </c>
      <c r="X13" s="1038"/>
      <c r="Y13" s="1038"/>
      <c r="Z13" s="1038"/>
      <c r="AA13" s="1038"/>
      <c r="AB13" s="1038" t="s">
        <v>463</v>
      </c>
      <c r="AC13" s="1038"/>
      <c r="AD13" s="1038"/>
      <c r="AE13" s="1038"/>
      <c r="AF13" s="1038"/>
      <c r="AG13" s="1038" t="s">
        <v>463</v>
      </c>
      <c r="AH13" s="1038"/>
      <c r="AI13" s="1038"/>
      <c r="AJ13" s="1038"/>
      <c r="AK13" s="1038"/>
      <c r="AL13" s="1039" t="s">
        <v>463</v>
      </c>
      <c r="AM13" s="1039"/>
      <c r="AN13" s="1039"/>
      <c r="AO13" s="1039"/>
      <c r="AP13" s="1039"/>
    </row>
    <row r="14" spans="1:43" ht="23.45" customHeight="1">
      <c r="A14" s="178" t="s">
        <v>1752</v>
      </c>
      <c r="B14" s="1054"/>
      <c r="C14" s="1038"/>
      <c r="D14" s="1038"/>
      <c r="E14" s="1038"/>
      <c r="F14" s="1038"/>
      <c r="G14" s="1038"/>
      <c r="H14" s="1038"/>
      <c r="I14" s="1057"/>
      <c r="J14" s="105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9"/>
      <c r="AM14" s="1039"/>
      <c r="AN14" s="1039"/>
      <c r="AO14" s="1039"/>
      <c r="AP14" s="1039"/>
    </row>
    <row r="15" spans="1:43" ht="23.45" customHeight="1">
      <c r="A15" s="184" t="s">
        <v>1756</v>
      </c>
      <c r="B15" s="1054" t="s">
        <v>1757</v>
      </c>
      <c r="C15" s="1038">
        <v>10</v>
      </c>
      <c r="D15" s="1038"/>
      <c r="E15" s="1038" t="s">
        <v>463</v>
      </c>
      <c r="F15" s="1038"/>
      <c r="G15" s="1038">
        <v>10</v>
      </c>
      <c r="H15" s="1038"/>
      <c r="I15" s="1038">
        <v>3</v>
      </c>
      <c r="J15" s="1038"/>
      <c r="K15" s="1038">
        <v>2</v>
      </c>
      <c r="L15" s="1038"/>
      <c r="M15" s="1038" t="s">
        <v>463</v>
      </c>
      <c r="N15" s="1038"/>
      <c r="O15" s="1038">
        <v>4800</v>
      </c>
      <c r="P15" s="1038"/>
      <c r="Q15" s="1038"/>
      <c r="R15" s="1038"/>
      <c r="S15" s="1038">
        <v>85199</v>
      </c>
      <c r="T15" s="1038"/>
      <c r="U15" s="1038"/>
      <c r="V15" s="1038"/>
      <c r="W15" s="1038">
        <v>24680</v>
      </c>
      <c r="X15" s="1038"/>
      <c r="Y15" s="1038"/>
      <c r="Z15" s="1038"/>
      <c r="AA15" s="1038"/>
      <c r="AB15" s="1038" t="s">
        <v>463</v>
      </c>
      <c r="AC15" s="1038"/>
      <c r="AD15" s="1038"/>
      <c r="AE15" s="1038"/>
      <c r="AF15" s="1038"/>
      <c r="AG15" s="1038" t="s">
        <v>463</v>
      </c>
      <c r="AH15" s="1038"/>
      <c r="AI15" s="1038"/>
      <c r="AJ15" s="1038"/>
      <c r="AK15" s="1038"/>
      <c r="AL15" s="1039" t="s">
        <v>463</v>
      </c>
      <c r="AM15" s="1039"/>
      <c r="AN15" s="1039"/>
      <c r="AO15" s="1039"/>
      <c r="AP15" s="1039"/>
    </row>
    <row r="16" spans="1:43" ht="23.45" customHeight="1">
      <c r="A16" s="178" t="s">
        <v>1752</v>
      </c>
      <c r="B16" s="1054"/>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9"/>
      <c r="AM16" s="1039"/>
      <c r="AN16" s="1039"/>
      <c r="AO16" s="1039"/>
      <c r="AP16" s="1039"/>
    </row>
    <row r="17" spans="1:42" ht="23.45" customHeight="1">
      <c r="A17" s="184" t="s">
        <v>1758</v>
      </c>
      <c r="B17" s="1054" t="s">
        <v>1759</v>
      </c>
      <c r="C17" s="1038">
        <v>9</v>
      </c>
      <c r="D17" s="1038"/>
      <c r="E17" s="1038" t="s">
        <v>463</v>
      </c>
      <c r="F17" s="1038"/>
      <c r="G17" s="1038">
        <f>SUM(C17:E17)</f>
        <v>9</v>
      </c>
      <c r="H17" s="1038"/>
      <c r="I17" s="1038">
        <v>3</v>
      </c>
      <c r="J17" s="1038"/>
      <c r="K17" s="1038">
        <v>2</v>
      </c>
      <c r="L17" s="1038"/>
      <c r="M17" s="1038" t="s">
        <v>463</v>
      </c>
      <c r="N17" s="1038"/>
      <c r="O17" s="1038">
        <v>2572</v>
      </c>
      <c r="P17" s="1038"/>
      <c r="Q17" s="1038"/>
      <c r="R17" s="1038"/>
      <c r="S17" s="1038">
        <v>6152</v>
      </c>
      <c r="T17" s="1038"/>
      <c r="U17" s="1038"/>
      <c r="V17" s="1038"/>
      <c r="W17" s="1038">
        <v>22527</v>
      </c>
      <c r="X17" s="1038"/>
      <c r="Y17" s="1038"/>
      <c r="Z17" s="1038"/>
      <c r="AA17" s="1038"/>
      <c r="AB17" s="1038" t="s">
        <v>463</v>
      </c>
      <c r="AC17" s="1038"/>
      <c r="AD17" s="1038"/>
      <c r="AE17" s="1038"/>
      <c r="AF17" s="1038"/>
      <c r="AG17" s="1038" t="s">
        <v>463</v>
      </c>
      <c r="AH17" s="1038"/>
      <c r="AI17" s="1038"/>
      <c r="AJ17" s="1038"/>
      <c r="AK17" s="1038"/>
      <c r="AL17" s="1039" t="s">
        <v>463</v>
      </c>
      <c r="AM17" s="1039"/>
      <c r="AN17" s="1039"/>
      <c r="AO17" s="1039"/>
      <c r="AP17" s="1039"/>
    </row>
    <row r="18" spans="1:42" ht="23.45" customHeight="1">
      <c r="A18" s="178" t="s">
        <v>1752</v>
      </c>
      <c r="B18" s="1054"/>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9"/>
      <c r="AM18" s="1039"/>
      <c r="AN18" s="1039"/>
      <c r="AO18" s="1039"/>
      <c r="AP18" s="1039"/>
    </row>
    <row r="19" spans="1:42" ht="23.45" customHeight="1">
      <c r="A19" s="184" t="s">
        <v>1760</v>
      </c>
      <c r="B19" s="1054" t="s">
        <v>1761</v>
      </c>
      <c r="C19" s="1038">
        <v>85</v>
      </c>
      <c r="D19" s="1038"/>
      <c r="E19" s="1038" t="s">
        <v>463</v>
      </c>
      <c r="F19" s="1038"/>
      <c r="G19" s="1038">
        <f>SUM(C19:E19)</f>
        <v>85</v>
      </c>
      <c r="H19" s="1038"/>
      <c r="I19" s="1038">
        <v>5</v>
      </c>
      <c r="J19" s="1038"/>
      <c r="K19" s="1038">
        <v>3</v>
      </c>
      <c r="L19" s="1038"/>
      <c r="M19" s="1038" t="s">
        <v>463</v>
      </c>
      <c r="N19" s="1038"/>
      <c r="O19" s="1038">
        <v>580</v>
      </c>
      <c r="P19" s="1038"/>
      <c r="Q19" s="1038"/>
      <c r="R19" s="1038"/>
      <c r="S19" s="1038">
        <v>8123</v>
      </c>
      <c r="T19" s="1038"/>
      <c r="U19" s="1038"/>
      <c r="V19" s="1038"/>
      <c r="W19" s="1038">
        <v>2584</v>
      </c>
      <c r="X19" s="1038"/>
      <c r="Y19" s="1038"/>
      <c r="Z19" s="1038"/>
      <c r="AA19" s="1038"/>
      <c r="AB19" s="1038" t="s">
        <v>463</v>
      </c>
      <c r="AC19" s="1038"/>
      <c r="AD19" s="1038"/>
      <c r="AE19" s="1038"/>
      <c r="AF19" s="1038"/>
      <c r="AG19" s="1038" t="s">
        <v>463</v>
      </c>
      <c r="AH19" s="1038"/>
      <c r="AI19" s="1038"/>
      <c r="AJ19" s="1038"/>
      <c r="AK19" s="1038"/>
      <c r="AL19" s="1039" t="s">
        <v>463</v>
      </c>
      <c r="AM19" s="1039"/>
      <c r="AN19" s="1039"/>
      <c r="AO19" s="1039"/>
      <c r="AP19" s="1039"/>
    </row>
    <row r="20" spans="1:42" ht="23.45" customHeight="1">
      <c r="A20" s="178" t="s">
        <v>1762</v>
      </c>
      <c r="B20" s="1054"/>
      <c r="C20" s="1038"/>
      <c r="D20" s="1038"/>
      <c r="E20" s="1038"/>
      <c r="F20" s="1038"/>
      <c r="G20" s="1038"/>
      <c r="H20" s="1038"/>
      <c r="I20" s="1038"/>
      <c r="J20" s="1038"/>
      <c r="K20" s="1038"/>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9"/>
      <c r="AM20" s="1039"/>
      <c r="AN20" s="1039"/>
      <c r="AO20" s="1039"/>
      <c r="AP20" s="1039"/>
    </row>
    <row r="21" spans="1:42" ht="23.45" customHeight="1">
      <c r="A21" s="184" t="s">
        <v>1763</v>
      </c>
      <c r="B21" s="1054" t="s">
        <v>1764</v>
      </c>
      <c r="C21" s="1038">
        <v>8</v>
      </c>
      <c r="D21" s="1038"/>
      <c r="E21" s="1038" t="s">
        <v>463</v>
      </c>
      <c r="F21" s="1038"/>
      <c r="G21" s="1038">
        <v>8</v>
      </c>
      <c r="H21" s="1038"/>
      <c r="I21" s="1038">
        <v>3</v>
      </c>
      <c r="J21" s="1038"/>
      <c r="K21" s="1038">
        <v>2</v>
      </c>
      <c r="L21" s="1038"/>
      <c r="M21" s="1038" t="s">
        <v>463</v>
      </c>
      <c r="N21" s="1038"/>
      <c r="O21" s="1038">
        <v>345</v>
      </c>
      <c r="P21" s="1038"/>
      <c r="Q21" s="1038"/>
      <c r="R21" s="1038"/>
      <c r="S21" s="1038">
        <v>139</v>
      </c>
      <c r="T21" s="1038"/>
      <c r="U21" s="1038"/>
      <c r="V21" s="1038"/>
      <c r="W21" s="1038">
        <v>177</v>
      </c>
      <c r="X21" s="1038"/>
      <c r="Y21" s="1038"/>
      <c r="Z21" s="1038"/>
      <c r="AA21" s="1038"/>
      <c r="AB21" s="1038" t="s">
        <v>463</v>
      </c>
      <c r="AC21" s="1038"/>
      <c r="AD21" s="1038"/>
      <c r="AE21" s="1038"/>
      <c r="AF21" s="1038"/>
      <c r="AG21" s="1038" t="s">
        <v>463</v>
      </c>
      <c r="AH21" s="1038"/>
      <c r="AI21" s="1038"/>
      <c r="AJ21" s="1038"/>
      <c r="AK21" s="1038"/>
      <c r="AL21" s="1039" t="s">
        <v>463</v>
      </c>
      <c r="AM21" s="1039"/>
      <c r="AN21" s="1039"/>
      <c r="AO21" s="1039"/>
      <c r="AP21" s="1039"/>
    </row>
    <row r="22" spans="1:42" ht="23.45" customHeight="1">
      <c r="A22" s="178" t="s">
        <v>1765</v>
      </c>
      <c r="B22" s="1054"/>
      <c r="C22" s="1038"/>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9"/>
      <c r="AM22" s="1039"/>
      <c r="AN22" s="1039"/>
      <c r="AO22" s="1039"/>
      <c r="AP22" s="1039"/>
    </row>
    <row r="23" spans="1:42" ht="23.45" customHeight="1">
      <c r="A23" s="184" t="s">
        <v>1766</v>
      </c>
      <c r="B23" s="1054" t="s">
        <v>1767</v>
      </c>
      <c r="C23" s="1038">
        <v>23</v>
      </c>
      <c r="D23" s="1038"/>
      <c r="E23" s="1038" t="s">
        <v>463</v>
      </c>
      <c r="F23" s="1038"/>
      <c r="G23" s="1038">
        <v>23</v>
      </c>
      <c r="H23" s="1038"/>
      <c r="I23" s="1038">
        <v>4</v>
      </c>
      <c r="J23" s="1038"/>
      <c r="K23" s="1038">
        <v>1</v>
      </c>
      <c r="L23" s="1038"/>
      <c r="M23" s="1038" t="s">
        <v>463</v>
      </c>
      <c r="N23" s="1038"/>
      <c r="O23" s="1038">
        <v>1350</v>
      </c>
      <c r="P23" s="1038"/>
      <c r="Q23" s="1038"/>
      <c r="R23" s="1038"/>
      <c r="S23" s="1038">
        <v>93000</v>
      </c>
      <c r="T23" s="1038"/>
      <c r="U23" s="1038"/>
      <c r="V23" s="1038"/>
      <c r="W23" s="1038" t="s">
        <v>463</v>
      </c>
      <c r="X23" s="1038"/>
      <c r="Y23" s="1038"/>
      <c r="Z23" s="1038"/>
      <c r="AA23" s="1038"/>
      <c r="AB23" s="1038" t="s">
        <v>463</v>
      </c>
      <c r="AC23" s="1038"/>
      <c r="AD23" s="1038"/>
      <c r="AE23" s="1038"/>
      <c r="AF23" s="1038"/>
      <c r="AG23" s="1038" t="s">
        <v>463</v>
      </c>
      <c r="AH23" s="1038"/>
      <c r="AI23" s="1038"/>
      <c r="AJ23" s="1038"/>
      <c r="AK23" s="1038"/>
      <c r="AL23" s="1039" t="s">
        <v>463</v>
      </c>
      <c r="AM23" s="1039"/>
      <c r="AN23" s="1039"/>
      <c r="AO23" s="1039"/>
      <c r="AP23" s="1039"/>
    </row>
    <row r="24" spans="1:42" ht="23.45" customHeight="1">
      <c r="A24" s="178" t="s">
        <v>1768</v>
      </c>
      <c r="B24" s="1054"/>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9"/>
      <c r="AM24" s="1039"/>
      <c r="AN24" s="1039"/>
      <c r="AO24" s="1039"/>
      <c r="AP24" s="1039"/>
    </row>
    <row r="25" spans="1:42" ht="23.45" customHeight="1">
      <c r="A25" s="184" t="s">
        <v>779</v>
      </c>
      <c r="B25" s="1053" t="s">
        <v>1769</v>
      </c>
      <c r="C25" s="1037">
        <v>8</v>
      </c>
      <c r="D25" s="1037"/>
      <c r="E25" s="1037" t="s">
        <v>463</v>
      </c>
      <c r="F25" s="1037"/>
      <c r="G25" s="1037">
        <f>SUM(C25:E25)</f>
        <v>8</v>
      </c>
      <c r="H25" s="1037"/>
      <c r="I25" s="1037">
        <v>7</v>
      </c>
      <c r="J25" s="1037"/>
      <c r="K25" s="1037">
        <v>1</v>
      </c>
      <c r="L25" s="1037"/>
      <c r="M25" s="1037" t="s">
        <v>463</v>
      </c>
      <c r="N25" s="1037"/>
      <c r="O25" s="1037">
        <v>1740</v>
      </c>
      <c r="P25" s="1037"/>
      <c r="Q25" s="1037"/>
      <c r="R25" s="1037"/>
      <c r="S25" s="1037">
        <v>6780</v>
      </c>
      <c r="T25" s="1037"/>
      <c r="U25" s="1037"/>
      <c r="V25" s="1037"/>
      <c r="W25" s="1037">
        <v>215</v>
      </c>
      <c r="X25" s="1037"/>
      <c r="Y25" s="1037"/>
      <c r="Z25" s="1037"/>
      <c r="AA25" s="1037"/>
      <c r="AB25" s="1037" t="s">
        <v>463</v>
      </c>
      <c r="AC25" s="1037"/>
      <c r="AD25" s="1037"/>
      <c r="AE25" s="1037"/>
      <c r="AF25" s="1037"/>
      <c r="AG25" s="1037" t="s">
        <v>463</v>
      </c>
      <c r="AH25" s="1037"/>
      <c r="AI25" s="1037"/>
      <c r="AJ25" s="1037"/>
      <c r="AK25" s="1037"/>
      <c r="AL25" s="1040" t="s">
        <v>463</v>
      </c>
      <c r="AM25" s="1040"/>
      <c r="AN25" s="1040"/>
      <c r="AO25" s="1040"/>
      <c r="AP25" s="1040"/>
    </row>
    <row r="26" spans="1:42" ht="23.45" customHeight="1">
      <c r="A26" s="518" t="s">
        <v>1770</v>
      </c>
      <c r="B26" s="1053"/>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40"/>
      <c r="AM26" s="1040"/>
      <c r="AN26" s="1040"/>
      <c r="AO26" s="1040"/>
      <c r="AP26" s="1040"/>
    </row>
    <row r="27" spans="1:42" ht="24" customHeight="1">
      <c r="G27" s="601"/>
      <c r="H27" s="601"/>
      <c r="AD27" s="601" t="s">
        <v>1771</v>
      </c>
      <c r="AE27" s="601"/>
      <c r="AF27" s="601"/>
      <c r="AG27" s="601"/>
      <c r="AH27" s="601"/>
      <c r="AI27" s="601"/>
      <c r="AJ27" s="601"/>
      <c r="AK27" s="601"/>
      <c r="AL27" s="601"/>
      <c r="AM27" s="601"/>
      <c r="AN27" s="601"/>
      <c r="AO27" s="601"/>
      <c r="AP27" s="601"/>
    </row>
    <row r="28" spans="1:42" ht="21" customHeight="1"/>
    <row r="29" spans="1:42" ht="21" customHeight="1"/>
  </sheetData>
  <sheetProtection selectLockedCells="1" selectUnlockedCells="1"/>
  <mergeCells count="158">
    <mergeCell ref="A1:L1"/>
    <mergeCell ref="AA2:AQ2"/>
    <mergeCell ref="A3:A4"/>
    <mergeCell ref="B3:B4"/>
    <mergeCell ref="C3:J4"/>
    <mergeCell ref="K3:P3"/>
    <mergeCell ref="Q3:V3"/>
    <mergeCell ref="W3:AA4"/>
    <mergeCell ref="AB3:AQ3"/>
    <mergeCell ref="K4:L4"/>
    <mergeCell ref="AE4:AG4"/>
    <mergeCell ref="AH4:AK4"/>
    <mergeCell ref="AL4:AN4"/>
    <mergeCell ref="AO4:AQ4"/>
    <mergeCell ref="C5:J6"/>
    <mergeCell ref="K5:L6"/>
    <mergeCell ref="M5:N6"/>
    <mergeCell ref="O5:P6"/>
    <mergeCell ref="Q5:R6"/>
    <mergeCell ref="S5:T6"/>
    <mergeCell ref="M4:N4"/>
    <mergeCell ref="O4:P4"/>
    <mergeCell ref="Q4:R4"/>
    <mergeCell ref="S4:T4"/>
    <mergeCell ref="U4:V4"/>
    <mergeCell ref="AB4:AD4"/>
    <mergeCell ref="AO5:AQ6"/>
    <mergeCell ref="A8:L8"/>
    <mergeCell ref="Z8:AP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B10:AF10"/>
    <mergeCell ref="AG10:AK10"/>
    <mergeCell ref="AL10:AP10"/>
    <mergeCell ref="B11:B12"/>
    <mergeCell ref="C11:D12"/>
    <mergeCell ref="E11:F12"/>
    <mergeCell ref="G11:H12"/>
    <mergeCell ref="I11:J12"/>
    <mergeCell ref="K11:L12"/>
    <mergeCell ref="C10:D10"/>
    <mergeCell ref="E10:F10"/>
    <mergeCell ref="G10:H10"/>
    <mergeCell ref="I10:J10"/>
    <mergeCell ref="K10:L10"/>
    <mergeCell ref="M10:N10"/>
    <mergeCell ref="AL11:AP12"/>
    <mergeCell ref="B13:B14"/>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B15:B16"/>
    <mergeCell ref="C15:D16"/>
    <mergeCell ref="E15:F16"/>
    <mergeCell ref="G15:H16"/>
    <mergeCell ref="I15:J16"/>
    <mergeCell ref="K15:L16"/>
    <mergeCell ref="AL15:AP16"/>
    <mergeCell ref="B17:B18"/>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G17:AK18"/>
    <mergeCell ref="AL17:AP18"/>
    <mergeCell ref="B19:B20"/>
    <mergeCell ref="C19:D20"/>
    <mergeCell ref="E19:F20"/>
    <mergeCell ref="G19:H20"/>
    <mergeCell ref="I19:J20"/>
    <mergeCell ref="K19:L20"/>
    <mergeCell ref="AL19:AP20"/>
    <mergeCell ref="B21:B22"/>
    <mergeCell ref="C21:D22"/>
    <mergeCell ref="E21:F22"/>
    <mergeCell ref="G21:H22"/>
    <mergeCell ref="I21:J22"/>
    <mergeCell ref="K21:L22"/>
    <mergeCell ref="M21:N22"/>
    <mergeCell ref="O21:R22"/>
    <mergeCell ref="S21:V22"/>
    <mergeCell ref="M19:N20"/>
    <mergeCell ref="O19:R20"/>
    <mergeCell ref="S19:V20"/>
    <mergeCell ref="W19:AA20"/>
    <mergeCell ref="AB19:AF20"/>
    <mergeCell ref="AG19:AK20"/>
    <mergeCell ref="W21:AA22"/>
    <mergeCell ref="AB21:AF22"/>
    <mergeCell ref="AG21:AK22"/>
    <mergeCell ref="AL21:AP22"/>
    <mergeCell ref="B23:B24"/>
    <mergeCell ref="C23:D24"/>
    <mergeCell ref="E23:F24"/>
    <mergeCell ref="G23:H24"/>
    <mergeCell ref="I23:J24"/>
    <mergeCell ref="K23:L24"/>
    <mergeCell ref="W25:AA26"/>
    <mergeCell ref="AB25:AF26"/>
    <mergeCell ref="AG25:AK26"/>
    <mergeCell ref="AL25:AP26"/>
    <mergeCell ref="G27:H27"/>
    <mergeCell ref="AD27:AP27"/>
    <mergeCell ref="AL23:AP24"/>
    <mergeCell ref="B25:B26"/>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s>
  <phoneticPr fontId="3"/>
  <pageMargins left="0.6692913385826772" right="0.43307086614173229" top="0.47244094488188981" bottom="0.47244094488188981" header="0.55118110236220474" footer="0.23622047244094491"/>
  <pageSetup paperSize="9" scale="81" firstPageNumber="0" orientation="landscape" horizontalDpi="300" verticalDpi="300" r:id="rId1"/>
  <headerFooter alignWithMargins="0">
    <oddFooter>&amp;C&amp;"ＭＳ 明朝,標準"- 32 -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opLeftCell="A31" workbookViewId="0">
      <selection activeCell="I41" sqref="I41:K41"/>
    </sheetView>
  </sheetViews>
  <sheetFormatPr defaultRowHeight="14.25"/>
  <cols>
    <col min="1" max="1" width="1.625" style="525" customWidth="1"/>
    <col min="2" max="3" width="2.625" style="525" customWidth="1"/>
    <col min="4" max="4" width="1.625" style="525" customWidth="1"/>
    <col min="5" max="24" width="2.625" style="525" customWidth="1"/>
    <col min="25" max="25" width="3.625" style="525" customWidth="1"/>
    <col min="26" max="29" width="2.625" style="525" customWidth="1"/>
    <col min="30" max="32" width="3.125" style="525" customWidth="1"/>
    <col min="33" max="33" width="2.75" style="525" customWidth="1"/>
    <col min="34" max="35" width="3.125" style="525" customWidth="1"/>
    <col min="36" max="174" width="2.625" style="525" customWidth="1"/>
    <col min="175" max="16384" width="9" style="525"/>
  </cols>
  <sheetData>
    <row r="1" spans="1:59" ht="21" customHeight="1">
      <c r="A1" s="1109" t="s">
        <v>1772</v>
      </c>
      <c r="B1" s="1109"/>
      <c r="C1" s="1109"/>
      <c r="D1" s="1109"/>
      <c r="E1" s="1109"/>
      <c r="F1" s="1109"/>
      <c r="G1" s="1109"/>
      <c r="H1" s="1109"/>
      <c r="I1" s="1109"/>
      <c r="J1" s="1109"/>
      <c r="K1" s="1109"/>
      <c r="L1" s="1109"/>
      <c r="M1" s="1109"/>
      <c r="N1" s="1109"/>
      <c r="O1" s="1109"/>
      <c r="P1" s="1109"/>
      <c r="Q1" s="1109"/>
      <c r="R1" s="1109"/>
      <c r="S1" s="524"/>
      <c r="T1" s="524"/>
      <c r="U1" s="524"/>
      <c r="V1" s="524"/>
      <c r="W1" s="524"/>
      <c r="X1" s="524"/>
      <c r="Y1" s="524"/>
      <c r="Z1" s="524"/>
      <c r="AA1" s="524"/>
      <c r="AB1" s="524"/>
      <c r="AC1" s="524"/>
      <c r="AD1" s="524"/>
      <c r="AE1" s="524"/>
      <c r="AS1" s="1081" t="s">
        <v>1773</v>
      </c>
      <c r="AT1" s="1081"/>
      <c r="AU1" s="1081"/>
      <c r="AV1" s="1081"/>
      <c r="AW1" s="1081"/>
      <c r="AX1" s="1081"/>
      <c r="AY1" s="1081"/>
      <c r="AZ1" s="1081"/>
      <c r="BA1" s="1081"/>
      <c r="BB1" s="1081"/>
      <c r="BC1" s="1081"/>
      <c r="BD1" s="1081"/>
      <c r="BE1" s="1081"/>
      <c r="BF1" s="1081"/>
      <c r="BG1" s="1081"/>
    </row>
    <row r="2" spans="1:59" ht="15.95" customHeight="1">
      <c r="A2" s="1110" t="s">
        <v>1774</v>
      </c>
      <c r="B2" s="1111"/>
      <c r="C2" s="1111"/>
      <c r="D2" s="1111"/>
      <c r="E2" s="1111"/>
      <c r="F2" s="1111"/>
      <c r="G2" s="1111"/>
      <c r="H2" s="1111"/>
      <c r="I2" s="1112"/>
      <c r="J2" s="1113" t="s">
        <v>1775</v>
      </c>
      <c r="K2" s="1111"/>
      <c r="L2" s="1111"/>
      <c r="M2" s="1111"/>
      <c r="N2" s="1111"/>
      <c r="O2" s="1111"/>
      <c r="P2" s="1111"/>
      <c r="Q2" s="1111"/>
      <c r="R2" s="1111"/>
      <c r="S2" s="1111"/>
      <c r="T2" s="1111"/>
      <c r="U2" s="1111"/>
      <c r="V2" s="1111"/>
      <c r="W2" s="1111"/>
      <c r="X2" s="1111"/>
      <c r="Y2" s="1112"/>
      <c r="Z2" s="1114" t="s">
        <v>1605</v>
      </c>
      <c r="AA2" s="1115"/>
      <c r="AB2" s="1115"/>
      <c r="AC2" s="1115"/>
      <c r="AD2" s="1115"/>
      <c r="AE2" s="1115"/>
      <c r="AF2" s="1115"/>
      <c r="AG2" s="1115"/>
      <c r="AH2" s="1115"/>
      <c r="AI2" s="1116"/>
      <c r="AJ2" s="1120" t="s">
        <v>1776</v>
      </c>
      <c r="AK2" s="1121"/>
      <c r="AL2" s="1121"/>
      <c r="AM2" s="1121"/>
      <c r="AN2" s="1121"/>
      <c r="AO2" s="1121"/>
      <c r="AP2" s="1121"/>
      <c r="AQ2" s="1121"/>
      <c r="AR2" s="1122"/>
      <c r="AS2" s="1120" t="s">
        <v>1727</v>
      </c>
      <c r="AT2" s="1121"/>
      <c r="AU2" s="1121"/>
      <c r="AV2" s="1121"/>
      <c r="AW2" s="1121"/>
      <c r="AX2" s="1121"/>
      <c r="AY2" s="1121"/>
      <c r="AZ2" s="1121"/>
      <c r="BA2" s="1122"/>
      <c r="BB2" s="1114" t="s">
        <v>1777</v>
      </c>
      <c r="BC2" s="1115"/>
      <c r="BD2" s="1115"/>
      <c r="BE2" s="1115"/>
      <c r="BF2" s="1115"/>
      <c r="BG2" s="1123"/>
    </row>
    <row r="3" spans="1:59" ht="15.95" customHeight="1">
      <c r="A3" s="1125" t="s">
        <v>1778</v>
      </c>
      <c r="B3" s="1126"/>
      <c r="C3" s="1126"/>
      <c r="D3" s="1126"/>
      <c r="E3" s="1126"/>
      <c r="F3" s="1126"/>
      <c r="G3" s="1126"/>
      <c r="H3" s="1126"/>
      <c r="I3" s="1127"/>
      <c r="J3" s="1128" t="s">
        <v>1779</v>
      </c>
      <c r="K3" s="1126"/>
      <c r="L3" s="1126"/>
      <c r="M3" s="1126"/>
      <c r="N3" s="1126"/>
      <c r="O3" s="1126"/>
      <c r="P3" s="1126"/>
      <c r="Q3" s="1126"/>
      <c r="R3" s="1126"/>
      <c r="S3" s="1126"/>
      <c r="T3" s="1126"/>
      <c r="U3" s="1126"/>
      <c r="V3" s="1126"/>
      <c r="W3" s="1126"/>
      <c r="X3" s="1126"/>
      <c r="Y3" s="1127"/>
      <c r="Z3" s="1117"/>
      <c r="AA3" s="1118"/>
      <c r="AB3" s="1118"/>
      <c r="AC3" s="1118"/>
      <c r="AD3" s="1118"/>
      <c r="AE3" s="1118"/>
      <c r="AF3" s="1118"/>
      <c r="AG3" s="1118"/>
      <c r="AH3" s="1118"/>
      <c r="AI3" s="1119"/>
      <c r="AJ3" s="1106" t="s">
        <v>1611</v>
      </c>
      <c r="AK3" s="1107"/>
      <c r="AL3" s="1108"/>
      <c r="AM3" s="1106" t="s">
        <v>1612</v>
      </c>
      <c r="AN3" s="1107"/>
      <c r="AO3" s="1108"/>
      <c r="AP3" s="1106" t="s">
        <v>518</v>
      </c>
      <c r="AQ3" s="1107"/>
      <c r="AR3" s="1108"/>
      <c r="AS3" s="1106" t="s">
        <v>1613</v>
      </c>
      <c r="AT3" s="1107"/>
      <c r="AU3" s="1108"/>
      <c r="AV3" s="1106" t="s">
        <v>1614</v>
      </c>
      <c r="AW3" s="1107"/>
      <c r="AX3" s="1108"/>
      <c r="AY3" s="1106" t="s">
        <v>1615</v>
      </c>
      <c r="AZ3" s="1107"/>
      <c r="BA3" s="1108"/>
      <c r="BB3" s="1117"/>
      <c r="BC3" s="1118"/>
      <c r="BD3" s="1118"/>
      <c r="BE3" s="1118"/>
      <c r="BF3" s="1118"/>
      <c r="BG3" s="1124"/>
    </row>
    <row r="4" spans="1:59" ht="15.95" customHeight="1">
      <c r="A4" s="1103" t="s">
        <v>1780</v>
      </c>
      <c r="B4" s="1103"/>
      <c r="C4" s="1103"/>
      <c r="D4" s="1103"/>
      <c r="E4" s="1103"/>
      <c r="F4" s="1103"/>
      <c r="G4" s="1103"/>
      <c r="H4" s="1103"/>
      <c r="I4" s="1103"/>
      <c r="J4" s="1104" t="s">
        <v>1781</v>
      </c>
      <c r="K4" s="1104"/>
      <c r="L4" s="1104"/>
      <c r="M4" s="1104"/>
      <c r="N4" s="1104"/>
      <c r="O4" s="1104"/>
      <c r="P4" s="1104"/>
      <c r="Q4" s="1104"/>
      <c r="R4" s="1104"/>
      <c r="S4" s="1104"/>
      <c r="T4" s="1104"/>
      <c r="U4" s="1104"/>
      <c r="V4" s="1104"/>
      <c r="W4" s="1104"/>
      <c r="X4" s="1104"/>
      <c r="Y4" s="1104"/>
      <c r="Z4" s="1105" t="s">
        <v>1740</v>
      </c>
      <c r="AA4" s="1105"/>
      <c r="AB4" s="1105"/>
      <c r="AC4" s="1105"/>
      <c r="AD4" s="1105"/>
      <c r="AE4" s="1105"/>
      <c r="AF4" s="1105"/>
      <c r="AG4" s="1105"/>
      <c r="AH4" s="1105"/>
      <c r="AI4" s="1105"/>
      <c r="AJ4" s="1099">
        <v>17</v>
      </c>
      <c r="AK4" s="1099"/>
      <c r="AL4" s="1099"/>
      <c r="AM4" s="1099" t="s">
        <v>463</v>
      </c>
      <c r="AN4" s="1099"/>
      <c r="AO4" s="1099"/>
      <c r="AP4" s="1099">
        <v>17</v>
      </c>
      <c r="AQ4" s="1099"/>
      <c r="AR4" s="1099"/>
      <c r="AS4" s="1099">
        <v>6</v>
      </c>
      <c r="AT4" s="1099"/>
      <c r="AU4" s="1099"/>
      <c r="AV4" s="1099">
        <v>3</v>
      </c>
      <c r="AW4" s="1099"/>
      <c r="AX4" s="1099"/>
      <c r="AY4" s="1099">
        <v>2</v>
      </c>
      <c r="AZ4" s="1099"/>
      <c r="BA4" s="1099"/>
      <c r="BB4" s="1100">
        <v>2190</v>
      </c>
      <c r="BC4" s="1100"/>
      <c r="BD4" s="1100"/>
      <c r="BE4" s="1100"/>
      <c r="BF4" s="1100"/>
      <c r="BG4" s="1100"/>
    </row>
    <row r="5" spans="1:59" ht="15.95" customHeight="1">
      <c r="A5" s="1101" t="s">
        <v>1782</v>
      </c>
      <c r="B5" s="1101"/>
      <c r="C5" s="1101"/>
      <c r="D5" s="1101"/>
      <c r="E5" s="1101"/>
      <c r="F5" s="1101"/>
      <c r="G5" s="1101"/>
      <c r="H5" s="1101"/>
      <c r="I5" s="1101"/>
      <c r="J5" s="1102" t="s">
        <v>1783</v>
      </c>
      <c r="K5" s="1102"/>
      <c r="L5" s="1102"/>
      <c r="M5" s="1102"/>
      <c r="N5" s="1102"/>
      <c r="O5" s="1102"/>
      <c r="P5" s="1102"/>
      <c r="Q5" s="1102"/>
      <c r="R5" s="1102"/>
      <c r="S5" s="1102"/>
      <c r="T5" s="1102"/>
      <c r="U5" s="1102"/>
      <c r="V5" s="1102"/>
      <c r="W5" s="1102"/>
      <c r="X5" s="1102"/>
      <c r="Y5" s="1102"/>
      <c r="Z5" s="1105"/>
      <c r="AA5" s="1105"/>
      <c r="AB5" s="1105"/>
      <c r="AC5" s="1105"/>
      <c r="AD5" s="1105"/>
      <c r="AE5" s="1105"/>
      <c r="AF5" s="1105"/>
      <c r="AG5" s="1105"/>
      <c r="AH5" s="1105"/>
      <c r="AI5" s="1105"/>
      <c r="AJ5" s="1099"/>
      <c r="AK5" s="1099"/>
      <c r="AL5" s="1099"/>
      <c r="AM5" s="1099"/>
      <c r="AN5" s="1099"/>
      <c r="AO5" s="1099"/>
      <c r="AP5" s="1099"/>
      <c r="AQ5" s="1099"/>
      <c r="AR5" s="1099"/>
      <c r="AS5" s="1099"/>
      <c r="AT5" s="1099"/>
      <c r="AU5" s="1099"/>
      <c r="AV5" s="1099"/>
      <c r="AW5" s="1099"/>
      <c r="AX5" s="1099"/>
      <c r="AY5" s="1099"/>
      <c r="AZ5" s="1099"/>
      <c r="BA5" s="1099"/>
      <c r="BB5" s="1100"/>
      <c r="BC5" s="1100"/>
      <c r="BD5" s="1100"/>
      <c r="BE5" s="1100"/>
      <c r="BF5" s="1100"/>
      <c r="BG5" s="1100"/>
    </row>
    <row r="6" spans="1:59" ht="14.1" customHeight="1">
      <c r="A6" s="1096"/>
      <c r="B6" s="1096"/>
      <c r="C6" s="1096"/>
      <c r="D6" s="1096"/>
      <c r="E6" s="1096"/>
      <c r="F6" s="1096"/>
      <c r="G6" s="1096"/>
      <c r="H6" s="1096"/>
      <c r="I6" s="1096"/>
      <c r="J6" s="1097"/>
      <c r="K6" s="1097"/>
      <c r="L6" s="1097"/>
      <c r="M6" s="1097"/>
      <c r="N6" s="1097"/>
      <c r="O6" s="1097"/>
      <c r="P6" s="1097"/>
      <c r="Q6" s="1097"/>
      <c r="R6" s="1097"/>
      <c r="S6" s="1097"/>
      <c r="T6" s="1097"/>
      <c r="U6" s="1097"/>
      <c r="V6" s="1097"/>
      <c r="W6" s="1097"/>
      <c r="X6" s="1097"/>
      <c r="Y6" s="1097"/>
      <c r="Z6" s="1098"/>
      <c r="AA6" s="1098"/>
      <c r="AB6" s="1098"/>
      <c r="AC6" s="1098"/>
      <c r="AD6" s="1098"/>
      <c r="AE6" s="1098"/>
      <c r="AF6" s="1098"/>
      <c r="AG6" s="1098"/>
      <c r="AH6" s="1098"/>
      <c r="AI6" s="1098"/>
      <c r="AJ6" s="1062"/>
      <c r="AK6" s="1062"/>
      <c r="AL6" s="1062"/>
      <c r="AM6" s="1062"/>
      <c r="AN6" s="1062"/>
      <c r="AO6" s="1062"/>
      <c r="AP6" s="1062"/>
      <c r="AQ6" s="1062"/>
      <c r="AR6" s="1062"/>
      <c r="AS6" s="1062"/>
      <c r="AT6" s="1062"/>
      <c r="AU6" s="1062"/>
      <c r="AV6" s="1062"/>
      <c r="AW6" s="1062"/>
      <c r="AX6" s="1062"/>
      <c r="AY6" s="1062"/>
      <c r="AZ6" s="1062"/>
      <c r="BA6" s="1062"/>
      <c r="BB6" s="1062"/>
      <c r="BC6" s="1062"/>
      <c r="BD6" s="1062"/>
      <c r="BE6" s="1062"/>
      <c r="BF6" s="1062"/>
      <c r="BG6" s="1062"/>
    </row>
    <row r="7" spans="1:59" ht="21" customHeight="1">
      <c r="A7" s="1094" t="s">
        <v>1784</v>
      </c>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row>
    <row r="8" spans="1:59" ht="15.95" customHeight="1">
      <c r="E8" s="1094" t="s">
        <v>1785</v>
      </c>
      <c r="F8" s="1094"/>
      <c r="G8" s="1094"/>
      <c r="H8" s="1094"/>
      <c r="I8" s="1094"/>
      <c r="J8" s="1094"/>
      <c r="L8" s="1095" t="s">
        <v>1786</v>
      </c>
      <c r="M8" s="1095"/>
      <c r="N8" s="1095"/>
      <c r="O8" s="1095"/>
      <c r="P8" s="1095"/>
      <c r="Q8" s="1095"/>
      <c r="R8" s="1095"/>
      <c r="S8" s="1095"/>
      <c r="T8" s="1095"/>
      <c r="U8" s="1095"/>
      <c r="V8" s="1095"/>
      <c r="W8" s="1095"/>
      <c r="X8" s="1095"/>
      <c r="Y8" s="1095"/>
      <c r="Z8" s="1095"/>
      <c r="AA8" s="1095"/>
      <c r="AB8" s="1095"/>
    </row>
    <row r="9" spans="1:59" ht="15.95" customHeight="1">
      <c r="E9" s="1094" t="s">
        <v>1775</v>
      </c>
      <c r="F9" s="1094"/>
      <c r="G9" s="1094"/>
      <c r="H9" s="1094"/>
      <c r="I9" s="1094"/>
      <c r="J9" s="1094"/>
      <c r="L9" s="1079" t="s">
        <v>1787</v>
      </c>
      <c r="M9" s="1079"/>
      <c r="N9" s="1079"/>
      <c r="O9" s="1079"/>
      <c r="P9" s="1079"/>
      <c r="Q9" s="1079"/>
      <c r="R9" s="1079"/>
      <c r="S9" s="1079"/>
      <c r="T9" s="1079"/>
      <c r="U9" s="1079"/>
      <c r="V9" s="1079"/>
    </row>
    <row r="10" spans="1:59" ht="15.95" customHeight="1">
      <c r="E10" s="1094" t="s">
        <v>1788</v>
      </c>
      <c r="F10" s="1094"/>
      <c r="G10" s="1094"/>
      <c r="H10" s="1094"/>
      <c r="I10" s="1094"/>
      <c r="J10" s="1094"/>
      <c r="L10" s="1079" t="s">
        <v>1789</v>
      </c>
      <c r="M10" s="1079"/>
      <c r="N10" s="1079"/>
      <c r="O10" s="1079"/>
      <c r="P10" s="1079"/>
      <c r="Q10" s="1079"/>
      <c r="R10" s="1079"/>
      <c r="S10" s="1079"/>
      <c r="T10" s="1079"/>
      <c r="U10" s="1079"/>
      <c r="V10" s="1079"/>
    </row>
    <row r="11" spans="1:59" ht="15.75" customHeight="1">
      <c r="A11" s="1080" t="s">
        <v>1790</v>
      </c>
      <c r="B11" s="1080"/>
      <c r="C11" s="1080"/>
      <c r="D11" s="1080"/>
      <c r="E11" s="1080"/>
      <c r="F11" s="1080"/>
      <c r="G11" s="9"/>
      <c r="H11" s="9"/>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1062" t="s">
        <v>1745</v>
      </c>
      <c r="AT11" s="1062"/>
      <c r="AU11" s="1062"/>
      <c r="AV11" s="1062"/>
      <c r="AW11" s="1062"/>
      <c r="AX11" s="1062"/>
      <c r="AY11" s="1062"/>
      <c r="AZ11" s="1062"/>
      <c r="BA11" s="1062"/>
      <c r="BB11" s="1062"/>
      <c r="BC11" s="1062"/>
      <c r="BD11" s="1062"/>
      <c r="BE11" s="1062"/>
      <c r="BF11" s="1062"/>
      <c r="BG11" s="1062"/>
    </row>
    <row r="12" spans="1:59" ht="15.95" customHeight="1">
      <c r="A12" s="1082" t="s">
        <v>1791</v>
      </c>
      <c r="B12" s="1082"/>
      <c r="C12" s="1082"/>
      <c r="D12" s="1082"/>
      <c r="E12" s="1082"/>
      <c r="F12" s="1082"/>
      <c r="G12" s="1082"/>
      <c r="H12" s="1082"/>
      <c r="I12" s="1082"/>
      <c r="J12" s="1093" t="s">
        <v>1792</v>
      </c>
      <c r="K12" s="1093"/>
      <c r="L12" s="1093"/>
      <c r="M12" s="1093"/>
      <c r="N12" s="1093"/>
      <c r="O12" s="1093"/>
      <c r="P12" s="1093"/>
      <c r="Q12" s="1093"/>
      <c r="R12" s="1093"/>
      <c r="S12" s="1093"/>
      <c r="T12" s="1093"/>
      <c r="U12" s="1093"/>
      <c r="V12" s="1093"/>
      <c r="W12" s="1093"/>
      <c r="X12" s="1093"/>
      <c r="Y12" s="1093"/>
      <c r="Z12" s="1093"/>
      <c r="AA12" s="1093"/>
      <c r="AB12" s="1093"/>
      <c r="AC12" s="1093"/>
      <c r="AD12" s="1083" t="s">
        <v>1793</v>
      </c>
      <c r="AE12" s="1083"/>
      <c r="AF12" s="1083"/>
      <c r="AG12" s="1083"/>
      <c r="AH12" s="1083"/>
      <c r="AI12" s="1083"/>
      <c r="AJ12" s="1083"/>
      <c r="AK12" s="1083"/>
      <c r="AL12" s="1083"/>
      <c r="AM12" s="1083"/>
      <c r="AN12" s="1083"/>
      <c r="AO12" s="1083"/>
      <c r="AP12" s="1083"/>
      <c r="AQ12" s="1083"/>
      <c r="AR12" s="1083"/>
      <c r="AS12" s="1083"/>
      <c r="AT12" s="1083"/>
      <c r="AU12" s="1083"/>
      <c r="AV12" s="1083"/>
      <c r="AW12" s="1083"/>
      <c r="AX12" s="1083"/>
      <c r="AY12" s="1083"/>
      <c r="AZ12" s="1083"/>
      <c r="BA12" s="1083"/>
      <c r="BB12" s="1083"/>
      <c r="BC12" s="1083"/>
      <c r="BD12" s="1083"/>
      <c r="BE12" s="1083"/>
      <c r="BF12" s="1083"/>
      <c r="BG12" s="1083"/>
    </row>
    <row r="13" spans="1:59" ht="15.95" customHeight="1">
      <c r="A13" s="1082"/>
      <c r="B13" s="1082"/>
      <c r="C13" s="1082"/>
      <c r="D13" s="1082"/>
      <c r="E13" s="1082"/>
      <c r="F13" s="1082"/>
      <c r="G13" s="1082"/>
      <c r="H13" s="1082"/>
      <c r="I13" s="1082"/>
      <c r="J13" s="1071" t="s">
        <v>1794</v>
      </c>
      <c r="K13" s="1071"/>
      <c r="L13" s="1071"/>
      <c r="M13" s="1071"/>
      <c r="N13" s="1071"/>
      <c r="O13" s="1071" t="s">
        <v>1795</v>
      </c>
      <c r="P13" s="1071"/>
      <c r="Q13" s="1071"/>
      <c r="R13" s="1071"/>
      <c r="S13" s="1071"/>
      <c r="T13" s="1071" t="s">
        <v>1796</v>
      </c>
      <c r="U13" s="1071"/>
      <c r="V13" s="1071"/>
      <c r="W13" s="1071"/>
      <c r="X13" s="1071"/>
      <c r="Y13" s="1071" t="s">
        <v>1797</v>
      </c>
      <c r="Z13" s="1071"/>
      <c r="AA13" s="1071"/>
      <c r="AB13" s="1071"/>
      <c r="AC13" s="1071"/>
      <c r="AD13" s="1071" t="s">
        <v>1798</v>
      </c>
      <c r="AE13" s="1071"/>
      <c r="AF13" s="1071"/>
      <c r="AG13" s="1071"/>
      <c r="AH13" s="1071"/>
      <c r="AI13" s="1071"/>
      <c r="AJ13" s="1071" t="s">
        <v>1799</v>
      </c>
      <c r="AK13" s="1071"/>
      <c r="AL13" s="1071"/>
      <c r="AM13" s="1071"/>
      <c r="AN13" s="1071"/>
      <c r="AO13" s="1071"/>
      <c r="AP13" s="1071" t="s">
        <v>1800</v>
      </c>
      <c r="AQ13" s="1071"/>
      <c r="AR13" s="1071"/>
      <c r="AS13" s="1071"/>
      <c r="AT13" s="1071"/>
      <c r="AU13" s="1071"/>
      <c r="AV13" s="1071" t="s">
        <v>1801</v>
      </c>
      <c r="AW13" s="1071"/>
      <c r="AX13" s="1071"/>
      <c r="AY13" s="1071"/>
      <c r="AZ13" s="1071"/>
      <c r="BA13" s="1071"/>
      <c r="BB13" s="1075" t="s">
        <v>518</v>
      </c>
      <c r="BC13" s="1075"/>
      <c r="BD13" s="1075"/>
      <c r="BE13" s="1075"/>
      <c r="BF13" s="1075"/>
      <c r="BG13" s="1075"/>
    </row>
    <row r="14" spans="1:59" ht="15.95" customHeight="1">
      <c r="A14" s="1082"/>
      <c r="B14" s="1082"/>
      <c r="C14" s="1082"/>
      <c r="D14" s="1082"/>
      <c r="E14" s="1082"/>
      <c r="F14" s="1082"/>
      <c r="G14" s="1082"/>
      <c r="H14" s="1082"/>
      <c r="I14" s="1082"/>
      <c r="J14" s="1071"/>
      <c r="K14" s="1071"/>
      <c r="L14" s="1071"/>
      <c r="M14" s="1071"/>
      <c r="N14" s="1071"/>
      <c r="O14" s="1071"/>
      <c r="P14" s="1071"/>
      <c r="Q14" s="1071"/>
      <c r="R14" s="1071"/>
      <c r="S14" s="1071"/>
      <c r="T14" s="1071"/>
      <c r="U14" s="1071"/>
      <c r="V14" s="1071"/>
      <c r="W14" s="1071"/>
      <c r="X14" s="1071"/>
      <c r="Y14" s="1071"/>
      <c r="Z14" s="1071"/>
      <c r="AA14" s="1071"/>
      <c r="AB14" s="1071"/>
      <c r="AC14" s="1071"/>
      <c r="AD14" s="1071" t="s">
        <v>1802</v>
      </c>
      <c r="AE14" s="1071"/>
      <c r="AF14" s="1071" t="s">
        <v>1803</v>
      </c>
      <c r="AG14" s="1071"/>
      <c r="AH14" s="1071"/>
      <c r="AI14" s="1071"/>
      <c r="AJ14" s="1071" t="s">
        <v>1802</v>
      </c>
      <c r="AK14" s="1071"/>
      <c r="AL14" s="1071" t="s">
        <v>1803</v>
      </c>
      <c r="AM14" s="1071"/>
      <c r="AN14" s="1071"/>
      <c r="AO14" s="1071"/>
      <c r="AP14" s="1071" t="s">
        <v>1802</v>
      </c>
      <c r="AQ14" s="1071"/>
      <c r="AR14" s="1071" t="s">
        <v>1803</v>
      </c>
      <c r="AS14" s="1071"/>
      <c r="AT14" s="1071"/>
      <c r="AU14" s="1071"/>
      <c r="AV14" s="1071" t="s">
        <v>1802</v>
      </c>
      <c r="AW14" s="1071"/>
      <c r="AX14" s="1071" t="s">
        <v>1803</v>
      </c>
      <c r="AY14" s="1071"/>
      <c r="AZ14" s="1071"/>
      <c r="BA14" s="1071"/>
      <c r="BB14" s="1071" t="s">
        <v>1802</v>
      </c>
      <c r="BC14" s="1071"/>
      <c r="BD14" s="1075" t="s">
        <v>1803</v>
      </c>
      <c r="BE14" s="1075"/>
      <c r="BF14" s="1075"/>
      <c r="BG14" s="1075"/>
    </row>
    <row r="15" spans="1:59" ht="15.95" customHeight="1">
      <c r="A15" s="1076" t="s">
        <v>1804</v>
      </c>
      <c r="B15" s="1076"/>
      <c r="C15" s="1076"/>
      <c r="D15" s="1076"/>
      <c r="E15" s="1076"/>
      <c r="F15" s="1076"/>
      <c r="G15" s="1076"/>
      <c r="H15" s="1076"/>
      <c r="I15" s="1076"/>
      <c r="J15" s="1090">
        <v>625</v>
      </c>
      <c r="K15" s="1090"/>
      <c r="L15" s="1090"/>
      <c r="M15" s="1090"/>
      <c r="N15" s="527" t="s">
        <v>1805</v>
      </c>
      <c r="O15" s="1091">
        <v>2353.9499999999998</v>
      </c>
      <c r="P15" s="1091"/>
      <c r="Q15" s="1091"/>
      <c r="R15" s="1091"/>
      <c r="S15" s="527" t="s">
        <v>1806</v>
      </c>
      <c r="T15" s="1070">
        <v>4815510</v>
      </c>
      <c r="U15" s="1070"/>
      <c r="V15" s="1070"/>
      <c r="W15" s="1070"/>
      <c r="X15" s="1070"/>
      <c r="Y15" s="1070">
        <v>4776050</v>
      </c>
      <c r="Z15" s="1070"/>
      <c r="AA15" s="1070"/>
      <c r="AB15" s="1070"/>
      <c r="AC15" s="1070"/>
      <c r="AD15" s="1070">
        <v>0</v>
      </c>
      <c r="AE15" s="1070"/>
      <c r="AF15" s="1070">
        <v>0</v>
      </c>
      <c r="AG15" s="1070"/>
      <c r="AH15" s="1070"/>
      <c r="AI15" s="1070"/>
      <c r="AJ15" s="1070">
        <v>102</v>
      </c>
      <c r="AK15" s="1070"/>
      <c r="AL15" s="1070">
        <v>41798</v>
      </c>
      <c r="AM15" s="1070"/>
      <c r="AN15" s="1070"/>
      <c r="AO15" s="1070"/>
      <c r="AP15" s="1070">
        <v>13</v>
      </c>
      <c r="AQ15" s="1070"/>
      <c r="AR15" s="1070">
        <v>573</v>
      </c>
      <c r="AS15" s="1070"/>
      <c r="AT15" s="1070"/>
      <c r="AU15" s="1070"/>
      <c r="AV15" s="1070"/>
      <c r="AW15" s="1070"/>
      <c r="AX15" s="1070"/>
      <c r="AY15" s="1070"/>
      <c r="AZ15" s="1070"/>
      <c r="BA15" s="1070"/>
      <c r="BB15" s="1070">
        <v>102</v>
      </c>
      <c r="BC15" s="1070"/>
      <c r="BD15" s="1087">
        <v>42371</v>
      </c>
      <c r="BE15" s="1087"/>
      <c r="BF15" s="1087"/>
      <c r="BG15" s="1087"/>
    </row>
    <row r="16" spans="1:59" ht="15.95" customHeight="1">
      <c r="A16" s="1076" t="s">
        <v>1807</v>
      </c>
      <c r="B16" s="1076"/>
      <c r="C16" s="1076"/>
      <c r="D16" s="1076"/>
      <c r="E16" s="1076"/>
      <c r="F16" s="1076"/>
      <c r="G16" s="1076"/>
      <c r="H16" s="1076"/>
      <c r="I16" s="1076"/>
      <c r="J16" s="1090">
        <v>5</v>
      </c>
      <c r="K16" s="1090"/>
      <c r="L16" s="1090"/>
      <c r="M16" s="1090"/>
      <c r="N16" s="528"/>
      <c r="O16" s="1091">
        <v>2.2999999999999998</v>
      </c>
      <c r="P16" s="1091"/>
      <c r="Q16" s="1091"/>
      <c r="R16" s="1091"/>
      <c r="S16" s="528"/>
      <c r="T16" s="1070">
        <v>4320</v>
      </c>
      <c r="U16" s="1070"/>
      <c r="V16" s="1070"/>
      <c r="W16" s="1070"/>
      <c r="X16" s="1070"/>
      <c r="Y16" s="1070">
        <v>2760</v>
      </c>
      <c r="Z16" s="1070"/>
      <c r="AA16" s="1070"/>
      <c r="AB16" s="1070"/>
      <c r="AC16" s="1070"/>
      <c r="AD16" s="1070" t="s">
        <v>1220</v>
      </c>
      <c r="AE16" s="1070"/>
      <c r="AF16" s="1070" t="s">
        <v>1220</v>
      </c>
      <c r="AG16" s="1070"/>
      <c r="AH16" s="1070"/>
      <c r="AI16" s="1070"/>
      <c r="AJ16" s="1070"/>
      <c r="AK16" s="1070"/>
      <c r="AL16" s="1070"/>
      <c r="AM16" s="1070"/>
      <c r="AN16" s="1070"/>
      <c r="AO16" s="1070"/>
      <c r="AP16" s="1070"/>
      <c r="AQ16" s="1070"/>
      <c r="AR16" s="1070"/>
      <c r="AS16" s="1070"/>
      <c r="AT16" s="1070"/>
      <c r="AU16" s="1070"/>
      <c r="AV16" s="1070">
        <v>2</v>
      </c>
      <c r="AW16" s="1070"/>
      <c r="AX16" s="1070">
        <v>900</v>
      </c>
      <c r="AY16" s="1070"/>
      <c r="AZ16" s="1070"/>
      <c r="BA16" s="1070"/>
      <c r="BB16" s="1070">
        <v>2</v>
      </c>
      <c r="BC16" s="1070"/>
      <c r="BD16" s="1087">
        <v>900</v>
      </c>
      <c r="BE16" s="1087"/>
      <c r="BF16" s="1087"/>
      <c r="BG16" s="1087"/>
    </row>
    <row r="17" spans="1:62" ht="15.95" customHeight="1">
      <c r="A17" s="1076" t="s">
        <v>1808</v>
      </c>
      <c r="B17" s="1076"/>
      <c r="C17" s="1076"/>
      <c r="D17" s="1076"/>
      <c r="E17" s="1076"/>
      <c r="F17" s="1076"/>
      <c r="G17" s="1076"/>
      <c r="H17" s="1076"/>
      <c r="I17" s="1076"/>
      <c r="J17" s="1090"/>
      <c r="K17" s="1090"/>
      <c r="L17" s="1090"/>
      <c r="M17" s="1090"/>
      <c r="N17" s="528"/>
      <c r="O17" s="1091"/>
      <c r="P17" s="1091"/>
      <c r="Q17" s="1091"/>
      <c r="R17" s="1091"/>
      <c r="S17" s="528"/>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87"/>
      <c r="BE17" s="1087"/>
      <c r="BF17" s="1087"/>
      <c r="BG17" s="1087"/>
    </row>
    <row r="18" spans="1:62" ht="15.95" customHeight="1">
      <c r="A18" s="1076" t="s">
        <v>1809</v>
      </c>
      <c r="B18" s="1076"/>
      <c r="C18" s="1076"/>
      <c r="D18" s="1076"/>
      <c r="E18" s="1076"/>
      <c r="F18" s="1076"/>
      <c r="G18" s="1076"/>
      <c r="H18" s="1076"/>
      <c r="I18" s="1076"/>
      <c r="J18" s="1090"/>
      <c r="K18" s="1090"/>
      <c r="L18" s="1090"/>
      <c r="M18" s="1090"/>
      <c r="N18" s="528"/>
      <c r="O18" s="1091"/>
      <c r="P18" s="1091"/>
      <c r="Q18" s="1091"/>
      <c r="R18" s="1091"/>
      <c r="S18" s="528"/>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c r="AZ18" s="1070"/>
      <c r="BA18" s="1070"/>
      <c r="BB18" s="1070"/>
      <c r="BC18" s="1070"/>
      <c r="BD18" s="1087"/>
      <c r="BE18" s="1087"/>
      <c r="BF18" s="1087"/>
      <c r="BG18" s="1087"/>
    </row>
    <row r="19" spans="1:62" ht="15.95" customHeight="1">
      <c r="A19" s="1092" t="s">
        <v>1810</v>
      </c>
      <c r="B19" s="1092"/>
      <c r="C19" s="1092"/>
      <c r="D19" s="1071" t="s">
        <v>1811</v>
      </c>
      <c r="E19" s="1071"/>
      <c r="F19" s="1071"/>
      <c r="G19" s="1071"/>
      <c r="H19" s="1071"/>
      <c r="I19" s="1071"/>
      <c r="J19" s="1090">
        <v>612</v>
      </c>
      <c r="K19" s="1090"/>
      <c r="L19" s="1090"/>
      <c r="M19" s="1090"/>
      <c r="N19" s="528"/>
      <c r="O19" s="1091">
        <v>2339.9299999999998</v>
      </c>
      <c r="P19" s="1091"/>
      <c r="Q19" s="1091"/>
      <c r="R19" s="1091"/>
      <c r="S19" s="528"/>
      <c r="T19" s="1070"/>
      <c r="U19" s="1070"/>
      <c r="V19" s="1070"/>
      <c r="W19" s="1070"/>
      <c r="X19" s="1070"/>
      <c r="Y19" s="1070">
        <v>313700000</v>
      </c>
      <c r="Z19" s="1070"/>
      <c r="AA19" s="1070"/>
      <c r="AB19" s="1070"/>
      <c r="AC19" s="1070"/>
      <c r="AD19" s="1070"/>
      <c r="AE19" s="1070"/>
      <c r="AF19" s="1070"/>
      <c r="AG19" s="1070"/>
      <c r="AH19" s="1070"/>
      <c r="AI19" s="1070"/>
      <c r="AJ19" s="1070"/>
      <c r="AK19" s="1070"/>
      <c r="AL19" s="1070"/>
      <c r="AM19" s="1070"/>
      <c r="AN19" s="1070"/>
      <c r="AO19" s="1070"/>
      <c r="AP19" s="1070"/>
      <c r="AQ19" s="1070"/>
      <c r="AR19" s="1070"/>
      <c r="AS19" s="1070"/>
      <c r="AT19" s="1070"/>
      <c r="AU19" s="1070"/>
      <c r="AV19" s="1070"/>
      <c r="AW19" s="1070"/>
      <c r="AX19" s="1070"/>
      <c r="AY19" s="1070"/>
      <c r="AZ19" s="1070"/>
      <c r="BA19" s="1070"/>
      <c r="BB19" s="1070">
        <v>1</v>
      </c>
      <c r="BC19" s="1070"/>
      <c r="BD19" s="1087">
        <v>197</v>
      </c>
      <c r="BE19" s="1087"/>
      <c r="BF19" s="1087"/>
      <c r="BG19" s="1087"/>
    </row>
    <row r="20" spans="1:62" ht="15.95" customHeight="1">
      <c r="A20" s="1092"/>
      <c r="B20" s="1092"/>
      <c r="C20" s="1092"/>
      <c r="D20" s="1071" t="s">
        <v>1812</v>
      </c>
      <c r="E20" s="1071"/>
      <c r="F20" s="1071"/>
      <c r="G20" s="1071"/>
      <c r="H20" s="1071"/>
      <c r="I20" s="1071"/>
      <c r="J20" s="1090">
        <v>69</v>
      </c>
      <c r="K20" s="1090"/>
      <c r="L20" s="1090"/>
      <c r="M20" s="1090"/>
      <c r="N20" s="528"/>
      <c r="O20" s="1091">
        <v>642.23</v>
      </c>
      <c r="P20" s="1091"/>
      <c r="Q20" s="1091"/>
      <c r="R20" s="1091"/>
      <c r="S20" s="528"/>
      <c r="T20" s="1070"/>
      <c r="U20" s="1070"/>
      <c r="V20" s="1070"/>
      <c r="W20" s="1070"/>
      <c r="X20" s="1070"/>
      <c r="Y20" s="1070">
        <v>208000</v>
      </c>
      <c r="Z20" s="1070"/>
      <c r="AA20" s="1070"/>
      <c r="AB20" s="1070"/>
      <c r="AC20" s="1070"/>
      <c r="AD20" s="1070"/>
      <c r="AE20" s="1070"/>
      <c r="AF20" s="1070"/>
      <c r="AG20" s="1070"/>
      <c r="AH20" s="1070"/>
      <c r="AI20" s="1070"/>
      <c r="AJ20" s="1070"/>
      <c r="AK20" s="1070"/>
      <c r="AL20" s="1070"/>
      <c r="AM20" s="1070"/>
      <c r="AN20" s="1070"/>
      <c r="AO20" s="1070"/>
      <c r="AP20" s="1070"/>
      <c r="AQ20" s="1070"/>
      <c r="AR20" s="1070"/>
      <c r="AS20" s="1070"/>
      <c r="AT20" s="1070"/>
      <c r="AU20" s="1070"/>
      <c r="AV20" s="1070"/>
      <c r="AW20" s="1070"/>
      <c r="AX20" s="1070"/>
      <c r="AY20" s="1070"/>
      <c r="AZ20" s="1070"/>
      <c r="BA20" s="1070"/>
      <c r="BB20" s="1070"/>
      <c r="BC20" s="1070"/>
      <c r="BD20" s="1087"/>
      <c r="BE20" s="1087"/>
      <c r="BF20" s="1087"/>
      <c r="BG20" s="1087"/>
    </row>
    <row r="21" spans="1:62" ht="15.95" customHeight="1">
      <c r="A21" s="1092"/>
      <c r="B21" s="1092"/>
      <c r="C21" s="1092"/>
      <c r="D21" s="1071" t="s">
        <v>1813</v>
      </c>
      <c r="E21" s="1071"/>
      <c r="F21" s="1071"/>
      <c r="G21" s="1071"/>
      <c r="H21" s="1071"/>
      <c r="I21" s="1071"/>
      <c r="J21" s="1090">
        <v>88</v>
      </c>
      <c r="K21" s="1090"/>
      <c r="L21" s="1090"/>
      <c r="M21" s="1090"/>
      <c r="N21" s="528"/>
      <c r="O21" s="1091">
        <v>508.71</v>
      </c>
      <c r="P21" s="1091"/>
      <c r="Q21" s="1091"/>
      <c r="R21" s="1091"/>
      <c r="S21" s="528"/>
      <c r="T21" s="1070"/>
      <c r="U21" s="1070"/>
      <c r="V21" s="1070"/>
      <c r="W21" s="1070"/>
      <c r="X21" s="1070"/>
      <c r="Y21" s="1070">
        <v>33670000</v>
      </c>
      <c r="Z21" s="1070"/>
      <c r="AA21" s="1070"/>
      <c r="AB21" s="1070"/>
      <c r="AC21" s="1070"/>
      <c r="AD21" s="1070"/>
      <c r="AE21" s="1070"/>
      <c r="AF21" s="1070"/>
      <c r="AG21" s="1070"/>
      <c r="AH21" s="1070"/>
      <c r="AI21" s="1070"/>
      <c r="AJ21" s="1070"/>
      <c r="AK21" s="1070"/>
      <c r="AL21" s="1070"/>
      <c r="AM21" s="1070"/>
      <c r="AN21" s="1070"/>
      <c r="AO21" s="1070"/>
      <c r="AP21" s="1070"/>
      <c r="AQ21" s="1070"/>
      <c r="AR21" s="1070"/>
      <c r="AS21" s="1070"/>
      <c r="AT21" s="1070"/>
      <c r="AU21" s="1070"/>
      <c r="AV21" s="1070"/>
      <c r="AW21" s="1070"/>
      <c r="AX21" s="1070"/>
      <c r="AY21" s="1070"/>
      <c r="AZ21" s="1070"/>
      <c r="BA21" s="1070"/>
      <c r="BB21" s="1070">
        <v>1</v>
      </c>
      <c r="BC21" s="1070"/>
      <c r="BD21" s="1087">
        <v>87</v>
      </c>
      <c r="BE21" s="1087"/>
      <c r="BF21" s="1087"/>
      <c r="BG21" s="1087"/>
    </row>
    <row r="22" spans="1:62" ht="15.95" customHeight="1">
      <c r="A22" s="1076" t="s">
        <v>1814</v>
      </c>
      <c r="B22" s="1076"/>
      <c r="C22" s="1076"/>
      <c r="D22" s="1076"/>
      <c r="E22" s="1076"/>
      <c r="F22" s="1076"/>
      <c r="G22" s="1076"/>
      <c r="H22" s="1076"/>
      <c r="I22" s="1076"/>
      <c r="J22" s="1090">
        <v>449</v>
      </c>
      <c r="K22" s="1090"/>
      <c r="L22" s="1090"/>
      <c r="M22" s="1090"/>
      <c r="N22" s="528"/>
      <c r="O22" s="1091">
        <v>964.32</v>
      </c>
      <c r="P22" s="1091"/>
      <c r="Q22" s="1091"/>
      <c r="R22" s="1091"/>
      <c r="S22" s="528"/>
      <c r="T22" s="1070"/>
      <c r="U22" s="1070"/>
      <c r="V22" s="1070"/>
      <c r="W22" s="1070"/>
      <c r="X22" s="1070"/>
      <c r="Y22" s="1070">
        <v>373000</v>
      </c>
      <c r="Z22" s="1070"/>
      <c r="AA22" s="1070"/>
      <c r="AB22" s="1070"/>
      <c r="AC22" s="1070"/>
      <c r="AD22" s="1070"/>
      <c r="AE22" s="1070"/>
      <c r="AF22" s="1070"/>
      <c r="AG22" s="1070"/>
      <c r="AH22" s="1070"/>
      <c r="AI22" s="1070"/>
      <c r="AJ22" s="1070"/>
      <c r="AK22" s="1070"/>
      <c r="AL22" s="1070"/>
      <c r="AM22" s="1070"/>
      <c r="AN22" s="1070"/>
      <c r="AO22" s="1070"/>
      <c r="AP22" s="1070"/>
      <c r="AQ22" s="1070"/>
      <c r="AR22" s="1070"/>
      <c r="AS22" s="1070"/>
      <c r="AT22" s="1070"/>
      <c r="AU22" s="1070"/>
      <c r="AV22" s="1070"/>
      <c r="AW22" s="1070"/>
      <c r="AX22" s="1070"/>
      <c r="AY22" s="1070"/>
      <c r="AZ22" s="1070"/>
      <c r="BA22" s="1070"/>
      <c r="BB22" s="1070"/>
      <c r="BC22" s="1070"/>
      <c r="BD22" s="1087"/>
      <c r="BE22" s="1087"/>
      <c r="BF22" s="1087"/>
      <c r="BG22" s="1087"/>
    </row>
    <row r="23" spans="1:62" ht="15.95" customHeight="1">
      <c r="A23" s="1076" t="s">
        <v>1815</v>
      </c>
      <c r="B23" s="1076"/>
      <c r="C23" s="1076"/>
      <c r="D23" s="1076"/>
      <c r="E23" s="1076"/>
      <c r="F23" s="1076"/>
      <c r="G23" s="1076"/>
      <c r="H23" s="1076"/>
      <c r="I23" s="1076"/>
      <c r="J23" s="1090">
        <v>132</v>
      </c>
      <c r="K23" s="1090"/>
      <c r="L23" s="1090"/>
      <c r="M23" s="1090"/>
      <c r="N23" s="528"/>
      <c r="O23" s="1091" t="s">
        <v>1816</v>
      </c>
      <c r="P23" s="1091"/>
      <c r="Q23" s="1091"/>
      <c r="R23" s="1091"/>
      <c r="S23" s="528"/>
      <c r="T23" s="1070"/>
      <c r="U23" s="1070"/>
      <c r="V23" s="1070"/>
      <c r="W23" s="1070"/>
      <c r="X23" s="1070"/>
      <c r="Y23" s="1070">
        <v>16380000</v>
      </c>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v>2</v>
      </c>
      <c r="BC23" s="1070"/>
      <c r="BD23" s="1087">
        <v>89</v>
      </c>
      <c r="BE23" s="1087"/>
      <c r="BF23" s="1087"/>
      <c r="BG23" s="1087"/>
    </row>
    <row r="24" spans="1:62" ht="15.95" customHeight="1">
      <c r="A24" s="1076" t="s">
        <v>1817</v>
      </c>
      <c r="B24" s="1076"/>
      <c r="C24" s="1076"/>
      <c r="D24" s="1076"/>
      <c r="E24" s="1076"/>
      <c r="F24" s="1076"/>
      <c r="G24" s="1076"/>
      <c r="H24" s="1076"/>
      <c r="I24" s="1076"/>
      <c r="J24" s="1090">
        <v>3</v>
      </c>
      <c r="K24" s="1090"/>
      <c r="L24" s="1090"/>
      <c r="M24" s="1090"/>
      <c r="N24" s="528"/>
      <c r="O24" s="1091">
        <v>485</v>
      </c>
      <c r="P24" s="1091"/>
      <c r="Q24" s="1091"/>
      <c r="R24" s="1091"/>
      <c r="S24" s="528"/>
      <c r="T24" s="1070"/>
      <c r="U24" s="1070"/>
      <c r="V24" s="1070"/>
      <c r="W24" s="1070"/>
      <c r="X24" s="1070"/>
      <c r="Y24" s="1070">
        <v>201000</v>
      </c>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1070"/>
      <c r="BA24" s="1070"/>
      <c r="BB24" s="1070" t="s">
        <v>1220</v>
      </c>
      <c r="BC24" s="1070"/>
      <c r="BD24" s="1087" t="s">
        <v>1220</v>
      </c>
      <c r="BE24" s="1087"/>
      <c r="BF24" s="1087"/>
      <c r="BG24" s="1087"/>
    </row>
    <row r="25" spans="1:62" ht="15.95" customHeight="1">
      <c r="A25" s="1066" t="s">
        <v>1818</v>
      </c>
      <c r="B25" s="1066"/>
      <c r="C25" s="1066"/>
      <c r="D25" s="1066"/>
      <c r="E25" s="1066"/>
      <c r="F25" s="1066"/>
      <c r="G25" s="1066"/>
      <c r="H25" s="1066"/>
      <c r="I25" s="1066"/>
      <c r="J25" s="1088">
        <v>3</v>
      </c>
      <c r="K25" s="1088"/>
      <c r="L25" s="1088"/>
      <c r="M25" s="1088"/>
      <c r="N25" s="529"/>
      <c r="O25" s="1089">
        <v>485</v>
      </c>
      <c r="P25" s="1089"/>
      <c r="Q25" s="1089"/>
      <c r="R25" s="1089"/>
      <c r="S25" s="529"/>
      <c r="T25" s="1067"/>
      <c r="U25" s="1067"/>
      <c r="V25" s="1067"/>
      <c r="W25" s="1067"/>
      <c r="X25" s="1067"/>
      <c r="Y25" s="1067">
        <v>300000</v>
      </c>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86"/>
      <c r="BE25" s="1086"/>
      <c r="BF25" s="1086"/>
      <c r="BG25" s="1086"/>
    </row>
    <row r="26" spans="1:62" ht="14.1" customHeight="1">
      <c r="AY26" s="1062" t="s">
        <v>1819</v>
      </c>
      <c r="AZ26" s="1062"/>
      <c r="BA26" s="1062"/>
      <c r="BB26" s="1062"/>
      <c r="BC26" s="1062"/>
      <c r="BD26" s="1062"/>
      <c r="BE26" s="1062"/>
      <c r="BF26" s="1062"/>
      <c r="BG26" s="1062"/>
    </row>
    <row r="27" spans="1:62" ht="21" customHeight="1">
      <c r="A27" s="1079" t="s">
        <v>1820</v>
      </c>
      <c r="B27" s="1079"/>
      <c r="C27" s="1079"/>
      <c r="D27" s="1079"/>
      <c r="E27" s="1079"/>
      <c r="F27" s="1079"/>
      <c r="G27" s="1079"/>
      <c r="H27" s="1079"/>
      <c r="I27" s="1079"/>
      <c r="J27" s="1079"/>
      <c r="K27" s="1079"/>
      <c r="L27" s="1079"/>
      <c r="M27" s="1079"/>
      <c r="N27" s="1079"/>
      <c r="O27" s="1079"/>
      <c r="P27" s="1079"/>
      <c r="Q27" s="1079"/>
    </row>
    <row r="28" spans="1:62" ht="15.95" customHeight="1">
      <c r="E28" s="1077" t="s">
        <v>1821</v>
      </c>
      <c r="F28" s="1077"/>
      <c r="G28" s="1077"/>
      <c r="H28" s="1077"/>
      <c r="I28" s="1077"/>
      <c r="J28" s="1077"/>
      <c r="L28" s="1084">
        <v>19523</v>
      </c>
      <c r="M28" s="1085"/>
      <c r="N28" s="1085"/>
      <c r="O28" s="1085"/>
      <c r="P28" s="1085"/>
      <c r="Q28" s="1085"/>
      <c r="R28" s="1085"/>
      <c r="S28" s="1085"/>
    </row>
    <row r="29" spans="1:62" ht="15.95" customHeight="1">
      <c r="E29" s="1077" t="s">
        <v>1775</v>
      </c>
      <c r="F29" s="1077"/>
      <c r="G29" s="1077"/>
      <c r="H29" s="1077"/>
      <c r="I29" s="1077"/>
      <c r="J29" s="1077"/>
      <c r="L29" s="1079" t="s">
        <v>1787</v>
      </c>
      <c r="M29" s="1079"/>
      <c r="N29" s="1079"/>
      <c r="O29" s="1079"/>
      <c r="P29" s="1079"/>
      <c r="Q29" s="1079"/>
      <c r="R29" s="1079"/>
      <c r="S29" s="1079"/>
      <c r="T29" s="1079"/>
      <c r="U29" s="1079"/>
      <c r="V29" s="1079"/>
    </row>
    <row r="30" spans="1:62" ht="15.95" customHeight="1">
      <c r="E30" s="1077" t="s">
        <v>1822</v>
      </c>
      <c r="F30" s="1077"/>
      <c r="G30" s="1077"/>
      <c r="H30" s="1077"/>
      <c r="I30" s="1077"/>
      <c r="J30" s="1077"/>
      <c r="L30" s="1078" t="s">
        <v>1823</v>
      </c>
      <c r="M30" s="1079"/>
      <c r="N30" s="1079"/>
      <c r="O30" s="1079"/>
      <c r="P30" s="1079"/>
      <c r="Q30" s="1079"/>
      <c r="R30" s="1079"/>
      <c r="S30" s="1079"/>
      <c r="T30" s="1079"/>
      <c r="U30" s="1079"/>
      <c r="V30" s="1079"/>
    </row>
    <row r="31" spans="1:62" ht="15.75" customHeight="1">
      <c r="A31" s="1080" t="s">
        <v>1790</v>
      </c>
      <c r="B31" s="1080"/>
      <c r="C31" s="1080"/>
      <c r="D31" s="1080"/>
      <c r="E31" s="1080" t="s">
        <v>1790</v>
      </c>
      <c r="F31" s="1080"/>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1081" t="s">
        <v>1745</v>
      </c>
      <c r="AU31" s="1081"/>
      <c r="AV31" s="1081"/>
      <c r="AW31" s="1081"/>
      <c r="AX31" s="1081"/>
      <c r="AY31" s="1081"/>
      <c r="AZ31" s="1081"/>
      <c r="BA31" s="1081"/>
      <c r="BB31" s="1081"/>
      <c r="BC31" s="1081"/>
      <c r="BD31" s="1081"/>
      <c r="BE31" s="1081"/>
      <c r="BF31" s="1081"/>
      <c r="BG31" s="1081"/>
      <c r="BH31" s="526"/>
      <c r="BI31" s="526"/>
      <c r="BJ31" s="526"/>
    </row>
    <row r="32" spans="1:62" ht="15.95" customHeight="1">
      <c r="A32" s="1082" t="s">
        <v>1824</v>
      </c>
      <c r="B32" s="1082"/>
      <c r="C32" s="1082"/>
      <c r="D32" s="1082"/>
      <c r="E32" s="1082"/>
      <c r="F32" s="1082"/>
      <c r="G32" s="1082"/>
      <c r="H32" s="1082"/>
      <c r="I32" s="1082"/>
      <c r="J32" s="1082"/>
      <c r="K32" s="1082"/>
      <c r="L32" s="1082"/>
      <c r="M32" s="1082"/>
      <c r="N32" s="1082"/>
      <c r="O32" s="1082"/>
      <c r="P32" s="1082"/>
      <c r="Q32" s="1082"/>
      <c r="R32" s="1082"/>
      <c r="S32" s="1082"/>
      <c r="T32" s="1082"/>
      <c r="U32" s="1082"/>
      <c r="V32" s="1082"/>
      <c r="W32" s="1083" t="s">
        <v>1825</v>
      </c>
      <c r="X32" s="1083"/>
      <c r="Y32" s="1083"/>
      <c r="Z32" s="1083"/>
      <c r="AA32" s="1083"/>
      <c r="AB32" s="1083"/>
      <c r="AC32" s="1083"/>
      <c r="AD32" s="1083"/>
      <c r="AE32" s="1083"/>
      <c r="AF32" s="1083"/>
      <c r="AG32" s="1083"/>
      <c r="AH32" s="1083"/>
      <c r="AI32" s="1083"/>
      <c r="AJ32" s="1083"/>
      <c r="AK32" s="1083"/>
      <c r="AL32" s="1083"/>
      <c r="AM32" s="1083"/>
      <c r="AN32" s="1083"/>
      <c r="AO32" s="1083"/>
      <c r="AP32" s="1083"/>
      <c r="AQ32" s="1083"/>
      <c r="AR32" s="1083"/>
      <c r="AS32" s="1083"/>
      <c r="AT32" s="1083"/>
      <c r="AU32" s="1083"/>
      <c r="AV32" s="1083"/>
      <c r="AW32" s="1083"/>
      <c r="AX32" s="1083"/>
      <c r="AY32" s="1083"/>
      <c r="AZ32" s="1083"/>
      <c r="BA32" s="1083"/>
      <c r="BB32" s="1083"/>
      <c r="BC32" s="1083"/>
      <c r="BD32" s="1083"/>
      <c r="BE32" s="1083"/>
      <c r="BF32" s="1083"/>
      <c r="BG32" s="1083"/>
      <c r="BH32" s="526"/>
    </row>
    <row r="33" spans="1:70" ht="15.95" customHeight="1">
      <c r="A33" s="1076" t="s">
        <v>1826</v>
      </c>
      <c r="B33" s="1076"/>
      <c r="C33" s="1076"/>
      <c r="D33" s="1076"/>
      <c r="E33" s="1076"/>
      <c r="F33" s="1076"/>
      <c r="G33" s="1076"/>
      <c r="H33" s="1076"/>
      <c r="I33" s="1071" t="s">
        <v>1827</v>
      </c>
      <c r="J33" s="1071"/>
      <c r="K33" s="1071"/>
      <c r="L33" s="1071" t="s">
        <v>1828</v>
      </c>
      <c r="M33" s="1071"/>
      <c r="N33" s="1071"/>
      <c r="O33" s="1071"/>
      <c r="P33" s="1071"/>
      <c r="Q33" s="1071" t="s">
        <v>1803</v>
      </c>
      <c r="R33" s="1071"/>
      <c r="S33" s="1071"/>
      <c r="T33" s="1071"/>
      <c r="U33" s="1071"/>
      <c r="V33" s="1071"/>
      <c r="W33" s="1071" t="s">
        <v>1826</v>
      </c>
      <c r="X33" s="1071"/>
      <c r="Y33" s="1071"/>
      <c r="Z33" s="1071"/>
      <c r="AA33" s="1071"/>
      <c r="AB33" s="1071"/>
      <c r="AC33" s="1071"/>
      <c r="AD33" s="1071" t="s">
        <v>1829</v>
      </c>
      <c r="AE33" s="1071"/>
      <c r="AF33" s="1071"/>
      <c r="AG33" s="1071"/>
      <c r="AH33" s="1071"/>
      <c r="AI33" s="1071"/>
      <c r="AJ33" s="1071" t="s">
        <v>1830</v>
      </c>
      <c r="AK33" s="1071"/>
      <c r="AL33" s="1071"/>
      <c r="AM33" s="1071"/>
      <c r="AN33" s="1071"/>
      <c r="AO33" s="1071"/>
      <c r="AP33" s="1071" t="s">
        <v>1831</v>
      </c>
      <c r="AQ33" s="1071"/>
      <c r="AR33" s="1071"/>
      <c r="AS33" s="1071"/>
      <c r="AT33" s="1071"/>
      <c r="AU33" s="1071"/>
      <c r="AV33" s="1071" t="s">
        <v>1832</v>
      </c>
      <c r="AW33" s="1071"/>
      <c r="AX33" s="1071"/>
      <c r="AY33" s="1071"/>
      <c r="AZ33" s="1071"/>
      <c r="BA33" s="1071"/>
      <c r="BB33" s="1075" t="s">
        <v>1833</v>
      </c>
      <c r="BC33" s="1075"/>
      <c r="BD33" s="1075"/>
      <c r="BE33" s="1075"/>
      <c r="BF33" s="1075"/>
      <c r="BG33" s="1075"/>
      <c r="BH33" s="526"/>
    </row>
    <row r="34" spans="1:70" ht="15.95" customHeight="1">
      <c r="A34" s="672" t="s">
        <v>1175</v>
      </c>
      <c r="B34" s="672"/>
      <c r="C34" s="672"/>
      <c r="D34" s="672"/>
      <c r="E34" s="672"/>
      <c r="F34" s="672"/>
      <c r="G34" s="672"/>
      <c r="H34" s="672"/>
      <c r="I34" s="1070">
        <v>1</v>
      </c>
      <c r="J34" s="1070"/>
      <c r="K34" s="1070"/>
      <c r="L34" s="1070">
        <v>7956</v>
      </c>
      <c r="M34" s="1070"/>
      <c r="N34" s="1070"/>
      <c r="O34" s="1070"/>
      <c r="P34" s="1070"/>
      <c r="Q34" s="1070">
        <v>397800</v>
      </c>
      <c r="R34" s="1070"/>
      <c r="S34" s="1070"/>
      <c r="T34" s="1070"/>
      <c r="U34" s="1070"/>
      <c r="V34" s="1070"/>
      <c r="W34" s="1071"/>
      <c r="X34" s="1071"/>
      <c r="Y34" s="1071"/>
      <c r="Z34" s="1071"/>
      <c r="AA34" s="1071"/>
      <c r="AB34" s="1071"/>
      <c r="AC34" s="1071"/>
      <c r="AD34" s="1071" t="s">
        <v>1834</v>
      </c>
      <c r="AE34" s="1071"/>
      <c r="AF34" s="1071" t="s">
        <v>1803</v>
      </c>
      <c r="AG34" s="1071"/>
      <c r="AH34" s="1071"/>
      <c r="AI34" s="1071"/>
      <c r="AJ34" s="1071" t="s">
        <v>1834</v>
      </c>
      <c r="AK34" s="1071"/>
      <c r="AL34" s="1071" t="s">
        <v>1803</v>
      </c>
      <c r="AM34" s="1071"/>
      <c r="AN34" s="1071"/>
      <c r="AO34" s="1071"/>
      <c r="AP34" s="1071" t="s">
        <v>1834</v>
      </c>
      <c r="AQ34" s="1071"/>
      <c r="AR34" s="1071" t="s">
        <v>1803</v>
      </c>
      <c r="AS34" s="1071"/>
      <c r="AT34" s="1071"/>
      <c r="AU34" s="1071"/>
      <c r="AV34" s="1071" t="s">
        <v>1834</v>
      </c>
      <c r="AW34" s="1071"/>
      <c r="AX34" s="1071" t="s">
        <v>1803</v>
      </c>
      <c r="AY34" s="1071"/>
      <c r="AZ34" s="1071"/>
      <c r="BA34" s="1071"/>
      <c r="BB34" s="1071" t="s">
        <v>1834</v>
      </c>
      <c r="BC34" s="1071"/>
      <c r="BD34" s="1075" t="s">
        <v>1803</v>
      </c>
      <c r="BE34" s="1075"/>
      <c r="BF34" s="1075"/>
      <c r="BG34" s="1075"/>
      <c r="BH34" s="526"/>
    </row>
    <row r="35" spans="1:70" ht="15.95" customHeight="1">
      <c r="A35" s="672" t="s">
        <v>1835</v>
      </c>
      <c r="B35" s="672"/>
      <c r="C35" s="672"/>
      <c r="D35" s="672"/>
      <c r="E35" s="672"/>
      <c r="F35" s="672"/>
      <c r="G35" s="672"/>
      <c r="H35" s="672"/>
      <c r="I35" s="1070">
        <v>12</v>
      </c>
      <c r="J35" s="1070"/>
      <c r="K35" s="1070"/>
      <c r="L35" s="1070">
        <v>1241</v>
      </c>
      <c r="M35" s="1070"/>
      <c r="N35" s="1070"/>
      <c r="O35" s="1070"/>
      <c r="P35" s="1070"/>
      <c r="Q35" s="1070">
        <v>62050</v>
      </c>
      <c r="R35" s="1070"/>
      <c r="S35" s="1070"/>
      <c r="T35" s="1070"/>
      <c r="U35" s="1070"/>
      <c r="V35" s="1070"/>
      <c r="W35" s="1071" t="s">
        <v>1836</v>
      </c>
      <c r="X35" s="1071"/>
      <c r="Y35" s="1071"/>
      <c r="Z35" s="1071"/>
      <c r="AA35" s="1071"/>
      <c r="AB35" s="1071"/>
      <c r="AC35" s="1071"/>
      <c r="AD35" s="1069">
        <v>46</v>
      </c>
      <c r="AE35" s="1069"/>
      <c r="AF35" s="1069">
        <v>341997</v>
      </c>
      <c r="AG35" s="1069"/>
      <c r="AH35" s="1069"/>
      <c r="AI35" s="1069"/>
      <c r="AJ35" s="1069">
        <v>9</v>
      </c>
      <c r="AK35" s="1069"/>
      <c r="AL35" s="1069">
        <v>129140</v>
      </c>
      <c r="AM35" s="1069"/>
      <c r="AN35" s="1069"/>
      <c r="AO35" s="1069"/>
      <c r="AP35" s="1069">
        <v>2</v>
      </c>
      <c r="AQ35" s="1069"/>
      <c r="AR35" s="1069">
        <v>88590</v>
      </c>
      <c r="AS35" s="1069"/>
      <c r="AT35" s="1069"/>
      <c r="AU35" s="1069"/>
      <c r="AV35" s="1069"/>
      <c r="AW35" s="1069"/>
      <c r="AX35" s="1069"/>
      <c r="AY35" s="1069"/>
      <c r="AZ35" s="1069"/>
      <c r="BA35" s="1069"/>
      <c r="BB35" s="1069">
        <v>53</v>
      </c>
      <c r="BC35" s="1069"/>
      <c r="BD35" s="1065">
        <v>382547</v>
      </c>
      <c r="BE35" s="1065"/>
      <c r="BF35" s="1065"/>
      <c r="BG35" s="1065"/>
      <c r="BH35" s="526"/>
    </row>
    <row r="36" spans="1:70" ht="15.95" customHeight="1">
      <c r="A36" s="672" t="s">
        <v>1837</v>
      </c>
      <c r="B36" s="672"/>
      <c r="C36" s="672"/>
      <c r="D36" s="672"/>
      <c r="E36" s="672"/>
      <c r="F36" s="672"/>
      <c r="G36" s="672"/>
      <c r="H36" s="672"/>
      <c r="I36" s="1070">
        <v>7</v>
      </c>
      <c r="J36" s="1070"/>
      <c r="K36" s="1070"/>
      <c r="L36" s="1070">
        <v>3253</v>
      </c>
      <c r="M36" s="1070"/>
      <c r="N36" s="1070"/>
      <c r="O36" s="1070"/>
      <c r="P36" s="1070"/>
      <c r="Q36" s="1070">
        <v>162650</v>
      </c>
      <c r="R36" s="1070"/>
      <c r="S36" s="1070"/>
      <c r="T36" s="1070"/>
      <c r="U36" s="1070"/>
      <c r="V36" s="1070"/>
      <c r="W36" s="1072" t="s">
        <v>1838</v>
      </c>
      <c r="X36" s="1071" t="s">
        <v>1839</v>
      </c>
      <c r="Y36" s="1071"/>
      <c r="Z36" s="1071"/>
      <c r="AA36" s="1071"/>
      <c r="AB36" s="1071"/>
      <c r="AC36" s="1071"/>
      <c r="AD36" s="1069"/>
      <c r="AE36" s="1069"/>
      <c r="AF36" s="1069"/>
      <c r="AG36" s="1069"/>
      <c r="AH36" s="1069"/>
      <c r="AI36" s="1069"/>
      <c r="AJ36" s="1069"/>
      <c r="AK36" s="1069"/>
      <c r="AL36" s="1069"/>
      <c r="AM36" s="1069"/>
      <c r="AN36" s="1069"/>
      <c r="AO36" s="1069"/>
      <c r="AP36" s="1069"/>
      <c r="AQ36" s="1069"/>
      <c r="AR36" s="1069"/>
      <c r="AS36" s="1069"/>
      <c r="AT36" s="1069"/>
      <c r="AU36" s="1069"/>
      <c r="AV36" s="1069"/>
      <c r="AW36" s="1069"/>
      <c r="AX36" s="1069"/>
      <c r="AY36" s="1069"/>
      <c r="AZ36" s="1069"/>
      <c r="BA36" s="1069"/>
      <c r="BB36" s="1069" t="s">
        <v>1220</v>
      </c>
      <c r="BC36" s="1069"/>
      <c r="BD36" s="1065" t="s">
        <v>1220</v>
      </c>
      <c r="BE36" s="1065"/>
      <c r="BF36" s="1065"/>
      <c r="BG36" s="1065"/>
      <c r="BH36" s="526"/>
    </row>
    <row r="37" spans="1:70" ht="15.95" customHeight="1">
      <c r="A37" s="672" t="s">
        <v>1840</v>
      </c>
      <c r="B37" s="672"/>
      <c r="C37" s="672"/>
      <c r="D37" s="672"/>
      <c r="E37" s="672"/>
      <c r="F37" s="672"/>
      <c r="G37" s="672"/>
      <c r="H37" s="672"/>
      <c r="I37" s="1070">
        <v>4</v>
      </c>
      <c r="J37" s="1070"/>
      <c r="K37" s="1070"/>
      <c r="L37" s="1070">
        <v>88</v>
      </c>
      <c r="M37" s="1070"/>
      <c r="N37" s="1070"/>
      <c r="O37" s="1070"/>
      <c r="P37" s="1070"/>
      <c r="Q37" s="1070">
        <v>4400</v>
      </c>
      <c r="R37" s="1070"/>
      <c r="S37" s="1070"/>
      <c r="T37" s="1070"/>
      <c r="U37" s="1070"/>
      <c r="V37" s="1070"/>
      <c r="W37" s="1073"/>
      <c r="X37" s="1071" t="s">
        <v>1841</v>
      </c>
      <c r="Y37" s="1071"/>
      <c r="Z37" s="1071"/>
      <c r="AA37" s="1071"/>
      <c r="AB37" s="1071"/>
      <c r="AC37" s="1071"/>
      <c r="AD37" s="1069"/>
      <c r="AE37" s="1069"/>
      <c r="AF37" s="1069"/>
      <c r="AG37" s="1069"/>
      <c r="AH37" s="1069"/>
      <c r="AI37" s="1069"/>
      <c r="AJ37" s="1069"/>
      <c r="AK37" s="1069"/>
      <c r="AL37" s="1069"/>
      <c r="AM37" s="1069"/>
      <c r="AN37" s="1069"/>
      <c r="AO37" s="1069"/>
      <c r="AP37" s="1069"/>
      <c r="AQ37" s="1069"/>
      <c r="AR37" s="1069"/>
      <c r="AS37" s="1069"/>
      <c r="AT37" s="1069"/>
      <c r="AU37" s="1069"/>
      <c r="AV37" s="1069"/>
      <c r="AW37" s="1069"/>
      <c r="AX37" s="1069"/>
      <c r="AY37" s="1069"/>
      <c r="AZ37" s="1069"/>
      <c r="BA37" s="1069"/>
      <c r="BB37" s="1069" t="s">
        <v>1220</v>
      </c>
      <c r="BC37" s="1069"/>
      <c r="BD37" s="1065" t="s">
        <v>1220</v>
      </c>
      <c r="BE37" s="1065"/>
      <c r="BF37" s="1065"/>
      <c r="BG37" s="1065"/>
      <c r="BH37" s="526"/>
    </row>
    <row r="38" spans="1:70" ht="15.95" customHeight="1">
      <c r="A38" s="672" t="s">
        <v>1842</v>
      </c>
      <c r="B38" s="672"/>
      <c r="C38" s="672"/>
      <c r="D38" s="672"/>
      <c r="E38" s="672"/>
      <c r="F38" s="672"/>
      <c r="G38" s="672"/>
      <c r="H38" s="672"/>
      <c r="I38" s="1070">
        <v>37</v>
      </c>
      <c r="J38" s="1070"/>
      <c r="K38" s="1070"/>
      <c r="L38" s="1070">
        <v>607</v>
      </c>
      <c r="M38" s="1070"/>
      <c r="N38" s="1070"/>
      <c r="O38" s="1070"/>
      <c r="P38" s="1070"/>
      <c r="Q38" s="1070">
        <v>30350</v>
      </c>
      <c r="R38" s="1070"/>
      <c r="S38" s="1070"/>
      <c r="T38" s="1070"/>
      <c r="U38" s="1070"/>
      <c r="V38" s="1070"/>
      <c r="W38" s="1073"/>
      <c r="X38" s="1071" t="s">
        <v>1843</v>
      </c>
      <c r="Y38" s="1071"/>
      <c r="Z38" s="1071"/>
      <c r="AA38" s="1071"/>
      <c r="AB38" s="1071"/>
      <c r="AC38" s="1071"/>
      <c r="AD38" s="1069"/>
      <c r="AE38" s="1069"/>
      <c r="AF38" s="1069"/>
      <c r="AG38" s="1069"/>
      <c r="AH38" s="1069"/>
      <c r="AI38" s="1069"/>
      <c r="AJ38" s="1069"/>
      <c r="AK38" s="1069"/>
      <c r="AL38" s="1069"/>
      <c r="AM38" s="1069"/>
      <c r="AN38" s="1069"/>
      <c r="AO38" s="1069"/>
      <c r="AP38" s="1069"/>
      <c r="AQ38" s="1069"/>
      <c r="AR38" s="1069"/>
      <c r="AS38" s="1069"/>
      <c r="AT38" s="1069"/>
      <c r="AU38" s="1069"/>
      <c r="AV38" s="1069"/>
      <c r="AW38" s="1069"/>
      <c r="AX38" s="1069"/>
      <c r="AY38" s="1069"/>
      <c r="AZ38" s="1069"/>
      <c r="BA38" s="1069"/>
      <c r="BB38" s="1069" t="s">
        <v>1220</v>
      </c>
      <c r="BC38" s="1069"/>
      <c r="BD38" s="1065" t="s">
        <v>1220</v>
      </c>
      <c r="BE38" s="1065"/>
      <c r="BF38" s="1065"/>
      <c r="BG38" s="1065"/>
      <c r="BH38" s="526"/>
    </row>
    <row r="39" spans="1:70" ht="15.95" customHeight="1">
      <c r="A39" s="672" t="s">
        <v>1844</v>
      </c>
      <c r="B39" s="672"/>
      <c r="C39" s="672"/>
      <c r="D39" s="672"/>
      <c r="E39" s="672"/>
      <c r="F39" s="672"/>
      <c r="G39" s="672"/>
      <c r="H39" s="672"/>
      <c r="I39" s="1070">
        <v>1</v>
      </c>
      <c r="J39" s="1070"/>
      <c r="K39" s="1070"/>
      <c r="L39" s="1070">
        <v>4</v>
      </c>
      <c r="M39" s="1070"/>
      <c r="N39" s="1070"/>
      <c r="O39" s="1070"/>
      <c r="P39" s="1070"/>
      <c r="Q39" s="1070">
        <v>200</v>
      </c>
      <c r="R39" s="1070"/>
      <c r="S39" s="1070"/>
      <c r="T39" s="1070"/>
      <c r="U39" s="1070"/>
      <c r="V39" s="1070"/>
      <c r="W39" s="1073"/>
      <c r="X39" s="1071" t="s">
        <v>1845</v>
      </c>
      <c r="Y39" s="1071"/>
      <c r="Z39" s="1071"/>
      <c r="AA39" s="1071"/>
      <c r="AB39" s="1071"/>
      <c r="AC39" s="1071"/>
      <c r="AD39" s="1069">
        <v>108</v>
      </c>
      <c r="AE39" s="1069"/>
      <c r="AF39" s="1069">
        <v>159989</v>
      </c>
      <c r="AG39" s="1069"/>
      <c r="AH39" s="1069"/>
      <c r="AI39" s="1069"/>
      <c r="AJ39" s="1069">
        <v>10</v>
      </c>
      <c r="AK39" s="1069"/>
      <c r="AL39" s="1069">
        <v>14220</v>
      </c>
      <c r="AM39" s="1069"/>
      <c r="AN39" s="1069"/>
      <c r="AO39" s="1069"/>
      <c r="AP39" s="1069">
        <v>27</v>
      </c>
      <c r="AQ39" s="1069"/>
      <c r="AR39" s="1069">
        <v>55850</v>
      </c>
      <c r="AS39" s="1069"/>
      <c r="AT39" s="1069"/>
      <c r="AU39" s="1069"/>
      <c r="AV39" s="1069"/>
      <c r="AW39" s="1069"/>
      <c r="AX39" s="1069"/>
      <c r="AY39" s="1069"/>
      <c r="AZ39" s="1069"/>
      <c r="BA39" s="1069"/>
      <c r="BB39" s="1069">
        <f>AD39+AJ39-AP39-AV39</f>
        <v>91</v>
      </c>
      <c r="BC39" s="1069"/>
      <c r="BD39" s="1065">
        <f>AF39+AL39-AR39-AX39</f>
        <v>118359</v>
      </c>
      <c r="BE39" s="1065"/>
      <c r="BF39" s="1065"/>
      <c r="BG39" s="1065"/>
    </row>
    <row r="40" spans="1:70" ht="15.95" customHeight="1">
      <c r="A40" s="672" t="s">
        <v>1846</v>
      </c>
      <c r="B40" s="672"/>
      <c r="C40" s="672"/>
      <c r="D40" s="672"/>
      <c r="E40" s="672"/>
      <c r="F40" s="672"/>
      <c r="G40" s="672"/>
      <c r="H40" s="672"/>
      <c r="I40" s="1070">
        <v>4</v>
      </c>
      <c r="J40" s="1070"/>
      <c r="K40" s="1070"/>
      <c r="L40" s="1070">
        <v>183</v>
      </c>
      <c r="M40" s="1070"/>
      <c r="N40" s="1070"/>
      <c r="O40" s="1070"/>
      <c r="P40" s="1070"/>
      <c r="Q40" s="1070">
        <v>9150</v>
      </c>
      <c r="R40" s="1070"/>
      <c r="S40" s="1070"/>
      <c r="T40" s="1070"/>
      <c r="U40" s="1070"/>
      <c r="V40" s="1070"/>
      <c r="W40" s="1074"/>
      <c r="X40" s="1071" t="s">
        <v>1847</v>
      </c>
      <c r="Y40" s="1071"/>
      <c r="Z40" s="1071"/>
      <c r="AA40" s="1071"/>
      <c r="AB40" s="1071"/>
      <c r="AC40" s="1071"/>
      <c r="AD40" s="1069">
        <f>SUM(AD36:AE39)</f>
        <v>108</v>
      </c>
      <c r="AE40" s="1069"/>
      <c r="AF40" s="1069">
        <f>SUM(AF36:AI39)</f>
        <v>159989</v>
      </c>
      <c r="AG40" s="1069"/>
      <c r="AH40" s="1069"/>
      <c r="AI40" s="1069"/>
      <c r="AJ40" s="1069">
        <f>SUM(AJ36:AK39)</f>
        <v>10</v>
      </c>
      <c r="AK40" s="1069"/>
      <c r="AL40" s="1069">
        <f>SUM(AL36:AO39)</f>
        <v>14220</v>
      </c>
      <c r="AM40" s="1069"/>
      <c r="AN40" s="1069"/>
      <c r="AO40" s="1069"/>
      <c r="AP40" s="1069">
        <f>SUM(AP36:AQ39)</f>
        <v>27</v>
      </c>
      <c r="AQ40" s="1069"/>
      <c r="AR40" s="1069">
        <f>SUM(AR36:AU39)</f>
        <v>55850</v>
      </c>
      <c r="AS40" s="1069"/>
      <c r="AT40" s="1069"/>
      <c r="AU40" s="1069"/>
      <c r="AV40" s="1069" t="s">
        <v>1220</v>
      </c>
      <c r="AW40" s="1069"/>
      <c r="AX40" s="1069" t="s">
        <v>1220</v>
      </c>
      <c r="AY40" s="1069"/>
      <c r="AZ40" s="1069"/>
      <c r="BA40" s="1069"/>
      <c r="BB40" s="1069">
        <f>SUM(BB36:BC39)</f>
        <v>91</v>
      </c>
      <c r="BC40" s="1069"/>
      <c r="BD40" s="1065">
        <f>SUM(BD36:BG39)</f>
        <v>118359</v>
      </c>
      <c r="BE40" s="1065"/>
      <c r="BF40" s="1065"/>
      <c r="BG40" s="1065"/>
    </row>
    <row r="41" spans="1:70" ht="15.95" customHeight="1">
      <c r="A41" s="1066" t="s">
        <v>518</v>
      </c>
      <c r="B41" s="1066"/>
      <c r="C41" s="1066"/>
      <c r="D41" s="1066"/>
      <c r="E41" s="1066"/>
      <c r="F41" s="1066"/>
      <c r="G41" s="1066"/>
      <c r="H41" s="1066"/>
      <c r="I41" s="1067">
        <f>SUM(I34:K40)</f>
        <v>66</v>
      </c>
      <c r="J41" s="1067"/>
      <c r="K41" s="1067"/>
      <c r="L41" s="1067">
        <f>SUM(L34:P40)</f>
        <v>13332</v>
      </c>
      <c r="M41" s="1067"/>
      <c r="N41" s="1067"/>
      <c r="O41" s="1067"/>
      <c r="P41" s="1067"/>
      <c r="Q41" s="1067">
        <f>SUM(Q34:U40)</f>
        <v>666600</v>
      </c>
      <c r="R41" s="1067"/>
      <c r="S41" s="1067"/>
      <c r="T41" s="1067"/>
      <c r="U41" s="1067"/>
      <c r="V41" s="1067"/>
      <c r="W41" s="1068" t="s">
        <v>518</v>
      </c>
      <c r="X41" s="1068"/>
      <c r="Y41" s="1068"/>
      <c r="Z41" s="1068"/>
      <c r="AA41" s="1068"/>
      <c r="AB41" s="1068"/>
      <c r="AC41" s="1068"/>
      <c r="AD41" s="1063">
        <f>SUM(AD35,AD40)</f>
        <v>154</v>
      </c>
      <c r="AE41" s="1063"/>
      <c r="AF41" s="1063">
        <f>SUM(AF35,AF40)</f>
        <v>501986</v>
      </c>
      <c r="AG41" s="1063"/>
      <c r="AH41" s="1063"/>
      <c r="AI41" s="1063"/>
      <c r="AJ41" s="1063">
        <f>SUM(AJ35,AJ40)</f>
        <v>19</v>
      </c>
      <c r="AK41" s="1063"/>
      <c r="AL41" s="1063">
        <f>SUM(AL35,AL40)</f>
        <v>143360</v>
      </c>
      <c r="AM41" s="1063"/>
      <c r="AN41" s="1063"/>
      <c r="AO41" s="1063"/>
      <c r="AP41" s="1063">
        <f>SUM(AP35,AP40)</f>
        <v>29</v>
      </c>
      <c r="AQ41" s="1063"/>
      <c r="AR41" s="1063">
        <f>SUM(AR35,AR40)</f>
        <v>144440</v>
      </c>
      <c r="AS41" s="1063"/>
      <c r="AT41" s="1063"/>
      <c r="AU41" s="1063"/>
      <c r="AV41" s="1063" t="s">
        <v>1220</v>
      </c>
      <c r="AW41" s="1063"/>
      <c r="AX41" s="1063" t="s">
        <v>1220</v>
      </c>
      <c r="AY41" s="1063"/>
      <c r="AZ41" s="1063"/>
      <c r="BA41" s="1063"/>
      <c r="BB41" s="1063">
        <f>SUM(BB35,BB40)</f>
        <v>144</v>
      </c>
      <c r="BC41" s="1063"/>
      <c r="BD41" s="1064">
        <f>SUM(BD35,BD40)</f>
        <v>500906</v>
      </c>
      <c r="BE41" s="1064"/>
      <c r="BF41" s="1064"/>
      <c r="BG41" s="1064"/>
      <c r="BH41" s="526"/>
      <c r="BI41" s="526"/>
      <c r="BJ41" s="526"/>
      <c r="BK41" s="526"/>
      <c r="BL41" s="526"/>
      <c r="BM41" s="526"/>
      <c r="BN41" s="526"/>
      <c r="BO41" s="526"/>
      <c r="BP41" s="526"/>
      <c r="BQ41" s="526"/>
      <c r="BR41" s="526"/>
    </row>
    <row r="42" spans="1:70" ht="16.5" customHeight="1">
      <c r="AY42" s="1062" t="s">
        <v>1848</v>
      </c>
      <c r="AZ42" s="1062"/>
      <c r="BA42" s="1062"/>
      <c r="BB42" s="1062"/>
      <c r="BC42" s="1062"/>
      <c r="BD42" s="1062"/>
      <c r="BE42" s="1062"/>
      <c r="BF42" s="1062"/>
      <c r="BG42" s="1062"/>
      <c r="BH42" s="530"/>
      <c r="BI42" s="530"/>
      <c r="BJ42" s="530"/>
      <c r="BK42" s="530"/>
      <c r="BL42" s="530"/>
      <c r="BM42" s="530"/>
      <c r="BN42" s="530"/>
      <c r="BO42" s="530"/>
      <c r="BP42" s="530"/>
      <c r="BQ42" s="530"/>
      <c r="BR42" s="530"/>
    </row>
  </sheetData>
  <sheetProtection selectLockedCells="1" selectUnlockedCells="1"/>
  <mergeCells count="378">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 ref="AS4:AU5"/>
    <mergeCell ref="AV4:AX5"/>
    <mergeCell ref="AY4:BA5"/>
    <mergeCell ref="BB4:BG5"/>
    <mergeCell ref="A5:I5"/>
    <mergeCell ref="J5:Y5"/>
    <mergeCell ref="A4:I4"/>
    <mergeCell ref="J4:Y4"/>
    <mergeCell ref="Z4:AI5"/>
    <mergeCell ref="AJ4:AL5"/>
    <mergeCell ref="AM4:AO5"/>
    <mergeCell ref="AP4:AR5"/>
    <mergeCell ref="E9:J9"/>
    <mergeCell ref="L9:V9"/>
    <mergeCell ref="E10:J10"/>
    <mergeCell ref="L10:V10"/>
    <mergeCell ref="A11:F11"/>
    <mergeCell ref="AS11:BG11"/>
    <mergeCell ref="AS6:AU6"/>
    <mergeCell ref="AV6:AX6"/>
    <mergeCell ref="AY6:BA6"/>
    <mergeCell ref="BB6:BG6"/>
    <mergeCell ref="A7:AC7"/>
    <mergeCell ref="E8:J8"/>
    <mergeCell ref="L8:AB8"/>
    <mergeCell ref="A6:I6"/>
    <mergeCell ref="J6:Y6"/>
    <mergeCell ref="Z6:AI6"/>
    <mergeCell ref="AJ6:AL6"/>
    <mergeCell ref="AM6:AO6"/>
    <mergeCell ref="AP6:AR6"/>
    <mergeCell ref="AV13:BA13"/>
    <mergeCell ref="BB13:BG13"/>
    <mergeCell ref="AD14:AE14"/>
    <mergeCell ref="AF14:AI14"/>
    <mergeCell ref="AJ14:AK14"/>
    <mergeCell ref="AL14:AO14"/>
    <mergeCell ref="AP14:AQ14"/>
    <mergeCell ref="AR14:AU14"/>
    <mergeCell ref="AV14:AW14"/>
    <mergeCell ref="AX14:BA14"/>
    <mergeCell ref="AD13:AI13"/>
    <mergeCell ref="AJ13:AO13"/>
    <mergeCell ref="AP13:AU13"/>
    <mergeCell ref="BB14:BC14"/>
    <mergeCell ref="BD14:BG14"/>
    <mergeCell ref="A15:I15"/>
    <mergeCell ref="J15:M15"/>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A19:C21"/>
    <mergeCell ref="D19:I19"/>
    <mergeCell ref="J19:M19"/>
    <mergeCell ref="O19:R19"/>
    <mergeCell ref="T19:X19"/>
    <mergeCell ref="Y19:AC19"/>
    <mergeCell ref="AD19:AE19"/>
    <mergeCell ref="AF19:AI19"/>
    <mergeCell ref="AJ18:AK18"/>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AP21:AQ21"/>
    <mergeCell ref="AR21:AU21"/>
    <mergeCell ref="AV21:AW21"/>
    <mergeCell ref="AX21:BA21"/>
    <mergeCell ref="BB21:BC21"/>
    <mergeCell ref="BD21:BG21"/>
    <mergeCell ref="BD20:BG20"/>
    <mergeCell ref="D21:I21"/>
    <mergeCell ref="J21:M21"/>
    <mergeCell ref="O21:R21"/>
    <mergeCell ref="T21:X21"/>
    <mergeCell ref="Y21:AC21"/>
    <mergeCell ref="AD21:AE21"/>
    <mergeCell ref="AF21:AI21"/>
    <mergeCell ref="AJ21:AK21"/>
    <mergeCell ref="AL21:AO21"/>
    <mergeCell ref="AL20:AO20"/>
    <mergeCell ref="AP20:AQ20"/>
    <mergeCell ref="AR20:AU20"/>
    <mergeCell ref="AV20:AW20"/>
    <mergeCell ref="AX20:BA20"/>
    <mergeCell ref="BB20:BC20"/>
    <mergeCell ref="AX22:BA22"/>
    <mergeCell ref="BB22:BC22"/>
    <mergeCell ref="BD22:BG22"/>
    <mergeCell ref="A23:I23"/>
    <mergeCell ref="J23:M23"/>
    <mergeCell ref="O23:R23"/>
    <mergeCell ref="T23:X23"/>
    <mergeCell ref="Y23:AC23"/>
    <mergeCell ref="AD23:AE23"/>
    <mergeCell ref="AF23:AI23"/>
    <mergeCell ref="AF22:AI22"/>
    <mergeCell ref="AJ22:AK22"/>
    <mergeCell ref="AL22:AO22"/>
    <mergeCell ref="AP22:AQ22"/>
    <mergeCell ref="AR22:AU22"/>
    <mergeCell ref="AV22:AW22"/>
    <mergeCell ref="A22:I22"/>
    <mergeCell ref="J22:M22"/>
    <mergeCell ref="O22:R22"/>
    <mergeCell ref="T22:X22"/>
    <mergeCell ref="Y22:AC22"/>
    <mergeCell ref="AD22:AE22"/>
    <mergeCell ref="BB23:BC23"/>
    <mergeCell ref="BD23:BG23"/>
    <mergeCell ref="A24:I24"/>
    <mergeCell ref="J24:M24"/>
    <mergeCell ref="O24:R24"/>
    <mergeCell ref="T24:X24"/>
    <mergeCell ref="Y24:AC24"/>
    <mergeCell ref="AD24:AE24"/>
    <mergeCell ref="AF24:AI24"/>
    <mergeCell ref="AJ24:AK24"/>
    <mergeCell ref="AJ23:AK23"/>
    <mergeCell ref="AL23:AO23"/>
    <mergeCell ref="AP23:AQ23"/>
    <mergeCell ref="AR23:AU23"/>
    <mergeCell ref="AV23:AW23"/>
    <mergeCell ref="AX23:BA23"/>
    <mergeCell ref="AP25:AQ25"/>
    <mergeCell ref="AR25:AU25"/>
    <mergeCell ref="AV25:AW25"/>
    <mergeCell ref="AX25:BA25"/>
    <mergeCell ref="BB25:BC25"/>
    <mergeCell ref="BD25:BG25"/>
    <mergeCell ref="BD24:BG24"/>
    <mergeCell ref="A25:I25"/>
    <mergeCell ref="J25:M25"/>
    <mergeCell ref="O25:R25"/>
    <mergeCell ref="T25:X25"/>
    <mergeCell ref="Y25:AC25"/>
    <mergeCell ref="AD25:AE25"/>
    <mergeCell ref="AF25:AI25"/>
    <mergeCell ref="AJ25:AK25"/>
    <mergeCell ref="AL25:AO25"/>
    <mergeCell ref="AL24:AO24"/>
    <mergeCell ref="AP24:AQ24"/>
    <mergeCell ref="AR24:AU24"/>
    <mergeCell ref="AV24:AW24"/>
    <mergeCell ref="AX24:BA24"/>
    <mergeCell ref="BB24:BC24"/>
    <mergeCell ref="E30:J30"/>
    <mergeCell ref="L30:V30"/>
    <mergeCell ref="A31:F31"/>
    <mergeCell ref="AT31:BG31"/>
    <mergeCell ref="A32:V32"/>
    <mergeCell ref="W32:BG32"/>
    <mergeCell ref="AY26:BG26"/>
    <mergeCell ref="A27:Q27"/>
    <mergeCell ref="E28:J28"/>
    <mergeCell ref="L28:S28"/>
    <mergeCell ref="E29:J29"/>
    <mergeCell ref="L29:V29"/>
    <mergeCell ref="AJ33:AO33"/>
    <mergeCell ref="AP33:AU33"/>
    <mergeCell ref="AV33:BA33"/>
    <mergeCell ref="BB33:BG33"/>
    <mergeCell ref="A34:H34"/>
    <mergeCell ref="I34:K34"/>
    <mergeCell ref="L34:P34"/>
    <mergeCell ref="Q34:V34"/>
    <mergeCell ref="AD34:AE34"/>
    <mergeCell ref="AF34:AI34"/>
    <mergeCell ref="A33:H33"/>
    <mergeCell ref="I33:K33"/>
    <mergeCell ref="L33:P33"/>
    <mergeCell ref="Q33:V33"/>
    <mergeCell ref="W33:AC34"/>
    <mergeCell ref="AD33:AI33"/>
    <mergeCell ref="BB34:BC34"/>
    <mergeCell ref="BD34:BG34"/>
    <mergeCell ref="A35:H35"/>
    <mergeCell ref="I35:K35"/>
    <mergeCell ref="L35:P35"/>
    <mergeCell ref="Q35:V35"/>
    <mergeCell ref="W35:AC35"/>
    <mergeCell ref="AD35:AE35"/>
    <mergeCell ref="AF35:AI35"/>
    <mergeCell ref="AJ35:AK35"/>
    <mergeCell ref="AJ34:AK34"/>
    <mergeCell ref="AL34:AO34"/>
    <mergeCell ref="AP34:AQ34"/>
    <mergeCell ref="AR34:AU34"/>
    <mergeCell ref="AV34:AW34"/>
    <mergeCell ref="AX34:BA34"/>
    <mergeCell ref="BD35:BG35"/>
    <mergeCell ref="A36:H36"/>
    <mergeCell ref="I36:K36"/>
    <mergeCell ref="L36:P36"/>
    <mergeCell ref="Q36:V36"/>
    <mergeCell ref="W36:W40"/>
    <mergeCell ref="X36:AC36"/>
    <mergeCell ref="AD36:AE36"/>
    <mergeCell ref="AF36:AI36"/>
    <mergeCell ref="AJ36:AK36"/>
    <mergeCell ref="AL35:AO35"/>
    <mergeCell ref="AP35:AQ35"/>
    <mergeCell ref="AR35:AU35"/>
    <mergeCell ref="AV35:AW35"/>
    <mergeCell ref="AX35:BA35"/>
    <mergeCell ref="BB35:BC35"/>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40:H40"/>
    <mergeCell ref="I40:K40"/>
    <mergeCell ref="L40:P40"/>
    <mergeCell ref="Q40:V40"/>
    <mergeCell ref="X40:AC40"/>
    <mergeCell ref="AD40:AE40"/>
    <mergeCell ref="AF40:AI40"/>
    <mergeCell ref="AJ40:AK40"/>
    <mergeCell ref="AJ39:AK39"/>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41:H41"/>
    <mergeCell ref="I41:K41"/>
    <mergeCell ref="L41:P41"/>
    <mergeCell ref="Q41:V41"/>
    <mergeCell ref="W41:AC41"/>
    <mergeCell ref="AD41:AE41"/>
    <mergeCell ref="AF41:AI41"/>
    <mergeCell ref="AJ41:AK41"/>
    <mergeCell ref="AL41:AO41"/>
    <mergeCell ref="AL40:AO40"/>
    <mergeCell ref="AP40:AQ40"/>
    <mergeCell ref="AR40:AU40"/>
    <mergeCell ref="AV40:AW40"/>
    <mergeCell ref="AX40:BA40"/>
    <mergeCell ref="BB40:BC40"/>
  </mergeCells>
  <phoneticPr fontId="3"/>
  <pageMargins left="0.86614173228346458" right="0.78740157480314965" top="0.47244094488188981" bottom="0.43307086614173229" header="0.59055118110236227" footer="0.19685039370078741"/>
  <pageSetup paperSize="9" scale="84" firstPageNumber="0" orientation="landscape" horizontalDpi="300" verticalDpi="300" r:id="rId1"/>
  <headerFooter alignWithMargins="0">
    <oddFooter>&amp;C&amp;"ＭＳ 明朝,標準"- 33 -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
  <sheetViews>
    <sheetView topLeftCell="A13" workbookViewId="0">
      <selection activeCell="A19" sqref="A19:Q19"/>
    </sheetView>
  </sheetViews>
  <sheetFormatPr defaultRowHeight="14.25"/>
  <cols>
    <col min="1" max="44" width="2.625" style="525" customWidth="1"/>
    <col min="45" max="45" width="1.875" style="525" customWidth="1"/>
    <col min="46" max="46" width="2.875" style="531" customWidth="1"/>
    <col min="47" max="58" width="2.625" style="525" customWidth="1"/>
    <col min="59" max="59" width="3.125" style="525" customWidth="1"/>
    <col min="60" max="61" width="2.625" style="525" customWidth="1"/>
    <col min="62" max="62" width="2.875" style="525" customWidth="1"/>
    <col min="63" max="69" width="2.625" style="525" customWidth="1"/>
    <col min="70" max="70" width="3.75" style="525" customWidth="1"/>
    <col min="71" max="137" width="2.625" style="525" customWidth="1"/>
    <col min="138" max="16384" width="9" style="525"/>
  </cols>
  <sheetData>
    <row r="1" spans="1:70" s="532" customFormat="1" ht="21" customHeight="1">
      <c r="A1" s="1185" t="s">
        <v>1894</v>
      </c>
      <c r="B1" s="1185"/>
      <c r="C1" s="1185"/>
      <c r="D1" s="1185"/>
      <c r="E1" s="1185"/>
      <c r="F1" s="1185"/>
      <c r="G1" s="1185"/>
      <c r="H1" s="1185"/>
      <c r="I1" s="1185"/>
      <c r="J1" s="1185"/>
      <c r="K1" s="1185"/>
      <c r="L1" s="1185"/>
      <c r="M1" s="1185"/>
      <c r="N1" s="1185"/>
      <c r="O1" s="1185"/>
      <c r="P1" s="1185"/>
      <c r="Q1" s="1185"/>
      <c r="R1" s="1185"/>
      <c r="S1" s="1185"/>
      <c r="T1" s="1185"/>
      <c r="U1" s="1185"/>
      <c r="V1" s="1185"/>
      <c r="W1" s="1185"/>
      <c r="X1" s="1185"/>
      <c r="Y1" s="1185"/>
      <c r="Z1" s="1185"/>
      <c r="AA1" s="1185"/>
      <c r="AB1" s="1185"/>
      <c r="AC1" s="1185"/>
      <c r="AD1" s="1185"/>
      <c r="AE1" s="1185"/>
      <c r="AF1" s="1185"/>
      <c r="AG1" s="1185"/>
      <c r="AT1" s="536"/>
    </row>
    <row r="2" spans="1:70" ht="15.95" customHeight="1">
      <c r="D2" s="534" t="s">
        <v>1220</v>
      </c>
      <c r="E2" s="533"/>
      <c r="F2" s="534" t="s">
        <v>1821</v>
      </c>
      <c r="G2" s="533"/>
      <c r="H2" s="533"/>
      <c r="I2" s="533"/>
      <c r="J2" s="533"/>
      <c r="K2" s="533"/>
      <c r="L2" s="535" t="s">
        <v>1220</v>
      </c>
      <c r="M2" s="535" t="s">
        <v>1893</v>
      </c>
      <c r="N2" s="535"/>
      <c r="O2" s="535"/>
      <c r="P2" s="535"/>
      <c r="Q2" s="535"/>
      <c r="R2" s="535"/>
      <c r="S2" s="535"/>
      <c r="T2" s="535"/>
      <c r="U2" s="535"/>
      <c r="V2" s="535"/>
      <c r="W2" s="535"/>
      <c r="X2" s="535"/>
      <c r="Y2" s="535"/>
      <c r="Z2" s="535"/>
      <c r="AA2" s="535"/>
      <c r="AB2" s="535"/>
      <c r="AC2" s="535"/>
      <c r="AD2" s="535"/>
      <c r="AE2" s="535"/>
      <c r="AF2" s="535"/>
      <c r="AG2" s="535"/>
      <c r="AH2" s="535"/>
    </row>
    <row r="3" spans="1:70" ht="15.95" customHeight="1">
      <c r="D3" s="534" t="s">
        <v>1220</v>
      </c>
      <c r="E3" s="524"/>
      <c r="F3" s="534" t="s">
        <v>1775</v>
      </c>
      <c r="G3" s="524"/>
      <c r="H3" s="533"/>
      <c r="I3" s="533"/>
      <c r="J3" s="533"/>
      <c r="K3" s="533"/>
      <c r="L3" s="530" t="s">
        <v>1220</v>
      </c>
      <c r="M3" s="530" t="s">
        <v>1787</v>
      </c>
      <c r="N3" s="530"/>
      <c r="O3" s="530"/>
      <c r="P3" s="530"/>
      <c r="Q3" s="530"/>
      <c r="R3" s="530"/>
      <c r="S3" s="530"/>
      <c r="T3" s="530"/>
      <c r="U3" s="530"/>
      <c r="V3" s="530"/>
      <c r="W3" s="530"/>
      <c r="X3" s="530"/>
      <c r="Y3" s="530"/>
      <c r="Z3" s="530"/>
      <c r="AA3" s="530"/>
      <c r="AB3" s="530"/>
      <c r="AR3" s="531"/>
      <c r="AT3" s="525"/>
    </row>
    <row r="4" spans="1:70" ht="15.95" customHeight="1">
      <c r="D4" s="534" t="s">
        <v>1220</v>
      </c>
      <c r="E4" s="524"/>
      <c r="F4" s="534" t="s">
        <v>1892</v>
      </c>
      <c r="G4" s="524"/>
      <c r="H4" s="533"/>
      <c r="I4" s="533"/>
      <c r="J4" s="533"/>
      <c r="K4" s="533"/>
      <c r="L4" s="530" t="s">
        <v>1220</v>
      </c>
      <c r="M4" s="530" t="s">
        <v>1891</v>
      </c>
      <c r="N4" s="530"/>
      <c r="O4" s="530"/>
      <c r="P4" s="530"/>
      <c r="Q4" s="530"/>
      <c r="R4" s="530"/>
      <c r="S4" s="530"/>
      <c r="AR4" s="531"/>
      <c r="AT4" s="525"/>
    </row>
    <row r="5" spans="1:70" ht="19.5" customHeight="1">
      <c r="A5" s="526"/>
      <c r="B5" s="526"/>
      <c r="C5" s="526"/>
      <c r="D5" s="1186" t="s">
        <v>1890</v>
      </c>
      <c r="E5" s="1186"/>
      <c r="F5" s="1186"/>
      <c r="G5" s="1186"/>
      <c r="H5" s="1186"/>
      <c r="I5" s="526"/>
      <c r="J5" s="526"/>
      <c r="K5" s="526"/>
      <c r="L5" s="526"/>
      <c r="M5" s="526"/>
      <c r="N5" s="526"/>
      <c r="O5" s="526"/>
      <c r="P5" s="526"/>
      <c r="Q5" s="526"/>
      <c r="R5" s="526"/>
      <c r="S5" s="526"/>
      <c r="T5" s="526"/>
      <c r="U5" s="526"/>
      <c r="V5" s="526"/>
      <c r="W5" s="526"/>
      <c r="X5" s="526"/>
      <c r="Y5" s="526"/>
      <c r="Z5" s="526"/>
      <c r="AA5" s="526"/>
      <c r="AB5" s="526"/>
      <c r="AC5" s="526"/>
      <c r="AD5" s="9"/>
      <c r="AE5" s="526"/>
      <c r="AF5" s="526"/>
      <c r="AG5" s="526"/>
      <c r="AH5" s="526"/>
      <c r="AI5" s="526"/>
      <c r="AJ5" s="526"/>
      <c r="AK5" s="526"/>
      <c r="AL5" s="526"/>
      <c r="AM5" s="526"/>
      <c r="AN5" s="526"/>
      <c r="AO5" s="526"/>
      <c r="AP5" s="526"/>
      <c r="AQ5" s="526"/>
      <c r="AR5" s="526"/>
      <c r="AS5" s="526"/>
      <c r="AT5" s="526"/>
      <c r="AU5" s="526"/>
      <c r="AV5" s="526"/>
      <c r="AW5" s="533"/>
      <c r="AX5" s="530"/>
      <c r="AY5" s="530"/>
      <c r="AZ5" s="530"/>
      <c r="BA5" s="530"/>
      <c r="BB5" s="530"/>
      <c r="BC5" s="1081" t="s">
        <v>1889</v>
      </c>
      <c r="BD5" s="1081"/>
      <c r="BE5" s="1081"/>
      <c r="BF5" s="1081"/>
      <c r="BG5" s="1081"/>
      <c r="BH5" s="1081"/>
      <c r="BI5" s="1081"/>
      <c r="BJ5" s="1081"/>
      <c r="BK5" s="1081"/>
      <c r="BL5" s="1081"/>
      <c r="BM5" s="1081"/>
      <c r="BN5" s="1081"/>
      <c r="BO5" s="1081"/>
      <c r="BP5" s="1081"/>
      <c r="BQ5" s="1081"/>
      <c r="BR5" s="1081"/>
    </row>
    <row r="6" spans="1:70" ht="20.100000000000001" customHeight="1">
      <c r="A6" s="1187" t="s">
        <v>1888</v>
      </c>
      <c r="B6" s="1115"/>
      <c r="C6" s="1115"/>
      <c r="D6" s="1115"/>
      <c r="E6" s="1115"/>
      <c r="F6" s="1115"/>
      <c r="G6" s="1115"/>
      <c r="H6" s="1115"/>
      <c r="I6" s="1115"/>
      <c r="J6" s="1115"/>
      <c r="K6" s="1115"/>
      <c r="L6" s="1115"/>
      <c r="M6" s="1116"/>
      <c r="N6" s="1120" t="s">
        <v>1887</v>
      </c>
      <c r="O6" s="1121"/>
      <c r="P6" s="1121"/>
      <c r="Q6" s="1121"/>
      <c r="R6" s="1121"/>
      <c r="S6" s="1121"/>
      <c r="T6" s="1121"/>
      <c r="U6" s="1121"/>
      <c r="V6" s="1121"/>
      <c r="W6" s="1121"/>
      <c r="X6" s="1121"/>
      <c r="Y6" s="1121"/>
      <c r="Z6" s="1121"/>
      <c r="AA6" s="1121"/>
      <c r="AB6" s="1121"/>
      <c r="AC6" s="1121"/>
      <c r="AD6" s="1121"/>
      <c r="AE6" s="1121"/>
      <c r="AF6" s="1122"/>
      <c r="AG6" s="1120" t="s">
        <v>1886</v>
      </c>
      <c r="AH6" s="1121"/>
      <c r="AI6" s="1121"/>
      <c r="AJ6" s="1121"/>
      <c r="AK6" s="1121"/>
      <c r="AL6" s="1121"/>
      <c r="AM6" s="1121"/>
      <c r="AN6" s="1121"/>
      <c r="AO6" s="1121"/>
      <c r="AP6" s="1121"/>
      <c r="AQ6" s="1121"/>
      <c r="AR6" s="1189"/>
      <c r="AS6" s="526"/>
      <c r="AT6" s="526"/>
      <c r="AU6" s="1190" t="s">
        <v>1885</v>
      </c>
      <c r="AV6" s="1121"/>
      <c r="AW6" s="1121"/>
      <c r="AX6" s="1121"/>
      <c r="AY6" s="1121"/>
      <c r="AZ6" s="1121"/>
      <c r="BA6" s="1121"/>
      <c r="BB6" s="1121"/>
      <c r="BC6" s="1121"/>
      <c r="BD6" s="1121"/>
      <c r="BE6" s="1121"/>
      <c r="BF6" s="1122"/>
      <c r="BG6" s="1120" t="s">
        <v>1884</v>
      </c>
      <c r="BH6" s="1121"/>
      <c r="BI6" s="1121"/>
      <c r="BJ6" s="1121"/>
      <c r="BK6" s="1121"/>
      <c r="BL6" s="1121"/>
      <c r="BM6" s="1121"/>
      <c r="BN6" s="1121"/>
      <c r="BO6" s="1121"/>
      <c r="BP6" s="1121"/>
      <c r="BQ6" s="1121"/>
      <c r="BR6" s="1189"/>
    </row>
    <row r="7" spans="1:70" ht="20.100000000000001" customHeight="1">
      <c r="A7" s="1188"/>
      <c r="B7" s="1118"/>
      <c r="C7" s="1118"/>
      <c r="D7" s="1118"/>
      <c r="E7" s="1118"/>
      <c r="F7" s="1118"/>
      <c r="G7" s="1118"/>
      <c r="H7" s="1118"/>
      <c r="I7" s="1118"/>
      <c r="J7" s="1118"/>
      <c r="K7" s="1118"/>
      <c r="L7" s="1118"/>
      <c r="M7" s="1119"/>
      <c r="N7" s="1106" t="s">
        <v>1883</v>
      </c>
      <c r="O7" s="1107"/>
      <c r="P7" s="1107"/>
      <c r="Q7" s="1107"/>
      <c r="R7" s="1108"/>
      <c r="S7" s="1106" t="s">
        <v>1882</v>
      </c>
      <c r="T7" s="1107"/>
      <c r="U7" s="1107"/>
      <c r="V7" s="1107"/>
      <c r="W7" s="1107"/>
      <c r="X7" s="1107"/>
      <c r="Y7" s="1108"/>
      <c r="Z7" s="1106" t="s">
        <v>1881</v>
      </c>
      <c r="AA7" s="1107"/>
      <c r="AB7" s="1107"/>
      <c r="AC7" s="1107"/>
      <c r="AD7" s="1107"/>
      <c r="AE7" s="1107"/>
      <c r="AF7" s="1108"/>
      <c r="AG7" s="1106" t="s">
        <v>1880</v>
      </c>
      <c r="AH7" s="1107"/>
      <c r="AI7" s="1107"/>
      <c r="AJ7" s="1107"/>
      <c r="AK7" s="1108"/>
      <c r="AL7" s="1106" t="s">
        <v>1879</v>
      </c>
      <c r="AM7" s="1107"/>
      <c r="AN7" s="1107"/>
      <c r="AO7" s="1107"/>
      <c r="AP7" s="1107"/>
      <c r="AQ7" s="1107"/>
      <c r="AR7" s="1184"/>
      <c r="AS7" s="526"/>
      <c r="AT7" s="526"/>
      <c r="AU7" s="1183" t="s">
        <v>1834</v>
      </c>
      <c r="AV7" s="1107"/>
      <c r="AW7" s="1107"/>
      <c r="AX7" s="1107"/>
      <c r="AY7" s="1108"/>
      <c r="AZ7" s="1106" t="s">
        <v>1878</v>
      </c>
      <c r="BA7" s="1107"/>
      <c r="BB7" s="1107"/>
      <c r="BC7" s="1107"/>
      <c r="BD7" s="1107"/>
      <c r="BE7" s="1107"/>
      <c r="BF7" s="1108"/>
      <c r="BG7" s="1106" t="s">
        <v>1834</v>
      </c>
      <c r="BH7" s="1107"/>
      <c r="BI7" s="1107"/>
      <c r="BJ7" s="1107"/>
      <c r="BK7" s="1108"/>
      <c r="BL7" s="1106" t="s">
        <v>1877</v>
      </c>
      <c r="BM7" s="1107"/>
      <c r="BN7" s="1107"/>
      <c r="BO7" s="1107"/>
      <c r="BP7" s="1107"/>
      <c r="BQ7" s="1107"/>
      <c r="BR7" s="1184"/>
    </row>
    <row r="8" spans="1:70" ht="23.1" customHeight="1">
      <c r="A8" s="1129" t="s">
        <v>1876</v>
      </c>
      <c r="B8" s="1131"/>
      <c r="C8" s="1106" t="s">
        <v>1875</v>
      </c>
      <c r="D8" s="1107"/>
      <c r="E8" s="1107"/>
      <c r="F8" s="1107"/>
      <c r="G8" s="1107"/>
      <c r="H8" s="1107"/>
      <c r="I8" s="1107"/>
      <c r="J8" s="1107"/>
      <c r="K8" s="1107"/>
      <c r="L8" s="1107"/>
      <c r="M8" s="1108"/>
      <c r="N8" s="1174">
        <v>3</v>
      </c>
      <c r="O8" s="1175"/>
      <c r="P8" s="1175"/>
      <c r="Q8" s="1175"/>
      <c r="R8" s="1182"/>
      <c r="S8" s="1174">
        <v>360165</v>
      </c>
      <c r="T8" s="1175"/>
      <c r="U8" s="1175"/>
      <c r="V8" s="1175"/>
      <c r="W8" s="1175"/>
      <c r="X8" s="1175"/>
      <c r="Y8" s="1182"/>
      <c r="Z8" s="1174">
        <v>288132</v>
      </c>
      <c r="AA8" s="1175"/>
      <c r="AB8" s="1175"/>
      <c r="AC8" s="1175"/>
      <c r="AD8" s="1175"/>
      <c r="AE8" s="1175"/>
      <c r="AF8" s="1182"/>
      <c r="AG8" s="1174">
        <v>0</v>
      </c>
      <c r="AH8" s="1175"/>
      <c r="AI8" s="1175"/>
      <c r="AJ8" s="1175"/>
      <c r="AK8" s="1182"/>
      <c r="AL8" s="1174">
        <v>0</v>
      </c>
      <c r="AM8" s="1175"/>
      <c r="AN8" s="1175"/>
      <c r="AO8" s="1175"/>
      <c r="AP8" s="1175"/>
      <c r="AQ8" s="1175"/>
      <c r="AR8" s="1176"/>
      <c r="AT8" s="525"/>
      <c r="AU8" s="1181">
        <v>3</v>
      </c>
      <c r="AV8" s="1175"/>
      <c r="AW8" s="1175"/>
      <c r="AX8" s="1175"/>
      <c r="AY8" s="1182"/>
      <c r="AZ8" s="1174">
        <v>7920</v>
      </c>
      <c r="BA8" s="1175"/>
      <c r="BB8" s="1175"/>
      <c r="BC8" s="1175"/>
      <c r="BD8" s="1175"/>
      <c r="BE8" s="1175"/>
      <c r="BF8" s="1182"/>
      <c r="BG8" s="1174">
        <v>0</v>
      </c>
      <c r="BH8" s="1175"/>
      <c r="BI8" s="1175"/>
      <c r="BJ8" s="1175"/>
      <c r="BK8" s="1182"/>
      <c r="BL8" s="1174">
        <v>0</v>
      </c>
      <c r="BM8" s="1175"/>
      <c r="BN8" s="1175"/>
      <c r="BO8" s="1175"/>
      <c r="BP8" s="1175"/>
      <c r="BQ8" s="1175"/>
      <c r="BR8" s="1176"/>
    </row>
    <row r="9" spans="1:70" ht="23.1" customHeight="1">
      <c r="A9" s="1132"/>
      <c r="B9" s="1134"/>
      <c r="C9" s="1106" t="s">
        <v>1874</v>
      </c>
      <c r="D9" s="1107"/>
      <c r="E9" s="1107"/>
      <c r="F9" s="1107"/>
      <c r="G9" s="1107"/>
      <c r="H9" s="1107"/>
      <c r="I9" s="1107"/>
      <c r="J9" s="1107"/>
      <c r="K9" s="1107"/>
      <c r="L9" s="1107"/>
      <c r="M9" s="1108"/>
      <c r="N9" s="1174">
        <v>2</v>
      </c>
      <c r="O9" s="1175"/>
      <c r="P9" s="1175"/>
      <c r="Q9" s="1175"/>
      <c r="R9" s="1182"/>
      <c r="S9" s="1174">
        <v>83979</v>
      </c>
      <c r="T9" s="1175"/>
      <c r="U9" s="1175"/>
      <c r="V9" s="1175"/>
      <c r="W9" s="1175"/>
      <c r="X9" s="1175"/>
      <c r="Y9" s="1182"/>
      <c r="Z9" s="1174">
        <v>83979</v>
      </c>
      <c r="AA9" s="1175"/>
      <c r="AB9" s="1175"/>
      <c r="AC9" s="1175"/>
      <c r="AD9" s="1175"/>
      <c r="AE9" s="1175"/>
      <c r="AF9" s="1182"/>
      <c r="AG9" s="1174">
        <v>1</v>
      </c>
      <c r="AH9" s="1175"/>
      <c r="AI9" s="1175"/>
      <c r="AJ9" s="1175"/>
      <c r="AK9" s="1182"/>
      <c r="AL9" s="1174">
        <v>3798</v>
      </c>
      <c r="AM9" s="1175"/>
      <c r="AN9" s="1175"/>
      <c r="AO9" s="1175"/>
      <c r="AP9" s="1175"/>
      <c r="AQ9" s="1175"/>
      <c r="AR9" s="1176"/>
      <c r="AT9" s="525"/>
      <c r="AU9" s="1181">
        <v>2</v>
      </c>
      <c r="AV9" s="1175"/>
      <c r="AW9" s="1175"/>
      <c r="AX9" s="1175"/>
      <c r="AY9" s="1182"/>
      <c r="AZ9" s="1174">
        <v>1840</v>
      </c>
      <c r="BA9" s="1175"/>
      <c r="BB9" s="1175"/>
      <c r="BC9" s="1175"/>
      <c r="BD9" s="1175"/>
      <c r="BE9" s="1175"/>
      <c r="BF9" s="1182"/>
      <c r="BG9" s="1174">
        <v>2</v>
      </c>
      <c r="BH9" s="1175"/>
      <c r="BI9" s="1175"/>
      <c r="BJ9" s="1175"/>
      <c r="BK9" s="1182"/>
      <c r="BL9" s="1174">
        <v>6320</v>
      </c>
      <c r="BM9" s="1175"/>
      <c r="BN9" s="1175"/>
      <c r="BO9" s="1175"/>
      <c r="BP9" s="1175"/>
      <c r="BQ9" s="1175"/>
      <c r="BR9" s="1176"/>
    </row>
    <row r="10" spans="1:70" ht="23.1" customHeight="1">
      <c r="A10" s="1132"/>
      <c r="B10" s="1134"/>
      <c r="C10" s="1106" t="s">
        <v>1873</v>
      </c>
      <c r="D10" s="1107"/>
      <c r="E10" s="1107"/>
      <c r="F10" s="1107"/>
      <c r="G10" s="1107"/>
      <c r="H10" s="1107"/>
      <c r="I10" s="1107"/>
      <c r="J10" s="1107"/>
      <c r="K10" s="1107"/>
      <c r="L10" s="1107"/>
      <c r="M10" s="1108"/>
      <c r="N10" s="1174">
        <v>1</v>
      </c>
      <c r="O10" s="1175"/>
      <c r="P10" s="1175"/>
      <c r="Q10" s="1175"/>
      <c r="R10" s="1182"/>
      <c r="S10" s="1174">
        <v>57366</v>
      </c>
      <c r="T10" s="1175"/>
      <c r="U10" s="1175"/>
      <c r="V10" s="1175"/>
      <c r="W10" s="1175"/>
      <c r="X10" s="1175"/>
      <c r="Y10" s="1182"/>
      <c r="Z10" s="1174">
        <v>17210</v>
      </c>
      <c r="AA10" s="1175"/>
      <c r="AB10" s="1175"/>
      <c r="AC10" s="1175"/>
      <c r="AD10" s="1175"/>
      <c r="AE10" s="1175"/>
      <c r="AF10" s="1182"/>
      <c r="AG10" s="1174">
        <v>0</v>
      </c>
      <c r="AH10" s="1175"/>
      <c r="AI10" s="1175"/>
      <c r="AJ10" s="1175"/>
      <c r="AK10" s="1182"/>
      <c r="AL10" s="1174">
        <v>0</v>
      </c>
      <c r="AM10" s="1175"/>
      <c r="AN10" s="1175"/>
      <c r="AO10" s="1175"/>
      <c r="AP10" s="1175"/>
      <c r="AQ10" s="1175"/>
      <c r="AR10" s="1176"/>
      <c r="AT10" s="525"/>
      <c r="AU10" s="1181">
        <v>0</v>
      </c>
      <c r="AV10" s="1175"/>
      <c r="AW10" s="1175"/>
      <c r="AX10" s="1175"/>
      <c r="AY10" s="1182"/>
      <c r="AZ10" s="1174">
        <v>0</v>
      </c>
      <c r="BA10" s="1175"/>
      <c r="BB10" s="1175"/>
      <c r="BC10" s="1175"/>
      <c r="BD10" s="1175"/>
      <c r="BE10" s="1175"/>
      <c r="BF10" s="1182"/>
      <c r="BG10" s="1174">
        <v>0</v>
      </c>
      <c r="BH10" s="1175"/>
      <c r="BI10" s="1175"/>
      <c r="BJ10" s="1175"/>
      <c r="BK10" s="1182"/>
      <c r="BL10" s="1174">
        <v>0</v>
      </c>
      <c r="BM10" s="1175"/>
      <c r="BN10" s="1175"/>
      <c r="BO10" s="1175"/>
      <c r="BP10" s="1175"/>
      <c r="BQ10" s="1175"/>
      <c r="BR10" s="1176"/>
    </row>
    <row r="11" spans="1:70" ht="23.1" customHeight="1">
      <c r="A11" s="1132"/>
      <c r="B11" s="1134"/>
      <c r="C11" s="1106" t="s">
        <v>1872</v>
      </c>
      <c r="D11" s="1107"/>
      <c r="E11" s="1107"/>
      <c r="F11" s="1107"/>
      <c r="G11" s="1107"/>
      <c r="H11" s="1107"/>
      <c r="I11" s="1107"/>
      <c r="J11" s="1107"/>
      <c r="K11" s="1107"/>
      <c r="L11" s="1107"/>
      <c r="M11" s="1108"/>
      <c r="N11" s="1174">
        <v>34</v>
      </c>
      <c r="O11" s="1175"/>
      <c r="P11" s="1175"/>
      <c r="Q11" s="1175"/>
      <c r="R11" s="1182"/>
      <c r="S11" s="1174">
        <v>927442</v>
      </c>
      <c r="T11" s="1175"/>
      <c r="U11" s="1175"/>
      <c r="V11" s="1175"/>
      <c r="W11" s="1175"/>
      <c r="X11" s="1175"/>
      <c r="Y11" s="1182"/>
      <c r="Z11" s="1174">
        <v>832904</v>
      </c>
      <c r="AA11" s="1175"/>
      <c r="AB11" s="1175"/>
      <c r="AC11" s="1175"/>
      <c r="AD11" s="1175"/>
      <c r="AE11" s="1175"/>
      <c r="AF11" s="1182"/>
      <c r="AG11" s="1174">
        <v>14</v>
      </c>
      <c r="AH11" s="1175"/>
      <c r="AI11" s="1175"/>
      <c r="AJ11" s="1175"/>
      <c r="AK11" s="1182"/>
      <c r="AL11" s="1174">
        <v>26967</v>
      </c>
      <c r="AM11" s="1175"/>
      <c r="AN11" s="1175"/>
      <c r="AO11" s="1175"/>
      <c r="AP11" s="1175"/>
      <c r="AQ11" s="1175"/>
      <c r="AR11" s="1176"/>
      <c r="AT11" s="525"/>
      <c r="AU11" s="1181">
        <v>34</v>
      </c>
      <c r="AV11" s="1175"/>
      <c r="AW11" s="1175"/>
      <c r="AX11" s="1175"/>
      <c r="AY11" s="1182"/>
      <c r="AZ11" s="1174">
        <v>12730</v>
      </c>
      <c r="BA11" s="1175"/>
      <c r="BB11" s="1175"/>
      <c r="BC11" s="1175"/>
      <c r="BD11" s="1175"/>
      <c r="BE11" s="1175"/>
      <c r="BF11" s="1182"/>
      <c r="BG11" s="1174">
        <v>20</v>
      </c>
      <c r="BH11" s="1175"/>
      <c r="BI11" s="1175"/>
      <c r="BJ11" s="1175"/>
      <c r="BK11" s="1182"/>
      <c r="BL11" s="1174">
        <v>23160</v>
      </c>
      <c r="BM11" s="1175"/>
      <c r="BN11" s="1175"/>
      <c r="BO11" s="1175"/>
      <c r="BP11" s="1175"/>
      <c r="BQ11" s="1175"/>
      <c r="BR11" s="1176"/>
    </row>
    <row r="12" spans="1:70" ht="23.1" customHeight="1">
      <c r="A12" s="1132"/>
      <c r="B12" s="1134"/>
      <c r="C12" s="1106" t="s">
        <v>1871</v>
      </c>
      <c r="D12" s="1107"/>
      <c r="E12" s="1107"/>
      <c r="F12" s="1107"/>
      <c r="G12" s="1107"/>
      <c r="H12" s="1107"/>
      <c r="I12" s="1107"/>
      <c r="J12" s="1107"/>
      <c r="K12" s="1107"/>
      <c r="L12" s="1107"/>
      <c r="M12" s="1108"/>
      <c r="N12" s="1174">
        <v>6</v>
      </c>
      <c r="O12" s="1175"/>
      <c r="P12" s="1175"/>
      <c r="Q12" s="1175"/>
      <c r="R12" s="1182"/>
      <c r="S12" s="1174">
        <v>210348</v>
      </c>
      <c r="T12" s="1175"/>
      <c r="U12" s="1175"/>
      <c r="V12" s="1175"/>
      <c r="W12" s="1175"/>
      <c r="X12" s="1175"/>
      <c r="Y12" s="1182"/>
      <c r="Z12" s="1174">
        <v>190004</v>
      </c>
      <c r="AA12" s="1175"/>
      <c r="AB12" s="1175"/>
      <c r="AC12" s="1175"/>
      <c r="AD12" s="1175"/>
      <c r="AE12" s="1175"/>
      <c r="AF12" s="1182"/>
      <c r="AG12" s="1174">
        <v>1</v>
      </c>
      <c r="AH12" s="1175"/>
      <c r="AI12" s="1175"/>
      <c r="AJ12" s="1175"/>
      <c r="AK12" s="1182"/>
      <c r="AL12" s="1174">
        <v>251</v>
      </c>
      <c r="AM12" s="1175"/>
      <c r="AN12" s="1175"/>
      <c r="AO12" s="1175"/>
      <c r="AP12" s="1175"/>
      <c r="AQ12" s="1175"/>
      <c r="AR12" s="1176"/>
      <c r="AT12" s="525"/>
      <c r="AU12" s="1181">
        <v>6</v>
      </c>
      <c r="AV12" s="1175"/>
      <c r="AW12" s="1175"/>
      <c r="AX12" s="1175"/>
      <c r="AY12" s="1182"/>
      <c r="AZ12" s="1174">
        <v>8730</v>
      </c>
      <c r="BA12" s="1175"/>
      <c r="BB12" s="1175"/>
      <c r="BC12" s="1175"/>
      <c r="BD12" s="1175"/>
      <c r="BE12" s="1175"/>
      <c r="BF12" s="1182"/>
      <c r="BG12" s="1174">
        <v>1</v>
      </c>
      <c r="BH12" s="1175"/>
      <c r="BI12" s="1175"/>
      <c r="BJ12" s="1175"/>
      <c r="BK12" s="1182"/>
      <c r="BL12" s="1174">
        <v>280</v>
      </c>
      <c r="BM12" s="1175"/>
      <c r="BN12" s="1175"/>
      <c r="BO12" s="1175"/>
      <c r="BP12" s="1175"/>
      <c r="BQ12" s="1175"/>
      <c r="BR12" s="1176"/>
    </row>
    <row r="13" spans="1:70" ht="23.1" customHeight="1">
      <c r="A13" s="1132"/>
      <c r="B13" s="1134"/>
      <c r="C13" s="1106" t="s">
        <v>1870</v>
      </c>
      <c r="D13" s="1107"/>
      <c r="E13" s="1107"/>
      <c r="F13" s="1107"/>
      <c r="G13" s="1107"/>
      <c r="H13" s="1107"/>
      <c r="I13" s="1107"/>
      <c r="J13" s="1107"/>
      <c r="K13" s="1107"/>
      <c r="L13" s="1107"/>
      <c r="M13" s="1108"/>
      <c r="N13" s="1174">
        <v>180</v>
      </c>
      <c r="O13" s="1175"/>
      <c r="P13" s="1175"/>
      <c r="Q13" s="1175"/>
      <c r="R13" s="1182"/>
      <c r="S13" s="1174">
        <v>487764</v>
      </c>
      <c r="T13" s="1175"/>
      <c r="U13" s="1175"/>
      <c r="V13" s="1175"/>
      <c r="W13" s="1175"/>
      <c r="X13" s="1175"/>
      <c r="Y13" s="1182"/>
      <c r="Z13" s="1174">
        <v>470127</v>
      </c>
      <c r="AA13" s="1175"/>
      <c r="AB13" s="1175"/>
      <c r="AC13" s="1175"/>
      <c r="AD13" s="1175"/>
      <c r="AE13" s="1175"/>
      <c r="AF13" s="1182"/>
      <c r="AG13" s="1174">
        <v>113</v>
      </c>
      <c r="AH13" s="1175"/>
      <c r="AI13" s="1175"/>
      <c r="AJ13" s="1175"/>
      <c r="AK13" s="1182"/>
      <c r="AL13" s="1174">
        <v>35237</v>
      </c>
      <c r="AM13" s="1175"/>
      <c r="AN13" s="1175"/>
      <c r="AO13" s="1175"/>
      <c r="AP13" s="1175"/>
      <c r="AQ13" s="1175"/>
      <c r="AR13" s="1176"/>
      <c r="AS13" s="526"/>
      <c r="AT13" s="525"/>
      <c r="AU13" s="1181">
        <v>162</v>
      </c>
      <c r="AV13" s="1175"/>
      <c r="AW13" s="1175"/>
      <c r="AX13" s="1175"/>
      <c r="AY13" s="1182"/>
      <c r="AZ13" s="1174">
        <v>12490</v>
      </c>
      <c r="BA13" s="1175"/>
      <c r="BB13" s="1175"/>
      <c r="BC13" s="1175"/>
      <c r="BD13" s="1175"/>
      <c r="BE13" s="1175"/>
      <c r="BF13" s="1182"/>
      <c r="BG13" s="1174">
        <v>121</v>
      </c>
      <c r="BH13" s="1175"/>
      <c r="BI13" s="1175"/>
      <c r="BJ13" s="1175"/>
      <c r="BK13" s="1182"/>
      <c r="BL13" s="1174">
        <v>32160</v>
      </c>
      <c r="BM13" s="1175"/>
      <c r="BN13" s="1175"/>
      <c r="BO13" s="1175"/>
      <c r="BP13" s="1175"/>
      <c r="BQ13" s="1175"/>
      <c r="BR13" s="1176"/>
    </row>
    <row r="14" spans="1:70" ht="23.1" customHeight="1">
      <c r="A14" s="1153"/>
      <c r="B14" s="1155"/>
      <c r="C14" s="1106" t="s">
        <v>1869</v>
      </c>
      <c r="D14" s="1107"/>
      <c r="E14" s="1107"/>
      <c r="F14" s="1107"/>
      <c r="G14" s="1107"/>
      <c r="H14" s="1107"/>
      <c r="I14" s="1107"/>
      <c r="J14" s="1107"/>
      <c r="K14" s="1107"/>
      <c r="L14" s="1107"/>
      <c r="M14" s="1108"/>
      <c r="N14" s="1174">
        <v>9</v>
      </c>
      <c r="O14" s="1175"/>
      <c r="P14" s="1175"/>
      <c r="Q14" s="1175"/>
      <c r="R14" s="1182"/>
      <c r="S14" s="1174">
        <v>87293</v>
      </c>
      <c r="T14" s="1175"/>
      <c r="U14" s="1175"/>
      <c r="V14" s="1175"/>
      <c r="W14" s="1175"/>
      <c r="X14" s="1175"/>
      <c r="Y14" s="1182"/>
      <c r="Z14" s="1174">
        <v>86228</v>
      </c>
      <c r="AA14" s="1175"/>
      <c r="AB14" s="1175"/>
      <c r="AC14" s="1175"/>
      <c r="AD14" s="1175"/>
      <c r="AE14" s="1175"/>
      <c r="AF14" s="1182"/>
      <c r="AG14" s="1174">
        <v>7</v>
      </c>
      <c r="AH14" s="1175"/>
      <c r="AI14" s="1175"/>
      <c r="AJ14" s="1175"/>
      <c r="AK14" s="1182"/>
      <c r="AL14" s="1174">
        <v>5891</v>
      </c>
      <c r="AM14" s="1175"/>
      <c r="AN14" s="1175"/>
      <c r="AO14" s="1175"/>
      <c r="AP14" s="1175"/>
      <c r="AQ14" s="1175"/>
      <c r="AR14" s="1176"/>
      <c r="AT14" s="525"/>
      <c r="AU14" s="1181">
        <v>15</v>
      </c>
      <c r="AV14" s="1175"/>
      <c r="AW14" s="1175"/>
      <c r="AX14" s="1175"/>
      <c r="AY14" s="1182"/>
      <c r="AZ14" s="1174">
        <v>2780</v>
      </c>
      <c r="BA14" s="1175"/>
      <c r="BB14" s="1175"/>
      <c r="BC14" s="1175"/>
      <c r="BD14" s="1175"/>
      <c r="BE14" s="1175"/>
      <c r="BF14" s="1182"/>
      <c r="BG14" s="1174">
        <v>9</v>
      </c>
      <c r="BH14" s="1175"/>
      <c r="BI14" s="1175"/>
      <c r="BJ14" s="1175"/>
      <c r="BK14" s="1182"/>
      <c r="BL14" s="1174">
        <v>7080</v>
      </c>
      <c r="BM14" s="1175"/>
      <c r="BN14" s="1175"/>
      <c r="BO14" s="1175"/>
      <c r="BP14" s="1175"/>
      <c r="BQ14" s="1175"/>
      <c r="BR14" s="1176"/>
    </row>
    <row r="15" spans="1:70" ht="23.1" customHeight="1">
      <c r="A15" s="1183" t="s">
        <v>1868</v>
      </c>
      <c r="B15" s="1107"/>
      <c r="C15" s="1107"/>
      <c r="D15" s="1107"/>
      <c r="E15" s="1107"/>
      <c r="F15" s="1107"/>
      <c r="G15" s="1107"/>
      <c r="H15" s="1107"/>
      <c r="I15" s="1107"/>
      <c r="J15" s="1107"/>
      <c r="K15" s="1107"/>
      <c r="L15" s="1107"/>
      <c r="M15" s="1108"/>
      <c r="N15" s="1174">
        <v>7</v>
      </c>
      <c r="O15" s="1175"/>
      <c r="P15" s="1175"/>
      <c r="Q15" s="1175"/>
      <c r="R15" s="1182"/>
      <c r="S15" s="1174">
        <v>44996</v>
      </c>
      <c r="T15" s="1175"/>
      <c r="U15" s="1175"/>
      <c r="V15" s="1175"/>
      <c r="W15" s="1175"/>
      <c r="X15" s="1175"/>
      <c r="Y15" s="1182"/>
      <c r="Z15" s="1174">
        <v>20545</v>
      </c>
      <c r="AA15" s="1175"/>
      <c r="AB15" s="1175"/>
      <c r="AC15" s="1175"/>
      <c r="AD15" s="1175"/>
      <c r="AE15" s="1175"/>
      <c r="AF15" s="1182"/>
      <c r="AG15" s="1174">
        <v>0</v>
      </c>
      <c r="AH15" s="1175"/>
      <c r="AI15" s="1175"/>
      <c r="AJ15" s="1175"/>
      <c r="AK15" s="1182"/>
      <c r="AL15" s="1174">
        <v>0</v>
      </c>
      <c r="AM15" s="1175"/>
      <c r="AN15" s="1175"/>
      <c r="AO15" s="1175"/>
      <c r="AP15" s="1175"/>
      <c r="AQ15" s="1175"/>
      <c r="AR15" s="1176"/>
      <c r="AT15" s="525"/>
      <c r="AU15" s="1181" t="s">
        <v>1816</v>
      </c>
      <c r="AV15" s="1175"/>
      <c r="AW15" s="1175"/>
      <c r="AX15" s="1175"/>
      <c r="AY15" s="1182"/>
      <c r="AZ15" s="1174" t="s">
        <v>1816</v>
      </c>
      <c r="BA15" s="1175"/>
      <c r="BB15" s="1175"/>
      <c r="BC15" s="1175"/>
      <c r="BD15" s="1175"/>
      <c r="BE15" s="1175"/>
      <c r="BF15" s="1182"/>
      <c r="BG15" s="1174" t="s">
        <v>1816</v>
      </c>
      <c r="BH15" s="1175"/>
      <c r="BI15" s="1175"/>
      <c r="BJ15" s="1175"/>
      <c r="BK15" s="1182"/>
      <c r="BL15" s="1174" t="s">
        <v>1816</v>
      </c>
      <c r="BM15" s="1175"/>
      <c r="BN15" s="1175"/>
      <c r="BO15" s="1175"/>
      <c r="BP15" s="1175"/>
      <c r="BQ15" s="1175"/>
      <c r="BR15" s="1176"/>
    </row>
    <row r="16" spans="1:70" ht="23.1" customHeight="1">
      <c r="A16" s="1169" t="s">
        <v>1867</v>
      </c>
      <c r="B16" s="1170"/>
      <c r="C16" s="1170"/>
      <c r="D16" s="1170"/>
      <c r="E16" s="1170"/>
      <c r="F16" s="1170"/>
      <c r="G16" s="1170"/>
      <c r="H16" s="1170"/>
      <c r="I16" s="1170"/>
      <c r="J16" s="1170"/>
      <c r="K16" s="1170"/>
      <c r="L16" s="1170"/>
      <c r="M16" s="1171"/>
      <c r="N16" s="1158">
        <v>68</v>
      </c>
      <c r="O16" s="1159"/>
      <c r="P16" s="1159"/>
      <c r="Q16" s="1159"/>
      <c r="R16" s="1160"/>
      <c r="S16" s="1158">
        <v>176403</v>
      </c>
      <c r="T16" s="1159"/>
      <c r="U16" s="1159"/>
      <c r="V16" s="1159"/>
      <c r="W16" s="1159"/>
      <c r="X16" s="1159"/>
      <c r="Y16" s="1160"/>
      <c r="Z16" s="1158">
        <v>176403</v>
      </c>
      <c r="AA16" s="1159"/>
      <c r="AB16" s="1159"/>
      <c r="AC16" s="1159"/>
      <c r="AD16" s="1159"/>
      <c r="AE16" s="1159"/>
      <c r="AF16" s="1160"/>
      <c r="AG16" s="1158">
        <v>5</v>
      </c>
      <c r="AH16" s="1159"/>
      <c r="AI16" s="1159"/>
      <c r="AJ16" s="1159"/>
      <c r="AK16" s="1160"/>
      <c r="AL16" s="1158">
        <v>10103</v>
      </c>
      <c r="AM16" s="1159"/>
      <c r="AN16" s="1159"/>
      <c r="AO16" s="1159"/>
      <c r="AP16" s="1159"/>
      <c r="AQ16" s="1159"/>
      <c r="AR16" s="1172"/>
      <c r="AT16" s="525"/>
      <c r="AU16" s="1173" t="s">
        <v>1816</v>
      </c>
      <c r="AV16" s="1159"/>
      <c r="AW16" s="1159"/>
      <c r="AX16" s="1159"/>
      <c r="AY16" s="1160"/>
      <c r="AZ16" s="1158" t="s">
        <v>1816</v>
      </c>
      <c r="BA16" s="1159"/>
      <c r="BB16" s="1159"/>
      <c r="BC16" s="1159"/>
      <c r="BD16" s="1159"/>
      <c r="BE16" s="1159"/>
      <c r="BF16" s="1160"/>
      <c r="BG16" s="1158" t="s">
        <v>1816</v>
      </c>
      <c r="BH16" s="1159"/>
      <c r="BI16" s="1159"/>
      <c r="BJ16" s="1159"/>
      <c r="BK16" s="1160"/>
      <c r="BL16" s="1158" t="s">
        <v>1816</v>
      </c>
      <c r="BM16" s="1159"/>
      <c r="BN16" s="1159"/>
      <c r="BO16" s="1159"/>
      <c r="BP16" s="1159"/>
      <c r="BQ16" s="1159"/>
      <c r="BR16" s="1172"/>
    </row>
    <row r="17" spans="1:70" ht="23.1" customHeight="1">
      <c r="A17" s="1177" t="s">
        <v>518</v>
      </c>
      <c r="B17" s="1178"/>
      <c r="C17" s="1178"/>
      <c r="D17" s="1178"/>
      <c r="E17" s="1178"/>
      <c r="F17" s="1178"/>
      <c r="G17" s="1178"/>
      <c r="H17" s="1178"/>
      <c r="I17" s="1178"/>
      <c r="J17" s="1178"/>
      <c r="K17" s="1178"/>
      <c r="L17" s="1178"/>
      <c r="M17" s="1179"/>
      <c r="N17" s="1165">
        <v>310</v>
      </c>
      <c r="O17" s="1166"/>
      <c r="P17" s="1166"/>
      <c r="Q17" s="1166"/>
      <c r="R17" s="1167"/>
      <c r="S17" s="1165">
        <f>SUM(S8:Y16)</f>
        <v>2435756</v>
      </c>
      <c r="T17" s="1166"/>
      <c r="U17" s="1166"/>
      <c r="V17" s="1166"/>
      <c r="W17" s="1166"/>
      <c r="X17" s="1166"/>
      <c r="Y17" s="1167"/>
      <c r="Z17" s="1165">
        <f>SUM(Z8:AF16)</f>
        <v>2165532</v>
      </c>
      <c r="AA17" s="1166"/>
      <c r="AB17" s="1166"/>
      <c r="AC17" s="1166"/>
      <c r="AD17" s="1166"/>
      <c r="AE17" s="1166"/>
      <c r="AF17" s="1167"/>
      <c r="AG17" s="1165">
        <f>SUM(AG8:AK16)</f>
        <v>141</v>
      </c>
      <c r="AH17" s="1166"/>
      <c r="AI17" s="1166"/>
      <c r="AJ17" s="1166"/>
      <c r="AK17" s="1167"/>
      <c r="AL17" s="1165">
        <f>SUM(AL8:AR16)</f>
        <v>82247</v>
      </c>
      <c r="AM17" s="1166"/>
      <c r="AN17" s="1166"/>
      <c r="AO17" s="1166"/>
      <c r="AP17" s="1166"/>
      <c r="AQ17" s="1166"/>
      <c r="AR17" s="1168"/>
      <c r="AT17" s="525"/>
      <c r="AU17" s="1180">
        <f>SUM(AU8:AY16)</f>
        <v>222</v>
      </c>
      <c r="AV17" s="1166"/>
      <c r="AW17" s="1166"/>
      <c r="AX17" s="1166"/>
      <c r="AY17" s="1167"/>
      <c r="AZ17" s="1165">
        <f>SUM(AZ8:BF16)</f>
        <v>46490</v>
      </c>
      <c r="BA17" s="1166"/>
      <c r="BB17" s="1166"/>
      <c r="BC17" s="1166"/>
      <c r="BD17" s="1166"/>
      <c r="BE17" s="1166"/>
      <c r="BF17" s="1167"/>
      <c r="BG17" s="1165">
        <f>SUM(BG8:BK16)</f>
        <v>153</v>
      </c>
      <c r="BH17" s="1166"/>
      <c r="BI17" s="1166"/>
      <c r="BJ17" s="1166"/>
      <c r="BK17" s="1167"/>
      <c r="BL17" s="1165">
        <f>SUM(BL8:BR16)</f>
        <v>69000</v>
      </c>
      <c r="BM17" s="1166"/>
      <c r="BN17" s="1166"/>
      <c r="BO17" s="1166"/>
      <c r="BP17" s="1166"/>
      <c r="BQ17" s="1166"/>
      <c r="BR17" s="1168"/>
    </row>
    <row r="18" spans="1:70" ht="24" customHeight="1"/>
    <row r="19" spans="1:70" s="532" customFormat="1" ht="21" customHeight="1">
      <c r="A19" s="1161" t="s">
        <v>1866</v>
      </c>
      <c r="B19" s="1161"/>
      <c r="C19" s="1161"/>
      <c r="D19" s="1161"/>
      <c r="E19" s="1161"/>
      <c r="F19" s="1161"/>
      <c r="G19" s="1161"/>
      <c r="H19" s="1161"/>
      <c r="I19" s="1161"/>
      <c r="J19" s="1161"/>
      <c r="K19" s="1161"/>
      <c r="L19" s="1161"/>
      <c r="M19" s="1161"/>
      <c r="N19" s="1161"/>
      <c r="O19" s="1161"/>
      <c r="P19" s="1161"/>
      <c r="Q19" s="1161"/>
      <c r="AR19" s="1162" t="s">
        <v>1865</v>
      </c>
      <c r="AS19" s="1162"/>
      <c r="AT19" s="1162"/>
      <c r="AU19" s="1162"/>
      <c r="AV19" s="1162"/>
      <c r="AW19" s="1162"/>
      <c r="AX19" s="1162"/>
      <c r="AY19" s="1162"/>
      <c r="AZ19" s="1162"/>
      <c r="BA19" s="1162"/>
      <c r="BB19" s="1162"/>
      <c r="BC19" s="1162"/>
      <c r="BD19" s="1162"/>
      <c r="BE19" s="1162"/>
      <c r="BF19" s="1162"/>
      <c r="BG19" s="1162"/>
    </row>
    <row r="20" spans="1:70" ht="20.100000000000001" customHeight="1">
      <c r="A20" s="1110" t="s">
        <v>1864</v>
      </c>
      <c r="B20" s="1111"/>
      <c r="C20" s="1111"/>
      <c r="D20" s="1111"/>
      <c r="E20" s="1111"/>
      <c r="F20" s="1111"/>
      <c r="G20" s="1111"/>
      <c r="H20" s="1111"/>
      <c r="I20" s="1111"/>
      <c r="J20" s="1111"/>
      <c r="K20" s="1111"/>
      <c r="L20" s="1111"/>
      <c r="M20" s="1111"/>
      <c r="N20" s="1112"/>
      <c r="O20" s="1163" t="s">
        <v>1775</v>
      </c>
      <c r="P20" s="1163"/>
      <c r="Q20" s="1163"/>
      <c r="R20" s="1163"/>
      <c r="S20" s="1163"/>
      <c r="T20" s="1163"/>
      <c r="U20" s="1163"/>
      <c r="V20" s="1163"/>
      <c r="W20" s="1163"/>
      <c r="X20" s="1163"/>
      <c r="Y20" s="1163"/>
      <c r="Z20" s="1163"/>
      <c r="AA20" s="1093" t="s">
        <v>1863</v>
      </c>
      <c r="AB20" s="1093"/>
      <c r="AC20" s="1093"/>
      <c r="AD20" s="1093"/>
      <c r="AE20" s="1093"/>
      <c r="AF20" s="1093" t="s">
        <v>1862</v>
      </c>
      <c r="AG20" s="1093"/>
      <c r="AH20" s="1093"/>
      <c r="AI20" s="1093"/>
      <c r="AJ20" s="1093"/>
      <c r="AK20" s="1093"/>
      <c r="AL20" s="1093"/>
      <c r="AM20" s="1093"/>
      <c r="AN20" s="1093"/>
      <c r="AO20" s="1164" t="s">
        <v>1861</v>
      </c>
      <c r="AP20" s="1164"/>
      <c r="AQ20" s="1164"/>
      <c r="AR20" s="1164"/>
      <c r="AS20" s="1164"/>
      <c r="AT20" s="1083" t="s">
        <v>1860</v>
      </c>
      <c r="AU20" s="1083"/>
      <c r="AV20" s="1083"/>
      <c r="AW20" s="1083"/>
      <c r="AX20" s="1083"/>
      <c r="AY20" s="1083"/>
      <c r="AZ20" s="1083"/>
      <c r="BA20" s="1083"/>
      <c r="BB20" s="1083"/>
      <c r="BC20" s="1083"/>
      <c r="BD20" s="1083"/>
      <c r="BE20" s="1083"/>
      <c r="BF20" s="1083"/>
      <c r="BG20" s="1083"/>
    </row>
    <row r="21" spans="1:70" ht="20.100000000000001" customHeight="1">
      <c r="A21" s="1125" t="s">
        <v>1859</v>
      </c>
      <c r="B21" s="1126"/>
      <c r="C21" s="1126"/>
      <c r="D21" s="1126"/>
      <c r="E21" s="1126"/>
      <c r="F21" s="1126"/>
      <c r="G21" s="1126"/>
      <c r="H21" s="1126"/>
      <c r="I21" s="1126"/>
      <c r="J21" s="1126"/>
      <c r="K21" s="1126"/>
      <c r="L21" s="1126"/>
      <c r="M21" s="1126"/>
      <c r="N21" s="1127"/>
      <c r="O21" s="1152" t="s">
        <v>1779</v>
      </c>
      <c r="P21" s="1152"/>
      <c r="Q21" s="1152"/>
      <c r="R21" s="1152"/>
      <c r="S21" s="1152"/>
      <c r="T21" s="1152"/>
      <c r="U21" s="1152"/>
      <c r="V21" s="1152"/>
      <c r="W21" s="1152"/>
      <c r="X21" s="1152"/>
      <c r="Y21" s="1152"/>
      <c r="Z21" s="1152"/>
      <c r="AA21" s="1093"/>
      <c r="AB21" s="1093"/>
      <c r="AC21" s="1093"/>
      <c r="AD21" s="1093"/>
      <c r="AE21" s="1093"/>
      <c r="AF21" s="1071" t="s">
        <v>1613</v>
      </c>
      <c r="AG21" s="1071"/>
      <c r="AH21" s="1071"/>
      <c r="AI21" s="1071" t="s">
        <v>1614</v>
      </c>
      <c r="AJ21" s="1071"/>
      <c r="AK21" s="1071"/>
      <c r="AL21" s="1071" t="s">
        <v>1615</v>
      </c>
      <c r="AM21" s="1071"/>
      <c r="AN21" s="1071"/>
      <c r="AO21" s="1164"/>
      <c r="AP21" s="1164"/>
      <c r="AQ21" s="1164"/>
      <c r="AR21" s="1164"/>
      <c r="AS21" s="1164"/>
      <c r="AT21" s="1083"/>
      <c r="AU21" s="1083"/>
      <c r="AV21" s="1083"/>
      <c r="AW21" s="1083"/>
      <c r="AX21" s="1083"/>
      <c r="AY21" s="1083"/>
      <c r="AZ21" s="1083"/>
      <c r="BA21" s="1083"/>
      <c r="BB21" s="1083"/>
      <c r="BC21" s="1083"/>
      <c r="BD21" s="1083"/>
      <c r="BE21" s="1083"/>
      <c r="BF21" s="1083"/>
      <c r="BG21" s="1083"/>
    </row>
    <row r="22" spans="1:70" ht="20.100000000000001" customHeight="1">
      <c r="A22" s="1129" t="s">
        <v>1858</v>
      </c>
      <c r="B22" s="1130"/>
      <c r="C22" s="1130"/>
      <c r="D22" s="1130"/>
      <c r="E22" s="1130"/>
      <c r="F22" s="1130"/>
      <c r="G22" s="1130"/>
      <c r="H22" s="1130"/>
      <c r="I22" s="1130"/>
      <c r="J22" s="1130"/>
      <c r="K22" s="1130"/>
      <c r="L22" s="1130"/>
      <c r="M22" s="1130"/>
      <c r="N22" s="1131"/>
      <c r="O22" s="1156" t="s">
        <v>1857</v>
      </c>
      <c r="P22" s="1156"/>
      <c r="Q22" s="1156"/>
      <c r="R22" s="1156"/>
      <c r="S22" s="1156"/>
      <c r="T22" s="1156"/>
      <c r="U22" s="1156"/>
      <c r="V22" s="1156"/>
      <c r="W22" s="1156"/>
      <c r="X22" s="1156"/>
      <c r="Y22" s="1156"/>
      <c r="Z22" s="1156"/>
      <c r="AA22" s="1157" t="s">
        <v>1856</v>
      </c>
      <c r="AB22" s="1157"/>
      <c r="AC22" s="1157"/>
      <c r="AD22" s="1157"/>
      <c r="AE22" s="1157"/>
      <c r="AF22" s="1071">
        <v>9</v>
      </c>
      <c r="AG22" s="1071"/>
      <c r="AH22" s="1071"/>
      <c r="AI22" s="1071">
        <v>3</v>
      </c>
      <c r="AJ22" s="1071"/>
      <c r="AK22" s="1071"/>
      <c r="AL22" s="1071" t="s">
        <v>463</v>
      </c>
      <c r="AM22" s="1071"/>
      <c r="AN22" s="1071"/>
      <c r="AO22" s="1071" t="s">
        <v>463</v>
      </c>
      <c r="AP22" s="1071"/>
      <c r="AQ22" s="1071"/>
      <c r="AR22" s="1071"/>
      <c r="AS22" s="1071"/>
      <c r="AT22" s="1150" t="s">
        <v>1855</v>
      </c>
      <c r="AU22" s="1151" t="s">
        <v>1854</v>
      </c>
      <c r="AV22" s="1151"/>
      <c r="AW22" s="1151"/>
      <c r="AX22" s="1151"/>
      <c r="AY22" s="1151"/>
      <c r="AZ22" s="1151"/>
      <c r="BA22" s="1151"/>
      <c r="BB22" s="1151"/>
      <c r="BC22" s="1151"/>
      <c r="BD22" s="1151"/>
      <c r="BE22" s="1151"/>
      <c r="BF22" s="1151"/>
      <c r="BG22" s="1151"/>
    </row>
    <row r="23" spans="1:70" ht="20.100000000000001" customHeight="1">
      <c r="A23" s="1132"/>
      <c r="B23" s="1133"/>
      <c r="C23" s="1133"/>
      <c r="D23" s="1133"/>
      <c r="E23" s="1133"/>
      <c r="F23" s="1133"/>
      <c r="G23" s="1133"/>
      <c r="H23" s="1133"/>
      <c r="I23" s="1133"/>
      <c r="J23" s="1133"/>
      <c r="K23" s="1133"/>
      <c r="L23" s="1133"/>
      <c r="M23" s="1133"/>
      <c r="N23" s="1134"/>
      <c r="O23" s="1156"/>
      <c r="P23" s="1156"/>
      <c r="Q23" s="1156"/>
      <c r="R23" s="1156"/>
      <c r="S23" s="1156"/>
      <c r="T23" s="1156"/>
      <c r="U23" s="1156"/>
      <c r="V23" s="1156"/>
      <c r="W23" s="1156"/>
      <c r="X23" s="1156"/>
      <c r="Y23" s="1156"/>
      <c r="Z23" s="1156"/>
      <c r="AA23" s="1157"/>
      <c r="AB23" s="1157"/>
      <c r="AC23" s="1157"/>
      <c r="AD23" s="1157"/>
      <c r="AE23" s="1157"/>
      <c r="AF23" s="1071"/>
      <c r="AG23" s="1071"/>
      <c r="AH23" s="1071"/>
      <c r="AI23" s="1071"/>
      <c r="AJ23" s="1071"/>
      <c r="AK23" s="1071"/>
      <c r="AL23" s="1071"/>
      <c r="AM23" s="1071"/>
      <c r="AN23" s="1071"/>
      <c r="AO23" s="1071"/>
      <c r="AP23" s="1071"/>
      <c r="AQ23" s="1071"/>
      <c r="AR23" s="1071"/>
      <c r="AS23" s="1071"/>
      <c r="AT23" s="1150"/>
      <c r="AU23" s="1151"/>
      <c r="AV23" s="1151"/>
      <c r="AW23" s="1151"/>
      <c r="AX23" s="1151"/>
      <c r="AY23" s="1151"/>
      <c r="AZ23" s="1151"/>
      <c r="BA23" s="1151"/>
      <c r="BB23" s="1151"/>
      <c r="BC23" s="1151"/>
      <c r="BD23" s="1151"/>
      <c r="BE23" s="1151"/>
      <c r="BF23" s="1151"/>
      <c r="BG23" s="1151"/>
    </row>
    <row r="24" spans="1:70" ht="20.100000000000001" customHeight="1">
      <c r="A24" s="1153"/>
      <c r="B24" s="1154"/>
      <c r="C24" s="1154"/>
      <c r="D24" s="1154"/>
      <c r="E24" s="1154"/>
      <c r="F24" s="1154"/>
      <c r="G24" s="1154"/>
      <c r="H24" s="1154"/>
      <c r="I24" s="1154"/>
      <c r="J24" s="1154"/>
      <c r="K24" s="1154"/>
      <c r="L24" s="1154"/>
      <c r="M24" s="1154"/>
      <c r="N24" s="1155"/>
      <c r="O24" s="1156"/>
      <c r="P24" s="1156"/>
      <c r="Q24" s="1156"/>
      <c r="R24" s="1156"/>
      <c r="S24" s="1156"/>
      <c r="T24" s="1156"/>
      <c r="U24" s="1156"/>
      <c r="V24" s="1156"/>
      <c r="W24" s="1156"/>
      <c r="X24" s="1156"/>
      <c r="Y24" s="1156"/>
      <c r="Z24" s="1156"/>
      <c r="AA24" s="1157"/>
      <c r="AB24" s="1157"/>
      <c r="AC24" s="1157"/>
      <c r="AD24" s="1157"/>
      <c r="AE24" s="1157"/>
      <c r="AF24" s="1071"/>
      <c r="AG24" s="1071"/>
      <c r="AH24" s="1071"/>
      <c r="AI24" s="1071"/>
      <c r="AJ24" s="1071"/>
      <c r="AK24" s="1071"/>
      <c r="AL24" s="1071"/>
      <c r="AM24" s="1071"/>
      <c r="AN24" s="1071"/>
      <c r="AO24" s="1071"/>
      <c r="AP24" s="1071"/>
      <c r="AQ24" s="1071"/>
      <c r="AR24" s="1071"/>
      <c r="AS24" s="1071"/>
      <c r="AT24" s="1150"/>
      <c r="AU24" s="1151"/>
      <c r="AV24" s="1151"/>
      <c r="AW24" s="1151"/>
      <c r="AX24" s="1151"/>
      <c r="AY24" s="1151"/>
      <c r="AZ24" s="1151"/>
      <c r="BA24" s="1151"/>
      <c r="BB24" s="1151"/>
      <c r="BC24" s="1151"/>
      <c r="BD24" s="1151"/>
      <c r="BE24" s="1151"/>
      <c r="BF24" s="1151"/>
      <c r="BG24" s="1151"/>
    </row>
    <row r="25" spans="1:70" ht="20.100000000000001" customHeight="1">
      <c r="A25" s="1129" t="s">
        <v>1853</v>
      </c>
      <c r="B25" s="1130"/>
      <c r="C25" s="1130"/>
      <c r="D25" s="1130"/>
      <c r="E25" s="1130"/>
      <c r="F25" s="1130"/>
      <c r="G25" s="1130"/>
      <c r="H25" s="1130"/>
      <c r="I25" s="1130"/>
      <c r="J25" s="1130"/>
      <c r="K25" s="1130"/>
      <c r="L25" s="1130"/>
      <c r="M25" s="1130"/>
      <c r="N25" s="1131"/>
      <c r="O25" s="1138" t="s">
        <v>1852</v>
      </c>
      <c r="P25" s="1139"/>
      <c r="Q25" s="1139"/>
      <c r="R25" s="1139"/>
      <c r="S25" s="1139"/>
      <c r="T25" s="1139"/>
      <c r="U25" s="1139"/>
      <c r="V25" s="1139"/>
      <c r="W25" s="1139"/>
      <c r="X25" s="1139"/>
      <c r="Y25" s="1139"/>
      <c r="Z25" s="1140"/>
      <c r="AA25" s="1068" t="s">
        <v>463</v>
      </c>
      <c r="AB25" s="1068"/>
      <c r="AC25" s="1068"/>
      <c r="AD25" s="1068"/>
      <c r="AE25" s="1068"/>
      <c r="AF25" s="1068">
        <v>6</v>
      </c>
      <c r="AG25" s="1068"/>
      <c r="AH25" s="1068"/>
      <c r="AI25" s="1068">
        <v>2</v>
      </c>
      <c r="AJ25" s="1068"/>
      <c r="AK25" s="1068"/>
      <c r="AL25" s="1068">
        <v>9</v>
      </c>
      <c r="AM25" s="1068"/>
      <c r="AN25" s="1068"/>
      <c r="AO25" s="1147" t="s">
        <v>1851</v>
      </c>
      <c r="AP25" s="1147"/>
      <c r="AQ25" s="1147"/>
      <c r="AR25" s="1147"/>
      <c r="AS25" s="1147"/>
      <c r="AT25" s="1148" t="s">
        <v>1850</v>
      </c>
      <c r="AU25" s="1149" t="s">
        <v>1849</v>
      </c>
      <c r="AV25" s="1149"/>
      <c r="AW25" s="1149"/>
      <c r="AX25" s="1149"/>
      <c r="AY25" s="1149"/>
      <c r="AZ25" s="1149"/>
      <c r="BA25" s="1149"/>
      <c r="BB25" s="1149"/>
      <c r="BC25" s="1149"/>
      <c r="BD25" s="1149"/>
      <c r="BE25" s="1149"/>
      <c r="BF25" s="1149"/>
      <c r="BG25" s="1149"/>
    </row>
    <row r="26" spans="1:70" ht="20.100000000000001" customHeight="1">
      <c r="A26" s="1132"/>
      <c r="B26" s="1133"/>
      <c r="C26" s="1133"/>
      <c r="D26" s="1133"/>
      <c r="E26" s="1133"/>
      <c r="F26" s="1133"/>
      <c r="G26" s="1133"/>
      <c r="H26" s="1133"/>
      <c r="I26" s="1133"/>
      <c r="J26" s="1133"/>
      <c r="K26" s="1133"/>
      <c r="L26" s="1133"/>
      <c r="M26" s="1133"/>
      <c r="N26" s="1134"/>
      <c r="O26" s="1141"/>
      <c r="P26" s="1142"/>
      <c r="Q26" s="1142"/>
      <c r="R26" s="1142"/>
      <c r="S26" s="1142"/>
      <c r="T26" s="1142"/>
      <c r="U26" s="1142"/>
      <c r="V26" s="1142"/>
      <c r="W26" s="1142"/>
      <c r="X26" s="1142"/>
      <c r="Y26" s="1142"/>
      <c r="Z26" s="1143"/>
      <c r="AA26" s="1068"/>
      <c r="AB26" s="1068"/>
      <c r="AC26" s="1068"/>
      <c r="AD26" s="1068"/>
      <c r="AE26" s="1068"/>
      <c r="AF26" s="1068"/>
      <c r="AG26" s="1068"/>
      <c r="AH26" s="1068"/>
      <c r="AI26" s="1068"/>
      <c r="AJ26" s="1068"/>
      <c r="AK26" s="1068"/>
      <c r="AL26" s="1068"/>
      <c r="AM26" s="1068"/>
      <c r="AN26" s="1068"/>
      <c r="AO26" s="1147"/>
      <c r="AP26" s="1147"/>
      <c r="AQ26" s="1147"/>
      <c r="AR26" s="1147"/>
      <c r="AS26" s="1147"/>
      <c r="AT26" s="1148"/>
      <c r="AU26" s="1149"/>
      <c r="AV26" s="1149"/>
      <c r="AW26" s="1149"/>
      <c r="AX26" s="1149"/>
      <c r="AY26" s="1149"/>
      <c r="AZ26" s="1149"/>
      <c r="BA26" s="1149"/>
      <c r="BB26" s="1149"/>
      <c r="BC26" s="1149"/>
      <c r="BD26" s="1149"/>
      <c r="BE26" s="1149"/>
      <c r="BF26" s="1149"/>
      <c r="BG26" s="1149"/>
    </row>
    <row r="27" spans="1:70" ht="20.100000000000001" customHeight="1">
      <c r="A27" s="1132"/>
      <c r="B27" s="1133"/>
      <c r="C27" s="1133"/>
      <c r="D27" s="1133"/>
      <c r="E27" s="1133"/>
      <c r="F27" s="1133"/>
      <c r="G27" s="1133"/>
      <c r="H27" s="1133"/>
      <c r="I27" s="1133"/>
      <c r="J27" s="1133"/>
      <c r="K27" s="1133"/>
      <c r="L27" s="1133"/>
      <c r="M27" s="1133"/>
      <c r="N27" s="1134"/>
      <c r="O27" s="1141"/>
      <c r="P27" s="1142"/>
      <c r="Q27" s="1142"/>
      <c r="R27" s="1142"/>
      <c r="S27" s="1142"/>
      <c r="T27" s="1142"/>
      <c r="U27" s="1142"/>
      <c r="V27" s="1142"/>
      <c r="W27" s="1142"/>
      <c r="X27" s="1142"/>
      <c r="Y27" s="1142"/>
      <c r="Z27" s="1143"/>
      <c r="AA27" s="1068"/>
      <c r="AB27" s="1068"/>
      <c r="AC27" s="1068"/>
      <c r="AD27" s="1068"/>
      <c r="AE27" s="1068"/>
      <c r="AF27" s="1068"/>
      <c r="AG27" s="1068"/>
      <c r="AH27" s="1068"/>
      <c r="AI27" s="1068"/>
      <c r="AJ27" s="1068"/>
      <c r="AK27" s="1068"/>
      <c r="AL27" s="1068"/>
      <c r="AM27" s="1068"/>
      <c r="AN27" s="1068"/>
      <c r="AO27" s="1147"/>
      <c r="AP27" s="1147"/>
      <c r="AQ27" s="1147"/>
      <c r="AR27" s="1147"/>
      <c r="AS27" s="1147"/>
      <c r="AT27" s="1148"/>
      <c r="AU27" s="1149"/>
      <c r="AV27" s="1149"/>
      <c r="AW27" s="1149"/>
      <c r="AX27" s="1149"/>
      <c r="AY27" s="1149"/>
      <c r="AZ27" s="1149"/>
      <c r="BA27" s="1149"/>
      <c r="BB27" s="1149"/>
      <c r="BC27" s="1149"/>
      <c r="BD27" s="1149"/>
      <c r="BE27" s="1149"/>
      <c r="BF27" s="1149"/>
      <c r="BG27" s="1149"/>
    </row>
    <row r="28" spans="1:70" ht="20.100000000000001" customHeight="1">
      <c r="A28" s="1132"/>
      <c r="B28" s="1133"/>
      <c r="C28" s="1133"/>
      <c r="D28" s="1133"/>
      <c r="E28" s="1133"/>
      <c r="F28" s="1133"/>
      <c r="G28" s="1133"/>
      <c r="H28" s="1133"/>
      <c r="I28" s="1133"/>
      <c r="J28" s="1133"/>
      <c r="K28" s="1133"/>
      <c r="L28" s="1133"/>
      <c r="M28" s="1133"/>
      <c r="N28" s="1134"/>
      <c r="O28" s="1141"/>
      <c r="P28" s="1142"/>
      <c r="Q28" s="1142"/>
      <c r="R28" s="1142"/>
      <c r="S28" s="1142"/>
      <c r="T28" s="1142"/>
      <c r="U28" s="1142"/>
      <c r="V28" s="1142"/>
      <c r="W28" s="1142"/>
      <c r="X28" s="1142"/>
      <c r="Y28" s="1142"/>
      <c r="Z28" s="1143"/>
      <c r="AA28" s="1068"/>
      <c r="AB28" s="1068"/>
      <c r="AC28" s="1068"/>
      <c r="AD28" s="1068"/>
      <c r="AE28" s="1068"/>
      <c r="AF28" s="1068"/>
      <c r="AG28" s="1068"/>
      <c r="AH28" s="1068"/>
      <c r="AI28" s="1068"/>
      <c r="AJ28" s="1068"/>
      <c r="AK28" s="1068"/>
      <c r="AL28" s="1068"/>
      <c r="AM28" s="1068"/>
      <c r="AN28" s="1068"/>
      <c r="AO28" s="1147"/>
      <c r="AP28" s="1147"/>
      <c r="AQ28" s="1147"/>
      <c r="AR28" s="1147"/>
      <c r="AS28" s="1147"/>
      <c r="AT28" s="1148"/>
      <c r="AU28" s="1149"/>
      <c r="AV28" s="1149"/>
      <c r="AW28" s="1149"/>
      <c r="AX28" s="1149"/>
      <c r="AY28" s="1149"/>
      <c r="AZ28" s="1149"/>
      <c r="BA28" s="1149"/>
      <c r="BB28" s="1149"/>
      <c r="BC28" s="1149"/>
      <c r="BD28" s="1149"/>
      <c r="BE28" s="1149"/>
      <c r="BF28" s="1149"/>
      <c r="BG28" s="1149"/>
    </row>
    <row r="29" spans="1:70" ht="28.5" customHeight="1">
      <c r="A29" s="1135"/>
      <c r="B29" s="1136"/>
      <c r="C29" s="1136"/>
      <c r="D29" s="1136"/>
      <c r="E29" s="1136"/>
      <c r="F29" s="1136"/>
      <c r="G29" s="1136"/>
      <c r="H29" s="1136"/>
      <c r="I29" s="1136"/>
      <c r="J29" s="1136"/>
      <c r="K29" s="1136"/>
      <c r="L29" s="1136"/>
      <c r="M29" s="1136"/>
      <c r="N29" s="1137"/>
      <c r="O29" s="1144"/>
      <c r="P29" s="1145"/>
      <c r="Q29" s="1145"/>
      <c r="R29" s="1145"/>
      <c r="S29" s="1145"/>
      <c r="T29" s="1145"/>
      <c r="U29" s="1145"/>
      <c r="V29" s="1145"/>
      <c r="W29" s="1145"/>
      <c r="X29" s="1145"/>
      <c r="Y29" s="1145"/>
      <c r="Z29" s="1146"/>
      <c r="AA29" s="1068"/>
      <c r="AB29" s="1068"/>
      <c r="AC29" s="1068"/>
      <c r="AD29" s="1068"/>
      <c r="AE29" s="1068"/>
      <c r="AF29" s="1068"/>
      <c r="AG29" s="1068"/>
      <c r="AH29" s="1068"/>
      <c r="AI29" s="1068"/>
      <c r="AJ29" s="1068"/>
      <c r="AK29" s="1068"/>
      <c r="AL29" s="1068"/>
      <c r="AM29" s="1068"/>
      <c r="AN29" s="1068"/>
      <c r="AO29" s="1147"/>
      <c r="AP29" s="1147"/>
      <c r="AQ29" s="1147"/>
      <c r="AR29" s="1147"/>
      <c r="AS29" s="1147"/>
      <c r="AT29" s="1148"/>
      <c r="AU29" s="1149"/>
      <c r="AV29" s="1149"/>
      <c r="AW29" s="1149"/>
      <c r="AX29" s="1149"/>
      <c r="AY29" s="1149"/>
      <c r="AZ29" s="1149"/>
      <c r="BA29" s="1149"/>
      <c r="BB29" s="1149"/>
      <c r="BC29" s="1149"/>
      <c r="BD29" s="1149"/>
      <c r="BE29" s="1149"/>
      <c r="BF29" s="1149"/>
      <c r="BG29" s="1149"/>
    </row>
    <row r="30" spans="1:70" ht="24" customHeight="1">
      <c r="A30" s="524"/>
      <c r="B30" s="524"/>
      <c r="C30" s="524"/>
      <c r="D30" s="524"/>
      <c r="E30" s="524"/>
      <c r="F30" s="524"/>
      <c r="G30" s="524"/>
      <c r="H30" s="524"/>
      <c r="I30" s="524"/>
      <c r="J30" s="524"/>
      <c r="K30" s="524"/>
      <c r="L30" s="524"/>
      <c r="M30" s="524"/>
      <c r="N30" s="524"/>
      <c r="AB30" s="526"/>
      <c r="AC30" s="526"/>
      <c r="AD30" s="526"/>
      <c r="AE30" s="526"/>
      <c r="AF30" s="526"/>
      <c r="AG30" s="526"/>
      <c r="AH30" s="526"/>
      <c r="AI30" s="526"/>
      <c r="AJ30" s="526"/>
      <c r="AV30" s="526"/>
    </row>
    <row r="31" spans="1:70" ht="24" customHeight="1">
      <c r="A31" s="524"/>
      <c r="B31" s="524"/>
      <c r="C31" s="524"/>
      <c r="D31" s="524"/>
      <c r="E31" s="524"/>
      <c r="F31" s="524"/>
      <c r="G31" s="524"/>
      <c r="H31" s="524"/>
      <c r="I31" s="524"/>
      <c r="J31" s="524"/>
      <c r="K31" s="524"/>
      <c r="L31" s="524"/>
      <c r="M31" s="524"/>
      <c r="N31" s="524"/>
      <c r="AL31" s="532"/>
    </row>
    <row r="32" spans="1:70" ht="24" customHeight="1"/>
  </sheetData>
  <sheetProtection selectLockedCells="1" selectUnlockedCells="1"/>
  <mergeCells count="149">
    <mergeCell ref="A1:AG1"/>
    <mergeCell ref="D5:H5"/>
    <mergeCell ref="BC5:BR5"/>
    <mergeCell ref="A6:M7"/>
    <mergeCell ref="N6:AF6"/>
    <mergeCell ref="AG6:AR6"/>
    <mergeCell ref="AU6:BF6"/>
    <mergeCell ref="BG6:BR6"/>
    <mergeCell ref="N7:R7"/>
    <mergeCell ref="S7:Y7"/>
    <mergeCell ref="BG8:BK8"/>
    <mergeCell ref="BL8:BR8"/>
    <mergeCell ref="AU9:AY9"/>
    <mergeCell ref="AZ9:BF9"/>
    <mergeCell ref="BG9:BK9"/>
    <mergeCell ref="BL9:BR9"/>
    <mergeCell ref="BL7:BR7"/>
    <mergeCell ref="Z7:AF7"/>
    <mergeCell ref="AG7:AK7"/>
    <mergeCell ref="AL7:AR7"/>
    <mergeCell ref="AU7:AY7"/>
    <mergeCell ref="AZ7:BF7"/>
    <mergeCell ref="BG7:BK7"/>
    <mergeCell ref="AU8:AY8"/>
    <mergeCell ref="AZ8:BF8"/>
    <mergeCell ref="BL13:BR13"/>
    <mergeCell ref="C12:M12"/>
    <mergeCell ref="N12:R12"/>
    <mergeCell ref="S12:Y12"/>
    <mergeCell ref="Z12:AF12"/>
    <mergeCell ref="AG12:AK12"/>
    <mergeCell ref="AL12:AR12"/>
    <mergeCell ref="AU12:AY12"/>
    <mergeCell ref="C8:M8"/>
    <mergeCell ref="N8:R8"/>
    <mergeCell ref="S8:Y8"/>
    <mergeCell ref="Z8:AF8"/>
    <mergeCell ref="AG8:AK8"/>
    <mergeCell ref="AL8:AR8"/>
    <mergeCell ref="C9:M9"/>
    <mergeCell ref="N9:R9"/>
    <mergeCell ref="S9:Y9"/>
    <mergeCell ref="Z9:AF9"/>
    <mergeCell ref="AG9:AK9"/>
    <mergeCell ref="AL9:AR9"/>
    <mergeCell ref="AG10:AK10"/>
    <mergeCell ref="AL10:AR10"/>
    <mergeCell ref="BG11:BK11"/>
    <mergeCell ref="BL11:BR11"/>
    <mergeCell ref="C10:M10"/>
    <mergeCell ref="N10:R10"/>
    <mergeCell ref="S10:Y10"/>
    <mergeCell ref="Z10:AF10"/>
    <mergeCell ref="BG10:BK10"/>
    <mergeCell ref="BL10:BR10"/>
    <mergeCell ref="C11:M11"/>
    <mergeCell ref="N11:R11"/>
    <mergeCell ref="S11:Y11"/>
    <mergeCell ref="Z11:AF11"/>
    <mergeCell ref="AG11:AK11"/>
    <mergeCell ref="AL11:AR11"/>
    <mergeCell ref="AU11:AY11"/>
    <mergeCell ref="AZ11:BF11"/>
    <mergeCell ref="AU10:AY10"/>
    <mergeCell ref="AZ10:BF10"/>
    <mergeCell ref="AG14:AK14"/>
    <mergeCell ref="AL14:AR14"/>
    <mergeCell ref="AU13:AY13"/>
    <mergeCell ref="AZ13:BF13"/>
    <mergeCell ref="BG13:BK13"/>
    <mergeCell ref="BL14:BR14"/>
    <mergeCell ref="A15:M15"/>
    <mergeCell ref="N15:R15"/>
    <mergeCell ref="S15:Y15"/>
    <mergeCell ref="Z15:AF15"/>
    <mergeCell ref="AG15:AK15"/>
    <mergeCell ref="AL15:AR15"/>
    <mergeCell ref="C13:M13"/>
    <mergeCell ref="N13:R13"/>
    <mergeCell ref="S13:Y13"/>
    <mergeCell ref="Z13:AF13"/>
    <mergeCell ref="AG13:AK13"/>
    <mergeCell ref="AL13:AR13"/>
    <mergeCell ref="BL12:BR12"/>
    <mergeCell ref="BL16:BR16"/>
    <mergeCell ref="A17:M17"/>
    <mergeCell ref="N17:R17"/>
    <mergeCell ref="S17:Y17"/>
    <mergeCell ref="Z17:AF17"/>
    <mergeCell ref="AG17:AK17"/>
    <mergeCell ref="AL17:AR17"/>
    <mergeCell ref="AU17:AY17"/>
    <mergeCell ref="AZ17:BF17"/>
    <mergeCell ref="AU14:AY14"/>
    <mergeCell ref="AZ14:BF14"/>
    <mergeCell ref="BG14:BK14"/>
    <mergeCell ref="A8:B14"/>
    <mergeCell ref="AZ12:BF12"/>
    <mergeCell ref="BG12:BK12"/>
    <mergeCell ref="AU15:AY15"/>
    <mergeCell ref="AZ15:BF15"/>
    <mergeCell ref="BG15:BK15"/>
    <mergeCell ref="BL15:BR15"/>
    <mergeCell ref="C14:M14"/>
    <mergeCell ref="N14:R14"/>
    <mergeCell ref="S14:Y14"/>
    <mergeCell ref="Z14:AF14"/>
    <mergeCell ref="BL17:BR17"/>
    <mergeCell ref="A16:M16"/>
    <mergeCell ref="N16:R16"/>
    <mergeCell ref="S16:Y16"/>
    <mergeCell ref="Z16:AF16"/>
    <mergeCell ref="AG16:AK16"/>
    <mergeCell ref="AL16:AR16"/>
    <mergeCell ref="AU16:AY16"/>
    <mergeCell ref="AZ16:BF16"/>
    <mergeCell ref="BG16:BK16"/>
    <mergeCell ref="A19:Q19"/>
    <mergeCell ref="AR19:BG19"/>
    <mergeCell ref="A20:N20"/>
    <mergeCell ref="O20:Z20"/>
    <mergeCell ref="AA20:AE21"/>
    <mergeCell ref="AF20:AN20"/>
    <mergeCell ref="AO20:AS21"/>
    <mergeCell ref="AT20:BG21"/>
    <mergeCell ref="A21:N21"/>
    <mergeCell ref="BG17:BK17"/>
    <mergeCell ref="AL22:AN24"/>
    <mergeCell ref="AO22:AS24"/>
    <mergeCell ref="AT22:AT24"/>
    <mergeCell ref="AU22:BG24"/>
    <mergeCell ref="O21:Z21"/>
    <mergeCell ref="AF21:AH21"/>
    <mergeCell ref="AI21:AK21"/>
    <mergeCell ref="AL21:AN21"/>
    <mergeCell ref="A22:N24"/>
    <mergeCell ref="O22:Z24"/>
    <mergeCell ref="AA22:AE24"/>
    <mergeCell ref="AF22:AH24"/>
    <mergeCell ref="AI22:AK24"/>
    <mergeCell ref="A25:N29"/>
    <mergeCell ref="O25:Z29"/>
    <mergeCell ref="AA25:AE29"/>
    <mergeCell ref="AF25:AH29"/>
    <mergeCell ref="AI25:AK29"/>
    <mergeCell ref="AL25:AN29"/>
    <mergeCell ref="AO25:AS29"/>
    <mergeCell ref="AT25:AT29"/>
    <mergeCell ref="AU25:BG29"/>
  </mergeCells>
  <phoneticPr fontId="3"/>
  <pageMargins left="0.55118110236220474" right="0.51181102362204722" top="0.59055118110236227" bottom="0.39370078740157483" header="0.51181102362204722" footer="0.19685039370078741"/>
  <pageSetup paperSize="9" scale="75" firstPageNumber="0" orientation="landscape" horizontalDpi="300" verticalDpi="300" r:id="rId1"/>
  <headerFooter alignWithMargins="0">
    <oddFooter>&amp;C&amp;"ＭＳ 明朝,標準"- 34 -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57"/>
  <sheetViews>
    <sheetView zoomScaleNormal="100" workbookViewId="0">
      <selection activeCell="O3" sqref="O3:T3"/>
    </sheetView>
  </sheetViews>
  <sheetFormatPr defaultRowHeight="13.5"/>
  <cols>
    <col min="1" max="1" width="3.625" style="71" customWidth="1"/>
    <col min="2" max="2" width="11.625" style="71" customWidth="1"/>
    <col min="3" max="18" width="7.625" style="71" customWidth="1"/>
    <col min="19" max="19" width="8.125" style="71" customWidth="1"/>
    <col min="20" max="20" width="2.125" style="71" customWidth="1"/>
    <col min="21" max="24" width="8.625" style="71" customWidth="1"/>
    <col min="25" max="16384" width="9" style="71"/>
  </cols>
  <sheetData>
    <row r="1" spans="1:43" s="537" customFormat="1" ht="21" customHeight="1">
      <c r="A1" s="695" t="s">
        <v>1895</v>
      </c>
      <c r="B1" s="695"/>
      <c r="C1" s="695"/>
      <c r="D1" s="695"/>
      <c r="E1" s="52"/>
      <c r="F1" s="52"/>
      <c r="G1" s="52"/>
      <c r="H1" s="52"/>
      <c r="I1" s="52"/>
      <c r="J1" s="52"/>
      <c r="K1" s="52"/>
      <c r="L1" s="52"/>
      <c r="M1" s="52"/>
      <c r="N1" s="52"/>
      <c r="O1" s="52"/>
      <c r="P1" s="52"/>
      <c r="Q1" s="52"/>
      <c r="R1" s="52"/>
      <c r="S1" s="52"/>
      <c r="T1" s="52"/>
      <c r="U1" s="49"/>
      <c r="V1" s="49"/>
      <c r="W1" s="49"/>
      <c r="X1" s="49"/>
      <c r="Y1" s="49"/>
      <c r="Z1" s="49"/>
      <c r="AA1" s="49"/>
      <c r="AB1" s="49"/>
      <c r="AC1" s="49"/>
      <c r="AD1" s="49"/>
      <c r="AE1" s="49"/>
      <c r="AF1" s="49"/>
      <c r="AG1" s="49"/>
      <c r="AH1" s="49"/>
      <c r="AI1" s="49"/>
      <c r="AJ1" s="49"/>
      <c r="AK1" s="49"/>
      <c r="AL1" s="49"/>
      <c r="AM1" s="49"/>
      <c r="AN1" s="49"/>
      <c r="AO1" s="49"/>
      <c r="AP1" s="49"/>
      <c r="AQ1" s="49"/>
    </row>
    <row r="2" spans="1:43" s="537" customFormat="1" ht="21" customHeight="1">
      <c r="A2" s="1205" t="s">
        <v>1896</v>
      </c>
      <c r="B2" s="1205"/>
      <c r="C2" s="1205"/>
      <c r="D2" s="1205"/>
      <c r="E2" s="1205"/>
      <c r="F2" s="1205"/>
      <c r="G2" s="538"/>
      <c r="H2" s="538"/>
      <c r="I2" s="538"/>
      <c r="J2" s="538"/>
      <c r="K2" s="538"/>
      <c r="L2" s="539"/>
      <c r="M2" s="539"/>
      <c r="N2" s="538"/>
      <c r="O2" s="1206" t="s">
        <v>1897</v>
      </c>
      <c r="P2" s="1206"/>
      <c r="Q2" s="1206"/>
      <c r="R2" s="1206"/>
      <c r="S2" s="1206"/>
      <c r="T2" s="1206"/>
      <c r="U2" s="49"/>
      <c r="V2" s="49"/>
      <c r="W2" s="49"/>
      <c r="X2" s="49"/>
      <c r="Y2" s="49"/>
      <c r="Z2" s="49"/>
      <c r="AA2" s="49"/>
      <c r="AB2" s="49"/>
      <c r="AC2" s="49"/>
      <c r="AD2" s="49"/>
      <c r="AE2" s="49"/>
      <c r="AF2" s="49"/>
      <c r="AG2" s="49"/>
      <c r="AH2" s="49"/>
      <c r="AI2" s="49"/>
      <c r="AJ2" s="49"/>
      <c r="AK2" s="49"/>
      <c r="AL2" s="49"/>
      <c r="AM2" s="49"/>
      <c r="AN2" s="49"/>
      <c r="AO2" s="49"/>
      <c r="AP2" s="49"/>
      <c r="AQ2" s="49"/>
    </row>
    <row r="3" spans="1:43" ht="24.95" customHeight="1">
      <c r="A3" s="540"/>
      <c r="B3" s="541" t="s">
        <v>1898</v>
      </c>
      <c r="C3" s="1207" t="s">
        <v>1899</v>
      </c>
      <c r="D3" s="1207"/>
      <c r="E3" s="1207"/>
      <c r="F3" s="1207"/>
      <c r="G3" s="1207"/>
      <c r="H3" s="1207"/>
      <c r="I3" s="925" t="s">
        <v>1900</v>
      </c>
      <c r="J3" s="925"/>
      <c r="K3" s="925"/>
      <c r="L3" s="925"/>
      <c r="M3" s="925"/>
      <c r="N3" s="925"/>
      <c r="O3" s="926" t="s">
        <v>1901</v>
      </c>
      <c r="P3" s="926"/>
      <c r="Q3" s="926"/>
      <c r="R3" s="926"/>
      <c r="S3" s="926"/>
      <c r="T3" s="926"/>
      <c r="U3" s="220"/>
      <c r="V3" s="56"/>
      <c r="W3" s="56"/>
      <c r="X3" s="56"/>
      <c r="Y3" s="56"/>
      <c r="Z3" s="56"/>
      <c r="AA3" s="56"/>
      <c r="AB3" s="56"/>
      <c r="AC3" s="56"/>
      <c r="AD3" s="56"/>
      <c r="AE3" s="56"/>
      <c r="AF3" s="56"/>
      <c r="AG3" s="56"/>
      <c r="AH3" s="56"/>
      <c r="AI3" s="56"/>
      <c r="AJ3" s="56"/>
      <c r="AK3" s="56"/>
      <c r="AL3" s="56"/>
      <c r="AM3" s="56"/>
      <c r="AN3" s="56"/>
      <c r="AO3" s="56"/>
      <c r="AP3" s="56"/>
      <c r="AQ3" s="56"/>
    </row>
    <row r="4" spans="1:43" ht="24.95" customHeight="1">
      <c r="A4" s="542" t="s">
        <v>1902</v>
      </c>
      <c r="B4" s="543" t="s">
        <v>1903</v>
      </c>
      <c r="C4" s="373" t="s">
        <v>1904</v>
      </c>
      <c r="D4" s="373" t="s">
        <v>1905</v>
      </c>
      <c r="E4" s="373" t="s">
        <v>1906</v>
      </c>
      <c r="F4" s="373" t="s">
        <v>1907</v>
      </c>
      <c r="G4" s="918" t="s">
        <v>307</v>
      </c>
      <c r="H4" s="918"/>
      <c r="I4" s="370" t="s">
        <v>1904</v>
      </c>
      <c r="J4" s="370" t="s">
        <v>1905</v>
      </c>
      <c r="K4" s="370" t="s">
        <v>1906</v>
      </c>
      <c r="L4" s="370" t="s">
        <v>1907</v>
      </c>
      <c r="M4" s="918" t="s">
        <v>307</v>
      </c>
      <c r="N4" s="918"/>
      <c r="O4" s="370" t="s">
        <v>1904</v>
      </c>
      <c r="P4" s="370" t="s">
        <v>1905</v>
      </c>
      <c r="Q4" s="370" t="s">
        <v>1906</v>
      </c>
      <c r="R4" s="370" t="s">
        <v>1907</v>
      </c>
      <c r="S4" s="1198" t="s">
        <v>307</v>
      </c>
      <c r="T4" s="1198"/>
      <c r="U4" s="220"/>
      <c r="V4" s="56"/>
      <c r="W4" s="56"/>
      <c r="X4" s="56"/>
      <c r="Y4" s="56"/>
      <c r="Z4" s="56"/>
      <c r="AA4" s="56"/>
      <c r="AB4" s="56"/>
      <c r="AC4" s="56"/>
      <c r="AD4" s="56"/>
      <c r="AE4" s="56"/>
      <c r="AF4" s="56"/>
      <c r="AG4" s="56"/>
      <c r="AH4" s="56"/>
      <c r="AI4" s="56"/>
      <c r="AJ4" s="56"/>
      <c r="AK4" s="56"/>
      <c r="AL4" s="56"/>
      <c r="AM4" s="56"/>
      <c r="AN4" s="56"/>
      <c r="AO4" s="56"/>
      <c r="AP4" s="56"/>
      <c r="AQ4" s="56"/>
    </row>
    <row r="5" spans="1:43" ht="21.95" customHeight="1">
      <c r="A5" s="923" t="s">
        <v>1908</v>
      </c>
      <c r="B5" s="544" t="s">
        <v>1909</v>
      </c>
      <c r="C5" s="545" t="s">
        <v>463</v>
      </c>
      <c r="D5" s="545" t="s">
        <v>463</v>
      </c>
      <c r="E5" s="545" t="s">
        <v>463</v>
      </c>
      <c r="F5" s="545" t="s">
        <v>463</v>
      </c>
      <c r="G5" s="1199" t="s">
        <v>463</v>
      </c>
      <c r="H5" s="1199"/>
      <c r="I5" s="545" t="s">
        <v>463</v>
      </c>
      <c r="J5" s="545" t="s">
        <v>463</v>
      </c>
      <c r="K5" s="545" t="s">
        <v>463</v>
      </c>
      <c r="L5" s="545" t="s">
        <v>1910</v>
      </c>
      <c r="M5" s="1199" t="s">
        <v>463</v>
      </c>
      <c r="N5" s="1199"/>
      <c r="O5" s="545" t="s">
        <v>463</v>
      </c>
      <c r="P5" s="545">
        <v>10</v>
      </c>
      <c r="Q5" s="545" t="s">
        <v>463</v>
      </c>
      <c r="R5" s="545" t="s">
        <v>463</v>
      </c>
      <c r="S5" s="1194">
        <f>SUM(O5:R5)</f>
        <v>10</v>
      </c>
      <c r="T5" s="1194"/>
      <c r="U5" s="220"/>
      <c r="V5" s="56"/>
      <c r="W5" s="56"/>
      <c r="X5" s="56"/>
      <c r="Y5" s="56"/>
      <c r="Z5" s="56"/>
      <c r="AA5" s="56"/>
      <c r="AB5" s="56"/>
      <c r="AC5" s="56"/>
      <c r="AD5" s="56"/>
      <c r="AE5" s="56"/>
      <c r="AF5" s="56"/>
      <c r="AG5" s="56"/>
      <c r="AH5" s="56"/>
      <c r="AI5" s="56"/>
      <c r="AJ5" s="56"/>
      <c r="AK5" s="56"/>
      <c r="AL5" s="56"/>
      <c r="AM5" s="56"/>
      <c r="AN5" s="56"/>
      <c r="AO5" s="56"/>
      <c r="AP5" s="56"/>
      <c r="AQ5" s="56"/>
    </row>
    <row r="6" spans="1:43" ht="21.95" customHeight="1">
      <c r="A6" s="923"/>
      <c r="B6" s="544" t="s">
        <v>1911</v>
      </c>
      <c r="C6" s="545" t="s">
        <v>463</v>
      </c>
      <c r="D6" s="545">
        <v>4</v>
      </c>
      <c r="E6" s="545" t="s">
        <v>463</v>
      </c>
      <c r="F6" s="545" t="s">
        <v>463</v>
      </c>
      <c r="G6" s="1199">
        <f>SUM(C6:F6)</f>
        <v>4</v>
      </c>
      <c r="H6" s="1199"/>
      <c r="I6" s="545" t="s">
        <v>463</v>
      </c>
      <c r="J6" s="545" t="s">
        <v>463</v>
      </c>
      <c r="K6" s="545" t="s">
        <v>463</v>
      </c>
      <c r="L6" s="545" t="s">
        <v>463</v>
      </c>
      <c r="M6" s="1199" t="s">
        <v>463</v>
      </c>
      <c r="N6" s="1199"/>
      <c r="O6" s="545" t="s">
        <v>463</v>
      </c>
      <c r="P6" s="545" t="s">
        <v>463</v>
      </c>
      <c r="Q6" s="545" t="s">
        <v>463</v>
      </c>
      <c r="R6" s="545" t="s">
        <v>463</v>
      </c>
      <c r="S6" s="1194" t="s">
        <v>463</v>
      </c>
      <c r="T6" s="1194"/>
      <c r="U6" s="220"/>
      <c r="V6" s="56"/>
      <c r="W6" s="56"/>
      <c r="X6" s="56"/>
      <c r="Y6" s="56"/>
      <c r="Z6" s="56"/>
      <c r="AA6" s="56"/>
      <c r="AB6" s="56"/>
      <c r="AC6" s="56"/>
      <c r="AD6" s="56"/>
      <c r="AE6" s="56"/>
      <c r="AF6" s="56"/>
      <c r="AG6" s="56"/>
      <c r="AH6" s="56"/>
      <c r="AI6" s="56"/>
      <c r="AJ6" s="56"/>
      <c r="AK6" s="56"/>
      <c r="AL6" s="56"/>
      <c r="AM6" s="56"/>
      <c r="AN6" s="56"/>
      <c r="AO6" s="56"/>
      <c r="AP6" s="56"/>
      <c r="AQ6" s="56"/>
    </row>
    <row r="7" spans="1:43" ht="21.95" customHeight="1">
      <c r="A7" s="923"/>
      <c r="B7" s="544" t="s">
        <v>1912</v>
      </c>
      <c r="C7" s="545" t="s">
        <v>463</v>
      </c>
      <c r="D7" s="545" t="s">
        <v>463</v>
      </c>
      <c r="E7" s="545" t="s">
        <v>463</v>
      </c>
      <c r="F7" s="545" t="s">
        <v>463</v>
      </c>
      <c r="G7" s="1199" t="s">
        <v>463</v>
      </c>
      <c r="H7" s="1199"/>
      <c r="I7" s="545" t="s">
        <v>463</v>
      </c>
      <c r="J7" s="545" t="s">
        <v>463</v>
      </c>
      <c r="K7" s="545" t="s">
        <v>463</v>
      </c>
      <c r="L7" s="545" t="s">
        <v>463</v>
      </c>
      <c r="M7" s="1199" t="s">
        <v>463</v>
      </c>
      <c r="N7" s="1199"/>
      <c r="O7" s="545" t="s">
        <v>463</v>
      </c>
      <c r="P7" s="545" t="s">
        <v>463</v>
      </c>
      <c r="Q7" s="545" t="s">
        <v>463</v>
      </c>
      <c r="R7" s="545" t="s">
        <v>463</v>
      </c>
      <c r="S7" s="1194" t="s">
        <v>463</v>
      </c>
      <c r="T7" s="1194"/>
      <c r="U7" s="220"/>
      <c r="V7" s="56"/>
      <c r="W7" s="56"/>
      <c r="X7" s="56"/>
      <c r="Y7" s="56"/>
      <c r="Z7" s="56"/>
      <c r="AA7" s="56"/>
      <c r="AB7" s="56"/>
      <c r="AC7" s="56"/>
      <c r="AD7" s="56"/>
      <c r="AE7" s="56"/>
      <c r="AF7" s="56"/>
      <c r="AG7" s="56"/>
      <c r="AH7" s="56"/>
      <c r="AI7" s="56"/>
      <c r="AJ7" s="56"/>
      <c r="AK7" s="56"/>
      <c r="AL7" s="56"/>
      <c r="AM7" s="56"/>
      <c r="AN7" s="56"/>
      <c r="AO7" s="56"/>
      <c r="AP7" s="56"/>
      <c r="AQ7" s="56"/>
    </row>
    <row r="8" spans="1:43" ht="21.95" customHeight="1">
      <c r="A8" s="923"/>
      <c r="B8" s="544" t="s">
        <v>1913</v>
      </c>
      <c r="C8" s="545" t="s">
        <v>463</v>
      </c>
      <c r="D8" s="545" t="s">
        <v>463</v>
      </c>
      <c r="E8" s="545" t="s">
        <v>463</v>
      </c>
      <c r="F8" s="545" t="s">
        <v>463</v>
      </c>
      <c r="G8" s="1199" t="s">
        <v>463</v>
      </c>
      <c r="H8" s="1199"/>
      <c r="I8" s="545" t="s">
        <v>463</v>
      </c>
      <c r="J8" s="545" t="s">
        <v>463</v>
      </c>
      <c r="K8" s="545" t="s">
        <v>463</v>
      </c>
      <c r="L8" s="545" t="s">
        <v>463</v>
      </c>
      <c r="M8" s="1199" t="s">
        <v>463</v>
      </c>
      <c r="N8" s="1199"/>
      <c r="O8" s="545" t="s">
        <v>463</v>
      </c>
      <c r="P8" s="545" t="s">
        <v>463</v>
      </c>
      <c r="Q8" s="545" t="s">
        <v>463</v>
      </c>
      <c r="R8" s="545" t="s">
        <v>463</v>
      </c>
      <c r="S8" s="1194" t="s">
        <v>463</v>
      </c>
      <c r="T8" s="1194"/>
      <c r="U8" s="220"/>
      <c r="V8" s="56"/>
      <c r="W8" s="56"/>
      <c r="X8" s="56"/>
      <c r="Y8" s="56"/>
      <c r="Z8" s="56"/>
      <c r="AA8" s="56"/>
      <c r="AB8" s="56"/>
      <c r="AC8" s="56"/>
      <c r="AD8" s="56"/>
      <c r="AE8" s="56"/>
      <c r="AF8" s="56"/>
      <c r="AG8" s="56"/>
      <c r="AH8" s="56"/>
      <c r="AI8" s="56"/>
      <c r="AJ8" s="56"/>
      <c r="AK8" s="56"/>
      <c r="AL8" s="56"/>
      <c r="AM8" s="56"/>
      <c r="AN8" s="56"/>
      <c r="AO8" s="56"/>
      <c r="AP8" s="56"/>
      <c r="AQ8" s="56"/>
    </row>
    <row r="9" spans="1:43" ht="21.95" customHeight="1">
      <c r="A9" s="923"/>
      <c r="B9" s="544" t="s">
        <v>307</v>
      </c>
      <c r="C9" s="545" t="s">
        <v>463</v>
      </c>
      <c r="D9" s="545">
        <v>4</v>
      </c>
      <c r="E9" s="545" t="s">
        <v>463</v>
      </c>
      <c r="F9" s="545" t="s">
        <v>463</v>
      </c>
      <c r="G9" s="1203">
        <f>SUM(C9:F9)</f>
        <v>4</v>
      </c>
      <c r="H9" s="1204"/>
      <c r="I9" s="545" t="s">
        <v>463</v>
      </c>
      <c r="J9" s="545" t="s">
        <v>463</v>
      </c>
      <c r="K9" s="545" t="s">
        <v>463</v>
      </c>
      <c r="L9" s="545" t="s">
        <v>463</v>
      </c>
      <c r="M9" s="1199" t="s">
        <v>463</v>
      </c>
      <c r="N9" s="1199"/>
      <c r="O9" s="545" t="s">
        <v>463</v>
      </c>
      <c r="P9" s="545">
        <f>SUM(P5:P8)</f>
        <v>10</v>
      </c>
      <c r="Q9" s="545" t="s">
        <v>463</v>
      </c>
      <c r="R9" s="545" t="s">
        <v>463</v>
      </c>
      <c r="S9" s="1194">
        <f>SUM(O9:R9)</f>
        <v>10</v>
      </c>
      <c r="T9" s="1194"/>
      <c r="U9" s="220"/>
      <c r="V9" s="56"/>
      <c r="W9" s="56"/>
      <c r="X9" s="56"/>
      <c r="Y9" s="56"/>
      <c r="Z9" s="56"/>
      <c r="AA9" s="56"/>
      <c r="AB9" s="56"/>
      <c r="AC9" s="56"/>
      <c r="AD9" s="56"/>
      <c r="AE9" s="56"/>
      <c r="AF9" s="56"/>
      <c r="AG9" s="56"/>
      <c r="AH9" s="56"/>
      <c r="AI9" s="56"/>
      <c r="AJ9" s="56"/>
      <c r="AK9" s="56"/>
      <c r="AL9" s="56"/>
      <c r="AM9" s="56"/>
      <c r="AN9" s="56"/>
      <c r="AO9" s="56"/>
      <c r="AP9" s="56"/>
      <c r="AQ9" s="56"/>
    </row>
    <row r="10" spans="1:43" ht="21.95" customHeight="1">
      <c r="A10" s="923" t="s">
        <v>1914</v>
      </c>
      <c r="B10" s="544" t="s">
        <v>1909</v>
      </c>
      <c r="C10" s="545" t="s">
        <v>463</v>
      </c>
      <c r="D10" s="545">
        <v>66</v>
      </c>
      <c r="E10" s="545" t="s">
        <v>463</v>
      </c>
      <c r="F10" s="545" t="s">
        <v>463</v>
      </c>
      <c r="G10" s="1199">
        <f>SUM(C10:F10)</f>
        <v>66</v>
      </c>
      <c r="H10" s="1199"/>
      <c r="I10" s="545" t="s">
        <v>463</v>
      </c>
      <c r="J10" s="545" t="s">
        <v>463</v>
      </c>
      <c r="K10" s="545" t="s">
        <v>463</v>
      </c>
      <c r="L10" s="545" t="s">
        <v>463</v>
      </c>
      <c r="M10" s="1199" t="s">
        <v>463</v>
      </c>
      <c r="N10" s="1199"/>
      <c r="O10" s="545" t="s">
        <v>463</v>
      </c>
      <c r="P10" s="545" t="s">
        <v>463</v>
      </c>
      <c r="Q10" s="545" t="s">
        <v>463</v>
      </c>
      <c r="R10" s="545" t="s">
        <v>463</v>
      </c>
      <c r="S10" s="1194" t="s">
        <v>463</v>
      </c>
      <c r="T10" s="1194"/>
      <c r="U10" s="220"/>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21.95" customHeight="1">
      <c r="A11" s="923"/>
      <c r="B11" s="544" t="s">
        <v>1911</v>
      </c>
      <c r="C11" s="545" t="s">
        <v>463</v>
      </c>
      <c r="D11" s="545">
        <v>273</v>
      </c>
      <c r="E11" s="545" t="s">
        <v>463</v>
      </c>
      <c r="F11" s="545" t="s">
        <v>463</v>
      </c>
      <c r="G11" s="1199">
        <f>SUM(C11:F11)</f>
        <v>273</v>
      </c>
      <c r="H11" s="1199"/>
      <c r="I11" s="545" t="s">
        <v>463</v>
      </c>
      <c r="J11" s="545" t="s">
        <v>463</v>
      </c>
      <c r="K11" s="545" t="s">
        <v>463</v>
      </c>
      <c r="L11" s="545" t="s">
        <v>463</v>
      </c>
      <c r="M11" s="1199" t="s">
        <v>463</v>
      </c>
      <c r="N11" s="1199"/>
      <c r="O11" s="545" t="s">
        <v>463</v>
      </c>
      <c r="P11" s="545" t="s">
        <v>463</v>
      </c>
      <c r="Q11" s="545" t="s">
        <v>463</v>
      </c>
      <c r="R11" s="545" t="s">
        <v>463</v>
      </c>
      <c r="S11" s="1194" t="s">
        <v>463</v>
      </c>
      <c r="T11" s="1194"/>
      <c r="U11" s="220"/>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21.95" customHeight="1">
      <c r="A12" s="923"/>
      <c r="B12" s="544" t="s">
        <v>1912</v>
      </c>
      <c r="C12" s="545" t="s">
        <v>463</v>
      </c>
      <c r="D12" s="545" t="s">
        <v>463</v>
      </c>
      <c r="E12" s="545" t="s">
        <v>463</v>
      </c>
      <c r="F12" s="545" t="s">
        <v>463</v>
      </c>
      <c r="G12" s="1199" t="s">
        <v>463</v>
      </c>
      <c r="H12" s="1199"/>
      <c r="I12" s="545" t="s">
        <v>463</v>
      </c>
      <c r="J12" s="545" t="s">
        <v>463</v>
      </c>
      <c r="K12" s="545" t="s">
        <v>463</v>
      </c>
      <c r="L12" s="545" t="s">
        <v>463</v>
      </c>
      <c r="M12" s="1199" t="s">
        <v>463</v>
      </c>
      <c r="N12" s="1199"/>
      <c r="O12" s="545" t="s">
        <v>463</v>
      </c>
      <c r="P12" s="545" t="s">
        <v>463</v>
      </c>
      <c r="Q12" s="545" t="s">
        <v>463</v>
      </c>
      <c r="R12" s="545" t="s">
        <v>463</v>
      </c>
      <c r="S12" s="1194" t="s">
        <v>463</v>
      </c>
      <c r="T12" s="1194"/>
      <c r="U12" s="220"/>
      <c r="V12" s="56"/>
      <c r="W12" s="56"/>
      <c r="X12" s="56"/>
      <c r="Y12" s="56"/>
      <c r="Z12" s="56"/>
      <c r="AA12" s="56"/>
      <c r="AB12" s="56"/>
      <c r="AC12" s="56"/>
      <c r="AD12" s="56"/>
      <c r="AE12" s="56"/>
      <c r="AF12" s="56"/>
      <c r="AG12" s="56"/>
      <c r="AH12" s="56"/>
      <c r="AI12" s="56"/>
      <c r="AJ12" s="56"/>
      <c r="AK12" s="56"/>
      <c r="AL12" s="56"/>
      <c r="AM12" s="56"/>
      <c r="AN12" s="56"/>
      <c r="AO12" s="56"/>
      <c r="AP12" s="56"/>
      <c r="AQ12" s="56"/>
    </row>
    <row r="13" spans="1:43" ht="21.95" customHeight="1">
      <c r="A13" s="923"/>
      <c r="B13" s="544" t="s">
        <v>1913</v>
      </c>
      <c r="C13" s="545" t="s">
        <v>463</v>
      </c>
      <c r="D13" s="545" t="s">
        <v>463</v>
      </c>
      <c r="E13" s="545" t="s">
        <v>463</v>
      </c>
      <c r="F13" s="545" t="s">
        <v>463</v>
      </c>
      <c r="G13" s="1199" t="s">
        <v>463</v>
      </c>
      <c r="H13" s="1199"/>
      <c r="I13" s="545" t="s">
        <v>463</v>
      </c>
      <c r="J13" s="545" t="s">
        <v>463</v>
      </c>
      <c r="K13" s="545" t="s">
        <v>463</v>
      </c>
      <c r="L13" s="545" t="s">
        <v>463</v>
      </c>
      <c r="M13" s="1199" t="s">
        <v>463</v>
      </c>
      <c r="N13" s="1199"/>
      <c r="O13" s="545" t="s">
        <v>463</v>
      </c>
      <c r="P13" s="545" t="s">
        <v>463</v>
      </c>
      <c r="Q13" s="545" t="s">
        <v>463</v>
      </c>
      <c r="R13" s="545" t="s">
        <v>463</v>
      </c>
      <c r="S13" s="1194" t="s">
        <v>463</v>
      </c>
      <c r="T13" s="1194"/>
      <c r="U13" s="220"/>
      <c r="V13" s="56"/>
      <c r="W13" s="56"/>
      <c r="X13" s="56"/>
      <c r="Y13" s="56"/>
      <c r="Z13" s="56"/>
      <c r="AA13" s="56"/>
      <c r="AB13" s="56"/>
      <c r="AC13" s="56"/>
      <c r="AD13" s="56"/>
      <c r="AE13" s="56"/>
      <c r="AF13" s="56"/>
      <c r="AG13" s="56"/>
      <c r="AH13" s="56"/>
      <c r="AI13" s="56"/>
      <c r="AJ13" s="56"/>
      <c r="AK13" s="56"/>
      <c r="AL13" s="56"/>
      <c r="AM13" s="56"/>
      <c r="AN13" s="56"/>
      <c r="AO13" s="56"/>
      <c r="AP13" s="56"/>
      <c r="AQ13" s="56"/>
    </row>
    <row r="14" spans="1:43" ht="21.95" customHeight="1">
      <c r="A14" s="923"/>
      <c r="B14" s="544" t="s">
        <v>307</v>
      </c>
      <c r="C14" s="545" t="s">
        <v>463</v>
      </c>
      <c r="D14" s="545">
        <v>339</v>
      </c>
      <c r="E14" s="545" t="s">
        <v>463</v>
      </c>
      <c r="F14" s="545" t="s">
        <v>463</v>
      </c>
      <c r="G14" s="1199">
        <f>SUM(C14:F14)</f>
        <v>339</v>
      </c>
      <c r="H14" s="1199"/>
      <c r="I14" s="545" t="s">
        <v>463</v>
      </c>
      <c r="J14" s="545" t="s">
        <v>463</v>
      </c>
      <c r="K14" s="545" t="s">
        <v>463</v>
      </c>
      <c r="L14" s="545" t="s">
        <v>463</v>
      </c>
      <c r="M14" s="1199" t="s">
        <v>463</v>
      </c>
      <c r="N14" s="1199"/>
      <c r="O14" s="545" t="s">
        <v>463</v>
      </c>
      <c r="P14" s="545" t="s">
        <v>463</v>
      </c>
      <c r="Q14" s="545" t="s">
        <v>463</v>
      </c>
      <c r="R14" s="545" t="s">
        <v>463</v>
      </c>
      <c r="S14" s="1194" t="s">
        <v>463</v>
      </c>
      <c r="T14" s="1194"/>
      <c r="U14" s="220"/>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24.75" customHeight="1" thickBot="1">
      <c r="A15" s="1200" t="s">
        <v>1915</v>
      </c>
      <c r="B15" s="1200"/>
      <c r="C15" s="546" t="s">
        <v>463</v>
      </c>
      <c r="D15" s="546">
        <f>D14+D9</f>
        <v>343</v>
      </c>
      <c r="E15" s="546" t="s">
        <v>463</v>
      </c>
      <c r="F15" s="546" t="s">
        <v>463</v>
      </c>
      <c r="G15" s="1201">
        <f>SUM(C15:F15)</f>
        <v>343</v>
      </c>
      <c r="H15" s="1201"/>
      <c r="I15" s="547" t="s">
        <v>463</v>
      </c>
      <c r="J15" s="547" t="s">
        <v>463</v>
      </c>
      <c r="K15" s="547" t="s">
        <v>463</v>
      </c>
      <c r="L15" s="547" t="s">
        <v>463</v>
      </c>
      <c r="M15" s="1201" t="s">
        <v>463</v>
      </c>
      <c r="N15" s="1201"/>
      <c r="O15" s="547" t="s">
        <v>463</v>
      </c>
      <c r="P15" s="546">
        <f>P9</f>
        <v>10</v>
      </c>
      <c r="Q15" s="547" t="s">
        <v>463</v>
      </c>
      <c r="R15" s="547" t="s">
        <v>463</v>
      </c>
      <c r="S15" s="1202">
        <v>10</v>
      </c>
      <c r="T15" s="1202"/>
      <c r="U15" s="220"/>
      <c r="V15" s="56"/>
      <c r="W15" s="56"/>
      <c r="X15" s="56"/>
      <c r="Y15" s="56"/>
      <c r="Z15" s="56"/>
      <c r="AA15" s="56"/>
      <c r="AB15" s="56"/>
      <c r="AC15" s="56"/>
      <c r="AD15" s="56"/>
      <c r="AE15" s="56"/>
      <c r="AF15" s="56"/>
      <c r="AG15" s="56"/>
      <c r="AH15" s="56"/>
      <c r="AI15" s="56"/>
      <c r="AJ15" s="56"/>
      <c r="AK15" s="56"/>
      <c r="AL15" s="56"/>
      <c r="AM15" s="56"/>
      <c r="AN15" s="56"/>
      <c r="AO15" s="56"/>
      <c r="AP15" s="56"/>
      <c r="AQ15" s="56"/>
    </row>
    <row r="16" spans="1:43" ht="24.95" customHeight="1" thickTop="1">
      <c r="A16" s="548"/>
      <c r="B16" s="549" t="s">
        <v>1898</v>
      </c>
      <c r="C16" s="1195" t="s">
        <v>1916</v>
      </c>
      <c r="D16" s="1195"/>
      <c r="E16" s="1195"/>
      <c r="F16" s="1195"/>
      <c r="G16" s="1195"/>
      <c r="H16" s="1195"/>
      <c r="I16" s="1196" t="s">
        <v>1917</v>
      </c>
      <c r="J16" s="1196"/>
      <c r="K16" s="1196"/>
      <c r="L16" s="1196"/>
      <c r="M16" s="1196"/>
      <c r="N16" s="1197" t="s">
        <v>713</v>
      </c>
      <c r="O16" s="1197"/>
      <c r="P16" s="1197"/>
      <c r="Q16" s="1197"/>
      <c r="R16" s="1197"/>
      <c r="S16" s="1197"/>
      <c r="T16" s="1197"/>
      <c r="U16" s="220"/>
      <c r="V16" s="56"/>
      <c r="W16" s="56"/>
      <c r="X16" s="56"/>
      <c r="Y16" s="56"/>
      <c r="Z16" s="56"/>
      <c r="AA16" s="56"/>
      <c r="AB16" s="56"/>
      <c r="AC16" s="56"/>
      <c r="AD16" s="56"/>
      <c r="AE16" s="56"/>
      <c r="AF16" s="56"/>
      <c r="AG16" s="56"/>
      <c r="AH16" s="56"/>
      <c r="AI16" s="56"/>
      <c r="AJ16" s="56"/>
      <c r="AK16" s="56"/>
      <c r="AL16" s="56"/>
      <c r="AM16" s="56"/>
      <c r="AN16" s="56"/>
      <c r="AO16" s="56"/>
      <c r="AP16" s="56"/>
      <c r="AQ16" s="56"/>
    </row>
    <row r="17" spans="1:43" ht="24.95" customHeight="1">
      <c r="A17" s="542" t="s">
        <v>1902</v>
      </c>
      <c r="B17" s="543" t="s">
        <v>1903</v>
      </c>
      <c r="C17" s="370" t="s">
        <v>1904</v>
      </c>
      <c r="D17" s="370" t="s">
        <v>1905</v>
      </c>
      <c r="E17" s="370" t="s">
        <v>1906</v>
      </c>
      <c r="F17" s="370" t="s">
        <v>1907</v>
      </c>
      <c r="G17" s="550" t="s">
        <v>1918</v>
      </c>
      <c r="H17" s="370" t="s">
        <v>307</v>
      </c>
      <c r="I17" s="370" t="s">
        <v>1904</v>
      </c>
      <c r="J17" s="370" t="s">
        <v>1905</v>
      </c>
      <c r="K17" s="370" t="s">
        <v>1906</v>
      </c>
      <c r="L17" s="370" t="s">
        <v>1907</v>
      </c>
      <c r="M17" s="370" t="s">
        <v>307</v>
      </c>
      <c r="N17" s="370" t="s">
        <v>1904</v>
      </c>
      <c r="O17" s="370" t="s">
        <v>1905</v>
      </c>
      <c r="P17" s="370" t="s">
        <v>1906</v>
      </c>
      <c r="Q17" s="370" t="s">
        <v>1907</v>
      </c>
      <c r="R17" s="550" t="s">
        <v>1918</v>
      </c>
      <c r="S17" s="1198" t="s">
        <v>307</v>
      </c>
      <c r="T17" s="1198"/>
      <c r="U17" s="220"/>
      <c r="V17" s="56"/>
      <c r="W17" s="56"/>
      <c r="X17" s="56"/>
      <c r="Y17" s="56"/>
      <c r="Z17" s="56"/>
      <c r="AA17" s="56"/>
      <c r="AB17" s="56"/>
      <c r="AC17" s="56"/>
      <c r="AD17" s="56"/>
      <c r="AE17" s="56"/>
      <c r="AF17" s="56"/>
      <c r="AG17" s="56"/>
      <c r="AH17" s="56"/>
      <c r="AI17" s="56"/>
      <c r="AJ17" s="56"/>
      <c r="AK17" s="56"/>
      <c r="AL17" s="56"/>
      <c r="AM17" s="56"/>
      <c r="AN17" s="56"/>
      <c r="AO17" s="56"/>
      <c r="AP17" s="56"/>
      <c r="AQ17" s="56"/>
    </row>
    <row r="18" spans="1:43" ht="21.95" customHeight="1">
      <c r="A18" s="923" t="s">
        <v>1908</v>
      </c>
      <c r="B18" s="544" t="s">
        <v>1909</v>
      </c>
      <c r="C18" s="545" t="s">
        <v>463</v>
      </c>
      <c r="D18" s="545" t="s">
        <v>463</v>
      </c>
      <c r="E18" s="545" t="s">
        <v>463</v>
      </c>
      <c r="F18" s="545" t="s">
        <v>463</v>
      </c>
      <c r="G18" s="545" t="s">
        <v>463</v>
      </c>
      <c r="H18" s="545" t="s">
        <v>463</v>
      </c>
      <c r="I18" s="545" t="s">
        <v>463</v>
      </c>
      <c r="J18" s="545" t="s">
        <v>463</v>
      </c>
      <c r="K18" s="545" t="s">
        <v>463</v>
      </c>
      <c r="L18" s="545" t="s">
        <v>463</v>
      </c>
      <c r="M18" s="545" t="s">
        <v>463</v>
      </c>
      <c r="N18" s="545" t="s">
        <v>463</v>
      </c>
      <c r="O18" s="545">
        <v>10</v>
      </c>
      <c r="P18" s="545" t="s">
        <v>463</v>
      </c>
      <c r="Q18" s="545" t="s">
        <v>463</v>
      </c>
      <c r="R18" s="545" t="s">
        <v>463</v>
      </c>
      <c r="S18" s="1194">
        <f>SUM(N18:R18)</f>
        <v>10</v>
      </c>
      <c r="T18" s="1194"/>
      <c r="U18" s="220"/>
      <c r="V18" s="56"/>
      <c r="W18" s="56"/>
      <c r="X18" s="56"/>
      <c r="Y18" s="56"/>
      <c r="Z18" s="56"/>
      <c r="AA18" s="56"/>
      <c r="AB18" s="56"/>
      <c r="AC18" s="56"/>
      <c r="AD18" s="56"/>
      <c r="AE18" s="56"/>
      <c r="AF18" s="56"/>
      <c r="AG18" s="56"/>
      <c r="AH18" s="56"/>
      <c r="AI18" s="56"/>
      <c r="AJ18" s="56"/>
      <c r="AK18" s="56"/>
      <c r="AL18" s="56"/>
      <c r="AM18" s="56"/>
      <c r="AN18" s="56"/>
      <c r="AO18" s="56"/>
      <c r="AP18" s="56"/>
      <c r="AQ18" s="56"/>
    </row>
    <row r="19" spans="1:43" ht="21.95" customHeight="1">
      <c r="A19" s="923"/>
      <c r="B19" s="544" t="s">
        <v>1911</v>
      </c>
      <c r="C19" s="545" t="s">
        <v>463</v>
      </c>
      <c r="D19" s="545" t="s">
        <v>463</v>
      </c>
      <c r="E19" s="545" t="s">
        <v>463</v>
      </c>
      <c r="F19" s="545" t="s">
        <v>463</v>
      </c>
      <c r="G19" s="545" t="s">
        <v>463</v>
      </c>
      <c r="H19" s="545" t="s">
        <v>463</v>
      </c>
      <c r="I19" s="545" t="s">
        <v>463</v>
      </c>
      <c r="J19" s="545" t="s">
        <v>463</v>
      </c>
      <c r="K19" s="545" t="s">
        <v>463</v>
      </c>
      <c r="L19" s="545" t="s">
        <v>463</v>
      </c>
      <c r="M19" s="545" t="s">
        <v>463</v>
      </c>
      <c r="N19" s="545" t="s">
        <v>463</v>
      </c>
      <c r="O19" s="545">
        <v>4</v>
      </c>
      <c r="P19" s="545" t="s">
        <v>463</v>
      </c>
      <c r="Q19" s="545" t="s">
        <v>463</v>
      </c>
      <c r="R19" s="545" t="s">
        <v>463</v>
      </c>
      <c r="S19" s="1194">
        <f>SUM(N19:R19)</f>
        <v>4</v>
      </c>
      <c r="T19" s="1194"/>
      <c r="U19" s="220"/>
      <c r="V19" s="56"/>
      <c r="W19" s="56"/>
      <c r="X19" s="56"/>
      <c r="Y19" s="56"/>
      <c r="Z19" s="56"/>
      <c r="AA19" s="56"/>
      <c r="AB19" s="56"/>
      <c r="AC19" s="56"/>
      <c r="AD19" s="56"/>
      <c r="AE19" s="56"/>
      <c r="AF19" s="56"/>
      <c r="AG19" s="56"/>
      <c r="AH19" s="56"/>
      <c r="AI19" s="56"/>
      <c r="AJ19" s="56"/>
      <c r="AK19" s="56"/>
      <c r="AL19" s="56"/>
      <c r="AM19" s="56"/>
      <c r="AN19" s="56"/>
      <c r="AO19" s="56"/>
      <c r="AP19" s="56"/>
      <c r="AQ19" s="56"/>
    </row>
    <row r="20" spans="1:43" ht="21.95" customHeight="1">
      <c r="A20" s="923"/>
      <c r="B20" s="544" t="s">
        <v>1912</v>
      </c>
      <c r="C20" s="545" t="s">
        <v>463</v>
      </c>
      <c r="D20" s="545" t="s">
        <v>463</v>
      </c>
      <c r="E20" s="545" t="s">
        <v>463</v>
      </c>
      <c r="F20" s="545" t="s">
        <v>463</v>
      </c>
      <c r="G20" s="545" t="s">
        <v>463</v>
      </c>
      <c r="H20" s="545" t="s">
        <v>463</v>
      </c>
      <c r="I20" s="545" t="s">
        <v>463</v>
      </c>
      <c r="J20" s="545" t="s">
        <v>463</v>
      </c>
      <c r="K20" s="545" t="s">
        <v>463</v>
      </c>
      <c r="L20" s="545" t="s">
        <v>463</v>
      </c>
      <c r="M20" s="545" t="s">
        <v>463</v>
      </c>
      <c r="N20" s="545" t="s">
        <v>463</v>
      </c>
      <c r="O20" s="545" t="s">
        <v>463</v>
      </c>
      <c r="P20" s="545" t="s">
        <v>463</v>
      </c>
      <c r="Q20" s="545" t="s">
        <v>463</v>
      </c>
      <c r="R20" s="545" t="s">
        <v>463</v>
      </c>
      <c r="S20" s="1194" t="s">
        <v>463</v>
      </c>
      <c r="T20" s="1194"/>
      <c r="U20" s="220"/>
      <c r="V20" s="56"/>
      <c r="W20" s="56"/>
      <c r="X20" s="56"/>
      <c r="Y20" s="56"/>
      <c r="Z20" s="56"/>
      <c r="AA20" s="56"/>
      <c r="AB20" s="56"/>
      <c r="AC20" s="56"/>
      <c r="AD20" s="56"/>
      <c r="AE20" s="56"/>
      <c r="AF20" s="56"/>
      <c r="AG20" s="56"/>
      <c r="AH20" s="56"/>
      <c r="AI20" s="56"/>
      <c r="AJ20" s="56"/>
      <c r="AK20" s="56"/>
      <c r="AL20" s="56"/>
      <c r="AM20" s="56"/>
      <c r="AN20" s="56"/>
      <c r="AO20" s="56"/>
      <c r="AP20" s="56"/>
      <c r="AQ20" s="56"/>
    </row>
    <row r="21" spans="1:43" ht="21.95" customHeight="1">
      <c r="A21" s="923"/>
      <c r="B21" s="544" t="s">
        <v>1913</v>
      </c>
      <c r="C21" s="545" t="s">
        <v>463</v>
      </c>
      <c r="D21" s="545" t="s">
        <v>463</v>
      </c>
      <c r="E21" s="545" t="s">
        <v>463</v>
      </c>
      <c r="F21" s="545" t="s">
        <v>463</v>
      </c>
      <c r="G21" s="545" t="s">
        <v>463</v>
      </c>
      <c r="H21" s="545" t="s">
        <v>463</v>
      </c>
      <c r="I21" s="545" t="s">
        <v>463</v>
      </c>
      <c r="J21" s="545" t="s">
        <v>463</v>
      </c>
      <c r="K21" s="545" t="s">
        <v>463</v>
      </c>
      <c r="L21" s="545" t="s">
        <v>463</v>
      </c>
      <c r="M21" s="545" t="s">
        <v>463</v>
      </c>
      <c r="N21" s="545" t="s">
        <v>463</v>
      </c>
      <c r="O21" s="545" t="s">
        <v>463</v>
      </c>
      <c r="P21" s="545" t="s">
        <v>463</v>
      </c>
      <c r="Q21" s="545" t="s">
        <v>463</v>
      </c>
      <c r="R21" s="545" t="s">
        <v>463</v>
      </c>
      <c r="S21" s="1194" t="s">
        <v>463</v>
      </c>
      <c r="T21" s="1194"/>
      <c r="U21" s="220"/>
      <c r="V21" s="56"/>
      <c r="W21" s="56"/>
      <c r="X21" s="56"/>
      <c r="Y21" s="56"/>
      <c r="Z21" s="56"/>
      <c r="AA21" s="56"/>
      <c r="AB21" s="56"/>
      <c r="AC21" s="56"/>
      <c r="AD21" s="56"/>
      <c r="AE21" s="56"/>
      <c r="AF21" s="56"/>
      <c r="AG21" s="56"/>
      <c r="AH21" s="56"/>
      <c r="AI21" s="56"/>
      <c r="AJ21" s="56"/>
      <c r="AK21" s="56"/>
      <c r="AL21" s="56"/>
      <c r="AM21" s="56"/>
      <c r="AN21" s="56"/>
      <c r="AO21" s="56"/>
      <c r="AP21" s="56"/>
      <c r="AQ21" s="56"/>
    </row>
    <row r="22" spans="1:43" ht="21.95" customHeight="1">
      <c r="A22" s="923"/>
      <c r="B22" s="544" t="s">
        <v>307</v>
      </c>
      <c r="C22" s="545" t="s">
        <v>463</v>
      </c>
      <c r="D22" s="545" t="s">
        <v>463</v>
      </c>
      <c r="E22" s="545" t="s">
        <v>463</v>
      </c>
      <c r="F22" s="545" t="s">
        <v>463</v>
      </c>
      <c r="G22" s="545" t="s">
        <v>463</v>
      </c>
      <c r="H22" s="545" t="s">
        <v>463</v>
      </c>
      <c r="I22" s="545" t="s">
        <v>463</v>
      </c>
      <c r="J22" s="545" t="s">
        <v>463</v>
      </c>
      <c r="K22" s="545" t="s">
        <v>463</v>
      </c>
      <c r="L22" s="545" t="s">
        <v>463</v>
      </c>
      <c r="M22" s="545" t="s">
        <v>463</v>
      </c>
      <c r="N22" s="545" t="s">
        <v>463</v>
      </c>
      <c r="O22" s="551">
        <f>SUM(O18:O21)</f>
        <v>14</v>
      </c>
      <c r="P22" s="545" t="s">
        <v>463</v>
      </c>
      <c r="Q22" s="545" t="s">
        <v>463</v>
      </c>
      <c r="R22" s="545" t="s">
        <v>463</v>
      </c>
      <c r="S22" s="1194">
        <f>SUM(N22:R22)</f>
        <v>14</v>
      </c>
      <c r="T22" s="1194"/>
      <c r="U22" s="220"/>
      <c r="V22" s="56"/>
      <c r="W22" s="56"/>
      <c r="X22" s="56"/>
      <c r="Y22" s="56"/>
      <c r="Z22" s="56"/>
      <c r="AA22" s="56"/>
      <c r="AB22" s="56"/>
      <c r="AC22" s="56"/>
      <c r="AD22" s="56"/>
      <c r="AE22" s="56"/>
      <c r="AF22" s="56"/>
      <c r="AG22" s="56"/>
      <c r="AH22" s="56"/>
      <c r="AI22" s="56"/>
      <c r="AJ22" s="56"/>
      <c r="AK22" s="56"/>
      <c r="AL22" s="56"/>
      <c r="AM22" s="56"/>
      <c r="AN22" s="56"/>
      <c r="AO22" s="56"/>
      <c r="AP22" s="56"/>
      <c r="AQ22" s="56"/>
    </row>
    <row r="23" spans="1:43" ht="21.95" customHeight="1">
      <c r="A23" s="923" t="s">
        <v>1914</v>
      </c>
      <c r="B23" s="544" t="s">
        <v>1909</v>
      </c>
      <c r="C23" s="545" t="s">
        <v>463</v>
      </c>
      <c r="D23" s="545" t="s">
        <v>463</v>
      </c>
      <c r="E23" s="545" t="s">
        <v>463</v>
      </c>
      <c r="F23" s="545" t="s">
        <v>463</v>
      </c>
      <c r="G23" s="545" t="s">
        <v>463</v>
      </c>
      <c r="H23" s="545" t="s">
        <v>463</v>
      </c>
      <c r="I23" s="545" t="s">
        <v>463</v>
      </c>
      <c r="J23" s="545">
        <v>42</v>
      </c>
      <c r="K23" s="545" t="s">
        <v>463</v>
      </c>
      <c r="L23" s="545" t="s">
        <v>463</v>
      </c>
      <c r="M23" s="545">
        <f>SUM(I23:L23)</f>
        <v>42</v>
      </c>
      <c r="N23" s="545" t="s">
        <v>463</v>
      </c>
      <c r="O23" s="545">
        <v>108</v>
      </c>
      <c r="P23" s="545" t="s">
        <v>463</v>
      </c>
      <c r="Q23" s="545" t="s">
        <v>463</v>
      </c>
      <c r="R23" s="545" t="s">
        <v>463</v>
      </c>
      <c r="S23" s="1194">
        <f>SUM(N23:R23)</f>
        <v>108</v>
      </c>
      <c r="T23" s="1194"/>
      <c r="U23" s="220"/>
      <c r="V23" s="56"/>
      <c r="W23" s="56"/>
      <c r="X23" s="56"/>
      <c r="Y23" s="56"/>
      <c r="Z23" s="56"/>
      <c r="AA23" s="56"/>
      <c r="AB23" s="56"/>
      <c r="AC23" s="56"/>
      <c r="AD23" s="56"/>
      <c r="AE23" s="56"/>
      <c r="AF23" s="56"/>
      <c r="AG23" s="56"/>
      <c r="AH23" s="56"/>
      <c r="AI23" s="56"/>
      <c r="AJ23" s="56"/>
      <c r="AK23" s="56"/>
      <c r="AL23" s="56"/>
      <c r="AM23" s="56"/>
      <c r="AN23" s="56"/>
      <c r="AO23" s="56"/>
      <c r="AP23" s="56"/>
      <c r="AQ23" s="56"/>
    </row>
    <row r="24" spans="1:43" ht="21.95" customHeight="1">
      <c r="A24" s="923"/>
      <c r="B24" s="544" t="s">
        <v>1911</v>
      </c>
      <c r="C24" s="545" t="s">
        <v>463</v>
      </c>
      <c r="D24" s="545" t="s">
        <v>463</v>
      </c>
      <c r="E24" s="545" t="s">
        <v>463</v>
      </c>
      <c r="F24" s="545" t="s">
        <v>463</v>
      </c>
      <c r="G24" s="545" t="s">
        <v>463</v>
      </c>
      <c r="H24" s="545" t="s">
        <v>463</v>
      </c>
      <c r="I24" s="545" t="s">
        <v>463</v>
      </c>
      <c r="J24" s="545">
        <v>234</v>
      </c>
      <c r="K24" s="545" t="s">
        <v>463</v>
      </c>
      <c r="L24" s="545" t="s">
        <v>463</v>
      </c>
      <c r="M24" s="545">
        <f>SUM(I24:L24)</f>
        <v>234</v>
      </c>
      <c r="N24" s="545" t="s">
        <v>463</v>
      </c>
      <c r="O24" s="545">
        <v>507</v>
      </c>
      <c r="P24" s="545" t="s">
        <v>463</v>
      </c>
      <c r="Q24" s="545" t="s">
        <v>463</v>
      </c>
      <c r="R24" s="545" t="s">
        <v>463</v>
      </c>
      <c r="S24" s="1194">
        <f>SUM(N24:R24)</f>
        <v>507</v>
      </c>
      <c r="T24" s="1194"/>
      <c r="U24" s="220"/>
      <c r="V24" s="56"/>
      <c r="W24" s="56"/>
      <c r="X24" s="56"/>
      <c r="Y24" s="56"/>
      <c r="Z24" s="56"/>
      <c r="AA24" s="56"/>
      <c r="AB24" s="56"/>
      <c r="AC24" s="56"/>
      <c r="AD24" s="56"/>
      <c r="AE24" s="56"/>
      <c r="AF24" s="56"/>
      <c r="AG24" s="56"/>
      <c r="AH24" s="56"/>
      <c r="AI24" s="56"/>
      <c r="AJ24" s="56"/>
      <c r="AK24" s="56"/>
      <c r="AL24" s="56"/>
      <c r="AM24" s="56"/>
      <c r="AN24" s="56"/>
      <c r="AO24" s="56"/>
      <c r="AP24" s="56"/>
      <c r="AQ24" s="56"/>
    </row>
    <row r="25" spans="1:43" ht="21.95" customHeight="1">
      <c r="A25" s="923"/>
      <c r="B25" s="544" t="s">
        <v>1912</v>
      </c>
      <c r="C25" s="545" t="s">
        <v>463</v>
      </c>
      <c r="D25" s="545" t="s">
        <v>463</v>
      </c>
      <c r="E25" s="545" t="s">
        <v>463</v>
      </c>
      <c r="F25" s="545" t="s">
        <v>463</v>
      </c>
      <c r="G25" s="545" t="s">
        <v>463</v>
      </c>
      <c r="H25" s="545" t="s">
        <v>463</v>
      </c>
      <c r="I25" s="545" t="s">
        <v>463</v>
      </c>
      <c r="J25" s="545" t="s">
        <v>463</v>
      </c>
      <c r="K25" s="545" t="s">
        <v>463</v>
      </c>
      <c r="L25" s="545" t="s">
        <v>463</v>
      </c>
      <c r="M25" s="545" t="s">
        <v>463</v>
      </c>
      <c r="N25" s="545" t="s">
        <v>463</v>
      </c>
      <c r="O25" s="545" t="s">
        <v>463</v>
      </c>
      <c r="P25" s="545" t="s">
        <v>463</v>
      </c>
      <c r="Q25" s="545" t="s">
        <v>463</v>
      </c>
      <c r="R25" s="545" t="s">
        <v>463</v>
      </c>
      <c r="S25" s="1194" t="s">
        <v>463</v>
      </c>
      <c r="T25" s="1194"/>
      <c r="U25" s="220"/>
      <c r="V25" s="56"/>
      <c r="W25" s="56"/>
      <c r="X25" s="56"/>
      <c r="Y25" s="56"/>
      <c r="Z25" s="56"/>
      <c r="AA25" s="56"/>
      <c r="AB25" s="56"/>
      <c r="AC25" s="56"/>
      <c r="AD25" s="56"/>
      <c r="AE25" s="56"/>
      <c r="AF25" s="56"/>
      <c r="AG25" s="56"/>
      <c r="AH25" s="56"/>
      <c r="AI25" s="56"/>
      <c r="AJ25" s="56"/>
      <c r="AK25" s="56"/>
      <c r="AL25" s="56"/>
      <c r="AM25" s="56"/>
      <c r="AN25" s="56"/>
      <c r="AO25" s="56"/>
      <c r="AP25" s="56"/>
      <c r="AQ25" s="56"/>
    </row>
    <row r="26" spans="1:43" ht="21.95" customHeight="1">
      <c r="A26" s="923"/>
      <c r="B26" s="544" t="s">
        <v>1913</v>
      </c>
      <c r="C26" s="545" t="s">
        <v>463</v>
      </c>
      <c r="D26" s="545" t="s">
        <v>463</v>
      </c>
      <c r="E26" s="545" t="s">
        <v>463</v>
      </c>
      <c r="F26" s="545" t="s">
        <v>463</v>
      </c>
      <c r="G26" s="545" t="s">
        <v>463</v>
      </c>
      <c r="H26" s="545" t="s">
        <v>463</v>
      </c>
      <c r="I26" s="545" t="s">
        <v>463</v>
      </c>
      <c r="J26" s="545" t="s">
        <v>463</v>
      </c>
      <c r="K26" s="545" t="s">
        <v>463</v>
      </c>
      <c r="L26" s="545" t="s">
        <v>463</v>
      </c>
      <c r="M26" s="545" t="s">
        <v>463</v>
      </c>
      <c r="N26" s="545" t="s">
        <v>463</v>
      </c>
      <c r="O26" s="545" t="s">
        <v>463</v>
      </c>
      <c r="P26" s="545" t="s">
        <v>463</v>
      </c>
      <c r="Q26" s="545" t="s">
        <v>463</v>
      </c>
      <c r="R26" s="545" t="s">
        <v>463</v>
      </c>
      <c r="S26" s="1194" t="s">
        <v>463</v>
      </c>
      <c r="T26" s="1194"/>
      <c r="U26" s="220"/>
      <c r="V26" s="56"/>
      <c r="W26" s="56"/>
      <c r="X26" s="56"/>
      <c r="Y26" s="56"/>
      <c r="Z26" s="56"/>
      <c r="AA26" s="56"/>
      <c r="AB26" s="56"/>
      <c r="AC26" s="56"/>
      <c r="AD26" s="56"/>
      <c r="AE26" s="56"/>
      <c r="AF26" s="56"/>
      <c r="AG26" s="56"/>
      <c r="AH26" s="56"/>
      <c r="AI26" s="56"/>
      <c r="AJ26" s="56"/>
      <c r="AK26" s="56"/>
      <c r="AL26" s="56"/>
      <c r="AM26" s="56"/>
      <c r="AN26" s="56"/>
      <c r="AO26" s="56"/>
      <c r="AP26" s="56"/>
      <c r="AQ26" s="56"/>
    </row>
    <row r="27" spans="1:43" ht="21.95" customHeight="1">
      <c r="A27" s="923"/>
      <c r="B27" s="544" t="s">
        <v>307</v>
      </c>
      <c r="C27" s="545" t="s">
        <v>463</v>
      </c>
      <c r="D27" s="545" t="s">
        <v>463</v>
      </c>
      <c r="E27" s="545" t="s">
        <v>463</v>
      </c>
      <c r="F27" s="545" t="s">
        <v>463</v>
      </c>
      <c r="G27" s="545" t="s">
        <v>463</v>
      </c>
      <c r="H27" s="545" t="s">
        <v>463</v>
      </c>
      <c r="I27" s="545" t="s">
        <v>463</v>
      </c>
      <c r="J27" s="545">
        <f>SUM(J23:J26)</f>
        <v>276</v>
      </c>
      <c r="K27" s="545" t="s">
        <v>463</v>
      </c>
      <c r="L27" s="545" t="s">
        <v>463</v>
      </c>
      <c r="M27" s="545">
        <f>SUM(I27:L27)</f>
        <v>276</v>
      </c>
      <c r="N27" s="545" t="s">
        <v>463</v>
      </c>
      <c r="O27" s="545">
        <f>SUM(O23:O26)</f>
        <v>615</v>
      </c>
      <c r="P27" s="545" t="s">
        <v>463</v>
      </c>
      <c r="Q27" s="545" t="s">
        <v>463</v>
      </c>
      <c r="R27" s="545" t="s">
        <v>463</v>
      </c>
      <c r="S27" s="1194">
        <f>SUM(N27:R27)</f>
        <v>615</v>
      </c>
      <c r="T27" s="1194"/>
      <c r="U27" s="220"/>
      <c r="V27" s="56"/>
      <c r="W27" s="56"/>
      <c r="X27" s="56"/>
      <c r="Y27" s="56"/>
      <c r="Z27" s="56"/>
      <c r="AA27" s="56"/>
      <c r="AB27" s="56"/>
      <c r="AC27" s="56"/>
      <c r="AD27" s="56"/>
      <c r="AE27" s="56"/>
      <c r="AF27" s="56"/>
      <c r="AG27" s="56"/>
      <c r="AH27" s="56"/>
      <c r="AI27" s="56"/>
      <c r="AJ27" s="56"/>
      <c r="AK27" s="56"/>
      <c r="AL27" s="56"/>
      <c r="AM27" s="56"/>
      <c r="AN27" s="56"/>
      <c r="AO27" s="56"/>
      <c r="AP27" s="56"/>
      <c r="AQ27" s="56"/>
    </row>
    <row r="28" spans="1:43" ht="24.75" customHeight="1">
      <c r="A28" s="914" t="s">
        <v>1915</v>
      </c>
      <c r="B28" s="914"/>
      <c r="C28" s="552" t="s">
        <v>463</v>
      </c>
      <c r="D28" s="553" t="s">
        <v>463</v>
      </c>
      <c r="E28" s="552" t="s">
        <v>463</v>
      </c>
      <c r="F28" s="554" t="s">
        <v>463</v>
      </c>
      <c r="G28" s="553" t="s">
        <v>463</v>
      </c>
      <c r="H28" s="553" t="s">
        <v>463</v>
      </c>
      <c r="I28" s="552" t="s">
        <v>463</v>
      </c>
      <c r="J28" s="552">
        <f>J27</f>
        <v>276</v>
      </c>
      <c r="K28" s="553" t="s">
        <v>463</v>
      </c>
      <c r="L28" s="555" t="s">
        <v>463</v>
      </c>
      <c r="M28" s="553">
        <f>SUM(I28:L28)</f>
        <v>276</v>
      </c>
      <c r="N28" s="553" t="s">
        <v>463</v>
      </c>
      <c r="O28" s="553">
        <f>O22+O27</f>
        <v>629</v>
      </c>
      <c r="P28" s="545" t="s">
        <v>463</v>
      </c>
      <c r="Q28" s="552" t="s">
        <v>463</v>
      </c>
      <c r="R28" s="552" t="s">
        <v>463</v>
      </c>
      <c r="S28" s="1191">
        <f>S22+S27</f>
        <v>629</v>
      </c>
      <c r="T28" s="1191"/>
      <c r="U28" s="220"/>
      <c r="V28" s="56"/>
      <c r="W28" s="56"/>
      <c r="X28" s="56"/>
      <c r="Y28" s="56"/>
      <c r="Z28" s="56"/>
      <c r="AA28" s="56"/>
      <c r="AB28" s="56"/>
      <c r="AC28" s="56"/>
      <c r="AD28" s="56"/>
      <c r="AE28" s="56"/>
      <c r="AF28" s="56"/>
      <c r="AG28" s="56"/>
      <c r="AH28" s="56"/>
      <c r="AI28" s="56"/>
      <c r="AJ28" s="56"/>
      <c r="AK28" s="56"/>
      <c r="AL28" s="56"/>
      <c r="AM28" s="56"/>
      <c r="AN28" s="56"/>
      <c r="AO28" s="56"/>
      <c r="AP28" s="56"/>
      <c r="AQ28" s="56"/>
    </row>
    <row r="29" spans="1:43" ht="24.95" customHeight="1">
      <c r="A29" s="57"/>
      <c r="B29" s="556" t="s">
        <v>1919</v>
      </c>
      <c r="C29" s="57"/>
      <c r="D29" s="57"/>
      <c r="E29" s="57"/>
      <c r="F29" s="57"/>
      <c r="G29" s="57"/>
      <c r="H29" s="57"/>
      <c r="I29" s="57"/>
      <c r="J29" s="57"/>
      <c r="K29" s="57"/>
      <c r="L29" s="57"/>
      <c r="M29" s="57"/>
      <c r="N29" s="57"/>
      <c r="O29" s="1192" t="s">
        <v>1920</v>
      </c>
      <c r="P29" s="1193"/>
      <c r="Q29" s="1193"/>
      <c r="R29" s="1193"/>
      <c r="S29" s="1193"/>
      <c r="T29" s="1193"/>
      <c r="U29" s="56"/>
      <c r="V29" s="56"/>
      <c r="W29" s="56"/>
      <c r="X29" s="56"/>
      <c r="Y29" s="56"/>
      <c r="Z29" s="56"/>
      <c r="AA29" s="56"/>
      <c r="AB29" s="56"/>
      <c r="AC29" s="56"/>
      <c r="AD29" s="56"/>
      <c r="AE29" s="56"/>
      <c r="AF29" s="56"/>
      <c r="AG29" s="56"/>
      <c r="AH29" s="56"/>
      <c r="AI29" s="56"/>
      <c r="AJ29" s="56"/>
      <c r="AK29" s="56"/>
      <c r="AL29" s="56"/>
      <c r="AM29" s="56"/>
      <c r="AN29" s="56"/>
      <c r="AO29" s="56"/>
      <c r="AP29" s="56"/>
      <c r="AQ29" s="56"/>
    </row>
    <row r="30" spans="1:43" ht="24.95" customHeight="1">
      <c r="A30" s="57"/>
      <c r="B30" s="57" t="s">
        <v>1921</v>
      </c>
      <c r="C30" s="57"/>
      <c r="D30" s="57"/>
      <c r="E30" s="57"/>
      <c r="F30" s="57"/>
      <c r="G30" s="57"/>
      <c r="H30" s="57"/>
      <c r="I30" s="57"/>
      <c r="J30" s="57"/>
      <c r="K30" s="57"/>
      <c r="L30" s="57"/>
      <c r="M30" s="57"/>
      <c r="N30" s="57"/>
      <c r="O30" s="57"/>
      <c r="P30" s="57"/>
      <c r="Q30" s="57"/>
      <c r="R30" s="57"/>
      <c r="S30" s="57"/>
      <c r="T30" s="57"/>
      <c r="U30" s="56"/>
      <c r="V30" s="56"/>
      <c r="W30" s="56"/>
      <c r="X30" s="56"/>
      <c r="Y30" s="56"/>
      <c r="Z30" s="56"/>
      <c r="AA30" s="56"/>
      <c r="AB30" s="56"/>
      <c r="AC30" s="56"/>
      <c r="AD30" s="56"/>
      <c r="AE30" s="56"/>
      <c r="AF30" s="56"/>
      <c r="AG30" s="56"/>
      <c r="AH30" s="56"/>
      <c r="AI30" s="56"/>
      <c r="AJ30" s="56"/>
      <c r="AK30" s="56"/>
      <c r="AL30" s="56"/>
      <c r="AM30" s="56"/>
      <c r="AN30" s="56"/>
      <c r="AO30" s="56"/>
      <c r="AP30" s="56"/>
      <c r="AQ30" s="56"/>
    </row>
    <row r="31" spans="1:43" ht="24.95" customHeight="1">
      <c r="A31" s="57"/>
      <c r="B31" s="57"/>
      <c r="C31" s="57"/>
      <c r="D31" s="57"/>
      <c r="E31" s="57"/>
      <c r="F31" s="57"/>
      <c r="G31" s="57"/>
      <c r="H31" s="57"/>
      <c r="I31" s="57"/>
      <c r="J31" s="57"/>
      <c r="K31" s="57"/>
      <c r="L31" s="57"/>
      <c r="M31" s="57"/>
      <c r="N31" s="57"/>
      <c r="O31" s="57"/>
      <c r="P31" s="57"/>
      <c r="Q31" s="57"/>
      <c r="R31" s="57"/>
      <c r="S31" s="57"/>
      <c r="T31" s="57"/>
      <c r="U31" s="56"/>
      <c r="V31" s="56"/>
      <c r="W31" s="56"/>
      <c r="X31" s="56"/>
      <c r="Y31" s="56"/>
      <c r="Z31" s="56"/>
      <c r="AA31" s="56"/>
      <c r="AB31" s="56"/>
      <c r="AC31" s="56"/>
      <c r="AD31" s="56"/>
      <c r="AE31" s="56"/>
      <c r="AF31" s="56"/>
      <c r="AG31" s="56"/>
      <c r="AH31" s="56"/>
      <c r="AI31" s="56"/>
      <c r="AJ31" s="56"/>
      <c r="AK31" s="56"/>
      <c r="AL31" s="56"/>
      <c r="AM31" s="56"/>
      <c r="AN31" s="56"/>
      <c r="AO31" s="56"/>
      <c r="AP31" s="56"/>
      <c r="AQ31" s="56"/>
    </row>
    <row r="32" spans="1:43">
      <c r="A32" s="57"/>
      <c r="B32" s="57"/>
      <c r="C32" s="57"/>
      <c r="D32" s="57"/>
      <c r="E32" s="57"/>
      <c r="F32" s="57"/>
      <c r="G32" s="57"/>
      <c r="H32" s="57"/>
      <c r="I32" s="57"/>
      <c r="J32" s="57"/>
      <c r="K32" s="57"/>
      <c r="L32" s="57"/>
      <c r="M32" s="57"/>
      <c r="N32" s="57"/>
      <c r="O32" s="57"/>
      <c r="P32" s="57"/>
      <c r="Q32" s="57"/>
      <c r="R32" s="57"/>
      <c r="S32" s="57"/>
      <c r="T32" s="57"/>
      <c r="U32" s="56"/>
      <c r="V32" s="56"/>
      <c r="W32" s="56"/>
      <c r="X32" s="56"/>
      <c r="Y32" s="56"/>
      <c r="Z32" s="56"/>
      <c r="AA32" s="56"/>
      <c r="AB32" s="56"/>
      <c r="AC32" s="56"/>
      <c r="AD32" s="56"/>
      <c r="AE32" s="56"/>
      <c r="AF32" s="56"/>
      <c r="AG32" s="56"/>
      <c r="AH32" s="56"/>
      <c r="AI32" s="56"/>
      <c r="AJ32" s="56"/>
      <c r="AK32" s="56"/>
      <c r="AL32" s="56"/>
      <c r="AM32" s="56"/>
      <c r="AN32" s="56"/>
      <c r="AO32" s="56"/>
      <c r="AP32" s="56"/>
      <c r="AQ32" s="56"/>
    </row>
    <row r="33" spans="1:43">
      <c r="A33" s="57"/>
      <c r="B33" s="57"/>
      <c r="C33" s="57"/>
      <c r="D33" s="57"/>
      <c r="E33" s="57"/>
      <c r="F33" s="57"/>
      <c r="G33" s="57"/>
      <c r="H33" s="57"/>
      <c r="I33" s="57"/>
      <c r="J33" s="57"/>
      <c r="K33" s="57"/>
      <c r="L33" s="57"/>
      <c r="M33" s="57"/>
      <c r="N33" s="57"/>
      <c r="O33" s="57"/>
      <c r="P33" s="57"/>
      <c r="Q33" s="57"/>
      <c r="R33" s="57"/>
      <c r="S33" s="57"/>
      <c r="T33" s="57"/>
      <c r="U33" s="56"/>
      <c r="V33" s="56"/>
      <c r="W33" s="56"/>
      <c r="X33" s="56"/>
      <c r="Y33" s="56"/>
      <c r="Z33" s="56"/>
      <c r="AA33" s="56"/>
      <c r="AB33" s="56"/>
      <c r="AC33" s="56"/>
      <c r="AD33" s="56"/>
      <c r="AE33" s="56"/>
      <c r="AF33" s="56"/>
      <c r="AG33" s="56"/>
      <c r="AH33" s="56"/>
      <c r="AI33" s="56"/>
      <c r="AJ33" s="56"/>
      <c r="AK33" s="56"/>
      <c r="AL33" s="56"/>
      <c r="AM33" s="56"/>
      <c r="AN33" s="56"/>
      <c r="AO33" s="56"/>
      <c r="AP33" s="56"/>
      <c r="AQ33" s="56"/>
    </row>
    <row r="34" spans="1:43">
      <c r="A34" s="57"/>
      <c r="B34" s="57"/>
      <c r="C34" s="57"/>
      <c r="D34" s="57"/>
      <c r="E34" s="57"/>
      <c r="F34" s="57"/>
      <c r="G34" s="57"/>
      <c r="H34" s="57"/>
      <c r="I34" s="57"/>
      <c r="J34" s="57"/>
      <c r="K34" s="57"/>
      <c r="L34" s="57"/>
      <c r="M34" s="57"/>
      <c r="N34" s="57"/>
      <c r="O34" s="57"/>
      <c r="P34" s="57"/>
      <c r="Q34" s="57"/>
      <c r="R34" s="57"/>
      <c r="S34" s="57"/>
      <c r="T34" s="57"/>
      <c r="U34" s="56"/>
      <c r="V34" s="56"/>
      <c r="W34" s="56"/>
      <c r="X34" s="56"/>
      <c r="Y34" s="56"/>
      <c r="Z34" s="56"/>
      <c r="AA34" s="56"/>
      <c r="AB34" s="56"/>
      <c r="AC34" s="56"/>
      <c r="AD34" s="56"/>
      <c r="AE34" s="56"/>
      <c r="AF34" s="56"/>
      <c r="AG34" s="56"/>
      <c r="AH34" s="56"/>
      <c r="AI34" s="56"/>
      <c r="AJ34" s="56"/>
      <c r="AK34" s="56"/>
      <c r="AL34" s="56"/>
      <c r="AM34" s="56"/>
      <c r="AN34" s="56"/>
      <c r="AO34" s="56"/>
      <c r="AP34" s="56"/>
      <c r="AQ34" s="56"/>
    </row>
    <row r="35" spans="1:43">
      <c r="A35" s="57"/>
      <c r="B35" s="57"/>
      <c r="C35" s="57"/>
      <c r="D35" s="57"/>
      <c r="E35" s="57"/>
      <c r="F35" s="57"/>
      <c r="G35" s="57"/>
      <c r="H35" s="57"/>
      <c r="I35" s="57"/>
      <c r="J35" s="57"/>
      <c r="K35" s="57"/>
      <c r="L35" s="57"/>
      <c r="M35" s="57"/>
      <c r="N35" s="57"/>
      <c r="O35" s="57"/>
      <c r="P35" s="57"/>
      <c r="Q35" s="57"/>
      <c r="R35" s="57"/>
      <c r="S35" s="57"/>
      <c r="T35" s="57"/>
      <c r="U35" s="56"/>
      <c r="V35" s="56"/>
      <c r="W35" s="56"/>
      <c r="X35" s="56"/>
      <c r="Y35" s="56"/>
      <c r="Z35" s="56"/>
      <c r="AA35" s="56"/>
      <c r="AB35" s="56"/>
      <c r="AC35" s="56"/>
      <c r="AD35" s="56"/>
      <c r="AE35" s="56"/>
      <c r="AF35" s="56"/>
      <c r="AG35" s="56"/>
      <c r="AH35" s="56"/>
      <c r="AI35" s="56"/>
      <c r="AJ35" s="56"/>
      <c r="AK35" s="56"/>
      <c r="AL35" s="56"/>
      <c r="AM35" s="56"/>
      <c r="AN35" s="56"/>
      <c r="AO35" s="56"/>
      <c r="AP35" s="56"/>
      <c r="AQ35" s="56"/>
    </row>
    <row r="36" spans="1:43">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row>
    <row r="37" spans="1:43">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row>
    <row r="38" spans="1:43">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row>
    <row r="39" spans="1:43">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row>
    <row r="40" spans="1:43">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row>
    <row r="41" spans="1:43">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row r="42" spans="1:43">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row>
    <row r="43" spans="1:43">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row>
    <row r="44" spans="1:43">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row>
    <row r="45" spans="1:43">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row>
    <row r="46" spans="1:43">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row>
    <row r="47" spans="1:43">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row>
    <row r="48" spans="1:43">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row>
    <row r="49" spans="1:43">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row>
    <row r="50" spans="1:43">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row>
    <row r="51" spans="1:43">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row>
    <row r="52" spans="1:43">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row>
    <row r="53" spans="1:43">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row>
    <row r="54" spans="1:43">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row>
    <row r="55" spans="1:43">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row>
    <row r="56" spans="1:43">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row>
    <row r="57" spans="1:43">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row>
    <row r="58" spans="1:43">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row>
    <row r="59" spans="1:43">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row>
    <row r="60" spans="1:43">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row>
    <row r="61" spans="1:43">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row>
    <row r="62" spans="1:43">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row>
    <row r="63" spans="1:43">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row>
    <row r="64" spans="1:43">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row>
    <row r="65" spans="1:43">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row>
    <row r="66" spans="1:43">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row>
    <row r="67" spans="1:43">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row>
    <row r="68" spans="1:43">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row>
    <row r="69" spans="1:43">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row>
    <row r="70" spans="1:43">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row>
    <row r="71" spans="1:43">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row>
    <row r="72" spans="1:43">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row>
    <row r="73" spans="1:43">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row>
    <row r="74" spans="1:43">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row>
    <row r="75" spans="1:43">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row>
    <row r="76" spans="1:43">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row>
    <row r="77" spans="1:43">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row>
    <row r="78" spans="1:43">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row>
    <row r="79" spans="1:43">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row>
    <row r="80" spans="1:43">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row>
    <row r="81" spans="1:43">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row>
    <row r="82" spans="1:43">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row>
    <row r="83" spans="1:43">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row>
    <row r="84" spans="1:43">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row>
    <row r="85" spans="1:43">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row>
    <row r="86" spans="1:43">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row>
    <row r="87" spans="1:43">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row>
    <row r="88" spans="1:43">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row>
    <row r="89" spans="1:43">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row>
    <row r="90" spans="1:43">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row>
    <row r="91" spans="1:43">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row>
    <row r="92" spans="1:43">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row>
    <row r="93" spans="1:43">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row>
    <row r="94" spans="1:43">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row>
    <row r="95" spans="1:43">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row>
    <row r="96" spans="1:43">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row>
    <row r="97" spans="1:43">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row>
    <row r="98" spans="1:43">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row>
    <row r="99" spans="1:43">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row>
    <row r="100" spans="1:43">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row>
    <row r="101" spans="1:43">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row>
    <row r="102" spans="1:43">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row>
    <row r="103" spans="1:4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row>
    <row r="104" spans="1:43">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row>
    <row r="105" spans="1:43">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row>
    <row r="106" spans="1:43">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row>
    <row r="107" spans="1:43">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row>
    <row r="108" spans="1:43">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row>
    <row r="109" spans="1:43">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row>
    <row r="110" spans="1:43">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row>
    <row r="111" spans="1:43">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row>
    <row r="112" spans="1:43">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row>
    <row r="113" spans="1:43">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row>
    <row r="114" spans="1:43">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row>
    <row r="115" spans="1:43">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row>
    <row r="116" spans="1:43">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row>
    <row r="117" spans="1:43">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row>
    <row r="118" spans="1:43">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row>
    <row r="119" spans="1:43">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row>
    <row r="120" spans="1:43">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row>
    <row r="121" spans="1:43">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row>
    <row r="122" spans="1:4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row>
    <row r="123" spans="1:43">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row>
    <row r="124" spans="1:43">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row>
    <row r="125" spans="1:43">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row>
    <row r="126" spans="1:43">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row>
    <row r="127" spans="1:43">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row>
    <row r="128" spans="1:43">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row>
    <row r="129" spans="1:43">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row>
    <row r="130" spans="1:43">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row>
    <row r="131" spans="1:43">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row>
    <row r="132" spans="1:43">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row>
    <row r="133" spans="1:43">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row>
    <row r="134" spans="1:43">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row>
    <row r="135" spans="1:43">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row>
    <row r="136" spans="1:43">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row>
    <row r="137" spans="1:43">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row>
    <row r="138" spans="1:43">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row>
    <row r="139" spans="1:43">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row>
    <row r="140" spans="1:43">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row>
    <row r="141" spans="1:43">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row>
    <row r="142" spans="1:43">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row>
    <row r="143" spans="1:43">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row>
    <row r="144" spans="1:43">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row>
    <row r="145" spans="1:43">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row>
    <row r="146" spans="1:43">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row>
    <row r="147" spans="1:43">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row>
    <row r="148" spans="1:43">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row>
    <row r="149" spans="1:43">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row>
    <row r="150" spans="1:43">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row>
    <row r="151" spans="1:43">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row>
    <row r="152" spans="1:43">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row>
    <row r="153" spans="1:43">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row>
    <row r="154" spans="1:43">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row>
    <row r="155" spans="1:43">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row>
    <row r="156" spans="1:43">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row>
    <row r="157" spans="1:43">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row>
  </sheetData>
  <sheetProtection selectLockedCells="1" selectUnlockedCells="1"/>
  <mergeCells count="64">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3"/>
  <pageMargins left="1.3779527559055118" right="0.59055118110236227" top="0.6692913385826772" bottom="0.39370078740157483" header="0.51181102362204722" footer="0.23622047244094491"/>
  <pageSetup paperSize="9" scale="81" firstPageNumber="0" orientation="landscape" horizontalDpi="300" verticalDpi="300" r:id="rId1"/>
  <headerFooter scaleWithDoc="0" alignWithMargins="0">
    <oddFooter>&amp;C&amp;"ＭＳ 明朝,標準"－35－</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workbookViewId="0">
      <selection activeCell="C31" sqref="C31"/>
    </sheetView>
  </sheetViews>
  <sheetFormatPr defaultRowHeight="14.25"/>
  <cols>
    <col min="1" max="1" width="9" style="75"/>
    <col min="2" max="2" width="7.625" style="75" customWidth="1"/>
    <col min="3" max="3" width="10.625" style="75" customWidth="1"/>
    <col min="4" max="4" width="7.625" style="75" customWidth="1"/>
    <col min="5" max="5" width="10.625" style="75" customWidth="1"/>
    <col min="6" max="6" width="7.625" style="75" customWidth="1"/>
    <col min="7" max="7" width="10.625" style="75" customWidth="1"/>
    <col min="8" max="8" width="7.625" style="75" customWidth="1"/>
    <col min="9" max="9" width="10.625" style="75" customWidth="1"/>
    <col min="10" max="10" width="7.625" style="75" customWidth="1"/>
    <col min="11" max="11" width="10.5" style="75" customWidth="1"/>
    <col min="12" max="12" width="7.625" style="75" customWidth="1"/>
    <col min="13" max="13" width="10.625" style="75" customWidth="1"/>
    <col min="14" max="14" width="7.625" style="75" customWidth="1"/>
    <col min="15" max="15" width="10.625" style="75" customWidth="1"/>
    <col min="16" max="16" width="7.625" style="75" customWidth="1"/>
    <col min="17" max="17" width="10.625" style="75" customWidth="1"/>
    <col min="18" max="16384" width="9" style="75"/>
  </cols>
  <sheetData>
    <row r="1" spans="1:18" s="104" customFormat="1" ht="21" customHeight="1">
      <c r="A1" s="600" t="s">
        <v>1922</v>
      </c>
      <c r="B1" s="600"/>
      <c r="C1" s="600"/>
      <c r="D1" s="600"/>
      <c r="E1" s="600"/>
      <c r="F1" s="600"/>
      <c r="G1" s="600"/>
      <c r="H1" s="600"/>
      <c r="I1" s="25"/>
      <c r="J1" s="25"/>
      <c r="K1" s="25"/>
      <c r="L1" s="25"/>
      <c r="M1" s="25"/>
      <c r="N1" s="25"/>
      <c r="O1" s="25"/>
      <c r="P1" s="25"/>
      <c r="Q1" s="25"/>
      <c r="R1" s="25"/>
    </row>
    <row r="2" spans="1:18" s="104" customFormat="1" ht="21" customHeight="1">
      <c r="A2" s="9"/>
      <c r="B2" s="442"/>
      <c r="C2" s="442"/>
      <c r="D2" s="442"/>
      <c r="E2" s="442"/>
      <c r="F2" s="442"/>
      <c r="G2" s="25"/>
      <c r="H2" s="25"/>
      <c r="I2" s="25"/>
      <c r="J2" s="25"/>
      <c r="K2" s="25"/>
      <c r="L2" s="25"/>
      <c r="M2" s="25"/>
      <c r="N2" s="25"/>
      <c r="O2" s="25"/>
      <c r="P2" s="25"/>
      <c r="Q2" s="25"/>
      <c r="R2" s="25"/>
    </row>
    <row r="3" spans="1:18" ht="18" customHeight="1">
      <c r="A3" s="600" t="s">
        <v>1923</v>
      </c>
      <c r="B3" s="600"/>
      <c r="C3" s="600"/>
      <c r="D3" s="9"/>
      <c r="E3" s="9"/>
      <c r="F3" s="9"/>
      <c r="G3" s="9"/>
      <c r="H3" s="9"/>
      <c r="I3" s="9"/>
      <c r="J3" s="9"/>
      <c r="K3" s="9"/>
      <c r="L3" s="9"/>
      <c r="M3" s="9"/>
      <c r="N3" s="9"/>
      <c r="O3" s="9"/>
      <c r="P3" s="9"/>
      <c r="Q3" s="9" t="s">
        <v>1924</v>
      </c>
      <c r="R3" s="9"/>
    </row>
    <row r="4" spans="1:18" ht="20.100000000000001" customHeight="1">
      <c r="A4" s="557" t="s">
        <v>1826</v>
      </c>
      <c r="B4" s="676" t="s">
        <v>1925</v>
      </c>
      <c r="C4" s="676"/>
      <c r="D4" s="676"/>
      <c r="E4" s="676"/>
      <c r="F4" s="676"/>
      <c r="G4" s="676"/>
      <c r="H4" s="676"/>
      <c r="I4" s="676"/>
      <c r="J4" s="676"/>
      <c r="K4" s="676"/>
      <c r="L4" s="676"/>
      <c r="M4" s="676"/>
      <c r="N4" s="676" t="s">
        <v>1926</v>
      </c>
      <c r="O4" s="676"/>
      <c r="P4" s="677" t="s">
        <v>518</v>
      </c>
      <c r="Q4" s="677"/>
      <c r="R4" s="9"/>
    </row>
    <row r="5" spans="1:18" ht="20.100000000000001" customHeight="1">
      <c r="A5" s="558"/>
      <c r="B5" s="896" t="s">
        <v>1927</v>
      </c>
      <c r="C5" s="896"/>
      <c r="D5" s="896"/>
      <c r="E5" s="896"/>
      <c r="F5" s="895" t="s">
        <v>1928</v>
      </c>
      <c r="G5" s="895"/>
      <c r="H5" s="896" t="s">
        <v>1929</v>
      </c>
      <c r="I5" s="896"/>
      <c r="J5" s="895" t="s">
        <v>1930</v>
      </c>
      <c r="K5" s="895"/>
      <c r="L5" s="896" t="s">
        <v>1931</v>
      </c>
      <c r="M5" s="896"/>
      <c r="N5" s="676"/>
      <c r="O5" s="676"/>
      <c r="P5" s="677"/>
      <c r="Q5" s="677"/>
      <c r="R5" s="9"/>
    </row>
    <row r="6" spans="1:18" ht="20.100000000000001" customHeight="1">
      <c r="A6" s="558"/>
      <c r="B6" s="896" t="s">
        <v>1932</v>
      </c>
      <c r="C6" s="896"/>
      <c r="D6" s="896" t="s">
        <v>1933</v>
      </c>
      <c r="E6" s="896"/>
      <c r="F6" s="895"/>
      <c r="G6" s="895"/>
      <c r="H6" s="896"/>
      <c r="I6" s="896"/>
      <c r="J6" s="895"/>
      <c r="K6" s="895"/>
      <c r="L6" s="896"/>
      <c r="M6" s="896"/>
      <c r="N6" s="676"/>
      <c r="O6" s="676"/>
      <c r="P6" s="677"/>
      <c r="Q6" s="677"/>
      <c r="R6" s="9"/>
    </row>
    <row r="7" spans="1:18" ht="20.100000000000001" customHeight="1">
      <c r="A7" s="559" t="s">
        <v>1311</v>
      </c>
      <c r="B7" s="91" t="s">
        <v>1834</v>
      </c>
      <c r="C7" s="91" t="s">
        <v>1934</v>
      </c>
      <c r="D7" s="91" t="s">
        <v>1834</v>
      </c>
      <c r="E7" s="91" t="s">
        <v>1934</v>
      </c>
      <c r="F7" s="91" t="s">
        <v>1834</v>
      </c>
      <c r="G7" s="91" t="s">
        <v>1934</v>
      </c>
      <c r="H7" s="91" t="s">
        <v>1834</v>
      </c>
      <c r="I7" s="91" t="s">
        <v>1934</v>
      </c>
      <c r="J7" s="91" t="s">
        <v>1834</v>
      </c>
      <c r="K7" s="91" t="s">
        <v>1934</v>
      </c>
      <c r="L7" s="91" t="s">
        <v>1834</v>
      </c>
      <c r="M7" s="91" t="s">
        <v>1934</v>
      </c>
      <c r="N7" s="91" t="s">
        <v>1834</v>
      </c>
      <c r="O7" s="91" t="s">
        <v>1934</v>
      </c>
      <c r="P7" s="91" t="s">
        <v>1834</v>
      </c>
      <c r="Q7" s="93" t="s">
        <v>1935</v>
      </c>
      <c r="R7" s="9"/>
    </row>
    <row r="8" spans="1:18" ht="49.5" customHeight="1">
      <c r="A8" s="191">
        <v>29</v>
      </c>
      <c r="B8" s="560">
        <v>9</v>
      </c>
      <c r="C8" s="561">
        <v>170570</v>
      </c>
      <c r="D8" s="560" t="s">
        <v>463</v>
      </c>
      <c r="E8" s="560" t="s">
        <v>463</v>
      </c>
      <c r="F8" s="560" t="s">
        <v>463</v>
      </c>
      <c r="G8" s="560" t="s">
        <v>463</v>
      </c>
      <c r="H8" s="560" t="s">
        <v>1936</v>
      </c>
      <c r="I8" s="561" t="s">
        <v>1936</v>
      </c>
      <c r="J8" s="560" t="s">
        <v>463</v>
      </c>
      <c r="K8" s="560" t="s">
        <v>463</v>
      </c>
      <c r="L8" s="560" t="s">
        <v>463</v>
      </c>
      <c r="M8" s="560" t="s">
        <v>463</v>
      </c>
      <c r="N8" s="560">
        <v>1</v>
      </c>
      <c r="O8" s="562">
        <v>2200</v>
      </c>
      <c r="P8" s="563">
        <v>10</v>
      </c>
      <c r="Q8" s="564">
        <v>172770</v>
      </c>
      <c r="R8" s="9"/>
    </row>
    <row r="9" spans="1:18" ht="25.5" customHeight="1">
      <c r="A9" s="9"/>
      <c r="B9" s="9"/>
      <c r="C9" s="9"/>
      <c r="D9" s="9"/>
      <c r="E9" s="9"/>
      <c r="F9" s="9"/>
      <c r="G9" s="9"/>
      <c r="H9" s="9"/>
      <c r="I9" s="9"/>
      <c r="J9" s="9"/>
      <c r="K9" s="9"/>
      <c r="L9" s="9"/>
      <c r="M9" s="9"/>
      <c r="N9" s="9"/>
      <c r="O9" s="9"/>
      <c r="P9" s="9"/>
      <c r="Q9" s="445"/>
      <c r="R9" s="9"/>
    </row>
    <row r="10" spans="1:18" ht="12" customHeight="1">
      <c r="A10" s="9"/>
      <c r="B10" s="9"/>
      <c r="C10" s="9"/>
      <c r="D10" s="9"/>
      <c r="E10" s="9"/>
      <c r="F10" s="9"/>
      <c r="G10" s="9"/>
      <c r="H10" s="9"/>
      <c r="I10" s="9"/>
      <c r="J10" s="9"/>
      <c r="K10" s="9"/>
      <c r="L10" s="9"/>
      <c r="M10" s="9"/>
      <c r="N10" s="9"/>
      <c r="O10" s="9"/>
      <c r="P10" s="9"/>
      <c r="Q10" s="9"/>
      <c r="R10" s="9"/>
    </row>
    <row r="11" spans="1:18" s="104" customFormat="1" ht="21" customHeight="1">
      <c r="A11" s="9"/>
      <c r="B11" s="442"/>
      <c r="C11" s="442"/>
      <c r="D11" s="25"/>
      <c r="E11" s="25"/>
      <c r="F11" s="25"/>
      <c r="G11" s="25"/>
      <c r="H11" s="25"/>
      <c r="I11" s="25"/>
      <c r="J11" s="25"/>
      <c r="K11" s="25"/>
      <c r="L11" s="25"/>
      <c r="M11" s="25"/>
      <c r="N11" s="25"/>
      <c r="O11" s="25"/>
      <c r="P11" s="25"/>
      <c r="Q11" s="25"/>
      <c r="R11" s="25"/>
    </row>
    <row r="12" spans="1:18" ht="18" customHeight="1">
      <c r="A12" s="696" t="s">
        <v>1937</v>
      </c>
      <c r="B12" s="696"/>
      <c r="C12" s="696"/>
      <c r="D12" s="9"/>
      <c r="E12" s="9"/>
      <c r="F12" s="9"/>
      <c r="G12" s="9"/>
      <c r="H12" s="9"/>
      <c r="I12" s="9" t="s">
        <v>1924</v>
      </c>
      <c r="J12" s="9"/>
      <c r="K12" s="9"/>
      <c r="L12" s="9"/>
      <c r="M12" s="9"/>
      <c r="N12" s="9"/>
      <c r="O12" s="9"/>
      <c r="P12" s="9"/>
      <c r="Q12" s="9"/>
      <c r="R12" s="9"/>
    </row>
    <row r="13" spans="1:18" ht="36" customHeight="1">
      <c r="A13" s="557" t="s">
        <v>1826</v>
      </c>
      <c r="B13" s="1049" t="s">
        <v>1938</v>
      </c>
      <c r="C13" s="1049"/>
      <c r="D13" s="946" t="s">
        <v>1939</v>
      </c>
      <c r="E13" s="946"/>
      <c r="F13" s="946" t="s">
        <v>1940</v>
      </c>
      <c r="G13" s="946"/>
      <c r="H13" s="677" t="s">
        <v>518</v>
      </c>
      <c r="I13" s="677"/>
      <c r="J13" s="9"/>
      <c r="K13" s="9"/>
      <c r="L13" s="9"/>
      <c r="M13" s="9"/>
      <c r="N13" s="9"/>
      <c r="O13" s="9"/>
      <c r="P13" s="9"/>
      <c r="Q13" s="9"/>
      <c r="R13" s="9"/>
    </row>
    <row r="14" spans="1:18" ht="20.100000000000001" customHeight="1">
      <c r="A14" s="559" t="s">
        <v>1311</v>
      </c>
      <c r="B14" s="91" t="s">
        <v>1834</v>
      </c>
      <c r="C14" s="91" t="s">
        <v>1934</v>
      </c>
      <c r="D14" s="91" t="s">
        <v>1834</v>
      </c>
      <c r="E14" s="91" t="s">
        <v>1934</v>
      </c>
      <c r="F14" s="91" t="s">
        <v>1834</v>
      </c>
      <c r="G14" s="91" t="s">
        <v>1934</v>
      </c>
      <c r="H14" s="91" t="s">
        <v>1834</v>
      </c>
      <c r="I14" s="93" t="s">
        <v>1934</v>
      </c>
      <c r="J14" s="9"/>
      <c r="K14" s="9"/>
      <c r="L14" s="9"/>
      <c r="M14" s="9"/>
      <c r="N14" s="9"/>
      <c r="O14" s="9"/>
      <c r="P14" s="9"/>
      <c r="Q14" s="9"/>
      <c r="R14" s="9"/>
    </row>
    <row r="15" spans="1:18" ht="49.5" customHeight="1">
      <c r="A15" s="191">
        <v>29</v>
      </c>
      <c r="B15" s="560" t="s">
        <v>463</v>
      </c>
      <c r="C15" s="560" t="s">
        <v>463</v>
      </c>
      <c r="D15" s="560" t="s">
        <v>463</v>
      </c>
      <c r="E15" s="560" t="s">
        <v>463</v>
      </c>
      <c r="F15" s="560" t="s">
        <v>463</v>
      </c>
      <c r="G15" s="560" t="s">
        <v>463</v>
      </c>
      <c r="H15" s="560" t="s">
        <v>463</v>
      </c>
      <c r="I15" s="565" t="s">
        <v>463</v>
      </c>
      <c r="J15" s="9"/>
      <c r="K15" s="9"/>
      <c r="L15" s="9"/>
      <c r="M15" s="9"/>
      <c r="N15" s="9"/>
      <c r="O15" s="9"/>
      <c r="P15" s="9"/>
      <c r="Q15" s="9"/>
      <c r="R15" s="9"/>
    </row>
    <row r="16" spans="1:18" ht="38.25" customHeight="1">
      <c r="A16" s="9"/>
      <c r="B16" s="9"/>
      <c r="C16" s="9"/>
      <c r="D16" s="9"/>
      <c r="E16" s="9"/>
      <c r="F16" s="9"/>
      <c r="G16" s="9"/>
      <c r="H16" s="9"/>
      <c r="I16" s="9"/>
      <c r="J16" s="9"/>
      <c r="K16" s="9"/>
      <c r="L16" s="9"/>
      <c r="M16" s="9"/>
      <c r="N16" s="9"/>
      <c r="O16" s="9"/>
      <c r="P16" s="9"/>
      <c r="Q16" s="9"/>
      <c r="R16" s="9"/>
    </row>
    <row r="17" spans="1:18" ht="12" customHeight="1">
      <c r="A17" s="9"/>
      <c r="B17" s="9"/>
      <c r="C17" s="9"/>
      <c r="D17" s="9"/>
      <c r="E17" s="9"/>
      <c r="F17" s="9"/>
      <c r="G17" s="9"/>
      <c r="H17" s="9"/>
      <c r="I17" s="9"/>
      <c r="J17" s="9"/>
      <c r="K17" s="9"/>
      <c r="L17" s="9"/>
      <c r="M17" s="9"/>
      <c r="N17" s="9"/>
      <c r="O17" s="9"/>
      <c r="P17" s="9"/>
      <c r="Q17" s="9"/>
      <c r="R17" s="9"/>
    </row>
    <row r="18" spans="1:18" ht="36" customHeight="1">
      <c r="A18" s="600" t="s">
        <v>1941</v>
      </c>
      <c r="B18" s="600"/>
      <c r="C18" s="600"/>
      <c r="D18" s="600"/>
      <c r="E18" s="600"/>
      <c r="F18" s="600"/>
      <c r="G18" s="600"/>
      <c r="H18" s="600"/>
      <c r="I18" s="9"/>
      <c r="J18" s="9"/>
      <c r="K18" s="9"/>
      <c r="L18" s="9"/>
      <c r="M18" s="9"/>
      <c r="N18" s="9"/>
      <c r="O18" s="9"/>
      <c r="P18" s="9"/>
      <c r="Q18" s="9"/>
      <c r="R18" s="9"/>
    </row>
    <row r="19" spans="1:18" ht="18" customHeight="1">
      <c r="A19" s="9"/>
      <c r="B19" s="9"/>
      <c r="C19" s="9"/>
      <c r="D19" s="9"/>
      <c r="E19" s="9"/>
      <c r="F19" s="9"/>
      <c r="G19" s="9"/>
      <c r="H19" s="9"/>
      <c r="I19" s="9" t="s">
        <v>1924</v>
      </c>
      <c r="J19" s="9"/>
      <c r="K19" s="9"/>
      <c r="L19" s="9"/>
      <c r="M19" s="9"/>
      <c r="N19" s="9"/>
      <c r="O19" s="9"/>
      <c r="P19" s="9"/>
      <c r="Q19" s="9"/>
      <c r="R19" s="9"/>
    </row>
    <row r="20" spans="1:18" ht="36" customHeight="1">
      <c r="A20" s="557" t="s">
        <v>1826</v>
      </c>
      <c r="B20" s="676" t="s">
        <v>1942</v>
      </c>
      <c r="C20" s="676"/>
      <c r="D20" s="946" t="s">
        <v>1943</v>
      </c>
      <c r="E20" s="946"/>
      <c r="F20" s="946" t="s">
        <v>1944</v>
      </c>
      <c r="G20" s="946"/>
      <c r="H20" s="677" t="s">
        <v>518</v>
      </c>
      <c r="I20" s="677"/>
      <c r="J20" s="9"/>
      <c r="K20" s="9"/>
      <c r="L20" s="9"/>
      <c r="M20" s="9"/>
      <c r="N20" s="9"/>
      <c r="O20" s="9"/>
      <c r="P20" s="9"/>
      <c r="Q20" s="9"/>
      <c r="R20" s="9"/>
    </row>
    <row r="21" spans="1:18" ht="20.100000000000001" customHeight="1">
      <c r="A21" s="559" t="s">
        <v>1311</v>
      </c>
      <c r="B21" s="91" t="s">
        <v>1834</v>
      </c>
      <c r="C21" s="91" t="s">
        <v>1934</v>
      </c>
      <c r="D21" s="91" t="s">
        <v>1834</v>
      </c>
      <c r="E21" s="91" t="s">
        <v>1934</v>
      </c>
      <c r="F21" s="91" t="s">
        <v>1834</v>
      </c>
      <c r="G21" s="91" t="s">
        <v>1934</v>
      </c>
      <c r="H21" s="91" t="s">
        <v>1834</v>
      </c>
      <c r="I21" s="93" t="s">
        <v>1934</v>
      </c>
      <c r="J21" s="9"/>
      <c r="K21" s="9"/>
      <c r="L21" s="9"/>
      <c r="M21" s="9"/>
      <c r="N21" s="9"/>
      <c r="O21" s="9"/>
      <c r="P21" s="9"/>
      <c r="Q21" s="9"/>
      <c r="R21" s="9"/>
    </row>
    <row r="22" spans="1:18" ht="49.5" customHeight="1">
      <c r="A22" s="191">
        <v>29</v>
      </c>
      <c r="B22" s="560">
        <v>2</v>
      </c>
      <c r="C22" s="566">
        <v>3320</v>
      </c>
      <c r="D22" s="560" t="s">
        <v>463</v>
      </c>
      <c r="E22" s="560" t="s">
        <v>463</v>
      </c>
      <c r="F22" s="560">
        <v>1</v>
      </c>
      <c r="G22" s="562">
        <v>3130</v>
      </c>
      <c r="H22" s="560">
        <v>3</v>
      </c>
      <c r="I22" s="567">
        <v>6450</v>
      </c>
      <c r="J22" s="9"/>
      <c r="K22" s="9"/>
      <c r="L22" s="9"/>
      <c r="M22" s="9"/>
      <c r="N22" s="9"/>
      <c r="O22" s="9"/>
      <c r="P22" s="9"/>
      <c r="Q22" s="9"/>
      <c r="R22" s="9"/>
    </row>
    <row r="23" spans="1:18">
      <c r="A23" s="9"/>
      <c r="B23" s="9"/>
      <c r="C23" s="9"/>
      <c r="D23" s="9"/>
      <c r="E23" s="9"/>
      <c r="F23" s="9"/>
      <c r="G23" s="9"/>
      <c r="H23" s="9"/>
      <c r="I23" s="9"/>
      <c r="J23" s="9"/>
      <c r="K23" s="9"/>
      <c r="L23" s="9"/>
      <c r="M23" s="9"/>
      <c r="N23" s="9"/>
      <c r="O23" s="9"/>
      <c r="P23" s="9"/>
      <c r="Q23" s="9"/>
      <c r="R23" s="9"/>
    </row>
    <row r="24" spans="1:18">
      <c r="A24" s="9"/>
      <c r="B24" s="9"/>
      <c r="C24" s="9"/>
      <c r="D24" s="9"/>
      <c r="E24" s="9"/>
      <c r="F24" s="9"/>
      <c r="G24" s="9"/>
      <c r="H24" s="9"/>
      <c r="I24" s="9"/>
      <c r="J24" s="9"/>
      <c r="K24" s="9"/>
      <c r="L24" s="9"/>
      <c r="M24" s="9"/>
      <c r="N24" s="9"/>
      <c r="O24" s="9"/>
      <c r="P24" s="9"/>
      <c r="Q24" s="9"/>
      <c r="R24" s="9"/>
    </row>
    <row r="25" spans="1:18">
      <c r="A25" s="9"/>
      <c r="B25" s="9"/>
      <c r="C25" s="9"/>
      <c r="D25" s="9"/>
      <c r="E25" s="9"/>
      <c r="F25" s="9"/>
      <c r="G25" s="9"/>
      <c r="H25" s="9"/>
      <c r="I25" s="9"/>
      <c r="J25" s="9"/>
      <c r="K25" s="9"/>
      <c r="L25" s="9"/>
      <c r="M25" s="9"/>
      <c r="N25" s="9"/>
      <c r="O25" s="9"/>
      <c r="P25" s="9"/>
      <c r="Q25" s="9"/>
      <c r="R25" s="9"/>
    </row>
    <row r="26" spans="1:18">
      <c r="A26" s="9"/>
      <c r="B26" s="9"/>
      <c r="C26" s="9"/>
      <c r="D26" s="9"/>
      <c r="E26" s="9"/>
      <c r="F26" s="9"/>
      <c r="G26" s="9"/>
      <c r="H26" s="9"/>
      <c r="I26" s="9"/>
      <c r="J26" s="9"/>
      <c r="K26" s="9"/>
      <c r="L26" s="9"/>
      <c r="M26" s="9"/>
      <c r="N26" s="9"/>
      <c r="O26" s="9"/>
      <c r="P26" s="9"/>
      <c r="Q26" s="9"/>
      <c r="R26" s="9"/>
    </row>
    <row r="27" spans="1:18">
      <c r="A27" s="9"/>
      <c r="B27" s="9"/>
      <c r="C27" s="9"/>
      <c r="D27" s="9"/>
      <c r="E27" s="9"/>
      <c r="F27" s="9"/>
      <c r="G27" s="9"/>
      <c r="H27" s="9"/>
      <c r="I27" s="9"/>
      <c r="J27" s="9"/>
      <c r="K27" s="9"/>
      <c r="L27" s="9"/>
      <c r="M27" s="9"/>
      <c r="N27" s="9"/>
      <c r="O27" s="9"/>
      <c r="P27" s="9"/>
      <c r="Q27" s="9"/>
      <c r="R27" s="9"/>
    </row>
  </sheetData>
  <sheetProtection selectLockedCells="1" selectUnlockedCells="1"/>
  <mergeCells count="22">
    <mergeCell ref="A1:H1"/>
    <mergeCell ref="A3:C3"/>
    <mergeCell ref="B4:M4"/>
    <mergeCell ref="N4:O6"/>
    <mergeCell ref="P4:Q6"/>
    <mergeCell ref="B5:E5"/>
    <mergeCell ref="F5:G6"/>
    <mergeCell ref="H5:I6"/>
    <mergeCell ref="J5:K6"/>
    <mergeCell ref="L5:M6"/>
    <mergeCell ref="B6:C6"/>
    <mergeCell ref="D6:E6"/>
    <mergeCell ref="A12:C12"/>
    <mergeCell ref="B13:C13"/>
    <mergeCell ref="D13:E13"/>
    <mergeCell ref="H13:I13"/>
    <mergeCell ref="A18:H18"/>
    <mergeCell ref="B20:C20"/>
    <mergeCell ref="D20:E20"/>
    <mergeCell ref="F20:G20"/>
    <mergeCell ref="H20:I20"/>
    <mergeCell ref="F13:G13"/>
  </mergeCells>
  <phoneticPr fontId="3"/>
  <pageMargins left="0.6692913385826772" right="0.51181102362204722" top="0.59055118110236227" bottom="0.43307086614173229" header="0.51181102362204722" footer="0.19685039370078741"/>
  <pageSetup paperSize="9" scale="88" firstPageNumber="0" orientation="landscape" horizontalDpi="300" verticalDpi="300" r:id="rId1"/>
  <headerFooter alignWithMargins="0">
    <oddFooter>&amp;C&amp;"ＭＳ 明朝,標準"- 36 -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4"/>
  <sheetViews>
    <sheetView view="pageLayout" zoomScaleNormal="100" workbookViewId="0">
      <selection activeCell="D16" sqref="D16"/>
    </sheetView>
  </sheetViews>
  <sheetFormatPr defaultRowHeight="13.5"/>
  <cols>
    <col min="1" max="1" width="3.625" style="71" customWidth="1"/>
    <col min="2" max="2" width="8.625" style="71" customWidth="1"/>
    <col min="3" max="3" width="15" style="71" customWidth="1"/>
    <col min="4" max="4" width="5.75" style="71" customWidth="1"/>
    <col min="5" max="5" width="8.125" style="71" customWidth="1"/>
    <col min="6" max="6" width="11.625" style="71" customWidth="1"/>
    <col min="7" max="8" width="11.125" style="71" customWidth="1"/>
    <col min="9" max="9" width="11.25" style="71" customWidth="1"/>
    <col min="10" max="17" width="11.125" style="71" customWidth="1"/>
    <col min="18" max="16384" width="9" style="71"/>
  </cols>
  <sheetData>
    <row r="1" spans="1:256" s="49" customFormat="1" ht="21" customHeight="1">
      <c r="A1" s="695" t="s">
        <v>1945</v>
      </c>
      <c r="B1" s="695"/>
      <c r="C1" s="695"/>
      <c r="D1" s="695"/>
      <c r="E1" s="695"/>
      <c r="F1" s="52"/>
      <c r="G1" s="52"/>
      <c r="H1" s="52"/>
      <c r="I1" s="52"/>
      <c r="J1" s="52"/>
      <c r="K1" s="52"/>
      <c r="L1" s="52"/>
      <c r="M1" s="52"/>
      <c r="N1" s="52"/>
      <c r="O1" s="52"/>
      <c r="P1" s="52"/>
      <c r="FM1" s="537"/>
      <c r="FN1" s="537"/>
      <c r="FO1" s="537"/>
      <c r="FP1" s="537"/>
      <c r="FQ1" s="537"/>
      <c r="FR1" s="537"/>
      <c r="FS1" s="537"/>
      <c r="FT1" s="537"/>
      <c r="FU1" s="537"/>
      <c r="FV1" s="537"/>
      <c r="FW1" s="537"/>
      <c r="FX1" s="537"/>
      <c r="FY1" s="537"/>
      <c r="FZ1" s="537"/>
      <c r="GA1" s="537"/>
      <c r="GB1" s="537"/>
      <c r="GC1" s="537"/>
      <c r="GD1" s="537"/>
      <c r="GE1" s="537"/>
      <c r="GF1" s="537"/>
      <c r="GG1" s="537"/>
      <c r="GH1" s="537"/>
      <c r="GI1" s="537"/>
      <c r="GJ1" s="537"/>
      <c r="GK1" s="537"/>
      <c r="GL1" s="537"/>
      <c r="GM1" s="537"/>
      <c r="GN1" s="537"/>
      <c r="GO1" s="537"/>
      <c r="GP1" s="537"/>
      <c r="GQ1" s="537"/>
      <c r="GR1" s="537"/>
      <c r="GS1" s="537"/>
      <c r="GT1" s="537"/>
      <c r="GU1" s="537"/>
      <c r="GV1" s="537"/>
      <c r="GW1" s="537"/>
      <c r="GX1" s="537"/>
      <c r="GY1" s="537"/>
      <c r="GZ1" s="537"/>
      <c r="HA1" s="537"/>
      <c r="HB1" s="537"/>
      <c r="HC1" s="537"/>
      <c r="HD1" s="537"/>
      <c r="HE1" s="537"/>
      <c r="HF1" s="537"/>
      <c r="HG1" s="537"/>
      <c r="HH1" s="537"/>
      <c r="HI1" s="537"/>
      <c r="HJ1" s="537"/>
      <c r="HK1" s="537"/>
      <c r="HL1" s="537"/>
      <c r="HM1" s="537"/>
      <c r="HN1" s="537"/>
      <c r="HO1" s="537"/>
      <c r="HP1" s="537"/>
      <c r="HQ1" s="537"/>
      <c r="HR1" s="537"/>
      <c r="HS1" s="537"/>
      <c r="HT1" s="537"/>
      <c r="HU1" s="537"/>
      <c r="HV1" s="537"/>
      <c r="HW1" s="537"/>
      <c r="HX1" s="537"/>
      <c r="HY1" s="537"/>
      <c r="HZ1" s="537"/>
      <c r="IA1" s="537"/>
      <c r="IB1" s="537"/>
      <c r="IC1" s="537"/>
      <c r="ID1" s="537"/>
      <c r="IE1" s="537"/>
      <c r="IF1" s="537"/>
      <c r="IG1" s="537"/>
      <c r="IH1" s="537"/>
      <c r="II1" s="537"/>
      <c r="IJ1" s="537"/>
      <c r="IK1" s="537"/>
      <c r="IL1" s="537"/>
      <c r="IM1" s="537"/>
      <c r="IN1" s="537"/>
      <c r="IO1" s="537"/>
      <c r="IP1" s="537"/>
      <c r="IQ1" s="537"/>
      <c r="IR1" s="537"/>
      <c r="IS1" s="537"/>
      <c r="IT1" s="537"/>
      <c r="IU1" s="537"/>
      <c r="IV1" s="537"/>
    </row>
    <row r="2" spans="1:256" s="49" customFormat="1" ht="21" customHeight="1">
      <c r="A2" s="1213" t="s">
        <v>1946</v>
      </c>
      <c r="B2" s="1213"/>
      <c r="C2" s="1213"/>
      <c r="D2" s="1213"/>
      <c r="E2" s="1213"/>
      <c r="F2" s="1213"/>
      <c r="G2" s="52"/>
      <c r="H2" s="52"/>
      <c r="I2" s="52"/>
      <c r="J2" s="52"/>
      <c r="K2" s="52"/>
      <c r="L2" s="52"/>
      <c r="M2" s="52"/>
      <c r="N2" s="52"/>
      <c r="O2" s="1214" t="s">
        <v>1947</v>
      </c>
      <c r="P2" s="1214"/>
      <c r="FM2" s="537"/>
      <c r="FN2" s="537"/>
      <c r="FO2" s="537"/>
      <c r="FP2" s="537"/>
      <c r="FQ2" s="537"/>
      <c r="FR2" s="537"/>
      <c r="FS2" s="537"/>
      <c r="FT2" s="537"/>
      <c r="FU2" s="537"/>
      <c r="FV2" s="537"/>
      <c r="FW2" s="537"/>
      <c r="FX2" s="537"/>
      <c r="FY2" s="537"/>
      <c r="FZ2" s="537"/>
      <c r="GA2" s="537"/>
      <c r="GB2" s="537"/>
      <c r="GC2" s="537"/>
      <c r="GD2" s="537"/>
      <c r="GE2" s="537"/>
      <c r="GF2" s="537"/>
      <c r="GG2" s="537"/>
      <c r="GH2" s="537"/>
      <c r="GI2" s="537"/>
      <c r="GJ2" s="537"/>
      <c r="GK2" s="537"/>
      <c r="GL2" s="537"/>
      <c r="GM2" s="537"/>
      <c r="GN2" s="537"/>
      <c r="GO2" s="537"/>
      <c r="GP2" s="537"/>
      <c r="GQ2" s="537"/>
      <c r="GR2" s="537"/>
      <c r="GS2" s="537"/>
      <c r="GT2" s="537"/>
      <c r="GU2" s="537"/>
      <c r="GV2" s="537"/>
      <c r="GW2" s="537"/>
      <c r="GX2" s="537"/>
      <c r="GY2" s="537"/>
      <c r="GZ2" s="537"/>
      <c r="HA2" s="537"/>
      <c r="HB2" s="537"/>
      <c r="HC2" s="537"/>
      <c r="HD2" s="537"/>
      <c r="HE2" s="537"/>
      <c r="HF2" s="537"/>
      <c r="HG2" s="537"/>
      <c r="HH2" s="537"/>
      <c r="HI2" s="537"/>
      <c r="HJ2" s="537"/>
      <c r="HK2" s="537"/>
      <c r="HL2" s="537"/>
      <c r="HM2" s="537"/>
      <c r="HN2" s="537"/>
      <c r="HO2" s="537"/>
      <c r="HP2" s="537"/>
      <c r="HQ2" s="537"/>
      <c r="HR2" s="537"/>
      <c r="HS2" s="537"/>
      <c r="HT2" s="537"/>
      <c r="HU2" s="537"/>
      <c r="HV2" s="537"/>
      <c r="HW2" s="537"/>
      <c r="HX2" s="537"/>
      <c r="HY2" s="537"/>
      <c r="HZ2" s="537"/>
      <c r="IA2" s="537"/>
      <c r="IB2" s="537"/>
      <c r="IC2" s="537"/>
      <c r="ID2" s="537"/>
      <c r="IE2" s="537"/>
      <c r="IF2" s="537"/>
      <c r="IG2" s="537"/>
      <c r="IH2" s="537"/>
      <c r="II2" s="537"/>
      <c r="IJ2" s="537"/>
      <c r="IK2" s="537"/>
      <c r="IL2" s="537"/>
      <c r="IM2" s="537"/>
      <c r="IN2" s="537"/>
      <c r="IO2" s="537"/>
      <c r="IP2" s="537"/>
      <c r="IQ2" s="537"/>
      <c r="IR2" s="537"/>
      <c r="IS2" s="537"/>
      <c r="IT2" s="537"/>
      <c r="IU2" s="537"/>
      <c r="IV2" s="537"/>
    </row>
    <row r="3" spans="1:256" s="56" customFormat="1" ht="27" customHeight="1">
      <c r="A3" s="1215" t="s">
        <v>1948</v>
      </c>
      <c r="B3" s="925" t="s">
        <v>1949</v>
      </c>
      <c r="C3" s="925" t="s">
        <v>1950</v>
      </c>
      <c r="D3" s="925" t="s">
        <v>1951</v>
      </c>
      <c r="E3" s="925" t="s">
        <v>1952</v>
      </c>
      <c r="F3" s="924" t="s">
        <v>1953</v>
      </c>
      <c r="G3" s="926" t="s">
        <v>1954</v>
      </c>
      <c r="H3" s="926"/>
      <c r="I3" s="926"/>
      <c r="J3" s="926"/>
      <c r="K3" s="926"/>
      <c r="L3" s="926"/>
      <c r="M3" s="926"/>
      <c r="N3" s="926"/>
      <c r="O3" s="926"/>
      <c r="P3" s="926"/>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row>
    <row r="4" spans="1:256" s="56" customFormat="1" ht="27" customHeight="1">
      <c r="A4" s="1216"/>
      <c r="B4" s="1217"/>
      <c r="C4" s="1217"/>
      <c r="D4" s="1217"/>
      <c r="E4" s="1217"/>
      <c r="F4" s="1217"/>
      <c r="G4" s="568" t="s">
        <v>1955</v>
      </c>
      <c r="H4" s="568" t="s">
        <v>1956</v>
      </c>
      <c r="I4" s="568" t="s">
        <v>1957</v>
      </c>
      <c r="J4" s="568" t="s">
        <v>1958</v>
      </c>
      <c r="K4" s="568" t="s">
        <v>1959</v>
      </c>
      <c r="L4" s="568" t="s">
        <v>1960</v>
      </c>
      <c r="M4" s="568" t="s">
        <v>1961</v>
      </c>
      <c r="N4" s="568" t="s">
        <v>1962</v>
      </c>
      <c r="O4" s="568" t="s">
        <v>1963</v>
      </c>
      <c r="P4" s="569" t="s">
        <v>1964</v>
      </c>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spans="1:256" s="56" customFormat="1" ht="11.25" customHeight="1">
      <c r="A5" s="1209" t="s">
        <v>1965</v>
      </c>
      <c r="B5" s="1195" t="s">
        <v>706</v>
      </c>
      <c r="C5" s="570"/>
      <c r="D5" s="1195">
        <v>4</v>
      </c>
      <c r="E5" s="1195" t="s">
        <v>1966</v>
      </c>
      <c r="F5" s="1210">
        <v>18819</v>
      </c>
      <c r="G5" s="571" t="s">
        <v>1967</v>
      </c>
      <c r="H5" s="571" t="s">
        <v>1967</v>
      </c>
      <c r="I5" s="571" t="s">
        <v>1967</v>
      </c>
      <c r="J5" s="571" t="s">
        <v>1967</v>
      </c>
      <c r="K5" s="571" t="s">
        <v>1967</v>
      </c>
      <c r="L5" s="571" t="s">
        <v>1967</v>
      </c>
      <c r="M5" s="571" t="s">
        <v>1967</v>
      </c>
      <c r="N5" s="571" t="s">
        <v>1967</v>
      </c>
      <c r="O5" s="571" t="s">
        <v>1968</v>
      </c>
      <c r="P5" s="572" t="s">
        <v>1967</v>
      </c>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row>
    <row r="6" spans="1:256" s="56" customFormat="1" ht="30" customHeight="1">
      <c r="A6" s="923"/>
      <c r="B6" s="918"/>
      <c r="C6" s="573" t="s">
        <v>1969</v>
      </c>
      <c r="D6" s="918"/>
      <c r="E6" s="918"/>
      <c r="F6" s="1211"/>
      <c r="G6" s="574">
        <v>1593.9</v>
      </c>
      <c r="H6" s="574" t="s">
        <v>463</v>
      </c>
      <c r="I6" s="574" t="s">
        <v>463</v>
      </c>
      <c r="J6" s="575" t="s">
        <v>1970</v>
      </c>
      <c r="K6" s="575" t="s">
        <v>1971</v>
      </c>
      <c r="L6" s="574">
        <v>566</v>
      </c>
      <c r="M6" s="574">
        <v>193.2</v>
      </c>
      <c r="N6" s="574">
        <v>459.8</v>
      </c>
      <c r="O6" s="576">
        <v>43890</v>
      </c>
      <c r="P6" s="577">
        <v>29.2</v>
      </c>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row>
    <row r="7" spans="1:256" s="56" customFormat="1" ht="30" customHeight="1">
      <c r="A7" s="923"/>
      <c r="B7" s="918"/>
      <c r="C7" s="544" t="s">
        <v>1972</v>
      </c>
      <c r="D7" s="918"/>
      <c r="E7" s="918"/>
      <c r="F7" s="1211"/>
      <c r="G7" s="578">
        <v>683.8</v>
      </c>
      <c r="H7" s="578" t="s">
        <v>463</v>
      </c>
      <c r="I7" s="578" t="s">
        <v>463</v>
      </c>
      <c r="J7" s="579" t="s">
        <v>1973</v>
      </c>
      <c r="K7" s="578" t="s">
        <v>463</v>
      </c>
      <c r="L7" s="578" t="s">
        <v>463</v>
      </c>
      <c r="M7" s="578">
        <v>159</v>
      </c>
      <c r="N7" s="579" t="s">
        <v>1974</v>
      </c>
      <c r="O7" s="580">
        <v>11550</v>
      </c>
      <c r="P7" s="581" t="s">
        <v>463</v>
      </c>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row>
    <row r="8" spans="1:256" s="56" customFormat="1" ht="30" customHeight="1">
      <c r="A8" s="923"/>
      <c r="B8" s="918"/>
      <c r="C8" s="544" t="s">
        <v>1975</v>
      </c>
      <c r="D8" s="918"/>
      <c r="E8" s="918"/>
      <c r="F8" s="1211"/>
      <c r="G8" s="578">
        <v>834.9</v>
      </c>
      <c r="H8" s="578">
        <v>45.5</v>
      </c>
      <c r="I8" s="578" t="s">
        <v>463</v>
      </c>
      <c r="J8" s="579" t="s">
        <v>1976</v>
      </c>
      <c r="K8" s="578">
        <v>114.8</v>
      </c>
      <c r="L8" s="578">
        <v>175</v>
      </c>
      <c r="M8" s="578">
        <v>81</v>
      </c>
      <c r="N8" s="579" t="s">
        <v>1977</v>
      </c>
      <c r="O8" s="580">
        <v>18500</v>
      </c>
      <c r="P8" s="581" t="s">
        <v>463</v>
      </c>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row>
    <row r="9" spans="1:256" s="56" customFormat="1" ht="30" customHeight="1">
      <c r="A9" s="923"/>
      <c r="B9" s="370" t="s">
        <v>709</v>
      </c>
      <c r="C9" s="544" t="s">
        <v>1978</v>
      </c>
      <c r="D9" s="370">
        <v>2</v>
      </c>
      <c r="E9" s="370" t="s">
        <v>839</v>
      </c>
      <c r="F9" s="582">
        <v>18819</v>
      </c>
      <c r="G9" s="578">
        <v>1196</v>
      </c>
      <c r="H9" s="578">
        <v>125.5</v>
      </c>
      <c r="I9" s="578" t="s">
        <v>463</v>
      </c>
      <c r="J9" s="579" t="s">
        <v>1979</v>
      </c>
      <c r="K9" s="579" t="s">
        <v>1980</v>
      </c>
      <c r="L9" s="578">
        <v>559</v>
      </c>
      <c r="M9" s="578">
        <v>47.6</v>
      </c>
      <c r="N9" s="578">
        <v>301.39999999999998</v>
      </c>
      <c r="O9" s="580">
        <v>43434</v>
      </c>
      <c r="P9" s="581" t="s">
        <v>463</v>
      </c>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row>
    <row r="10" spans="1:256" s="56" customFormat="1" ht="30" customHeight="1">
      <c r="A10" s="923"/>
      <c r="B10" s="370" t="s">
        <v>1981</v>
      </c>
      <c r="C10" s="544" t="s">
        <v>1982</v>
      </c>
      <c r="D10" s="370">
        <v>2</v>
      </c>
      <c r="E10" s="370" t="s">
        <v>839</v>
      </c>
      <c r="F10" s="582">
        <v>18946</v>
      </c>
      <c r="G10" s="578">
        <v>885.7</v>
      </c>
      <c r="H10" s="578" t="s">
        <v>463</v>
      </c>
      <c r="I10" s="578" t="s">
        <v>463</v>
      </c>
      <c r="J10" s="579" t="s">
        <v>1983</v>
      </c>
      <c r="K10" s="578">
        <v>42.9</v>
      </c>
      <c r="L10" s="578">
        <v>306</v>
      </c>
      <c r="M10" s="578">
        <v>117.7</v>
      </c>
      <c r="N10" s="578">
        <v>74.2</v>
      </c>
      <c r="O10" s="580">
        <v>31816</v>
      </c>
      <c r="P10" s="581">
        <v>12</v>
      </c>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6" s="56" customFormat="1" ht="30" customHeight="1">
      <c r="A11" s="923"/>
      <c r="B11" s="370" t="s">
        <v>1984</v>
      </c>
      <c r="C11" s="583" t="s">
        <v>1985</v>
      </c>
      <c r="D11" s="370">
        <v>1</v>
      </c>
      <c r="E11" s="370" t="s">
        <v>1986</v>
      </c>
      <c r="F11" s="582">
        <v>20027</v>
      </c>
      <c r="G11" s="578">
        <v>98.8</v>
      </c>
      <c r="H11" s="578" t="s">
        <v>463</v>
      </c>
      <c r="I11" s="578" t="s">
        <v>463</v>
      </c>
      <c r="J11" s="579" t="s">
        <v>1987</v>
      </c>
      <c r="K11" s="578" t="s">
        <v>463</v>
      </c>
      <c r="L11" s="578" t="s">
        <v>463</v>
      </c>
      <c r="M11" s="578" t="s">
        <v>463</v>
      </c>
      <c r="N11" s="578">
        <v>109</v>
      </c>
      <c r="O11" s="580">
        <v>5600</v>
      </c>
      <c r="P11" s="581" t="s">
        <v>463</v>
      </c>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row>
    <row r="12" spans="1:256" s="56" customFormat="1" ht="30" customHeight="1">
      <c r="A12" s="923"/>
      <c r="B12" s="370" t="s">
        <v>707</v>
      </c>
      <c r="C12" s="544" t="s">
        <v>1988</v>
      </c>
      <c r="D12" s="370">
        <v>1</v>
      </c>
      <c r="E12" s="370" t="s">
        <v>1966</v>
      </c>
      <c r="F12" s="582">
        <v>18819</v>
      </c>
      <c r="G12" s="578">
        <v>2112.9499999999998</v>
      </c>
      <c r="H12" s="578">
        <v>22</v>
      </c>
      <c r="I12" s="578">
        <v>131</v>
      </c>
      <c r="J12" s="579" t="s">
        <v>1989</v>
      </c>
      <c r="K12" s="578">
        <v>170</v>
      </c>
      <c r="L12" s="578">
        <v>303.5</v>
      </c>
      <c r="M12" s="578">
        <v>196.5</v>
      </c>
      <c r="N12" s="578">
        <v>125</v>
      </c>
      <c r="O12" s="580">
        <v>55400</v>
      </c>
      <c r="P12" s="581">
        <v>158</v>
      </c>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row>
    <row r="13" spans="1:256" s="56" customFormat="1" ht="30" customHeight="1">
      <c r="A13" s="923"/>
      <c r="B13" s="370" t="s">
        <v>1990</v>
      </c>
      <c r="C13" s="544" t="s">
        <v>1991</v>
      </c>
      <c r="D13" s="370">
        <v>1</v>
      </c>
      <c r="E13" s="370" t="s">
        <v>1992</v>
      </c>
      <c r="F13" s="582">
        <v>18946</v>
      </c>
      <c r="G13" s="578">
        <v>149.9</v>
      </c>
      <c r="H13" s="578" t="s">
        <v>463</v>
      </c>
      <c r="I13" s="578">
        <v>80.599999999999994</v>
      </c>
      <c r="J13" s="579" t="s">
        <v>1993</v>
      </c>
      <c r="K13" s="578" t="s">
        <v>463</v>
      </c>
      <c r="L13" s="578" t="s">
        <v>463</v>
      </c>
      <c r="M13" s="578">
        <v>60</v>
      </c>
      <c r="N13" s="578">
        <v>60.3</v>
      </c>
      <c r="O13" s="580">
        <v>4433</v>
      </c>
      <c r="P13" s="581" t="s">
        <v>463</v>
      </c>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s="56" customFormat="1" ht="30" customHeight="1">
      <c r="A14" s="923"/>
      <c r="B14" s="370" t="s">
        <v>1994</v>
      </c>
      <c r="C14" s="544" t="s">
        <v>1995</v>
      </c>
      <c r="D14" s="370">
        <v>1</v>
      </c>
      <c r="E14" s="370" t="s">
        <v>839</v>
      </c>
      <c r="F14" s="582">
        <v>19357</v>
      </c>
      <c r="G14" s="578">
        <v>167.95</v>
      </c>
      <c r="H14" s="578" t="s">
        <v>463</v>
      </c>
      <c r="I14" s="578" t="s">
        <v>463</v>
      </c>
      <c r="J14" s="578">
        <v>39.799999999999997</v>
      </c>
      <c r="K14" s="578" t="s">
        <v>463</v>
      </c>
      <c r="L14" s="578" t="s">
        <v>463</v>
      </c>
      <c r="M14" s="578" t="s">
        <v>463</v>
      </c>
      <c r="N14" s="578">
        <v>54.7</v>
      </c>
      <c r="O14" s="580">
        <v>1448</v>
      </c>
      <c r="P14" s="581" t="s">
        <v>463</v>
      </c>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row>
    <row r="15" spans="1:256" s="56" customFormat="1" ht="30" customHeight="1">
      <c r="A15" s="923"/>
      <c r="B15" s="370" t="s">
        <v>1996</v>
      </c>
      <c r="C15" s="544" t="s">
        <v>1997</v>
      </c>
      <c r="D15" s="370">
        <v>1</v>
      </c>
      <c r="E15" s="370" t="s">
        <v>1966</v>
      </c>
      <c r="F15" s="582">
        <v>19357</v>
      </c>
      <c r="G15" s="578">
        <v>359.2</v>
      </c>
      <c r="H15" s="578">
        <v>24</v>
      </c>
      <c r="I15" s="578" t="s">
        <v>463</v>
      </c>
      <c r="J15" s="578">
        <v>253.7</v>
      </c>
      <c r="K15" s="578" t="s">
        <v>463</v>
      </c>
      <c r="L15" s="578" t="s">
        <v>463</v>
      </c>
      <c r="M15" s="578">
        <v>227.4</v>
      </c>
      <c r="N15" s="578">
        <v>106.3</v>
      </c>
      <c r="O15" s="580">
        <v>11735</v>
      </c>
      <c r="P15" s="581" t="s">
        <v>463</v>
      </c>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6" s="56" customFormat="1" ht="30" customHeight="1">
      <c r="A16" s="923"/>
      <c r="B16" s="370" t="s">
        <v>1998</v>
      </c>
      <c r="C16" s="544" t="s">
        <v>1999</v>
      </c>
      <c r="D16" s="370">
        <v>1</v>
      </c>
      <c r="E16" s="370" t="s">
        <v>1992</v>
      </c>
      <c r="F16" s="582">
        <v>19357</v>
      </c>
      <c r="G16" s="579" t="s">
        <v>2000</v>
      </c>
      <c r="H16" s="578" t="s">
        <v>463</v>
      </c>
      <c r="I16" s="578" t="s">
        <v>463</v>
      </c>
      <c r="J16" s="578">
        <v>58.4</v>
      </c>
      <c r="K16" s="579" t="s">
        <v>2001</v>
      </c>
      <c r="L16" s="578" t="s">
        <v>463</v>
      </c>
      <c r="M16" s="578">
        <v>18</v>
      </c>
      <c r="N16" s="578">
        <v>27.5</v>
      </c>
      <c r="O16" s="580">
        <v>1400</v>
      </c>
      <c r="P16" s="581" t="s">
        <v>463</v>
      </c>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row>
    <row r="17" spans="1:256" s="56" customFormat="1" ht="30" customHeight="1">
      <c r="A17" s="923"/>
      <c r="B17" s="370" t="s">
        <v>2002</v>
      </c>
      <c r="C17" s="544" t="s">
        <v>2003</v>
      </c>
      <c r="D17" s="370">
        <v>1</v>
      </c>
      <c r="E17" s="370" t="s">
        <v>839</v>
      </c>
      <c r="F17" s="582">
        <v>18946</v>
      </c>
      <c r="G17" s="578">
        <v>52.3</v>
      </c>
      <c r="H17" s="578" t="s">
        <v>463</v>
      </c>
      <c r="I17" s="578" t="s">
        <v>463</v>
      </c>
      <c r="J17" s="578" t="s">
        <v>463</v>
      </c>
      <c r="K17" s="578" t="s">
        <v>463</v>
      </c>
      <c r="L17" s="578" t="s">
        <v>463</v>
      </c>
      <c r="M17" s="578">
        <v>110.3</v>
      </c>
      <c r="N17" s="578">
        <v>14</v>
      </c>
      <c r="O17" s="580">
        <v>1609</v>
      </c>
      <c r="P17" s="581" t="s">
        <v>463</v>
      </c>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56" customFormat="1" ht="30" customHeight="1">
      <c r="A18" s="923"/>
      <c r="B18" s="370" t="s">
        <v>2004</v>
      </c>
      <c r="C18" s="544" t="s">
        <v>2005</v>
      </c>
      <c r="D18" s="370">
        <v>1</v>
      </c>
      <c r="E18" s="370" t="s">
        <v>1966</v>
      </c>
      <c r="F18" s="582">
        <v>18946</v>
      </c>
      <c r="G18" s="578">
        <v>749</v>
      </c>
      <c r="H18" s="578">
        <v>34</v>
      </c>
      <c r="I18" s="578" t="s">
        <v>463</v>
      </c>
      <c r="J18" s="579" t="s">
        <v>2006</v>
      </c>
      <c r="K18" s="578">
        <v>53.7</v>
      </c>
      <c r="L18" s="578" t="s">
        <v>463</v>
      </c>
      <c r="M18" s="578">
        <v>334</v>
      </c>
      <c r="N18" s="578">
        <v>76</v>
      </c>
      <c r="O18" s="580">
        <v>20499</v>
      </c>
      <c r="P18" s="581" t="s">
        <v>463</v>
      </c>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row>
    <row r="19" spans="1:256" s="56" customFormat="1" ht="30" customHeight="1">
      <c r="A19" s="923"/>
      <c r="B19" s="370" t="s">
        <v>2007</v>
      </c>
      <c r="C19" s="544" t="s">
        <v>2008</v>
      </c>
      <c r="D19" s="370">
        <v>1</v>
      </c>
      <c r="E19" s="370" t="s">
        <v>1992</v>
      </c>
      <c r="F19" s="582">
        <v>18946</v>
      </c>
      <c r="G19" s="578">
        <v>225.7</v>
      </c>
      <c r="H19" s="578" t="s">
        <v>463</v>
      </c>
      <c r="I19" s="578" t="s">
        <v>463</v>
      </c>
      <c r="J19" s="578" t="s">
        <v>463</v>
      </c>
      <c r="K19" s="578" t="s">
        <v>463</v>
      </c>
      <c r="L19" s="578" t="s">
        <v>463</v>
      </c>
      <c r="M19" s="578">
        <v>112.6</v>
      </c>
      <c r="N19" s="578">
        <v>81.599999999999994</v>
      </c>
      <c r="O19" s="580">
        <v>5600</v>
      </c>
      <c r="P19" s="581" t="s">
        <v>463</v>
      </c>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row>
    <row r="20" spans="1:256" s="56" customFormat="1" ht="30" customHeight="1">
      <c r="A20" s="923"/>
      <c r="B20" s="370" t="s">
        <v>2009</v>
      </c>
      <c r="C20" s="544" t="s">
        <v>2010</v>
      </c>
      <c r="D20" s="370">
        <v>1</v>
      </c>
      <c r="E20" s="370" t="s">
        <v>839</v>
      </c>
      <c r="F20" s="582">
        <v>19357</v>
      </c>
      <c r="G20" s="578">
        <v>190</v>
      </c>
      <c r="H20" s="578">
        <v>105</v>
      </c>
      <c r="I20" s="578" t="s">
        <v>463</v>
      </c>
      <c r="J20" s="578" t="s">
        <v>463</v>
      </c>
      <c r="K20" s="579" t="s">
        <v>2011</v>
      </c>
      <c r="L20" s="578" t="s">
        <v>463</v>
      </c>
      <c r="M20" s="578">
        <v>53</v>
      </c>
      <c r="N20" s="578">
        <v>96</v>
      </c>
      <c r="O20" s="580">
        <v>10800</v>
      </c>
      <c r="P20" s="581" t="s">
        <v>463</v>
      </c>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row>
    <row r="21" spans="1:256" s="56" customFormat="1" ht="30" customHeight="1">
      <c r="A21" s="923"/>
      <c r="B21" s="370" t="s">
        <v>2012</v>
      </c>
      <c r="C21" s="544" t="s">
        <v>2013</v>
      </c>
      <c r="D21" s="370">
        <v>1</v>
      </c>
      <c r="E21" s="370" t="s">
        <v>839</v>
      </c>
      <c r="F21" s="582">
        <v>18819</v>
      </c>
      <c r="G21" s="578">
        <v>309.10000000000002</v>
      </c>
      <c r="H21" s="578">
        <v>20.5</v>
      </c>
      <c r="I21" s="578" t="s">
        <v>463</v>
      </c>
      <c r="J21" s="578">
        <v>195.4</v>
      </c>
      <c r="K21" s="578">
        <v>98.1</v>
      </c>
      <c r="L21" s="578" t="s">
        <v>463</v>
      </c>
      <c r="M21" s="578">
        <v>146</v>
      </c>
      <c r="N21" s="578">
        <v>115.6</v>
      </c>
      <c r="O21" s="580">
        <v>13088</v>
      </c>
      <c r="P21" s="581" t="s">
        <v>463</v>
      </c>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row>
    <row r="22" spans="1:256" s="56" customFormat="1" ht="30" customHeight="1">
      <c r="A22" s="923"/>
      <c r="B22" s="370" t="s">
        <v>2014</v>
      </c>
      <c r="C22" s="544" t="s">
        <v>2015</v>
      </c>
      <c r="D22" s="370">
        <v>1</v>
      </c>
      <c r="E22" s="370" t="s">
        <v>839</v>
      </c>
      <c r="F22" s="582">
        <v>19168</v>
      </c>
      <c r="G22" s="578">
        <v>60.3</v>
      </c>
      <c r="H22" s="578">
        <v>147.9</v>
      </c>
      <c r="I22" s="578" t="s">
        <v>463</v>
      </c>
      <c r="J22" s="578" t="s">
        <v>463</v>
      </c>
      <c r="K22" s="578" t="s">
        <v>463</v>
      </c>
      <c r="L22" s="578" t="s">
        <v>463</v>
      </c>
      <c r="M22" s="578">
        <v>105</v>
      </c>
      <c r="N22" s="578">
        <v>67.5</v>
      </c>
      <c r="O22" s="580">
        <v>2600</v>
      </c>
      <c r="P22" s="581" t="s">
        <v>463</v>
      </c>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row>
    <row r="23" spans="1:256" s="56" customFormat="1" ht="30" customHeight="1">
      <c r="A23" s="1212" t="s">
        <v>2016</v>
      </c>
      <c r="B23" s="370" t="s">
        <v>705</v>
      </c>
      <c r="C23" s="544" t="s">
        <v>2017</v>
      </c>
      <c r="D23" s="584" t="s">
        <v>2018</v>
      </c>
      <c r="E23" s="370" t="s">
        <v>1966</v>
      </c>
      <c r="F23" s="582">
        <v>19438</v>
      </c>
      <c r="G23" s="578">
        <v>20</v>
      </c>
      <c r="H23" s="578" t="s">
        <v>463</v>
      </c>
      <c r="I23" s="578" t="s">
        <v>463</v>
      </c>
      <c r="J23" s="578">
        <v>227.7</v>
      </c>
      <c r="K23" s="578" t="s">
        <v>463</v>
      </c>
      <c r="L23" s="578">
        <v>516</v>
      </c>
      <c r="M23" s="578">
        <v>1656</v>
      </c>
      <c r="N23" s="578">
        <v>72</v>
      </c>
      <c r="O23" s="580">
        <v>128776</v>
      </c>
      <c r="P23" s="581" t="s">
        <v>463</v>
      </c>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row>
    <row r="24" spans="1:256" s="56" customFormat="1" ht="30" customHeight="1">
      <c r="A24" s="1212"/>
      <c r="B24" s="370" t="s">
        <v>708</v>
      </c>
      <c r="C24" s="544" t="s">
        <v>2019</v>
      </c>
      <c r="D24" s="584" t="s">
        <v>2020</v>
      </c>
      <c r="E24" s="370" t="s">
        <v>839</v>
      </c>
      <c r="F24" s="582">
        <v>19176</v>
      </c>
      <c r="G24" s="578">
        <v>1819</v>
      </c>
      <c r="H24" s="578">
        <v>50</v>
      </c>
      <c r="I24" s="578" t="s">
        <v>463</v>
      </c>
      <c r="J24" s="579" t="s">
        <v>2021</v>
      </c>
      <c r="K24" s="578" t="s">
        <v>463</v>
      </c>
      <c r="L24" s="578">
        <v>345</v>
      </c>
      <c r="M24" s="578">
        <v>379</v>
      </c>
      <c r="N24" s="578">
        <v>448</v>
      </c>
      <c r="O24" s="580">
        <v>51160</v>
      </c>
      <c r="P24" s="581" t="s">
        <v>463</v>
      </c>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row>
    <row r="25" spans="1:256" s="56" customFormat="1" ht="30" customHeight="1">
      <c r="A25" s="1212"/>
      <c r="B25" s="400" t="s">
        <v>2022</v>
      </c>
      <c r="C25" s="585" t="s">
        <v>2023</v>
      </c>
      <c r="D25" s="400" t="s">
        <v>839</v>
      </c>
      <c r="E25" s="400" t="s">
        <v>839</v>
      </c>
      <c r="F25" s="586">
        <v>19176</v>
      </c>
      <c r="G25" s="587">
        <v>1472</v>
      </c>
      <c r="H25" s="587">
        <v>62</v>
      </c>
      <c r="I25" s="587" t="s">
        <v>463</v>
      </c>
      <c r="J25" s="588" t="s">
        <v>2024</v>
      </c>
      <c r="K25" s="587">
        <v>473</v>
      </c>
      <c r="L25" s="587">
        <v>145</v>
      </c>
      <c r="M25" s="587">
        <v>999</v>
      </c>
      <c r="N25" s="587">
        <v>337</v>
      </c>
      <c r="O25" s="589">
        <v>161610</v>
      </c>
      <c r="P25" s="590">
        <v>343</v>
      </c>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row>
    <row r="26" spans="1:256" s="56" customFormat="1" ht="19.5" customHeight="1">
      <c r="A26" s="929" t="s">
        <v>2025</v>
      </c>
      <c r="B26" s="929"/>
      <c r="C26" s="929"/>
      <c r="D26" s="929"/>
      <c r="E26" s="929"/>
      <c r="F26" s="929"/>
      <c r="G26" s="929"/>
      <c r="H26" s="57"/>
      <c r="I26" s="57"/>
      <c r="J26" s="57"/>
      <c r="K26" s="57"/>
      <c r="L26" s="57"/>
      <c r="M26" s="1208" t="s">
        <v>2026</v>
      </c>
      <c r="N26" s="1208"/>
      <c r="O26" s="1208"/>
      <c r="P26" s="1208"/>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row>
    <row r="27" spans="1:256" s="56" customFormat="1" ht="18" customHeight="1">
      <c r="A27" s="73"/>
      <c r="B27" s="73"/>
      <c r="C27" s="73"/>
      <c r="D27" s="73"/>
      <c r="E27" s="73"/>
      <c r="F27" s="73"/>
      <c r="G27" s="73"/>
      <c r="H27" s="57"/>
      <c r="I27" s="57"/>
      <c r="J27" s="57"/>
      <c r="K27" s="57"/>
      <c r="L27" s="57"/>
      <c r="M27" s="57"/>
      <c r="N27" s="57"/>
      <c r="O27" s="57"/>
      <c r="P27" s="57"/>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c r="IR27" s="71"/>
      <c r="IS27" s="71"/>
      <c r="IT27" s="71"/>
      <c r="IU27" s="71"/>
      <c r="IV27" s="71"/>
    </row>
    <row r="28" spans="1:256" s="56" customFormat="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c r="IQ28" s="71"/>
      <c r="IR28" s="71"/>
      <c r="IS28" s="71"/>
      <c r="IT28" s="71"/>
      <c r="IU28" s="71"/>
      <c r="IV28" s="71"/>
    </row>
    <row r="29" spans="1:256" s="56" customFormat="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c r="IQ29" s="71"/>
      <c r="IR29" s="71"/>
      <c r="IS29" s="71"/>
      <c r="IT29" s="71"/>
      <c r="IU29" s="71"/>
      <c r="IV29" s="71"/>
    </row>
    <row r="30" spans="1:256" s="56" customFormat="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row>
    <row r="31" spans="1:256" s="56" customFormat="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c r="IR31" s="71"/>
      <c r="IS31" s="71"/>
      <c r="IT31" s="71"/>
      <c r="IU31" s="71"/>
      <c r="IV31" s="71"/>
    </row>
    <row r="32" spans="1:256" s="56" customFormat="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row>
    <row r="33" spans="169:256" s="56" customFormat="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c r="IR33" s="71"/>
      <c r="IS33" s="71"/>
      <c r="IT33" s="71"/>
      <c r="IU33" s="71"/>
      <c r="IV33" s="71"/>
    </row>
    <row r="34" spans="169:256" s="56" customFormat="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c r="IQ34" s="71"/>
      <c r="IR34" s="71"/>
      <c r="IS34" s="71"/>
      <c r="IT34" s="71"/>
      <c r="IU34" s="71"/>
      <c r="IV34" s="71"/>
    </row>
    <row r="35" spans="169:256" s="56" customFormat="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row>
    <row r="36" spans="169:256" s="56" customFormat="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c r="IU36" s="71"/>
      <c r="IV36" s="71"/>
    </row>
    <row r="37" spans="169:256" s="56" customFormat="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c r="IU37" s="71"/>
      <c r="IV37" s="71"/>
    </row>
    <row r="38" spans="169:256" s="56" customFormat="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c r="IQ38" s="71"/>
      <c r="IR38" s="71"/>
      <c r="IS38" s="71"/>
      <c r="IT38" s="71"/>
      <c r="IU38" s="71"/>
      <c r="IV38" s="71"/>
    </row>
    <row r="39" spans="169:256" s="56" customFormat="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row>
    <row r="40" spans="169:256" s="56" customFormat="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row>
    <row r="41" spans="169:256" s="56" customFormat="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c r="IS41" s="71"/>
      <c r="IT41" s="71"/>
      <c r="IU41" s="71"/>
      <c r="IV41" s="71"/>
    </row>
    <row r="42" spans="169:256" s="56" customFormat="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c r="IR42" s="71"/>
      <c r="IS42" s="71"/>
      <c r="IT42" s="71"/>
      <c r="IU42" s="71"/>
      <c r="IV42" s="71"/>
    </row>
    <row r="43" spans="169:256" s="56" customFormat="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row>
    <row r="44" spans="169:256" s="56" customFormat="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c r="IU44" s="71"/>
      <c r="IV44" s="71"/>
    </row>
    <row r="45" spans="169:256" s="56" customFormat="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c r="IU45" s="71"/>
      <c r="IV45" s="71"/>
    </row>
    <row r="46" spans="169:256" s="56" customFormat="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c r="IQ46" s="71"/>
      <c r="IR46" s="71"/>
      <c r="IS46" s="71"/>
      <c r="IT46" s="71"/>
      <c r="IU46" s="71"/>
      <c r="IV46" s="71"/>
    </row>
    <row r="47" spans="169:256" s="56" customFormat="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c r="IS47" s="71"/>
      <c r="IT47" s="71"/>
      <c r="IU47" s="71"/>
      <c r="IV47" s="71"/>
    </row>
    <row r="48" spans="169:256" s="56" customFormat="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c r="IU48" s="71"/>
      <c r="IV48" s="71"/>
    </row>
    <row r="49" spans="169:256" s="56" customFormat="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row>
    <row r="50" spans="169:256" s="56" customFormat="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row>
    <row r="51" spans="169:256" s="56" customFormat="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c r="IR51" s="71"/>
      <c r="IS51" s="71"/>
      <c r="IT51" s="71"/>
      <c r="IU51" s="71"/>
      <c r="IV51" s="71"/>
    </row>
    <row r="52" spans="169:256" s="56" customFormat="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c r="IV52" s="71"/>
    </row>
    <row r="53" spans="169:256" s="56" customFormat="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row>
    <row r="54" spans="169:256" s="56" customFormat="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row>
    <row r="55" spans="169:256" s="56" customFormat="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c r="IR55" s="71"/>
      <c r="IS55" s="71"/>
      <c r="IT55" s="71"/>
      <c r="IU55" s="71"/>
      <c r="IV55" s="71"/>
    </row>
    <row r="56" spans="169:256" s="56" customFormat="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row>
    <row r="57" spans="169:256" s="56" customFormat="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c r="IQ57" s="71"/>
      <c r="IR57" s="71"/>
      <c r="IS57" s="71"/>
      <c r="IT57" s="71"/>
      <c r="IU57" s="71"/>
      <c r="IV57" s="71"/>
    </row>
    <row r="58" spans="169:256" s="56" customFormat="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row>
    <row r="59" spans="169:256" s="56" customFormat="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row>
    <row r="60" spans="169:256" s="56" customFormat="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row>
    <row r="61" spans="169:256" s="56" customFormat="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row>
    <row r="62" spans="169:256" s="56" customFormat="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row>
    <row r="63" spans="169:256" s="56" customFormat="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row>
    <row r="64" spans="169:256" s="56" customFormat="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row>
    <row r="65" spans="169:256" s="56" customFormat="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c r="IU65" s="71"/>
      <c r="IV65" s="71"/>
    </row>
    <row r="66" spans="169:256" s="56" customFormat="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c r="HA66" s="71"/>
      <c r="HB66" s="71"/>
      <c r="HC66" s="71"/>
      <c r="HD66" s="71"/>
      <c r="HE66" s="71"/>
      <c r="HF66" s="71"/>
      <c r="HG66" s="71"/>
      <c r="HH66" s="71"/>
      <c r="HI66" s="71"/>
      <c r="HJ66" s="71"/>
      <c r="HK66" s="71"/>
      <c r="HL66" s="71"/>
      <c r="HM66" s="71"/>
      <c r="HN66" s="71"/>
      <c r="HO66" s="71"/>
      <c r="HP66" s="71"/>
      <c r="HQ66" s="71"/>
      <c r="HR66" s="71"/>
      <c r="HS66" s="71"/>
      <c r="HT66" s="71"/>
      <c r="HU66" s="71"/>
      <c r="HV66" s="71"/>
      <c r="HW66" s="71"/>
      <c r="HX66" s="71"/>
      <c r="HY66" s="71"/>
      <c r="HZ66" s="71"/>
      <c r="IA66" s="71"/>
      <c r="IB66" s="71"/>
      <c r="IC66" s="71"/>
      <c r="ID66" s="71"/>
      <c r="IE66" s="71"/>
      <c r="IF66" s="71"/>
      <c r="IG66" s="71"/>
      <c r="IH66" s="71"/>
      <c r="II66" s="71"/>
      <c r="IJ66" s="71"/>
      <c r="IK66" s="71"/>
      <c r="IL66" s="71"/>
      <c r="IM66" s="71"/>
      <c r="IN66" s="71"/>
      <c r="IO66" s="71"/>
      <c r="IP66" s="71"/>
      <c r="IQ66" s="71"/>
      <c r="IR66" s="71"/>
      <c r="IS66" s="71"/>
      <c r="IT66" s="71"/>
      <c r="IU66" s="71"/>
      <c r="IV66" s="71"/>
    </row>
    <row r="67" spans="169:256" s="56" customFormat="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c r="HA67" s="71"/>
      <c r="HB67" s="71"/>
      <c r="HC67" s="71"/>
      <c r="HD67" s="71"/>
      <c r="HE67" s="71"/>
      <c r="HF67" s="71"/>
      <c r="HG67" s="71"/>
      <c r="HH67" s="71"/>
      <c r="HI67" s="71"/>
      <c r="HJ67" s="71"/>
      <c r="HK67" s="71"/>
      <c r="HL67" s="71"/>
      <c r="HM67" s="71"/>
      <c r="HN67" s="71"/>
      <c r="HO67" s="71"/>
      <c r="HP67" s="71"/>
      <c r="HQ67" s="71"/>
      <c r="HR67" s="71"/>
      <c r="HS67" s="71"/>
      <c r="HT67" s="71"/>
      <c r="HU67" s="71"/>
      <c r="HV67" s="71"/>
      <c r="HW67" s="71"/>
      <c r="HX67" s="71"/>
      <c r="HY67" s="71"/>
      <c r="HZ67" s="71"/>
      <c r="IA67" s="71"/>
      <c r="IB67" s="71"/>
      <c r="IC67" s="71"/>
      <c r="ID67" s="71"/>
      <c r="IE67" s="71"/>
      <c r="IF67" s="71"/>
      <c r="IG67" s="71"/>
      <c r="IH67" s="71"/>
      <c r="II67" s="71"/>
      <c r="IJ67" s="71"/>
      <c r="IK67" s="71"/>
      <c r="IL67" s="71"/>
      <c r="IM67" s="71"/>
      <c r="IN67" s="71"/>
      <c r="IO67" s="71"/>
      <c r="IP67" s="71"/>
      <c r="IQ67" s="71"/>
      <c r="IR67" s="71"/>
      <c r="IS67" s="71"/>
      <c r="IT67" s="71"/>
      <c r="IU67" s="71"/>
      <c r="IV67" s="71"/>
    </row>
    <row r="68" spans="169:256" s="56" customFormat="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c r="HA68" s="71"/>
      <c r="HB68" s="71"/>
      <c r="HC68" s="71"/>
      <c r="HD68" s="71"/>
      <c r="HE68" s="71"/>
      <c r="HF68" s="71"/>
      <c r="HG68" s="71"/>
      <c r="HH68" s="71"/>
      <c r="HI68" s="71"/>
      <c r="HJ68" s="71"/>
      <c r="HK68" s="71"/>
      <c r="HL68" s="71"/>
      <c r="HM68" s="71"/>
      <c r="HN68" s="71"/>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row>
    <row r="69" spans="169:256" s="56" customFormat="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row>
    <row r="70" spans="169:256" s="56" customFormat="1">
      <c r="FM70" s="71"/>
      <c r="FN70" s="71"/>
      <c r="FO70" s="71"/>
      <c r="FP70" s="71"/>
      <c r="FQ70" s="71"/>
      <c r="FR70" s="71"/>
      <c r="FS70" s="71"/>
      <c r="FT70" s="71"/>
      <c r="FU70" s="71"/>
      <c r="FV70" s="71"/>
      <c r="FW70" s="71"/>
      <c r="FX70" s="71"/>
      <c r="FY70" s="71"/>
      <c r="FZ70" s="71"/>
      <c r="GA70" s="71"/>
      <c r="GB70" s="71"/>
      <c r="GC70" s="71"/>
      <c r="GD70" s="71"/>
      <c r="GE70" s="71"/>
      <c r="GF70" s="71"/>
      <c r="GG70" s="71"/>
      <c r="GH70" s="71"/>
      <c r="GI70" s="71"/>
      <c r="GJ70" s="71"/>
      <c r="GK70" s="71"/>
      <c r="GL70" s="71"/>
      <c r="GM70" s="71"/>
      <c r="GN70" s="71"/>
      <c r="GO70" s="71"/>
      <c r="GP70" s="71"/>
      <c r="GQ70" s="71"/>
      <c r="GR70" s="71"/>
      <c r="GS70" s="71"/>
      <c r="GT70" s="71"/>
      <c r="GU70" s="71"/>
      <c r="GV70" s="71"/>
      <c r="GW70" s="71"/>
      <c r="GX70" s="71"/>
      <c r="GY70" s="71"/>
      <c r="GZ70" s="71"/>
      <c r="HA70" s="71"/>
      <c r="HB70" s="71"/>
      <c r="HC70" s="71"/>
      <c r="HD70" s="71"/>
      <c r="HE70" s="71"/>
      <c r="HF70" s="71"/>
      <c r="HG70" s="71"/>
      <c r="HH70" s="71"/>
      <c r="HI70" s="71"/>
      <c r="HJ70" s="71"/>
      <c r="HK70" s="71"/>
      <c r="HL70" s="71"/>
      <c r="HM70" s="71"/>
      <c r="HN70" s="71"/>
      <c r="HO70" s="71"/>
      <c r="HP70" s="71"/>
      <c r="HQ70" s="71"/>
      <c r="HR70" s="71"/>
      <c r="HS70" s="71"/>
      <c r="HT70" s="71"/>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c r="IU70" s="71"/>
      <c r="IV70" s="71"/>
    </row>
    <row r="71" spans="169:256" s="56" customFormat="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c r="HA71" s="71"/>
      <c r="HB71" s="71"/>
      <c r="HC71" s="71"/>
      <c r="HD71" s="71"/>
      <c r="HE71" s="71"/>
      <c r="HF71" s="71"/>
      <c r="HG71" s="71"/>
      <c r="HH71" s="71"/>
      <c r="HI71" s="71"/>
      <c r="HJ71" s="71"/>
      <c r="HK71" s="71"/>
      <c r="HL71" s="71"/>
      <c r="HM71" s="71"/>
      <c r="HN71" s="71"/>
      <c r="HO71" s="71"/>
      <c r="HP71" s="71"/>
      <c r="HQ71" s="71"/>
      <c r="HR71" s="71"/>
      <c r="HS71" s="71"/>
      <c r="HT71" s="71"/>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c r="IU71" s="71"/>
      <c r="IV71" s="71"/>
    </row>
    <row r="72" spans="169:256" s="56" customFormat="1">
      <c r="FM72" s="71"/>
      <c r="FN72" s="71"/>
      <c r="FO72" s="71"/>
      <c r="FP72" s="71"/>
      <c r="FQ72" s="71"/>
      <c r="FR72" s="71"/>
      <c r="FS72" s="71"/>
      <c r="FT72" s="71"/>
      <c r="FU72" s="71"/>
      <c r="FV72" s="71"/>
      <c r="FW72" s="71"/>
      <c r="FX72" s="71"/>
      <c r="FY72" s="71"/>
      <c r="FZ72" s="71"/>
      <c r="GA72" s="71"/>
      <c r="GB72" s="71"/>
      <c r="GC72" s="71"/>
      <c r="GD72" s="71"/>
      <c r="GE72" s="71"/>
      <c r="GF72" s="71"/>
      <c r="GG72" s="71"/>
      <c r="GH72" s="71"/>
      <c r="GI72" s="71"/>
      <c r="GJ72" s="71"/>
      <c r="GK72" s="71"/>
      <c r="GL72" s="71"/>
      <c r="GM72" s="71"/>
      <c r="GN72" s="71"/>
      <c r="GO72" s="71"/>
      <c r="GP72" s="71"/>
      <c r="GQ72" s="71"/>
      <c r="GR72" s="71"/>
      <c r="GS72" s="71"/>
      <c r="GT72" s="71"/>
      <c r="GU72" s="71"/>
      <c r="GV72" s="71"/>
      <c r="GW72" s="71"/>
      <c r="GX72" s="71"/>
      <c r="GY72" s="71"/>
      <c r="GZ72" s="71"/>
      <c r="HA72" s="71"/>
      <c r="HB72" s="71"/>
      <c r="HC72" s="71"/>
      <c r="HD72" s="71"/>
      <c r="HE72" s="71"/>
      <c r="HF72" s="71"/>
      <c r="HG72" s="71"/>
      <c r="HH72" s="71"/>
      <c r="HI72" s="71"/>
      <c r="HJ72" s="71"/>
      <c r="HK72" s="71"/>
      <c r="HL72" s="71"/>
      <c r="HM72" s="71"/>
      <c r="HN72" s="71"/>
      <c r="HO72" s="71"/>
      <c r="HP72" s="71"/>
      <c r="HQ72" s="71"/>
      <c r="HR72" s="71"/>
      <c r="HS72" s="71"/>
      <c r="HT72" s="71"/>
      <c r="HU72" s="71"/>
      <c r="HV72" s="71"/>
      <c r="HW72" s="71"/>
      <c r="HX72" s="71"/>
      <c r="HY72" s="71"/>
      <c r="HZ72" s="71"/>
      <c r="IA72" s="71"/>
      <c r="IB72" s="71"/>
      <c r="IC72" s="71"/>
      <c r="ID72" s="71"/>
      <c r="IE72" s="71"/>
      <c r="IF72" s="71"/>
      <c r="IG72" s="71"/>
      <c r="IH72" s="71"/>
      <c r="II72" s="71"/>
      <c r="IJ72" s="71"/>
      <c r="IK72" s="71"/>
      <c r="IL72" s="71"/>
      <c r="IM72" s="71"/>
      <c r="IN72" s="71"/>
      <c r="IO72" s="71"/>
      <c r="IP72" s="71"/>
      <c r="IQ72" s="71"/>
      <c r="IR72" s="71"/>
      <c r="IS72" s="71"/>
      <c r="IT72" s="71"/>
      <c r="IU72" s="71"/>
      <c r="IV72" s="71"/>
    </row>
    <row r="73" spans="169:256" s="56" customFormat="1">
      <c r="FM73" s="71"/>
      <c r="FN73" s="71"/>
      <c r="FO73" s="71"/>
      <c r="FP73" s="71"/>
      <c r="FQ73" s="71"/>
      <c r="FR73" s="71"/>
      <c r="FS73" s="71"/>
      <c r="FT73" s="71"/>
      <c r="FU73" s="71"/>
      <c r="FV73" s="71"/>
      <c r="FW73" s="71"/>
      <c r="FX73" s="71"/>
      <c r="FY73" s="71"/>
      <c r="FZ73" s="71"/>
      <c r="GA73" s="71"/>
      <c r="GB73" s="71"/>
      <c r="GC73" s="71"/>
      <c r="GD73" s="71"/>
      <c r="GE73" s="71"/>
      <c r="GF73" s="71"/>
      <c r="GG73" s="71"/>
      <c r="GH73" s="71"/>
      <c r="GI73" s="71"/>
      <c r="GJ73" s="71"/>
      <c r="GK73" s="71"/>
      <c r="GL73" s="71"/>
      <c r="GM73" s="71"/>
      <c r="GN73" s="71"/>
      <c r="GO73" s="71"/>
      <c r="GP73" s="71"/>
      <c r="GQ73" s="71"/>
      <c r="GR73" s="71"/>
      <c r="GS73" s="71"/>
      <c r="GT73" s="71"/>
      <c r="GU73" s="71"/>
      <c r="GV73" s="71"/>
      <c r="GW73" s="71"/>
      <c r="GX73" s="71"/>
      <c r="GY73" s="71"/>
      <c r="GZ73" s="71"/>
      <c r="HA73" s="71"/>
      <c r="HB73" s="71"/>
      <c r="HC73" s="71"/>
      <c r="HD73" s="71"/>
      <c r="HE73" s="71"/>
      <c r="HF73" s="71"/>
      <c r="HG73" s="71"/>
      <c r="HH73" s="71"/>
      <c r="HI73" s="71"/>
      <c r="HJ73" s="71"/>
      <c r="HK73" s="71"/>
      <c r="HL73" s="71"/>
      <c r="HM73" s="71"/>
      <c r="HN73" s="71"/>
      <c r="HO73" s="71"/>
      <c r="HP73" s="71"/>
      <c r="HQ73" s="71"/>
      <c r="HR73" s="71"/>
      <c r="HS73" s="71"/>
      <c r="HT73" s="71"/>
      <c r="HU73" s="71"/>
      <c r="HV73" s="71"/>
      <c r="HW73" s="71"/>
      <c r="HX73" s="71"/>
      <c r="HY73" s="71"/>
      <c r="HZ73" s="71"/>
      <c r="IA73" s="71"/>
      <c r="IB73" s="71"/>
      <c r="IC73" s="71"/>
      <c r="ID73" s="71"/>
      <c r="IE73" s="71"/>
      <c r="IF73" s="71"/>
      <c r="IG73" s="71"/>
      <c r="IH73" s="71"/>
      <c r="II73" s="71"/>
      <c r="IJ73" s="71"/>
      <c r="IK73" s="71"/>
      <c r="IL73" s="71"/>
      <c r="IM73" s="71"/>
      <c r="IN73" s="71"/>
      <c r="IO73" s="71"/>
      <c r="IP73" s="71"/>
      <c r="IQ73" s="71"/>
      <c r="IR73" s="71"/>
      <c r="IS73" s="71"/>
      <c r="IT73" s="71"/>
      <c r="IU73" s="71"/>
      <c r="IV73" s="71"/>
    </row>
    <row r="74" spans="169:256" s="56" customFormat="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c r="IO74" s="71"/>
      <c r="IP74" s="71"/>
      <c r="IQ74" s="71"/>
      <c r="IR74" s="71"/>
      <c r="IS74" s="71"/>
      <c r="IT74" s="71"/>
      <c r="IU74" s="71"/>
      <c r="IV74" s="71"/>
    </row>
    <row r="75" spans="169:256" s="56" customFormat="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c r="IU75" s="71"/>
      <c r="IV75" s="71"/>
    </row>
    <row r="76" spans="169:256" s="56" customFormat="1">
      <c r="FM76" s="71"/>
      <c r="FN76" s="71"/>
      <c r="FO76" s="71"/>
      <c r="FP76" s="71"/>
      <c r="FQ76" s="71"/>
      <c r="FR76" s="71"/>
      <c r="FS76" s="71"/>
      <c r="FT76" s="71"/>
      <c r="FU76" s="71"/>
      <c r="FV76" s="71"/>
      <c r="FW76" s="71"/>
      <c r="FX76" s="71"/>
      <c r="FY76" s="71"/>
      <c r="FZ76" s="71"/>
      <c r="GA76" s="71"/>
      <c r="GB76" s="71"/>
      <c r="GC76" s="71"/>
      <c r="GD76" s="71"/>
      <c r="GE76" s="71"/>
      <c r="GF76" s="71"/>
      <c r="GG76" s="71"/>
      <c r="GH76" s="71"/>
      <c r="GI76" s="71"/>
      <c r="GJ76" s="71"/>
      <c r="GK76" s="71"/>
      <c r="GL76" s="71"/>
      <c r="GM76" s="71"/>
      <c r="GN76" s="71"/>
      <c r="GO76" s="71"/>
      <c r="GP76" s="71"/>
      <c r="GQ76" s="71"/>
      <c r="GR76" s="71"/>
      <c r="GS76" s="71"/>
      <c r="GT76" s="71"/>
      <c r="GU76" s="71"/>
      <c r="GV76" s="71"/>
      <c r="GW76" s="71"/>
      <c r="GX76" s="71"/>
      <c r="GY76" s="71"/>
      <c r="GZ76" s="71"/>
      <c r="HA76" s="71"/>
      <c r="HB76" s="71"/>
      <c r="HC76" s="71"/>
      <c r="HD76" s="71"/>
      <c r="HE76" s="71"/>
      <c r="HF76" s="71"/>
      <c r="HG76" s="71"/>
      <c r="HH76" s="71"/>
      <c r="HI76" s="71"/>
      <c r="HJ76" s="71"/>
      <c r="HK76" s="71"/>
      <c r="HL76" s="71"/>
      <c r="HM76" s="71"/>
      <c r="HN76" s="71"/>
      <c r="HO76" s="71"/>
      <c r="HP76" s="71"/>
      <c r="HQ76" s="71"/>
      <c r="HR76" s="71"/>
      <c r="HS76" s="71"/>
      <c r="HT76" s="71"/>
      <c r="HU76" s="71"/>
      <c r="HV76" s="71"/>
      <c r="HW76" s="71"/>
      <c r="HX76" s="71"/>
      <c r="HY76" s="71"/>
      <c r="HZ76" s="71"/>
      <c r="IA76" s="71"/>
      <c r="IB76" s="71"/>
      <c r="IC76" s="71"/>
      <c r="ID76" s="71"/>
      <c r="IE76" s="71"/>
      <c r="IF76" s="71"/>
      <c r="IG76" s="71"/>
      <c r="IH76" s="71"/>
      <c r="II76" s="71"/>
      <c r="IJ76" s="71"/>
      <c r="IK76" s="71"/>
      <c r="IL76" s="71"/>
      <c r="IM76" s="71"/>
      <c r="IN76" s="71"/>
      <c r="IO76" s="71"/>
      <c r="IP76" s="71"/>
      <c r="IQ76" s="71"/>
      <c r="IR76" s="71"/>
      <c r="IS76" s="71"/>
      <c r="IT76" s="71"/>
      <c r="IU76" s="71"/>
      <c r="IV76" s="71"/>
    </row>
    <row r="77" spans="169:256" s="56" customFormat="1">
      <c r="FM77" s="71"/>
      <c r="FN77" s="71"/>
      <c r="FO77" s="71"/>
      <c r="FP77" s="71"/>
      <c r="FQ77" s="71"/>
      <c r="FR77" s="71"/>
      <c r="FS77" s="71"/>
      <c r="FT77" s="71"/>
      <c r="FU77" s="71"/>
      <c r="FV77" s="71"/>
      <c r="FW77" s="71"/>
      <c r="FX77" s="71"/>
      <c r="FY77" s="71"/>
      <c r="FZ77" s="71"/>
      <c r="GA77" s="71"/>
      <c r="GB77" s="71"/>
      <c r="GC77" s="71"/>
      <c r="GD77" s="71"/>
      <c r="GE77" s="71"/>
      <c r="GF77" s="71"/>
      <c r="GG77" s="71"/>
      <c r="GH77" s="71"/>
      <c r="GI77" s="71"/>
      <c r="GJ77" s="71"/>
      <c r="GK77" s="71"/>
      <c r="GL77" s="71"/>
      <c r="GM77" s="71"/>
      <c r="GN77" s="71"/>
      <c r="GO77" s="71"/>
      <c r="GP77" s="71"/>
      <c r="GQ77" s="71"/>
      <c r="GR77" s="71"/>
      <c r="GS77" s="71"/>
      <c r="GT77" s="71"/>
      <c r="GU77" s="71"/>
      <c r="GV77" s="71"/>
      <c r="GW77" s="71"/>
      <c r="GX77" s="71"/>
      <c r="GY77" s="71"/>
      <c r="GZ77" s="71"/>
      <c r="HA77" s="71"/>
      <c r="HB77" s="71"/>
      <c r="HC77" s="71"/>
      <c r="HD77" s="71"/>
      <c r="HE77" s="71"/>
      <c r="HF77" s="71"/>
      <c r="HG77" s="71"/>
      <c r="HH77" s="71"/>
      <c r="HI77" s="71"/>
      <c r="HJ77" s="71"/>
      <c r="HK77" s="71"/>
      <c r="HL77" s="71"/>
      <c r="HM77" s="71"/>
      <c r="HN77" s="71"/>
      <c r="HO77" s="71"/>
      <c r="HP77" s="71"/>
      <c r="HQ77" s="71"/>
      <c r="HR77" s="71"/>
      <c r="HS77" s="71"/>
      <c r="HT77" s="71"/>
      <c r="HU77" s="71"/>
      <c r="HV77" s="71"/>
      <c r="HW77" s="71"/>
      <c r="HX77" s="71"/>
      <c r="HY77" s="71"/>
      <c r="HZ77" s="71"/>
      <c r="IA77" s="71"/>
      <c r="IB77" s="71"/>
      <c r="IC77" s="71"/>
      <c r="ID77" s="71"/>
      <c r="IE77" s="71"/>
      <c r="IF77" s="71"/>
      <c r="IG77" s="71"/>
      <c r="IH77" s="71"/>
      <c r="II77" s="71"/>
      <c r="IJ77" s="71"/>
      <c r="IK77" s="71"/>
      <c r="IL77" s="71"/>
      <c r="IM77" s="71"/>
      <c r="IN77" s="71"/>
      <c r="IO77" s="71"/>
      <c r="IP77" s="71"/>
      <c r="IQ77" s="71"/>
      <c r="IR77" s="71"/>
      <c r="IS77" s="71"/>
      <c r="IT77" s="71"/>
      <c r="IU77" s="71"/>
      <c r="IV77" s="71"/>
    </row>
    <row r="78" spans="169:256" s="56" customFormat="1">
      <c r="FM78" s="71"/>
      <c r="FN78" s="71"/>
      <c r="FO78" s="71"/>
      <c r="FP78" s="71"/>
      <c r="FQ78" s="71"/>
      <c r="FR78" s="71"/>
      <c r="FS78" s="71"/>
      <c r="FT78" s="71"/>
      <c r="FU78" s="71"/>
      <c r="FV78" s="71"/>
      <c r="FW78" s="71"/>
      <c r="FX78" s="71"/>
      <c r="FY78" s="71"/>
      <c r="FZ78" s="71"/>
      <c r="GA78" s="71"/>
      <c r="GB78" s="71"/>
      <c r="GC78" s="71"/>
      <c r="GD78" s="71"/>
      <c r="GE78" s="71"/>
      <c r="GF78" s="71"/>
      <c r="GG78" s="71"/>
      <c r="GH78" s="71"/>
      <c r="GI78" s="71"/>
      <c r="GJ78" s="71"/>
      <c r="GK78" s="71"/>
      <c r="GL78" s="71"/>
      <c r="GM78" s="71"/>
      <c r="GN78" s="71"/>
      <c r="GO78" s="71"/>
      <c r="GP78" s="71"/>
      <c r="GQ78" s="71"/>
      <c r="GR78" s="71"/>
      <c r="GS78" s="71"/>
      <c r="GT78" s="71"/>
      <c r="GU78" s="71"/>
      <c r="GV78" s="71"/>
      <c r="GW78" s="71"/>
      <c r="GX78" s="71"/>
      <c r="GY78" s="71"/>
      <c r="GZ78" s="71"/>
      <c r="HA78" s="71"/>
      <c r="HB78" s="71"/>
      <c r="HC78" s="71"/>
      <c r="HD78" s="71"/>
      <c r="HE78" s="71"/>
      <c r="HF78" s="71"/>
      <c r="HG78" s="71"/>
      <c r="HH78" s="71"/>
      <c r="HI78" s="71"/>
      <c r="HJ78" s="71"/>
      <c r="HK78" s="71"/>
      <c r="HL78" s="71"/>
      <c r="HM78" s="71"/>
      <c r="HN78" s="71"/>
      <c r="HO78" s="71"/>
      <c r="HP78" s="71"/>
      <c r="HQ78" s="71"/>
      <c r="HR78" s="71"/>
      <c r="HS78" s="71"/>
      <c r="HT78" s="71"/>
      <c r="HU78" s="71"/>
      <c r="HV78" s="71"/>
      <c r="HW78" s="71"/>
      <c r="HX78" s="71"/>
      <c r="HY78" s="71"/>
      <c r="HZ78" s="71"/>
      <c r="IA78" s="71"/>
      <c r="IB78" s="71"/>
      <c r="IC78" s="71"/>
      <c r="ID78" s="71"/>
      <c r="IE78" s="71"/>
      <c r="IF78" s="71"/>
      <c r="IG78" s="71"/>
      <c r="IH78" s="71"/>
      <c r="II78" s="71"/>
      <c r="IJ78" s="71"/>
      <c r="IK78" s="71"/>
      <c r="IL78" s="71"/>
      <c r="IM78" s="71"/>
      <c r="IN78" s="71"/>
      <c r="IO78" s="71"/>
      <c r="IP78" s="71"/>
      <c r="IQ78" s="71"/>
      <c r="IR78" s="71"/>
      <c r="IS78" s="71"/>
      <c r="IT78" s="71"/>
      <c r="IU78" s="71"/>
      <c r="IV78" s="71"/>
    </row>
    <row r="79" spans="169:256" s="56" customFormat="1">
      <c r="FM79" s="71"/>
      <c r="FN79" s="71"/>
      <c r="FO79" s="71"/>
      <c r="FP79" s="71"/>
      <c r="FQ79" s="71"/>
      <c r="FR79" s="71"/>
      <c r="FS79" s="71"/>
      <c r="FT79" s="71"/>
      <c r="FU79" s="71"/>
      <c r="FV79" s="71"/>
      <c r="FW79" s="71"/>
      <c r="FX79" s="71"/>
      <c r="FY79" s="71"/>
      <c r="FZ79" s="71"/>
      <c r="GA79" s="71"/>
      <c r="GB79" s="71"/>
      <c r="GC79" s="71"/>
      <c r="GD79" s="71"/>
      <c r="GE79" s="71"/>
      <c r="GF79" s="71"/>
      <c r="GG79" s="71"/>
      <c r="GH79" s="71"/>
      <c r="GI79" s="71"/>
      <c r="GJ79" s="71"/>
      <c r="GK79" s="71"/>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1"/>
      <c r="IM79" s="71"/>
      <c r="IN79" s="71"/>
      <c r="IO79" s="71"/>
      <c r="IP79" s="71"/>
      <c r="IQ79" s="71"/>
      <c r="IR79" s="71"/>
      <c r="IS79" s="71"/>
      <c r="IT79" s="71"/>
      <c r="IU79" s="71"/>
      <c r="IV79" s="71"/>
    </row>
    <row r="80" spans="169:256" s="56" customFormat="1">
      <c r="FM80" s="71"/>
      <c r="FN80" s="71"/>
      <c r="FO80" s="71"/>
      <c r="FP80" s="71"/>
      <c r="FQ80" s="71"/>
      <c r="FR80" s="71"/>
      <c r="FS80" s="71"/>
      <c r="FT80" s="71"/>
      <c r="FU80" s="71"/>
      <c r="FV80" s="71"/>
      <c r="FW80" s="71"/>
      <c r="FX80" s="71"/>
      <c r="FY80" s="71"/>
      <c r="FZ80" s="71"/>
      <c r="GA80" s="71"/>
      <c r="GB80" s="71"/>
      <c r="GC80" s="71"/>
      <c r="GD80" s="71"/>
      <c r="GE80" s="71"/>
      <c r="GF80" s="71"/>
      <c r="GG80" s="71"/>
      <c r="GH80" s="71"/>
      <c r="GI80" s="71"/>
      <c r="GJ80" s="71"/>
      <c r="GK80" s="71"/>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c r="IN80" s="71"/>
      <c r="IO80" s="71"/>
      <c r="IP80" s="71"/>
      <c r="IQ80" s="71"/>
      <c r="IR80" s="71"/>
      <c r="IS80" s="71"/>
      <c r="IT80" s="71"/>
      <c r="IU80" s="71"/>
      <c r="IV80" s="71"/>
    </row>
    <row r="81" spans="169:256" s="56" customFormat="1">
      <c r="FM81" s="71"/>
      <c r="FN81" s="71"/>
      <c r="FO81" s="71"/>
      <c r="FP81" s="71"/>
      <c r="FQ81" s="71"/>
      <c r="FR81" s="71"/>
      <c r="FS81" s="71"/>
      <c r="FT81" s="71"/>
      <c r="FU81" s="71"/>
      <c r="FV81" s="71"/>
      <c r="FW81" s="71"/>
      <c r="FX81" s="71"/>
      <c r="FY81" s="71"/>
      <c r="FZ81" s="71"/>
      <c r="GA81" s="71"/>
      <c r="GB81" s="71"/>
      <c r="GC81" s="71"/>
      <c r="GD81" s="71"/>
      <c r="GE81" s="71"/>
      <c r="GF81" s="71"/>
      <c r="GG81" s="71"/>
      <c r="GH81" s="71"/>
      <c r="GI81" s="71"/>
      <c r="GJ81" s="71"/>
      <c r="GK81" s="71"/>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c r="IN81" s="71"/>
      <c r="IO81" s="71"/>
      <c r="IP81" s="71"/>
      <c r="IQ81" s="71"/>
      <c r="IR81" s="71"/>
      <c r="IS81" s="71"/>
      <c r="IT81" s="71"/>
      <c r="IU81" s="71"/>
      <c r="IV81" s="71"/>
    </row>
    <row r="82" spans="169:256" s="56" customFormat="1">
      <c r="FM82" s="71"/>
      <c r="FN82" s="71"/>
      <c r="FO82" s="71"/>
      <c r="FP82" s="71"/>
      <c r="FQ82" s="71"/>
      <c r="FR82" s="71"/>
      <c r="FS82" s="71"/>
      <c r="FT82" s="71"/>
      <c r="FU82" s="71"/>
      <c r="FV82" s="71"/>
      <c r="FW82" s="71"/>
      <c r="FX82" s="71"/>
      <c r="FY82" s="71"/>
      <c r="FZ82" s="71"/>
      <c r="GA82" s="71"/>
      <c r="GB82" s="71"/>
      <c r="GC82" s="71"/>
      <c r="GD82" s="71"/>
      <c r="GE82" s="71"/>
      <c r="GF82" s="71"/>
      <c r="GG82" s="71"/>
      <c r="GH82" s="71"/>
      <c r="GI82" s="71"/>
      <c r="GJ82" s="71"/>
      <c r="GK82" s="71"/>
      <c r="GL82" s="71"/>
      <c r="GM82" s="71"/>
      <c r="GN82" s="71"/>
      <c r="GO82" s="71"/>
      <c r="GP82" s="71"/>
      <c r="GQ82" s="71"/>
      <c r="GR82" s="71"/>
      <c r="GS82" s="71"/>
      <c r="GT82" s="71"/>
      <c r="GU82" s="71"/>
      <c r="GV82" s="71"/>
      <c r="GW82" s="71"/>
      <c r="GX82" s="71"/>
      <c r="GY82" s="71"/>
      <c r="GZ82" s="71"/>
      <c r="HA82" s="71"/>
      <c r="HB82" s="71"/>
      <c r="HC82" s="71"/>
      <c r="HD82" s="71"/>
      <c r="HE82" s="71"/>
      <c r="HF82" s="71"/>
      <c r="HG82" s="71"/>
      <c r="HH82" s="71"/>
      <c r="HI82" s="71"/>
      <c r="HJ82" s="71"/>
      <c r="HK82" s="71"/>
      <c r="HL82" s="71"/>
      <c r="HM82" s="71"/>
      <c r="HN82" s="71"/>
      <c r="HO82" s="71"/>
      <c r="HP82" s="71"/>
      <c r="HQ82" s="71"/>
      <c r="HR82" s="71"/>
      <c r="HS82" s="71"/>
      <c r="HT82" s="71"/>
      <c r="HU82" s="71"/>
      <c r="HV82" s="71"/>
      <c r="HW82" s="71"/>
      <c r="HX82" s="71"/>
      <c r="HY82" s="71"/>
      <c r="HZ82" s="71"/>
      <c r="IA82" s="71"/>
      <c r="IB82" s="71"/>
      <c r="IC82" s="71"/>
      <c r="ID82" s="71"/>
      <c r="IE82" s="71"/>
      <c r="IF82" s="71"/>
      <c r="IG82" s="71"/>
      <c r="IH82" s="71"/>
      <c r="II82" s="71"/>
      <c r="IJ82" s="71"/>
      <c r="IK82" s="71"/>
      <c r="IL82" s="71"/>
      <c r="IM82" s="71"/>
      <c r="IN82" s="71"/>
      <c r="IO82" s="71"/>
      <c r="IP82" s="71"/>
      <c r="IQ82" s="71"/>
      <c r="IR82" s="71"/>
      <c r="IS82" s="71"/>
      <c r="IT82" s="71"/>
      <c r="IU82" s="71"/>
      <c r="IV82" s="71"/>
    </row>
    <row r="83" spans="169:256" s="56" customFormat="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c r="IU83" s="71"/>
      <c r="IV83" s="71"/>
    </row>
    <row r="84" spans="169:256" s="56" customFormat="1">
      <c r="FM84" s="71"/>
      <c r="FN84" s="71"/>
      <c r="FO84" s="71"/>
      <c r="FP84" s="71"/>
      <c r="FQ84" s="71"/>
      <c r="FR84" s="71"/>
      <c r="FS84" s="71"/>
      <c r="FT84" s="71"/>
      <c r="FU84" s="71"/>
      <c r="FV84" s="71"/>
      <c r="FW84" s="71"/>
      <c r="FX84" s="71"/>
      <c r="FY84" s="71"/>
      <c r="FZ84" s="71"/>
      <c r="GA84" s="71"/>
      <c r="GB84" s="71"/>
      <c r="GC84" s="71"/>
      <c r="GD84" s="71"/>
      <c r="GE84" s="71"/>
      <c r="GF84" s="71"/>
      <c r="GG84" s="71"/>
      <c r="GH84" s="71"/>
      <c r="GI84" s="71"/>
      <c r="GJ84" s="71"/>
      <c r="GK84" s="71"/>
      <c r="GL84" s="71"/>
      <c r="GM84" s="71"/>
      <c r="GN84" s="71"/>
      <c r="GO84" s="71"/>
      <c r="GP84" s="71"/>
      <c r="GQ84" s="71"/>
      <c r="GR84" s="71"/>
      <c r="GS84" s="71"/>
      <c r="GT84" s="71"/>
      <c r="GU84" s="71"/>
      <c r="GV84" s="71"/>
      <c r="GW84" s="71"/>
      <c r="GX84" s="71"/>
      <c r="GY84" s="71"/>
      <c r="GZ84" s="71"/>
      <c r="HA84" s="71"/>
      <c r="HB84" s="71"/>
      <c r="HC84" s="71"/>
      <c r="HD84" s="71"/>
      <c r="HE84" s="71"/>
      <c r="HF84" s="71"/>
      <c r="HG84" s="71"/>
      <c r="HH84" s="71"/>
      <c r="HI84" s="71"/>
      <c r="HJ84" s="71"/>
      <c r="HK84" s="71"/>
      <c r="HL84" s="71"/>
      <c r="HM84" s="71"/>
      <c r="HN84" s="71"/>
      <c r="HO84" s="71"/>
      <c r="HP84" s="71"/>
      <c r="HQ84" s="71"/>
      <c r="HR84" s="71"/>
      <c r="HS84" s="71"/>
      <c r="HT84" s="71"/>
      <c r="HU84" s="71"/>
      <c r="HV84" s="71"/>
      <c r="HW84" s="71"/>
      <c r="HX84" s="71"/>
      <c r="HY84" s="71"/>
      <c r="HZ84" s="71"/>
      <c r="IA84" s="71"/>
      <c r="IB84" s="71"/>
      <c r="IC84" s="71"/>
      <c r="ID84" s="71"/>
      <c r="IE84" s="71"/>
      <c r="IF84" s="71"/>
      <c r="IG84" s="71"/>
      <c r="IH84" s="71"/>
      <c r="II84" s="71"/>
      <c r="IJ84" s="71"/>
      <c r="IK84" s="71"/>
      <c r="IL84" s="71"/>
      <c r="IM84" s="71"/>
      <c r="IN84" s="71"/>
      <c r="IO84" s="71"/>
      <c r="IP84" s="71"/>
      <c r="IQ84" s="71"/>
      <c r="IR84" s="71"/>
      <c r="IS84" s="71"/>
      <c r="IT84" s="71"/>
      <c r="IU84" s="71"/>
      <c r="IV84" s="71"/>
    </row>
    <row r="85" spans="169:256" s="56" customFormat="1">
      <c r="FM85" s="71"/>
      <c r="FN85" s="71"/>
      <c r="FO85" s="71"/>
      <c r="FP85" s="71"/>
      <c r="FQ85" s="71"/>
      <c r="FR85" s="71"/>
      <c r="FS85" s="71"/>
      <c r="FT85" s="71"/>
      <c r="FU85" s="71"/>
      <c r="FV85" s="71"/>
      <c r="FW85" s="71"/>
      <c r="FX85" s="71"/>
      <c r="FY85" s="71"/>
      <c r="FZ85" s="71"/>
      <c r="GA85" s="71"/>
      <c r="GB85" s="71"/>
      <c r="GC85" s="71"/>
      <c r="GD85" s="71"/>
      <c r="GE85" s="71"/>
      <c r="GF85" s="71"/>
      <c r="GG85" s="71"/>
      <c r="GH85" s="71"/>
      <c r="GI85" s="71"/>
      <c r="GJ85" s="71"/>
      <c r="GK85" s="71"/>
      <c r="GL85" s="71"/>
      <c r="GM85" s="71"/>
      <c r="GN85" s="71"/>
      <c r="GO85" s="71"/>
      <c r="GP85" s="71"/>
      <c r="GQ85" s="71"/>
      <c r="GR85" s="71"/>
      <c r="GS85" s="71"/>
      <c r="GT85" s="71"/>
      <c r="GU85" s="71"/>
      <c r="GV85" s="71"/>
      <c r="GW85" s="71"/>
      <c r="GX85" s="71"/>
      <c r="GY85" s="71"/>
      <c r="GZ85" s="71"/>
      <c r="HA85" s="71"/>
      <c r="HB85" s="71"/>
      <c r="HC85" s="71"/>
      <c r="HD85" s="71"/>
      <c r="HE85" s="71"/>
      <c r="HF85" s="71"/>
      <c r="HG85" s="71"/>
      <c r="HH85" s="71"/>
      <c r="HI85" s="71"/>
      <c r="HJ85" s="71"/>
      <c r="HK85" s="71"/>
      <c r="HL85" s="71"/>
      <c r="HM85" s="71"/>
      <c r="HN85" s="71"/>
      <c r="HO85" s="71"/>
      <c r="HP85" s="71"/>
      <c r="HQ85" s="71"/>
      <c r="HR85" s="71"/>
      <c r="HS85" s="71"/>
      <c r="HT85" s="71"/>
      <c r="HU85" s="71"/>
      <c r="HV85" s="71"/>
      <c r="HW85" s="71"/>
      <c r="HX85" s="71"/>
      <c r="HY85" s="71"/>
      <c r="HZ85" s="71"/>
      <c r="IA85" s="71"/>
      <c r="IB85" s="71"/>
      <c r="IC85" s="71"/>
      <c r="ID85" s="71"/>
      <c r="IE85" s="71"/>
      <c r="IF85" s="71"/>
      <c r="IG85" s="71"/>
      <c r="IH85" s="71"/>
      <c r="II85" s="71"/>
      <c r="IJ85" s="71"/>
      <c r="IK85" s="71"/>
      <c r="IL85" s="71"/>
      <c r="IM85" s="71"/>
      <c r="IN85" s="71"/>
      <c r="IO85" s="71"/>
      <c r="IP85" s="71"/>
      <c r="IQ85" s="71"/>
      <c r="IR85" s="71"/>
      <c r="IS85" s="71"/>
      <c r="IT85" s="71"/>
      <c r="IU85" s="71"/>
      <c r="IV85" s="71"/>
    </row>
    <row r="86" spans="169:256" s="56" customFormat="1">
      <c r="FM86" s="71"/>
      <c r="FN86" s="71"/>
      <c r="FO86" s="71"/>
      <c r="FP86" s="71"/>
      <c r="FQ86" s="71"/>
      <c r="FR86" s="71"/>
      <c r="FS86" s="71"/>
      <c r="FT86" s="71"/>
      <c r="FU86" s="71"/>
      <c r="FV86" s="71"/>
      <c r="FW86" s="71"/>
      <c r="FX86" s="71"/>
      <c r="FY86" s="71"/>
      <c r="FZ86" s="71"/>
      <c r="GA86" s="71"/>
      <c r="GB86" s="71"/>
      <c r="GC86" s="71"/>
      <c r="GD86" s="71"/>
      <c r="GE86" s="71"/>
      <c r="GF86" s="71"/>
      <c r="GG86" s="71"/>
      <c r="GH86" s="71"/>
      <c r="GI86" s="71"/>
      <c r="GJ86" s="71"/>
      <c r="GK86" s="71"/>
      <c r="GL86" s="71"/>
      <c r="GM86" s="71"/>
      <c r="GN86" s="71"/>
      <c r="GO86" s="71"/>
      <c r="GP86" s="71"/>
      <c r="GQ86" s="71"/>
      <c r="GR86" s="71"/>
      <c r="GS86" s="71"/>
      <c r="GT86" s="71"/>
      <c r="GU86" s="71"/>
      <c r="GV86" s="71"/>
      <c r="GW86" s="71"/>
      <c r="GX86" s="71"/>
      <c r="GY86" s="71"/>
      <c r="GZ86" s="71"/>
      <c r="HA86" s="71"/>
      <c r="HB86" s="71"/>
      <c r="HC86" s="71"/>
      <c r="HD86" s="71"/>
      <c r="HE86" s="71"/>
      <c r="HF86" s="71"/>
      <c r="HG86" s="71"/>
      <c r="HH86" s="71"/>
      <c r="HI86" s="71"/>
      <c r="HJ86" s="71"/>
      <c r="HK86" s="71"/>
      <c r="HL86" s="71"/>
      <c r="HM86" s="71"/>
      <c r="HN86" s="71"/>
      <c r="HO86" s="71"/>
      <c r="HP86" s="71"/>
      <c r="HQ86" s="71"/>
      <c r="HR86" s="71"/>
      <c r="HS86" s="71"/>
      <c r="HT86" s="71"/>
      <c r="HU86" s="71"/>
      <c r="HV86" s="71"/>
      <c r="HW86" s="71"/>
      <c r="HX86" s="71"/>
      <c r="HY86" s="71"/>
      <c r="HZ86" s="71"/>
      <c r="IA86" s="71"/>
      <c r="IB86" s="71"/>
      <c r="IC86" s="71"/>
      <c r="ID86" s="71"/>
      <c r="IE86" s="71"/>
      <c r="IF86" s="71"/>
      <c r="IG86" s="71"/>
      <c r="IH86" s="71"/>
      <c r="II86" s="71"/>
      <c r="IJ86" s="71"/>
      <c r="IK86" s="71"/>
      <c r="IL86" s="71"/>
      <c r="IM86" s="71"/>
      <c r="IN86" s="71"/>
      <c r="IO86" s="71"/>
      <c r="IP86" s="71"/>
      <c r="IQ86" s="71"/>
      <c r="IR86" s="71"/>
      <c r="IS86" s="71"/>
      <c r="IT86" s="71"/>
      <c r="IU86" s="71"/>
      <c r="IV86" s="71"/>
    </row>
    <row r="87" spans="169:256" s="56" customFormat="1">
      <c r="FM87" s="71"/>
      <c r="FN87" s="71"/>
      <c r="FO87" s="71"/>
      <c r="FP87" s="71"/>
      <c r="FQ87" s="71"/>
      <c r="FR87" s="71"/>
      <c r="FS87" s="71"/>
      <c r="FT87" s="71"/>
      <c r="FU87" s="71"/>
      <c r="FV87" s="71"/>
      <c r="FW87" s="71"/>
      <c r="FX87" s="71"/>
      <c r="FY87" s="71"/>
      <c r="FZ87" s="71"/>
      <c r="GA87" s="71"/>
      <c r="GB87" s="71"/>
      <c r="GC87" s="71"/>
      <c r="GD87" s="71"/>
      <c r="GE87" s="71"/>
      <c r="GF87" s="71"/>
      <c r="GG87" s="71"/>
      <c r="GH87" s="71"/>
      <c r="GI87" s="71"/>
      <c r="GJ87" s="71"/>
      <c r="GK87" s="71"/>
      <c r="GL87" s="71"/>
      <c r="GM87" s="71"/>
      <c r="GN87" s="71"/>
      <c r="GO87" s="71"/>
      <c r="GP87" s="71"/>
      <c r="GQ87" s="71"/>
      <c r="GR87" s="71"/>
      <c r="GS87" s="71"/>
      <c r="GT87" s="71"/>
      <c r="GU87" s="71"/>
      <c r="GV87" s="71"/>
      <c r="GW87" s="71"/>
      <c r="GX87" s="71"/>
      <c r="GY87" s="71"/>
      <c r="GZ87" s="71"/>
      <c r="HA87" s="71"/>
      <c r="HB87" s="71"/>
      <c r="HC87" s="71"/>
      <c r="HD87" s="71"/>
      <c r="HE87" s="71"/>
      <c r="HF87" s="71"/>
      <c r="HG87" s="71"/>
      <c r="HH87" s="71"/>
      <c r="HI87" s="71"/>
      <c r="HJ87" s="71"/>
      <c r="HK87" s="71"/>
      <c r="HL87" s="71"/>
      <c r="HM87" s="71"/>
      <c r="HN87" s="71"/>
      <c r="HO87" s="71"/>
      <c r="HP87" s="71"/>
      <c r="HQ87" s="71"/>
      <c r="HR87" s="71"/>
      <c r="HS87" s="71"/>
      <c r="HT87" s="71"/>
      <c r="HU87" s="71"/>
      <c r="HV87" s="71"/>
      <c r="HW87" s="71"/>
      <c r="HX87" s="71"/>
      <c r="HY87" s="71"/>
      <c r="HZ87" s="71"/>
      <c r="IA87" s="71"/>
      <c r="IB87" s="71"/>
      <c r="IC87" s="71"/>
      <c r="ID87" s="71"/>
      <c r="IE87" s="71"/>
      <c r="IF87" s="71"/>
      <c r="IG87" s="71"/>
      <c r="IH87" s="71"/>
      <c r="II87" s="71"/>
      <c r="IJ87" s="71"/>
      <c r="IK87" s="71"/>
      <c r="IL87" s="71"/>
      <c r="IM87" s="71"/>
      <c r="IN87" s="71"/>
      <c r="IO87" s="71"/>
      <c r="IP87" s="71"/>
      <c r="IQ87" s="71"/>
      <c r="IR87" s="71"/>
      <c r="IS87" s="71"/>
      <c r="IT87" s="71"/>
      <c r="IU87" s="71"/>
      <c r="IV87" s="71"/>
    </row>
    <row r="88" spans="169:256" s="56" customFormat="1">
      <c r="FM88" s="71"/>
      <c r="FN88" s="71"/>
      <c r="FO88" s="71"/>
      <c r="FP88" s="71"/>
      <c r="FQ88" s="71"/>
      <c r="FR88" s="71"/>
      <c r="FS88" s="71"/>
      <c r="FT88" s="71"/>
      <c r="FU88" s="71"/>
      <c r="FV88" s="71"/>
      <c r="FW88" s="71"/>
      <c r="FX88" s="71"/>
      <c r="FY88" s="71"/>
      <c r="FZ88" s="71"/>
      <c r="GA88" s="71"/>
      <c r="GB88" s="71"/>
      <c r="GC88" s="71"/>
      <c r="GD88" s="71"/>
      <c r="GE88" s="71"/>
      <c r="GF88" s="71"/>
      <c r="GG88" s="71"/>
      <c r="GH88" s="71"/>
      <c r="GI88" s="71"/>
      <c r="GJ88" s="71"/>
      <c r="GK88" s="71"/>
      <c r="GL88" s="71"/>
      <c r="GM88" s="71"/>
      <c r="GN88" s="71"/>
      <c r="GO88" s="71"/>
      <c r="GP88" s="71"/>
      <c r="GQ88" s="71"/>
      <c r="GR88" s="71"/>
      <c r="GS88" s="71"/>
      <c r="GT88" s="71"/>
      <c r="GU88" s="71"/>
      <c r="GV88" s="71"/>
      <c r="GW88" s="71"/>
      <c r="GX88" s="71"/>
      <c r="GY88" s="71"/>
      <c r="GZ88" s="71"/>
      <c r="HA88" s="71"/>
      <c r="HB88" s="71"/>
      <c r="HC88" s="71"/>
      <c r="HD88" s="71"/>
      <c r="HE88" s="71"/>
      <c r="HF88" s="71"/>
      <c r="HG88" s="71"/>
      <c r="HH88" s="71"/>
      <c r="HI88" s="71"/>
      <c r="HJ88" s="71"/>
      <c r="HK88" s="71"/>
      <c r="HL88" s="71"/>
      <c r="HM88" s="71"/>
      <c r="HN88" s="71"/>
      <c r="HO88" s="71"/>
      <c r="HP88" s="71"/>
      <c r="HQ88" s="71"/>
      <c r="HR88" s="71"/>
      <c r="HS88" s="71"/>
      <c r="HT88" s="71"/>
      <c r="HU88" s="71"/>
      <c r="HV88" s="71"/>
      <c r="HW88" s="71"/>
      <c r="HX88" s="71"/>
      <c r="HY88" s="71"/>
      <c r="HZ88" s="71"/>
      <c r="IA88" s="71"/>
      <c r="IB88" s="71"/>
      <c r="IC88" s="71"/>
      <c r="ID88" s="71"/>
      <c r="IE88" s="71"/>
      <c r="IF88" s="71"/>
      <c r="IG88" s="71"/>
      <c r="IH88" s="71"/>
      <c r="II88" s="71"/>
      <c r="IJ88" s="71"/>
      <c r="IK88" s="71"/>
      <c r="IL88" s="71"/>
      <c r="IM88" s="71"/>
      <c r="IN88" s="71"/>
      <c r="IO88" s="71"/>
      <c r="IP88" s="71"/>
      <c r="IQ88" s="71"/>
      <c r="IR88" s="71"/>
      <c r="IS88" s="71"/>
      <c r="IT88" s="71"/>
      <c r="IU88" s="71"/>
      <c r="IV88" s="71"/>
    </row>
    <row r="89" spans="169:256" s="56" customFormat="1">
      <c r="FM89" s="71"/>
      <c r="FN89" s="71"/>
      <c r="FO89" s="71"/>
      <c r="FP89" s="71"/>
      <c r="FQ89" s="71"/>
      <c r="FR89" s="71"/>
      <c r="FS89" s="71"/>
      <c r="FT89" s="71"/>
      <c r="FU89" s="71"/>
      <c r="FV89" s="71"/>
      <c r="FW89" s="71"/>
      <c r="FX89" s="71"/>
      <c r="FY89" s="71"/>
      <c r="FZ89" s="71"/>
      <c r="GA89" s="71"/>
      <c r="GB89" s="71"/>
      <c r="GC89" s="71"/>
      <c r="GD89" s="71"/>
      <c r="GE89" s="71"/>
      <c r="GF89" s="71"/>
      <c r="GG89" s="71"/>
      <c r="GH89" s="71"/>
      <c r="GI89" s="71"/>
      <c r="GJ89" s="71"/>
      <c r="GK89" s="71"/>
      <c r="GL89" s="71"/>
      <c r="GM89" s="71"/>
      <c r="GN89" s="71"/>
      <c r="GO89" s="71"/>
      <c r="GP89" s="71"/>
      <c r="GQ89" s="71"/>
      <c r="GR89" s="71"/>
      <c r="GS89" s="71"/>
      <c r="GT89" s="71"/>
      <c r="GU89" s="71"/>
      <c r="GV89" s="71"/>
      <c r="GW89" s="71"/>
      <c r="GX89" s="71"/>
      <c r="GY89" s="71"/>
      <c r="GZ89" s="71"/>
      <c r="HA89" s="71"/>
      <c r="HB89" s="71"/>
      <c r="HC89" s="71"/>
      <c r="HD89" s="71"/>
      <c r="HE89" s="71"/>
      <c r="HF89" s="71"/>
      <c r="HG89" s="71"/>
      <c r="HH89" s="71"/>
      <c r="HI89" s="71"/>
      <c r="HJ89" s="71"/>
      <c r="HK89" s="71"/>
      <c r="HL89" s="71"/>
      <c r="HM89" s="71"/>
      <c r="HN89" s="71"/>
      <c r="HO89" s="71"/>
      <c r="HP89" s="71"/>
      <c r="HQ89" s="71"/>
      <c r="HR89" s="71"/>
      <c r="HS89" s="71"/>
      <c r="HT89" s="71"/>
      <c r="HU89" s="71"/>
      <c r="HV89" s="71"/>
      <c r="HW89" s="71"/>
      <c r="HX89" s="71"/>
      <c r="HY89" s="71"/>
      <c r="HZ89" s="71"/>
      <c r="IA89" s="71"/>
      <c r="IB89" s="71"/>
      <c r="IC89" s="71"/>
      <c r="ID89" s="71"/>
      <c r="IE89" s="71"/>
      <c r="IF89" s="71"/>
      <c r="IG89" s="71"/>
      <c r="IH89" s="71"/>
      <c r="II89" s="71"/>
      <c r="IJ89" s="71"/>
      <c r="IK89" s="71"/>
      <c r="IL89" s="71"/>
      <c r="IM89" s="71"/>
      <c r="IN89" s="71"/>
      <c r="IO89" s="71"/>
      <c r="IP89" s="71"/>
      <c r="IQ89" s="71"/>
      <c r="IR89" s="71"/>
      <c r="IS89" s="71"/>
      <c r="IT89" s="71"/>
      <c r="IU89" s="71"/>
      <c r="IV89" s="71"/>
    </row>
    <row r="90" spans="169:256" s="56" customFormat="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1"/>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1"/>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1"/>
      <c r="IM90" s="71"/>
      <c r="IN90" s="71"/>
      <c r="IO90" s="71"/>
      <c r="IP90" s="71"/>
      <c r="IQ90" s="71"/>
      <c r="IR90" s="71"/>
      <c r="IS90" s="71"/>
      <c r="IT90" s="71"/>
      <c r="IU90" s="71"/>
      <c r="IV90" s="71"/>
    </row>
    <row r="91" spans="169:256" s="56" customFormat="1">
      <c r="FM91" s="71"/>
      <c r="FN91" s="71"/>
      <c r="FO91" s="71"/>
      <c r="FP91" s="71"/>
      <c r="FQ91" s="71"/>
      <c r="FR91" s="71"/>
      <c r="FS91" s="71"/>
      <c r="FT91" s="71"/>
      <c r="FU91" s="71"/>
      <c r="FV91" s="71"/>
      <c r="FW91" s="71"/>
      <c r="FX91" s="71"/>
      <c r="FY91" s="71"/>
      <c r="FZ91" s="71"/>
      <c r="GA91" s="71"/>
      <c r="GB91" s="71"/>
      <c r="GC91" s="71"/>
      <c r="GD91" s="71"/>
      <c r="GE91" s="71"/>
      <c r="GF91" s="71"/>
      <c r="GG91" s="71"/>
      <c r="GH91" s="71"/>
      <c r="GI91" s="71"/>
      <c r="GJ91" s="71"/>
      <c r="GK91" s="71"/>
      <c r="GL91" s="71"/>
      <c r="GM91" s="71"/>
      <c r="GN91" s="71"/>
      <c r="GO91" s="71"/>
      <c r="GP91" s="71"/>
      <c r="GQ91" s="71"/>
      <c r="GR91" s="71"/>
      <c r="GS91" s="71"/>
      <c r="GT91" s="71"/>
      <c r="GU91" s="71"/>
      <c r="GV91" s="71"/>
      <c r="GW91" s="71"/>
      <c r="GX91" s="71"/>
      <c r="GY91" s="71"/>
      <c r="GZ91" s="71"/>
      <c r="HA91" s="71"/>
      <c r="HB91" s="71"/>
      <c r="HC91" s="71"/>
      <c r="HD91" s="71"/>
      <c r="HE91" s="71"/>
      <c r="HF91" s="71"/>
      <c r="HG91" s="71"/>
      <c r="HH91" s="71"/>
      <c r="HI91" s="71"/>
      <c r="HJ91" s="71"/>
      <c r="HK91" s="71"/>
      <c r="HL91" s="71"/>
      <c r="HM91" s="71"/>
      <c r="HN91" s="71"/>
      <c r="HO91" s="71"/>
      <c r="HP91" s="71"/>
      <c r="HQ91" s="71"/>
      <c r="HR91" s="71"/>
      <c r="HS91" s="71"/>
      <c r="HT91" s="71"/>
      <c r="HU91" s="71"/>
      <c r="HV91" s="71"/>
      <c r="HW91" s="71"/>
      <c r="HX91" s="71"/>
      <c r="HY91" s="71"/>
      <c r="HZ91" s="71"/>
      <c r="IA91" s="71"/>
      <c r="IB91" s="71"/>
      <c r="IC91" s="71"/>
      <c r="ID91" s="71"/>
      <c r="IE91" s="71"/>
      <c r="IF91" s="71"/>
      <c r="IG91" s="71"/>
      <c r="IH91" s="71"/>
      <c r="II91" s="71"/>
      <c r="IJ91" s="71"/>
      <c r="IK91" s="71"/>
      <c r="IL91" s="71"/>
      <c r="IM91" s="71"/>
      <c r="IN91" s="71"/>
      <c r="IO91" s="71"/>
      <c r="IP91" s="71"/>
      <c r="IQ91" s="71"/>
      <c r="IR91" s="71"/>
      <c r="IS91" s="71"/>
      <c r="IT91" s="71"/>
      <c r="IU91" s="71"/>
      <c r="IV91" s="71"/>
    </row>
    <row r="92" spans="169:256" s="56" customFormat="1">
      <c r="FM92" s="71"/>
      <c r="FN92" s="71"/>
      <c r="FO92" s="71"/>
      <c r="FP92" s="71"/>
      <c r="FQ92" s="71"/>
      <c r="FR92" s="71"/>
      <c r="FS92" s="71"/>
      <c r="FT92" s="71"/>
      <c r="FU92" s="71"/>
      <c r="FV92" s="71"/>
      <c r="FW92" s="71"/>
      <c r="FX92" s="71"/>
      <c r="FY92" s="71"/>
      <c r="FZ92" s="71"/>
      <c r="GA92" s="71"/>
      <c r="GB92" s="71"/>
      <c r="GC92" s="71"/>
      <c r="GD92" s="71"/>
      <c r="GE92" s="71"/>
      <c r="GF92" s="71"/>
      <c r="GG92" s="71"/>
      <c r="GH92" s="71"/>
      <c r="GI92" s="71"/>
      <c r="GJ92" s="71"/>
      <c r="GK92" s="71"/>
      <c r="GL92" s="71"/>
      <c r="GM92" s="71"/>
      <c r="GN92" s="71"/>
      <c r="GO92" s="71"/>
      <c r="GP92" s="71"/>
      <c r="GQ92" s="71"/>
      <c r="GR92" s="71"/>
      <c r="GS92" s="71"/>
      <c r="GT92" s="71"/>
      <c r="GU92" s="71"/>
      <c r="GV92" s="71"/>
      <c r="GW92" s="71"/>
      <c r="GX92" s="71"/>
      <c r="GY92" s="71"/>
      <c r="GZ92" s="71"/>
      <c r="HA92" s="71"/>
      <c r="HB92" s="71"/>
      <c r="HC92" s="71"/>
      <c r="HD92" s="71"/>
      <c r="HE92" s="71"/>
      <c r="HF92" s="71"/>
      <c r="HG92" s="71"/>
      <c r="HH92" s="71"/>
      <c r="HI92" s="71"/>
      <c r="HJ92" s="71"/>
      <c r="HK92" s="71"/>
      <c r="HL92" s="71"/>
      <c r="HM92" s="71"/>
      <c r="HN92" s="71"/>
      <c r="HO92" s="71"/>
      <c r="HP92" s="71"/>
      <c r="HQ92" s="71"/>
      <c r="HR92" s="71"/>
      <c r="HS92" s="71"/>
      <c r="HT92" s="71"/>
      <c r="HU92" s="71"/>
      <c r="HV92" s="71"/>
      <c r="HW92" s="71"/>
      <c r="HX92" s="71"/>
      <c r="HY92" s="71"/>
      <c r="HZ92" s="71"/>
      <c r="IA92" s="71"/>
      <c r="IB92" s="71"/>
      <c r="IC92" s="71"/>
      <c r="ID92" s="71"/>
      <c r="IE92" s="71"/>
      <c r="IF92" s="71"/>
      <c r="IG92" s="71"/>
      <c r="IH92" s="71"/>
      <c r="II92" s="71"/>
      <c r="IJ92" s="71"/>
      <c r="IK92" s="71"/>
      <c r="IL92" s="71"/>
      <c r="IM92" s="71"/>
      <c r="IN92" s="71"/>
      <c r="IO92" s="71"/>
      <c r="IP92" s="71"/>
      <c r="IQ92" s="71"/>
      <c r="IR92" s="71"/>
      <c r="IS92" s="71"/>
      <c r="IT92" s="71"/>
      <c r="IU92" s="71"/>
      <c r="IV92" s="71"/>
    </row>
    <row r="93" spans="169:256" s="56" customFormat="1">
      <c r="FM93" s="71"/>
      <c r="FN93" s="71"/>
      <c r="FO93" s="71"/>
      <c r="FP93" s="71"/>
      <c r="FQ93" s="71"/>
      <c r="FR93" s="71"/>
      <c r="FS93" s="71"/>
      <c r="FT93" s="71"/>
      <c r="FU93" s="71"/>
      <c r="FV93" s="71"/>
      <c r="FW93" s="71"/>
      <c r="FX93" s="71"/>
      <c r="FY93" s="71"/>
      <c r="FZ93" s="71"/>
      <c r="GA93" s="71"/>
      <c r="GB93" s="71"/>
      <c r="GC93" s="71"/>
      <c r="GD93" s="71"/>
      <c r="GE93" s="71"/>
      <c r="GF93" s="71"/>
      <c r="GG93" s="71"/>
      <c r="GH93" s="71"/>
      <c r="GI93" s="71"/>
      <c r="GJ93" s="71"/>
      <c r="GK93" s="71"/>
      <c r="GL93" s="71"/>
      <c r="GM93" s="71"/>
      <c r="GN93" s="71"/>
      <c r="GO93" s="71"/>
      <c r="GP93" s="71"/>
      <c r="GQ93" s="71"/>
      <c r="GR93" s="71"/>
      <c r="GS93" s="71"/>
      <c r="GT93" s="71"/>
      <c r="GU93" s="71"/>
      <c r="GV93" s="71"/>
      <c r="GW93" s="71"/>
      <c r="GX93" s="71"/>
      <c r="GY93" s="71"/>
      <c r="GZ93" s="71"/>
      <c r="HA93" s="71"/>
      <c r="HB93" s="71"/>
      <c r="HC93" s="71"/>
      <c r="HD93" s="71"/>
      <c r="HE93" s="71"/>
      <c r="HF93" s="71"/>
      <c r="HG93" s="71"/>
      <c r="HH93" s="71"/>
      <c r="HI93" s="71"/>
      <c r="HJ93" s="71"/>
      <c r="HK93" s="71"/>
      <c r="HL93" s="71"/>
      <c r="HM93" s="71"/>
      <c r="HN93" s="71"/>
      <c r="HO93" s="71"/>
      <c r="HP93" s="71"/>
      <c r="HQ93" s="71"/>
      <c r="HR93" s="71"/>
      <c r="HS93" s="71"/>
      <c r="HT93" s="71"/>
      <c r="HU93" s="71"/>
      <c r="HV93" s="71"/>
      <c r="HW93" s="71"/>
      <c r="HX93" s="71"/>
      <c r="HY93" s="71"/>
      <c r="HZ93" s="71"/>
      <c r="IA93" s="71"/>
      <c r="IB93" s="71"/>
      <c r="IC93" s="71"/>
      <c r="ID93" s="71"/>
      <c r="IE93" s="71"/>
      <c r="IF93" s="71"/>
      <c r="IG93" s="71"/>
      <c r="IH93" s="71"/>
      <c r="II93" s="71"/>
      <c r="IJ93" s="71"/>
      <c r="IK93" s="71"/>
      <c r="IL93" s="71"/>
      <c r="IM93" s="71"/>
      <c r="IN93" s="71"/>
      <c r="IO93" s="71"/>
      <c r="IP93" s="71"/>
      <c r="IQ93" s="71"/>
      <c r="IR93" s="71"/>
      <c r="IS93" s="71"/>
      <c r="IT93" s="71"/>
      <c r="IU93" s="71"/>
      <c r="IV93" s="71"/>
    </row>
    <row r="94" spans="169:256" s="56" customFormat="1">
      <c r="FM94" s="71"/>
      <c r="FN94" s="71"/>
      <c r="FO94" s="71"/>
      <c r="FP94" s="71"/>
      <c r="FQ94" s="71"/>
      <c r="FR94" s="71"/>
      <c r="FS94" s="71"/>
      <c r="FT94" s="71"/>
      <c r="FU94" s="71"/>
      <c r="FV94" s="71"/>
      <c r="FW94" s="71"/>
      <c r="FX94" s="71"/>
      <c r="FY94" s="71"/>
      <c r="FZ94" s="71"/>
      <c r="GA94" s="71"/>
      <c r="GB94" s="71"/>
      <c r="GC94" s="71"/>
      <c r="GD94" s="71"/>
      <c r="GE94" s="71"/>
      <c r="GF94" s="71"/>
      <c r="GG94" s="71"/>
      <c r="GH94" s="71"/>
      <c r="GI94" s="71"/>
      <c r="GJ94" s="71"/>
      <c r="GK94" s="71"/>
      <c r="GL94" s="71"/>
      <c r="GM94" s="71"/>
      <c r="GN94" s="71"/>
      <c r="GO94" s="71"/>
      <c r="GP94" s="71"/>
      <c r="GQ94" s="71"/>
      <c r="GR94" s="71"/>
      <c r="GS94" s="71"/>
      <c r="GT94" s="71"/>
      <c r="GU94" s="71"/>
      <c r="GV94" s="71"/>
      <c r="GW94" s="71"/>
      <c r="GX94" s="71"/>
      <c r="GY94" s="71"/>
      <c r="GZ94" s="71"/>
      <c r="HA94" s="71"/>
      <c r="HB94" s="71"/>
      <c r="HC94" s="71"/>
      <c r="HD94" s="71"/>
      <c r="HE94" s="71"/>
      <c r="HF94" s="71"/>
      <c r="HG94" s="71"/>
      <c r="HH94" s="71"/>
      <c r="HI94" s="71"/>
      <c r="HJ94" s="71"/>
      <c r="HK94" s="71"/>
      <c r="HL94" s="71"/>
      <c r="HM94" s="71"/>
      <c r="HN94" s="71"/>
      <c r="HO94" s="71"/>
      <c r="HP94" s="71"/>
      <c r="HQ94" s="71"/>
      <c r="HR94" s="71"/>
      <c r="HS94" s="71"/>
      <c r="HT94" s="71"/>
      <c r="HU94" s="71"/>
      <c r="HV94" s="71"/>
      <c r="HW94" s="71"/>
      <c r="HX94" s="71"/>
      <c r="HY94" s="71"/>
      <c r="HZ94" s="71"/>
      <c r="IA94" s="71"/>
      <c r="IB94" s="71"/>
      <c r="IC94" s="71"/>
      <c r="ID94" s="71"/>
      <c r="IE94" s="71"/>
      <c r="IF94" s="71"/>
      <c r="IG94" s="71"/>
      <c r="IH94" s="71"/>
      <c r="II94" s="71"/>
      <c r="IJ94" s="71"/>
      <c r="IK94" s="71"/>
      <c r="IL94" s="71"/>
      <c r="IM94" s="71"/>
      <c r="IN94" s="71"/>
      <c r="IO94" s="71"/>
      <c r="IP94" s="71"/>
      <c r="IQ94" s="71"/>
      <c r="IR94" s="71"/>
      <c r="IS94" s="71"/>
      <c r="IT94" s="71"/>
      <c r="IU94" s="71"/>
      <c r="IV94" s="71"/>
    </row>
    <row r="95" spans="169:256" s="56" customFormat="1">
      <c r="FM95" s="71"/>
      <c r="FN95" s="71"/>
      <c r="FO95" s="71"/>
      <c r="FP95" s="71"/>
      <c r="FQ95" s="71"/>
      <c r="FR95" s="71"/>
      <c r="FS95" s="71"/>
      <c r="FT95" s="71"/>
      <c r="FU95" s="71"/>
      <c r="FV95" s="71"/>
      <c r="FW95" s="71"/>
      <c r="FX95" s="71"/>
      <c r="FY95" s="71"/>
      <c r="FZ95" s="71"/>
      <c r="GA95" s="71"/>
      <c r="GB95" s="71"/>
      <c r="GC95" s="71"/>
      <c r="GD95" s="71"/>
      <c r="GE95" s="71"/>
      <c r="GF95" s="71"/>
      <c r="GG95" s="71"/>
      <c r="GH95" s="71"/>
      <c r="GI95" s="71"/>
      <c r="GJ95" s="71"/>
      <c r="GK95" s="71"/>
      <c r="GL95" s="71"/>
      <c r="GM95" s="71"/>
      <c r="GN95" s="71"/>
      <c r="GO95" s="71"/>
      <c r="GP95" s="71"/>
      <c r="GQ95" s="71"/>
      <c r="GR95" s="71"/>
      <c r="GS95" s="71"/>
      <c r="GT95" s="71"/>
      <c r="GU95" s="71"/>
      <c r="GV95" s="71"/>
      <c r="GW95" s="71"/>
      <c r="GX95" s="71"/>
      <c r="GY95" s="71"/>
      <c r="GZ95" s="71"/>
      <c r="HA95" s="71"/>
      <c r="HB95" s="71"/>
      <c r="HC95" s="71"/>
      <c r="HD95" s="71"/>
      <c r="HE95" s="71"/>
      <c r="HF95" s="71"/>
      <c r="HG95" s="71"/>
      <c r="HH95" s="71"/>
      <c r="HI95" s="71"/>
      <c r="HJ95" s="71"/>
      <c r="HK95" s="71"/>
      <c r="HL95" s="71"/>
      <c r="HM95" s="71"/>
      <c r="HN95" s="71"/>
      <c r="HO95" s="71"/>
      <c r="HP95" s="71"/>
      <c r="HQ95" s="71"/>
      <c r="HR95" s="71"/>
      <c r="HS95" s="71"/>
      <c r="HT95" s="71"/>
      <c r="HU95" s="71"/>
      <c r="HV95" s="71"/>
      <c r="HW95" s="71"/>
      <c r="HX95" s="71"/>
      <c r="HY95" s="71"/>
      <c r="HZ95" s="71"/>
      <c r="IA95" s="71"/>
      <c r="IB95" s="71"/>
      <c r="IC95" s="71"/>
      <c r="ID95" s="71"/>
      <c r="IE95" s="71"/>
      <c r="IF95" s="71"/>
      <c r="IG95" s="71"/>
      <c r="IH95" s="71"/>
      <c r="II95" s="71"/>
      <c r="IJ95" s="71"/>
      <c r="IK95" s="71"/>
      <c r="IL95" s="71"/>
      <c r="IM95" s="71"/>
      <c r="IN95" s="71"/>
      <c r="IO95" s="71"/>
      <c r="IP95" s="71"/>
      <c r="IQ95" s="71"/>
      <c r="IR95" s="71"/>
      <c r="IS95" s="71"/>
      <c r="IT95" s="71"/>
      <c r="IU95" s="71"/>
      <c r="IV95" s="71"/>
    </row>
    <row r="96" spans="169:256" s="56" customFormat="1">
      <c r="FM96" s="71"/>
      <c r="FN96" s="71"/>
      <c r="FO96" s="71"/>
      <c r="FP96" s="71"/>
      <c r="FQ96" s="71"/>
      <c r="FR96" s="71"/>
      <c r="FS96" s="71"/>
      <c r="FT96" s="71"/>
      <c r="FU96" s="71"/>
      <c r="FV96" s="71"/>
      <c r="FW96" s="71"/>
      <c r="FX96" s="71"/>
      <c r="FY96" s="71"/>
      <c r="FZ96" s="71"/>
      <c r="GA96" s="71"/>
      <c r="GB96" s="71"/>
      <c r="GC96" s="71"/>
      <c r="GD96" s="71"/>
      <c r="GE96" s="71"/>
      <c r="GF96" s="71"/>
      <c r="GG96" s="71"/>
      <c r="GH96" s="71"/>
      <c r="GI96" s="71"/>
      <c r="GJ96" s="71"/>
      <c r="GK96" s="71"/>
      <c r="GL96" s="71"/>
      <c r="GM96" s="71"/>
      <c r="GN96" s="71"/>
      <c r="GO96" s="71"/>
      <c r="GP96" s="71"/>
      <c r="GQ96" s="71"/>
      <c r="GR96" s="71"/>
      <c r="GS96" s="71"/>
      <c r="GT96" s="71"/>
      <c r="GU96" s="71"/>
      <c r="GV96" s="71"/>
      <c r="GW96" s="71"/>
      <c r="GX96" s="71"/>
      <c r="GY96" s="71"/>
      <c r="GZ96" s="71"/>
      <c r="HA96" s="71"/>
      <c r="HB96" s="71"/>
      <c r="HC96" s="71"/>
      <c r="HD96" s="71"/>
      <c r="HE96" s="71"/>
      <c r="HF96" s="71"/>
      <c r="HG96" s="71"/>
      <c r="HH96" s="71"/>
      <c r="HI96" s="71"/>
      <c r="HJ96" s="71"/>
      <c r="HK96" s="71"/>
      <c r="HL96" s="71"/>
      <c r="HM96" s="71"/>
      <c r="HN96" s="71"/>
      <c r="HO96" s="71"/>
      <c r="HP96" s="71"/>
      <c r="HQ96" s="71"/>
      <c r="HR96" s="71"/>
      <c r="HS96" s="71"/>
      <c r="HT96" s="71"/>
      <c r="HU96" s="71"/>
      <c r="HV96" s="71"/>
      <c r="HW96" s="71"/>
      <c r="HX96" s="71"/>
      <c r="HY96" s="71"/>
      <c r="HZ96" s="71"/>
      <c r="IA96" s="71"/>
      <c r="IB96" s="71"/>
      <c r="IC96" s="71"/>
      <c r="ID96" s="71"/>
      <c r="IE96" s="71"/>
      <c r="IF96" s="71"/>
      <c r="IG96" s="71"/>
      <c r="IH96" s="71"/>
      <c r="II96" s="71"/>
      <c r="IJ96" s="71"/>
      <c r="IK96" s="71"/>
      <c r="IL96" s="71"/>
      <c r="IM96" s="71"/>
      <c r="IN96" s="71"/>
      <c r="IO96" s="71"/>
      <c r="IP96" s="71"/>
      <c r="IQ96" s="71"/>
      <c r="IR96" s="71"/>
      <c r="IS96" s="71"/>
      <c r="IT96" s="71"/>
      <c r="IU96" s="71"/>
      <c r="IV96" s="71"/>
    </row>
    <row r="97" spans="169:256" s="56" customFormat="1">
      <c r="FM97" s="71"/>
      <c r="FN97" s="71"/>
      <c r="FO97" s="71"/>
      <c r="FP97" s="71"/>
      <c r="FQ97" s="71"/>
      <c r="FR97" s="71"/>
      <c r="FS97" s="71"/>
      <c r="FT97" s="71"/>
      <c r="FU97" s="71"/>
      <c r="FV97" s="71"/>
      <c r="FW97" s="71"/>
      <c r="FX97" s="71"/>
      <c r="FY97" s="71"/>
      <c r="FZ97" s="71"/>
      <c r="GA97" s="71"/>
      <c r="GB97" s="71"/>
      <c r="GC97" s="71"/>
      <c r="GD97" s="71"/>
      <c r="GE97" s="71"/>
      <c r="GF97" s="71"/>
      <c r="GG97" s="71"/>
      <c r="GH97" s="71"/>
      <c r="GI97" s="71"/>
      <c r="GJ97" s="71"/>
      <c r="GK97" s="71"/>
      <c r="GL97" s="71"/>
      <c r="GM97" s="71"/>
      <c r="GN97" s="71"/>
      <c r="GO97" s="71"/>
      <c r="GP97" s="71"/>
      <c r="GQ97" s="71"/>
      <c r="GR97" s="71"/>
      <c r="GS97" s="71"/>
      <c r="GT97" s="71"/>
      <c r="GU97" s="71"/>
      <c r="GV97" s="71"/>
      <c r="GW97" s="71"/>
      <c r="GX97" s="71"/>
      <c r="GY97" s="71"/>
      <c r="GZ97" s="71"/>
      <c r="HA97" s="71"/>
      <c r="HB97" s="71"/>
      <c r="HC97" s="71"/>
      <c r="HD97" s="71"/>
      <c r="HE97" s="71"/>
      <c r="HF97" s="71"/>
      <c r="HG97" s="71"/>
      <c r="HH97" s="71"/>
      <c r="HI97" s="71"/>
      <c r="HJ97" s="71"/>
      <c r="HK97" s="71"/>
      <c r="HL97" s="71"/>
      <c r="HM97" s="71"/>
      <c r="HN97" s="71"/>
      <c r="HO97" s="71"/>
      <c r="HP97" s="71"/>
      <c r="HQ97" s="71"/>
      <c r="HR97" s="71"/>
      <c r="HS97" s="71"/>
      <c r="HT97" s="71"/>
      <c r="HU97" s="71"/>
      <c r="HV97" s="71"/>
      <c r="HW97" s="71"/>
      <c r="HX97" s="71"/>
      <c r="HY97" s="71"/>
      <c r="HZ97" s="71"/>
      <c r="IA97" s="71"/>
      <c r="IB97" s="71"/>
      <c r="IC97" s="71"/>
      <c r="ID97" s="71"/>
      <c r="IE97" s="71"/>
      <c r="IF97" s="71"/>
      <c r="IG97" s="71"/>
      <c r="IH97" s="71"/>
      <c r="II97" s="71"/>
      <c r="IJ97" s="71"/>
      <c r="IK97" s="71"/>
      <c r="IL97" s="71"/>
      <c r="IM97" s="71"/>
      <c r="IN97" s="71"/>
      <c r="IO97" s="71"/>
      <c r="IP97" s="71"/>
      <c r="IQ97" s="71"/>
      <c r="IR97" s="71"/>
      <c r="IS97" s="71"/>
      <c r="IT97" s="71"/>
      <c r="IU97" s="71"/>
      <c r="IV97" s="71"/>
    </row>
    <row r="98" spans="169:256" s="56" customFormat="1">
      <c r="FM98" s="71"/>
      <c r="FN98" s="71"/>
      <c r="FO98" s="71"/>
      <c r="FP98" s="71"/>
      <c r="FQ98" s="71"/>
      <c r="FR98" s="71"/>
      <c r="FS98" s="71"/>
      <c r="FT98" s="71"/>
      <c r="FU98" s="71"/>
      <c r="FV98" s="71"/>
      <c r="FW98" s="71"/>
      <c r="FX98" s="71"/>
      <c r="FY98" s="71"/>
      <c r="FZ98" s="71"/>
      <c r="GA98" s="71"/>
      <c r="GB98" s="71"/>
      <c r="GC98" s="71"/>
      <c r="GD98" s="71"/>
      <c r="GE98" s="71"/>
      <c r="GF98" s="71"/>
      <c r="GG98" s="71"/>
      <c r="GH98" s="71"/>
      <c r="GI98" s="71"/>
      <c r="GJ98" s="71"/>
      <c r="GK98" s="71"/>
      <c r="GL98" s="71"/>
      <c r="GM98" s="71"/>
      <c r="GN98" s="71"/>
      <c r="GO98" s="71"/>
      <c r="GP98" s="71"/>
      <c r="GQ98" s="71"/>
      <c r="GR98" s="71"/>
      <c r="GS98" s="71"/>
      <c r="GT98" s="71"/>
      <c r="GU98" s="71"/>
      <c r="GV98" s="71"/>
      <c r="GW98" s="71"/>
      <c r="GX98" s="71"/>
      <c r="GY98" s="71"/>
      <c r="GZ98" s="71"/>
      <c r="HA98" s="71"/>
      <c r="HB98" s="71"/>
      <c r="HC98" s="71"/>
      <c r="HD98" s="71"/>
      <c r="HE98" s="71"/>
      <c r="HF98" s="71"/>
      <c r="HG98" s="71"/>
      <c r="HH98" s="71"/>
      <c r="HI98" s="71"/>
      <c r="HJ98" s="71"/>
      <c r="HK98" s="71"/>
      <c r="HL98" s="71"/>
      <c r="HM98" s="71"/>
      <c r="HN98" s="71"/>
      <c r="HO98" s="71"/>
      <c r="HP98" s="71"/>
      <c r="HQ98" s="71"/>
      <c r="HR98" s="71"/>
      <c r="HS98" s="71"/>
      <c r="HT98" s="71"/>
      <c r="HU98" s="71"/>
      <c r="HV98" s="71"/>
      <c r="HW98" s="71"/>
      <c r="HX98" s="71"/>
      <c r="HY98" s="71"/>
      <c r="HZ98" s="71"/>
      <c r="IA98" s="71"/>
      <c r="IB98" s="71"/>
      <c r="IC98" s="71"/>
      <c r="ID98" s="71"/>
      <c r="IE98" s="71"/>
      <c r="IF98" s="71"/>
      <c r="IG98" s="71"/>
      <c r="IH98" s="71"/>
      <c r="II98" s="71"/>
      <c r="IJ98" s="71"/>
      <c r="IK98" s="71"/>
      <c r="IL98" s="71"/>
      <c r="IM98" s="71"/>
      <c r="IN98" s="71"/>
      <c r="IO98" s="71"/>
      <c r="IP98" s="71"/>
      <c r="IQ98" s="71"/>
      <c r="IR98" s="71"/>
      <c r="IS98" s="71"/>
      <c r="IT98" s="71"/>
      <c r="IU98" s="71"/>
      <c r="IV98" s="71"/>
    </row>
    <row r="99" spans="169:256" s="56" customFormat="1">
      <c r="FM99" s="71"/>
      <c r="FN99" s="71"/>
      <c r="FO99" s="71"/>
      <c r="FP99" s="71"/>
      <c r="FQ99" s="71"/>
      <c r="FR99" s="71"/>
      <c r="FS99" s="71"/>
      <c r="FT99" s="71"/>
      <c r="FU99" s="71"/>
      <c r="FV99" s="71"/>
      <c r="FW99" s="71"/>
      <c r="FX99" s="71"/>
      <c r="FY99" s="71"/>
      <c r="FZ99" s="71"/>
      <c r="GA99" s="71"/>
      <c r="GB99" s="71"/>
      <c r="GC99" s="71"/>
      <c r="GD99" s="71"/>
      <c r="GE99" s="71"/>
      <c r="GF99" s="71"/>
      <c r="GG99" s="71"/>
      <c r="GH99" s="71"/>
      <c r="GI99" s="71"/>
      <c r="GJ99" s="71"/>
      <c r="GK99" s="71"/>
      <c r="GL99" s="71"/>
      <c r="GM99" s="71"/>
      <c r="GN99" s="71"/>
      <c r="GO99" s="71"/>
      <c r="GP99" s="71"/>
      <c r="GQ99" s="71"/>
      <c r="GR99" s="71"/>
      <c r="GS99" s="71"/>
      <c r="GT99" s="71"/>
      <c r="GU99" s="71"/>
      <c r="GV99" s="71"/>
      <c r="GW99" s="71"/>
      <c r="GX99" s="71"/>
      <c r="GY99" s="71"/>
      <c r="GZ99" s="71"/>
      <c r="HA99" s="71"/>
      <c r="HB99" s="71"/>
      <c r="HC99" s="71"/>
      <c r="HD99" s="71"/>
      <c r="HE99" s="71"/>
      <c r="HF99" s="71"/>
      <c r="HG99" s="71"/>
      <c r="HH99" s="71"/>
      <c r="HI99" s="71"/>
      <c r="HJ99" s="71"/>
      <c r="HK99" s="71"/>
      <c r="HL99" s="71"/>
      <c r="HM99" s="71"/>
      <c r="HN99" s="71"/>
      <c r="HO99" s="71"/>
      <c r="HP99" s="71"/>
      <c r="HQ99" s="71"/>
      <c r="HR99" s="71"/>
      <c r="HS99" s="71"/>
      <c r="HT99" s="71"/>
      <c r="HU99" s="71"/>
      <c r="HV99" s="71"/>
      <c r="HW99" s="71"/>
      <c r="HX99" s="71"/>
      <c r="HY99" s="71"/>
      <c r="HZ99" s="71"/>
      <c r="IA99" s="71"/>
      <c r="IB99" s="71"/>
      <c r="IC99" s="71"/>
      <c r="ID99" s="71"/>
      <c r="IE99" s="71"/>
      <c r="IF99" s="71"/>
      <c r="IG99" s="71"/>
      <c r="IH99" s="71"/>
      <c r="II99" s="71"/>
      <c r="IJ99" s="71"/>
      <c r="IK99" s="71"/>
      <c r="IL99" s="71"/>
      <c r="IM99" s="71"/>
      <c r="IN99" s="71"/>
      <c r="IO99" s="71"/>
      <c r="IP99" s="71"/>
      <c r="IQ99" s="71"/>
      <c r="IR99" s="71"/>
      <c r="IS99" s="71"/>
      <c r="IT99" s="71"/>
      <c r="IU99" s="71"/>
      <c r="IV99" s="71"/>
    </row>
    <row r="100" spans="169:256" s="56" customFormat="1">
      <c r="FM100" s="71"/>
      <c r="FN100" s="71"/>
      <c r="FO100" s="71"/>
      <c r="FP100" s="71"/>
      <c r="FQ100" s="71"/>
      <c r="FR100" s="71"/>
      <c r="FS100" s="71"/>
      <c r="FT100" s="71"/>
      <c r="FU100" s="71"/>
      <c r="FV100" s="71"/>
      <c r="FW100" s="71"/>
      <c r="FX100" s="71"/>
      <c r="FY100" s="71"/>
      <c r="FZ100" s="71"/>
      <c r="GA100" s="71"/>
      <c r="GB100" s="71"/>
      <c r="GC100" s="71"/>
      <c r="GD100" s="71"/>
      <c r="GE100" s="71"/>
      <c r="GF100" s="71"/>
      <c r="GG100" s="71"/>
      <c r="GH100" s="71"/>
      <c r="GI100" s="71"/>
      <c r="GJ100" s="71"/>
      <c r="GK100" s="71"/>
      <c r="GL100" s="71"/>
      <c r="GM100" s="71"/>
      <c r="GN100" s="71"/>
      <c r="GO100" s="71"/>
      <c r="GP100" s="71"/>
      <c r="GQ100" s="71"/>
      <c r="GR100" s="71"/>
      <c r="GS100" s="71"/>
      <c r="GT100" s="71"/>
      <c r="GU100" s="71"/>
      <c r="GV100" s="71"/>
      <c r="GW100" s="71"/>
      <c r="GX100" s="71"/>
      <c r="GY100" s="71"/>
      <c r="GZ100" s="71"/>
      <c r="HA100" s="71"/>
      <c r="HB100" s="71"/>
      <c r="HC100" s="71"/>
      <c r="HD100" s="71"/>
      <c r="HE100" s="71"/>
      <c r="HF100" s="71"/>
      <c r="HG100" s="71"/>
      <c r="HH100" s="71"/>
      <c r="HI100" s="71"/>
      <c r="HJ100" s="71"/>
      <c r="HK100" s="71"/>
      <c r="HL100" s="71"/>
      <c r="HM100" s="71"/>
      <c r="HN100" s="71"/>
      <c r="HO100" s="71"/>
      <c r="HP100" s="71"/>
      <c r="HQ100" s="71"/>
      <c r="HR100" s="71"/>
      <c r="HS100" s="71"/>
      <c r="HT100" s="71"/>
      <c r="HU100" s="71"/>
      <c r="HV100" s="71"/>
      <c r="HW100" s="71"/>
      <c r="HX100" s="71"/>
      <c r="HY100" s="71"/>
      <c r="HZ100" s="71"/>
      <c r="IA100" s="71"/>
      <c r="IB100" s="71"/>
      <c r="IC100" s="71"/>
      <c r="ID100" s="71"/>
      <c r="IE100" s="71"/>
      <c r="IF100" s="71"/>
      <c r="IG100" s="71"/>
      <c r="IH100" s="71"/>
      <c r="II100" s="71"/>
      <c r="IJ100" s="71"/>
      <c r="IK100" s="71"/>
      <c r="IL100" s="71"/>
      <c r="IM100" s="71"/>
      <c r="IN100" s="71"/>
      <c r="IO100" s="71"/>
      <c r="IP100" s="71"/>
      <c r="IQ100" s="71"/>
      <c r="IR100" s="71"/>
      <c r="IS100" s="71"/>
      <c r="IT100" s="71"/>
      <c r="IU100" s="71"/>
      <c r="IV100" s="71"/>
    </row>
    <row r="101" spans="169:256" s="56" customFormat="1">
      <c r="FM101" s="71"/>
      <c r="FN101" s="71"/>
      <c r="FO101" s="71"/>
      <c r="FP101" s="71"/>
      <c r="FQ101" s="71"/>
      <c r="FR101" s="71"/>
      <c r="FS101" s="71"/>
      <c r="FT101" s="71"/>
      <c r="FU101" s="71"/>
      <c r="FV101" s="71"/>
      <c r="FW101" s="71"/>
      <c r="FX101" s="71"/>
      <c r="FY101" s="71"/>
      <c r="FZ101" s="71"/>
      <c r="GA101" s="71"/>
      <c r="GB101" s="71"/>
      <c r="GC101" s="71"/>
      <c r="GD101" s="71"/>
      <c r="GE101" s="71"/>
      <c r="GF101" s="71"/>
      <c r="GG101" s="71"/>
      <c r="GH101" s="71"/>
      <c r="GI101" s="71"/>
      <c r="GJ101" s="71"/>
      <c r="GK101" s="71"/>
      <c r="GL101" s="71"/>
      <c r="GM101" s="71"/>
      <c r="GN101" s="71"/>
      <c r="GO101" s="71"/>
      <c r="GP101" s="71"/>
      <c r="GQ101" s="71"/>
      <c r="GR101" s="71"/>
      <c r="GS101" s="71"/>
      <c r="GT101" s="71"/>
      <c r="GU101" s="71"/>
      <c r="GV101" s="71"/>
      <c r="GW101" s="71"/>
      <c r="GX101" s="71"/>
      <c r="GY101" s="71"/>
      <c r="GZ101" s="71"/>
      <c r="HA101" s="71"/>
      <c r="HB101" s="71"/>
      <c r="HC101" s="71"/>
      <c r="HD101" s="71"/>
      <c r="HE101" s="71"/>
      <c r="HF101" s="71"/>
      <c r="HG101" s="71"/>
      <c r="HH101" s="71"/>
      <c r="HI101" s="71"/>
      <c r="HJ101" s="71"/>
      <c r="HK101" s="71"/>
      <c r="HL101" s="71"/>
      <c r="HM101" s="71"/>
      <c r="HN101" s="71"/>
      <c r="HO101" s="71"/>
      <c r="HP101" s="71"/>
      <c r="HQ101" s="71"/>
      <c r="HR101" s="71"/>
      <c r="HS101" s="71"/>
      <c r="HT101" s="71"/>
      <c r="HU101" s="71"/>
      <c r="HV101" s="71"/>
      <c r="HW101" s="71"/>
      <c r="HX101" s="71"/>
      <c r="HY101" s="71"/>
      <c r="HZ101" s="71"/>
      <c r="IA101" s="71"/>
      <c r="IB101" s="71"/>
      <c r="IC101" s="71"/>
      <c r="ID101" s="71"/>
      <c r="IE101" s="71"/>
      <c r="IF101" s="71"/>
      <c r="IG101" s="71"/>
      <c r="IH101" s="71"/>
      <c r="II101" s="71"/>
      <c r="IJ101" s="71"/>
      <c r="IK101" s="71"/>
      <c r="IL101" s="71"/>
      <c r="IM101" s="71"/>
      <c r="IN101" s="71"/>
      <c r="IO101" s="71"/>
      <c r="IP101" s="71"/>
      <c r="IQ101" s="71"/>
      <c r="IR101" s="71"/>
      <c r="IS101" s="71"/>
      <c r="IT101" s="71"/>
      <c r="IU101" s="71"/>
      <c r="IV101" s="71"/>
    </row>
    <row r="102" spans="169:256" s="56" customFormat="1">
      <c r="FM102" s="71"/>
      <c r="FN102" s="71"/>
      <c r="FO102" s="71"/>
      <c r="FP102" s="71"/>
      <c r="FQ102" s="71"/>
      <c r="FR102" s="71"/>
      <c r="FS102" s="71"/>
      <c r="FT102" s="71"/>
      <c r="FU102" s="71"/>
      <c r="FV102" s="71"/>
      <c r="FW102" s="71"/>
      <c r="FX102" s="71"/>
      <c r="FY102" s="71"/>
      <c r="FZ102" s="71"/>
      <c r="GA102" s="71"/>
      <c r="GB102" s="71"/>
      <c r="GC102" s="71"/>
      <c r="GD102" s="71"/>
      <c r="GE102" s="71"/>
      <c r="GF102" s="71"/>
      <c r="GG102" s="71"/>
      <c r="GH102" s="71"/>
      <c r="GI102" s="71"/>
      <c r="GJ102" s="71"/>
      <c r="GK102" s="71"/>
      <c r="GL102" s="71"/>
      <c r="GM102" s="71"/>
      <c r="GN102" s="71"/>
      <c r="GO102" s="71"/>
      <c r="GP102" s="71"/>
      <c r="GQ102" s="71"/>
      <c r="GR102" s="71"/>
      <c r="GS102" s="71"/>
      <c r="GT102" s="71"/>
      <c r="GU102" s="71"/>
      <c r="GV102" s="71"/>
      <c r="GW102" s="71"/>
      <c r="GX102" s="71"/>
      <c r="GY102" s="71"/>
      <c r="GZ102" s="71"/>
      <c r="HA102" s="71"/>
      <c r="HB102" s="71"/>
      <c r="HC102" s="71"/>
      <c r="HD102" s="71"/>
      <c r="HE102" s="71"/>
      <c r="HF102" s="71"/>
      <c r="HG102" s="71"/>
      <c r="HH102" s="71"/>
      <c r="HI102" s="71"/>
      <c r="HJ102" s="71"/>
      <c r="HK102" s="71"/>
      <c r="HL102" s="71"/>
      <c r="HM102" s="71"/>
      <c r="HN102" s="71"/>
      <c r="HO102" s="71"/>
      <c r="HP102" s="71"/>
      <c r="HQ102" s="71"/>
      <c r="HR102" s="71"/>
      <c r="HS102" s="71"/>
      <c r="HT102" s="71"/>
      <c r="HU102" s="71"/>
      <c r="HV102" s="71"/>
      <c r="HW102" s="71"/>
      <c r="HX102" s="71"/>
      <c r="HY102" s="71"/>
      <c r="HZ102" s="71"/>
      <c r="IA102" s="71"/>
      <c r="IB102" s="71"/>
      <c r="IC102" s="71"/>
      <c r="ID102" s="71"/>
      <c r="IE102" s="71"/>
      <c r="IF102" s="71"/>
      <c r="IG102" s="71"/>
      <c r="IH102" s="71"/>
      <c r="II102" s="71"/>
      <c r="IJ102" s="71"/>
      <c r="IK102" s="71"/>
      <c r="IL102" s="71"/>
      <c r="IM102" s="71"/>
      <c r="IN102" s="71"/>
      <c r="IO102" s="71"/>
      <c r="IP102" s="71"/>
      <c r="IQ102" s="71"/>
      <c r="IR102" s="71"/>
      <c r="IS102" s="71"/>
      <c r="IT102" s="71"/>
      <c r="IU102" s="71"/>
      <c r="IV102" s="71"/>
    </row>
    <row r="103" spans="169:256" s="56" customFormat="1">
      <c r="FM103" s="71"/>
      <c r="FN103" s="71"/>
      <c r="FO103" s="71"/>
      <c r="FP103" s="71"/>
      <c r="FQ103" s="71"/>
      <c r="FR103" s="71"/>
      <c r="FS103" s="71"/>
      <c r="FT103" s="71"/>
      <c r="FU103" s="71"/>
      <c r="FV103" s="71"/>
      <c r="FW103" s="71"/>
      <c r="FX103" s="71"/>
      <c r="FY103" s="71"/>
      <c r="FZ103" s="71"/>
      <c r="GA103" s="71"/>
      <c r="GB103" s="71"/>
      <c r="GC103" s="71"/>
      <c r="GD103" s="71"/>
      <c r="GE103" s="71"/>
      <c r="GF103" s="71"/>
      <c r="GG103" s="71"/>
      <c r="GH103" s="71"/>
      <c r="GI103" s="71"/>
      <c r="GJ103" s="71"/>
      <c r="GK103" s="71"/>
      <c r="GL103" s="71"/>
      <c r="GM103" s="71"/>
      <c r="GN103" s="71"/>
      <c r="GO103" s="71"/>
      <c r="GP103" s="71"/>
      <c r="GQ103" s="71"/>
      <c r="GR103" s="71"/>
      <c r="GS103" s="71"/>
      <c r="GT103" s="71"/>
      <c r="GU103" s="71"/>
      <c r="GV103" s="71"/>
      <c r="GW103" s="71"/>
      <c r="GX103" s="71"/>
      <c r="GY103" s="71"/>
      <c r="GZ103" s="71"/>
      <c r="HA103" s="71"/>
      <c r="HB103" s="71"/>
      <c r="HC103" s="71"/>
      <c r="HD103" s="71"/>
      <c r="HE103" s="71"/>
      <c r="HF103" s="71"/>
      <c r="HG103" s="71"/>
      <c r="HH103" s="71"/>
      <c r="HI103" s="71"/>
      <c r="HJ103" s="71"/>
      <c r="HK103" s="71"/>
      <c r="HL103" s="71"/>
      <c r="HM103" s="71"/>
      <c r="HN103" s="71"/>
      <c r="HO103" s="71"/>
      <c r="HP103" s="71"/>
      <c r="HQ103" s="71"/>
      <c r="HR103" s="71"/>
      <c r="HS103" s="71"/>
      <c r="HT103" s="71"/>
      <c r="HU103" s="71"/>
      <c r="HV103" s="71"/>
      <c r="HW103" s="71"/>
      <c r="HX103" s="71"/>
      <c r="HY103" s="71"/>
      <c r="HZ103" s="71"/>
      <c r="IA103" s="71"/>
      <c r="IB103" s="71"/>
      <c r="IC103" s="71"/>
      <c r="ID103" s="71"/>
      <c r="IE103" s="71"/>
      <c r="IF103" s="71"/>
      <c r="IG103" s="71"/>
      <c r="IH103" s="71"/>
      <c r="II103" s="71"/>
      <c r="IJ103" s="71"/>
      <c r="IK103" s="71"/>
      <c r="IL103" s="71"/>
      <c r="IM103" s="71"/>
      <c r="IN103" s="71"/>
      <c r="IO103" s="71"/>
      <c r="IP103" s="71"/>
      <c r="IQ103" s="71"/>
      <c r="IR103" s="71"/>
      <c r="IS103" s="71"/>
      <c r="IT103" s="71"/>
      <c r="IU103" s="71"/>
      <c r="IV103" s="71"/>
    </row>
    <row r="104" spans="169:256" s="56" customFormat="1">
      <c r="FM104" s="71"/>
      <c r="FN104" s="71"/>
      <c r="FO104" s="71"/>
      <c r="FP104" s="71"/>
      <c r="FQ104" s="71"/>
      <c r="FR104" s="71"/>
      <c r="FS104" s="71"/>
      <c r="FT104" s="71"/>
      <c r="FU104" s="71"/>
      <c r="FV104" s="71"/>
      <c r="FW104" s="71"/>
      <c r="FX104" s="71"/>
      <c r="FY104" s="71"/>
      <c r="FZ104" s="71"/>
      <c r="GA104" s="71"/>
      <c r="GB104" s="71"/>
      <c r="GC104" s="71"/>
      <c r="GD104" s="71"/>
      <c r="GE104" s="71"/>
      <c r="GF104" s="71"/>
      <c r="GG104" s="71"/>
      <c r="GH104" s="71"/>
      <c r="GI104" s="71"/>
      <c r="GJ104" s="71"/>
      <c r="GK104" s="71"/>
      <c r="GL104" s="71"/>
      <c r="GM104" s="71"/>
      <c r="GN104" s="71"/>
      <c r="GO104" s="71"/>
      <c r="GP104" s="71"/>
      <c r="GQ104" s="71"/>
      <c r="GR104" s="71"/>
      <c r="GS104" s="71"/>
      <c r="GT104" s="71"/>
      <c r="GU104" s="71"/>
      <c r="GV104" s="71"/>
      <c r="GW104" s="71"/>
      <c r="GX104" s="71"/>
      <c r="GY104" s="71"/>
      <c r="GZ104" s="71"/>
      <c r="HA104" s="71"/>
      <c r="HB104" s="71"/>
      <c r="HC104" s="71"/>
      <c r="HD104" s="71"/>
      <c r="HE104" s="71"/>
      <c r="HF104" s="71"/>
      <c r="HG104" s="71"/>
      <c r="HH104" s="71"/>
      <c r="HI104" s="71"/>
      <c r="HJ104" s="71"/>
      <c r="HK104" s="71"/>
      <c r="HL104" s="71"/>
      <c r="HM104" s="71"/>
      <c r="HN104" s="71"/>
      <c r="HO104" s="71"/>
      <c r="HP104" s="71"/>
      <c r="HQ104" s="71"/>
      <c r="HR104" s="71"/>
      <c r="HS104" s="71"/>
      <c r="HT104" s="71"/>
      <c r="HU104" s="71"/>
      <c r="HV104" s="71"/>
      <c r="HW104" s="71"/>
      <c r="HX104" s="71"/>
      <c r="HY104" s="71"/>
      <c r="HZ104" s="71"/>
      <c r="IA104" s="71"/>
      <c r="IB104" s="71"/>
      <c r="IC104" s="71"/>
      <c r="ID104" s="71"/>
      <c r="IE104" s="71"/>
      <c r="IF104" s="71"/>
      <c r="IG104" s="71"/>
      <c r="IH104" s="71"/>
      <c r="II104" s="71"/>
      <c r="IJ104" s="71"/>
      <c r="IK104" s="71"/>
      <c r="IL104" s="71"/>
      <c r="IM104" s="71"/>
      <c r="IN104" s="71"/>
      <c r="IO104" s="71"/>
      <c r="IP104" s="71"/>
      <c r="IQ104" s="71"/>
      <c r="IR104" s="71"/>
      <c r="IS104" s="71"/>
      <c r="IT104" s="71"/>
      <c r="IU104" s="71"/>
      <c r="IV104" s="71"/>
    </row>
    <row r="105" spans="169:256" s="56" customFormat="1">
      <c r="FM105" s="71"/>
      <c r="FN105" s="71"/>
      <c r="FO105" s="71"/>
      <c r="FP105" s="71"/>
      <c r="FQ105" s="71"/>
      <c r="FR105" s="71"/>
      <c r="FS105" s="71"/>
      <c r="FT105" s="71"/>
      <c r="FU105" s="71"/>
      <c r="FV105" s="71"/>
      <c r="FW105" s="71"/>
      <c r="FX105" s="71"/>
      <c r="FY105" s="71"/>
      <c r="FZ105" s="71"/>
      <c r="GA105" s="71"/>
      <c r="GB105" s="71"/>
      <c r="GC105" s="71"/>
      <c r="GD105" s="71"/>
      <c r="GE105" s="71"/>
      <c r="GF105" s="71"/>
      <c r="GG105" s="71"/>
      <c r="GH105" s="71"/>
      <c r="GI105" s="71"/>
      <c r="GJ105" s="71"/>
      <c r="GK105" s="71"/>
      <c r="GL105" s="71"/>
      <c r="GM105" s="71"/>
      <c r="GN105" s="71"/>
      <c r="GO105" s="71"/>
      <c r="GP105" s="71"/>
      <c r="GQ105" s="71"/>
      <c r="GR105" s="71"/>
      <c r="GS105" s="71"/>
      <c r="GT105" s="71"/>
      <c r="GU105" s="71"/>
      <c r="GV105" s="71"/>
      <c r="GW105" s="71"/>
      <c r="GX105" s="71"/>
      <c r="GY105" s="71"/>
      <c r="GZ105" s="71"/>
      <c r="HA105" s="71"/>
      <c r="HB105" s="71"/>
      <c r="HC105" s="71"/>
      <c r="HD105" s="71"/>
      <c r="HE105" s="71"/>
      <c r="HF105" s="71"/>
      <c r="HG105" s="71"/>
      <c r="HH105" s="71"/>
      <c r="HI105" s="71"/>
      <c r="HJ105" s="71"/>
      <c r="HK105" s="71"/>
      <c r="HL105" s="71"/>
      <c r="HM105" s="71"/>
      <c r="HN105" s="71"/>
      <c r="HO105" s="71"/>
      <c r="HP105" s="71"/>
      <c r="HQ105" s="71"/>
      <c r="HR105" s="71"/>
      <c r="HS105" s="71"/>
      <c r="HT105" s="71"/>
      <c r="HU105" s="71"/>
      <c r="HV105" s="71"/>
      <c r="HW105" s="71"/>
      <c r="HX105" s="71"/>
      <c r="HY105" s="71"/>
      <c r="HZ105" s="71"/>
      <c r="IA105" s="71"/>
      <c r="IB105" s="71"/>
      <c r="IC105" s="71"/>
      <c r="ID105" s="71"/>
      <c r="IE105" s="71"/>
      <c r="IF105" s="71"/>
      <c r="IG105" s="71"/>
      <c r="IH105" s="71"/>
      <c r="II105" s="71"/>
      <c r="IJ105" s="71"/>
      <c r="IK105" s="71"/>
      <c r="IL105" s="71"/>
      <c r="IM105" s="71"/>
      <c r="IN105" s="71"/>
      <c r="IO105" s="71"/>
      <c r="IP105" s="71"/>
      <c r="IQ105" s="71"/>
      <c r="IR105" s="71"/>
      <c r="IS105" s="71"/>
      <c r="IT105" s="71"/>
      <c r="IU105" s="71"/>
      <c r="IV105" s="71"/>
    </row>
    <row r="106" spans="169:256" s="56" customFormat="1">
      <c r="FM106" s="71"/>
      <c r="FN106" s="71"/>
      <c r="FO106" s="71"/>
      <c r="FP106" s="71"/>
      <c r="FQ106" s="71"/>
      <c r="FR106" s="71"/>
      <c r="FS106" s="71"/>
      <c r="FT106" s="71"/>
      <c r="FU106" s="71"/>
      <c r="FV106" s="71"/>
      <c r="FW106" s="71"/>
      <c r="FX106" s="71"/>
      <c r="FY106" s="71"/>
      <c r="FZ106" s="71"/>
      <c r="GA106" s="71"/>
      <c r="GB106" s="71"/>
      <c r="GC106" s="71"/>
      <c r="GD106" s="71"/>
      <c r="GE106" s="71"/>
      <c r="GF106" s="71"/>
      <c r="GG106" s="71"/>
      <c r="GH106" s="71"/>
      <c r="GI106" s="71"/>
      <c r="GJ106" s="71"/>
      <c r="GK106" s="71"/>
      <c r="GL106" s="71"/>
      <c r="GM106" s="71"/>
      <c r="GN106" s="71"/>
      <c r="GO106" s="71"/>
      <c r="GP106" s="71"/>
      <c r="GQ106" s="71"/>
      <c r="GR106" s="71"/>
      <c r="GS106" s="71"/>
      <c r="GT106" s="71"/>
      <c r="GU106" s="71"/>
      <c r="GV106" s="71"/>
      <c r="GW106" s="71"/>
      <c r="GX106" s="71"/>
      <c r="GY106" s="71"/>
      <c r="GZ106" s="71"/>
      <c r="HA106" s="71"/>
      <c r="HB106" s="71"/>
      <c r="HC106" s="71"/>
      <c r="HD106" s="71"/>
      <c r="HE106" s="71"/>
      <c r="HF106" s="71"/>
      <c r="HG106" s="71"/>
      <c r="HH106" s="71"/>
      <c r="HI106" s="71"/>
      <c r="HJ106" s="71"/>
      <c r="HK106" s="71"/>
      <c r="HL106" s="71"/>
      <c r="HM106" s="71"/>
      <c r="HN106" s="71"/>
      <c r="HO106" s="71"/>
      <c r="HP106" s="71"/>
      <c r="HQ106" s="71"/>
      <c r="HR106" s="71"/>
      <c r="HS106" s="71"/>
      <c r="HT106" s="71"/>
      <c r="HU106" s="71"/>
      <c r="HV106" s="71"/>
      <c r="HW106" s="71"/>
      <c r="HX106" s="71"/>
      <c r="HY106" s="71"/>
      <c r="HZ106" s="71"/>
      <c r="IA106" s="71"/>
      <c r="IB106" s="71"/>
      <c r="IC106" s="71"/>
      <c r="ID106" s="71"/>
      <c r="IE106" s="71"/>
      <c r="IF106" s="71"/>
      <c r="IG106" s="71"/>
      <c r="IH106" s="71"/>
      <c r="II106" s="71"/>
      <c r="IJ106" s="71"/>
      <c r="IK106" s="71"/>
      <c r="IL106" s="71"/>
      <c r="IM106" s="71"/>
      <c r="IN106" s="71"/>
      <c r="IO106" s="71"/>
      <c r="IP106" s="71"/>
      <c r="IQ106" s="71"/>
      <c r="IR106" s="71"/>
      <c r="IS106" s="71"/>
      <c r="IT106" s="71"/>
      <c r="IU106" s="71"/>
      <c r="IV106" s="71"/>
    </row>
    <row r="107" spans="169:256" s="56" customFormat="1">
      <c r="FM107" s="71"/>
      <c r="FN107" s="71"/>
      <c r="FO107" s="71"/>
      <c r="FP107" s="71"/>
      <c r="FQ107" s="71"/>
      <c r="FR107" s="71"/>
      <c r="FS107" s="71"/>
      <c r="FT107" s="71"/>
      <c r="FU107" s="71"/>
      <c r="FV107" s="71"/>
      <c r="FW107" s="71"/>
      <c r="FX107" s="71"/>
      <c r="FY107" s="71"/>
      <c r="FZ107" s="71"/>
      <c r="GA107" s="71"/>
      <c r="GB107" s="71"/>
      <c r="GC107" s="71"/>
      <c r="GD107" s="71"/>
      <c r="GE107" s="71"/>
      <c r="GF107" s="71"/>
      <c r="GG107" s="71"/>
      <c r="GH107" s="71"/>
      <c r="GI107" s="71"/>
      <c r="GJ107" s="71"/>
      <c r="GK107" s="71"/>
      <c r="GL107" s="71"/>
      <c r="GM107" s="71"/>
      <c r="GN107" s="71"/>
      <c r="GO107" s="71"/>
      <c r="GP107" s="71"/>
      <c r="GQ107" s="71"/>
      <c r="GR107" s="71"/>
      <c r="GS107" s="71"/>
      <c r="GT107" s="71"/>
      <c r="GU107" s="71"/>
      <c r="GV107" s="71"/>
      <c r="GW107" s="71"/>
      <c r="GX107" s="71"/>
      <c r="GY107" s="71"/>
      <c r="GZ107" s="71"/>
      <c r="HA107" s="71"/>
      <c r="HB107" s="71"/>
      <c r="HC107" s="71"/>
      <c r="HD107" s="71"/>
      <c r="HE107" s="71"/>
      <c r="HF107" s="71"/>
      <c r="HG107" s="71"/>
      <c r="HH107" s="71"/>
      <c r="HI107" s="71"/>
      <c r="HJ107" s="71"/>
      <c r="HK107" s="71"/>
      <c r="HL107" s="71"/>
      <c r="HM107" s="71"/>
      <c r="HN107" s="71"/>
      <c r="HO107" s="71"/>
      <c r="HP107" s="71"/>
      <c r="HQ107" s="71"/>
      <c r="HR107" s="71"/>
      <c r="HS107" s="71"/>
      <c r="HT107" s="71"/>
      <c r="HU107" s="71"/>
      <c r="HV107" s="71"/>
      <c r="HW107" s="71"/>
      <c r="HX107" s="71"/>
      <c r="HY107" s="71"/>
      <c r="HZ107" s="71"/>
      <c r="IA107" s="71"/>
      <c r="IB107" s="71"/>
      <c r="IC107" s="71"/>
      <c r="ID107" s="71"/>
      <c r="IE107" s="71"/>
      <c r="IF107" s="71"/>
      <c r="IG107" s="71"/>
      <c r="IH107" s="71"/>
      <c r="II107" s="71"/>
      <c r="IJ107" s="71"/>
      <c r="IK107" s="71"/>
      <c r="IL107" s="71"/>
      <c r="IM107" s="71"/>
      <c r="IN107" s="71"/>
      <c r="IO107" s="71"/>
      <c r="IP107" s="71"/>
      <c r="IQ107" s="71"/>
      <c r="IR107" s="71"/>
      <c r="IS107" s="71"/>
      <c r="IT107" s="71"/>
      <c r="IU107" s="71"/>
      <c r="IV107" s="71"/>
    </row>
    <row r="108" spans="169:256" s="56" customFormat="1">
      <c r="FM108" s="71"/>
      <c r="FN108" s="71"/>
      <c r="FO108" s="71"/>
      <c r="FP108" s="71"/>
      <c r="FQ108" s="71"/>
      <c r="FR108" s="71"/>
      <c r="FS108" s="71"/>
      <c r="FT108" s="71"/>
      <c r="FU108" s="71"/>
      <c r="FV108" s="71"/>
      <c r="FW108" s="71"/>
      <c r="FX108" s="71"/>
      <c r="FY108" s="71"/>
      <c r="FZ108" s="71"/>
      <c r="GA108" s="71"/>
      <c r="GB108" s="71"/>
      <c r="GC108" s="71"/>
      <c r="GD108" s="71"/>
      <c r="GE108" s="71"/>
      <c r="GF108" s="71"/>
      <c r="GG108" s="71"/>
      <c r="GH108" s="71"/>
      <c r="GI108" s="71"/>
      <c r="GJ108" s="71"/>
      <c r="GK108" s="71"/>
      <c r="GL108" s="71"/>
      <c r="GM108" s="71"/>
      <c r="GN108" s="71"/>
      <c r="GO108" s="71"/>
      <c r="GP108" s="71"/>
      <c r="GQ108" s="71"/>
      <c r="GR108" s="71"/>
      <c r="GS108" s="71"/>
      <c r="GT108" s="71"/>
      <c r="GU108" s="71"/>
      <c r="GV108" s="71"/>
      <c r="GW108" s="71"/>
      <c r="GX108" s="71"/>
      <c r="GY108" s="71"/>
      <c r="GZ108" s="71"/>
      <c r="HA108" s="71"/>
      <c r="HB108" s="71"/>
      <c r="HC108" s="71"/>
      <c r="HD108" s="71"/>
      <c r="HE108" s="71"/>
      <c r="HF108" s="71"/>
      <c r="HG108" s="71"/>
      <c r="HH108" s="71"/>
      <c r="HI108" s="71"/>
      <c r="HJ108" s="71"/>
      <c r="HK108" s="71"/>
      <c r="HL108" s="71"/>
      <c r="HM108" s="71"/>
      <c r="HN108" s="71"/>
      <c r="HO108" s="71"/>
      <c r="HP108" s="71"/>
      <c r="HQ108" s="71"/>
      <c r="HR108" s="71"/>
      <c r="HS108" s="71"/>
      <c r="HT108" s="71"/>
      <c r="HU108" s="71"/>
      <c r="HV108" s="71"/>
      <c r="HW108" s="71"/>
      <c r="HX108" s="71"/>
      <c r="HY108" s="71"/>
      <c r="HZ108" s="71"/>
      <c r="IA108" s="71"/>
      <c r="IB108" s="71"/>
      <c r="IC108" s="71"/>
      <c r="ID108" s="71"/>
      <c r="IE108" s="71"/>
      <c r="IF108" s="71"/>
      <c r="IG108" s="71"/>
      <c r="IH108" s="71"/>
      <c r="II108" s="71"/>
      <c r="IJ108" s="71"/>
      <c r="IK108" s="71"/>
      <c r="IL108" s="71"/>
      <c r="IM108" s="71"/>
      <c r="IN108" s="71"/>
      <c r="IO108" s="71"/>
      <c r="IP108" s="71"/>
      <c r="IQ108" s="71"/>
      <c r="IR108" s="71"/>
      <c r="IS108" s="71"/>
      <c r="IT108" s="71"/>
      <c r="IU108" s="71"/>
      <c r="IV108" s="71"/>
    </row>
    <row r="109" spans="169:256" s="56" customFormat="1">
      <c r="FM109" s="71"/>
      <c r="FN109" s="71"/>
      <c r="FO109" s="71"/>
      <c r="FP109" s="71"/>
      <c r="FQ109" s="71"/>
      <c r="FR109" s="71"/>
      <c r="FS109" s="71"/>
      <c r="FT109" s="71"/>
      <c r="FU109" s="71"/>
      <c r="FV109" s="71"/>
      <c r="FW109" s="71"/>
      <c r="FX109" s="71"/>
      <c r="FY109" s="71"/>
      <c r="FZ109" s="71"/>
      <c r="GA109" s="71"/>
      <c r="GB109" s="71"/>
      <c r="GC109" s="71"/>
      <c r="GD109" s="71"/>
      <c r="GE109" s="71"/>
      <c r="GF109" s="71"/>
      <c r="GG109" s="71"/>
      <c r="GH109" s="71"/>
      <c r="GI109" s="71"/>
      <c r="GJ109" s="71"/>
      <c r="GK109" s="71"/>
      <c r="GL109" s="71"/>
      <c r="GM109" s="71"/>
      <c r="GN109" s="71"/>
      <c r="GO109" s="71"/>
      <c r="GP109" s="71"/>
      <c r="GQ109" s="71"/>
      <c r="GR109" s="71"/>
      <c r="GS109" s="71"/>
      <c r="GT109" s="71"/>
      <c r="GU109" s="71"/>
      <c r="GV109" s="71"/>
      <c r="GW109" s="71"/>
      <c r="GX109" s="71"/>
      <c r="GY109" s="71"/>
      <c r="GZ109" s="71"/>
      <c r="HA109" s="71"/>
      <c r="HB109" s="71"/>
      <c r="HC109" s="71"/>
      <c r="HD109" s="71"/>
      <c r="HE109" s="71"/>
      <c r="HF109" s="71"/>
      <c r="HG109" s="71"/>
      <c r="HH109" s="71"/>
      <c r="HI109" s="71"/>
      <c r="HJ109" s="71"/>
      <c r="HK109" s="71"/>
      <c r="HL109" s="71"/>
      <c r="HM109" s="71"/>
      <c r="HN109" s="71"/>
      <c r="HO109" s="71"/>
      <c r="HP109" s="71"/>
      <c r="HQ109" s="71"/>
      <c r="HR109" s="71"/>
      <c r="HS109" s="71"/>
      <c r="HT109" s="71"/>
      <c r="HU109" s="71"/>
      <c r="HV109" s="71"/>
      <c r="HW109" s="71"/>
      <c r="HX109" s="71"/>
      <c r="HY109" s="71"/>
      <c r="HZ109" s="71"/>
      <c r="IA109" s="71"/>
      <c r="IB109" s="71"/>
      <c r="IC109" s="71"/>
      <c r="ID109" s="71"/>
      <c r="IE109" s="71"/>
      <c r="IF109" s="71"/>
      <c r="IG109" s="71"/>
      <c r="IH109" s="71"/>
      <c r="II109" s="71"/>
      <c r="IJ109" s="71"/>
      <c r="IK109" s="71"/>
      <c r="IL109" s="71"/>
      <c r="IM109" s="71"/>
      <c r="IN109" s="71"/>
      <c r="IO109" s="71"/>
      <c r="IP109" s="71"/>
      <c r="IQ109" s="71"/>
      <c r="IR109" s="71"/>
      <c r="IS109" s="71"/>
      <c r="IT109" s="71"/>
      <c r="IU109" s="71"/>
      <c r="IV109" s="71"/>
    </row>
    <row r="110" spans="169:256" s="56" customFormat="1">
      <c r="FM110" s="71"/>
      <c r="FN110" s="71"/>
      <c r="FO110" s="71"/>
      <c r="FP110" s="71"/>
      <c r="FQ110" s="71"/>
      <c r="FR110" s="71"/>
      <c r="FS110" s="71"/>
      <c r="FT110" s="71"/>
      <c r="FU110" s="71"/>
      <c r="FV110" s="71"/>
      <c r="FW110" s="71"/>
      <c r="FX110" s="71"/>
      <c r="FY110" s="71"/>
      <c r="FZ110" s="71"/>
      <c r="GA110" s="71"/>
      <c r="GB110" s="71"/>
      <c r="GC110" s="71"/>
      <c r="GD110" s="71"/>
      <c r="GE110" s="71"/>
      <c r="GF110" s="71"/>
      <c r="GG110" s="71"/>
      <c r="GH110" s="71"/>
      <c r="GI110" s="71"/>
      <c r="GJ110" s="71"/>
      <c r="GK110" s="71"/>
      <c r="GL110" s="71"/>
      <c r="GM110" s="71"/>
      <c r="GN110" s="71"/>
      <c r="GO110" s="71"/>
      <c r="GP110" s="71"/>
      <c r="GQ110" s="71"/>
      <c r="GR110" s="71"/>
      <c r="GS110" s="71"/>
      <c r="GT110" s="71"/>
      <c r="GU110" s="71"/>
      <c r="GV110" s="71"/>
      <c r="GW110" s="71"/>
      <c r="GX110" s="71"/>
      <c r="GY110" s="71"/>
      <c r="GZ110" s="71"/>
      <c r="HA110" s="71"/>
      <c r="HB110" s="71"/>
      <c r="HC110" s="71"/>
      <c r="HD110" s="71"/>
      <c r="HE110" s="71"/>
      <c r="HF110" s="71"/>
      <c r="HG110" s="71"/>
      <c r="HH110" s="71"/>
      <c r="HI110" s="71"/>
      <c r="HJ110" s="71"/>
      <c r="HK110" s="71"/>
      <c r="HL110" s="71"/>
      <c r="HM110" s="71"/>
      <c r="HN110" s="71"/>
      <c r="HO110" s="71"/>
      <c r="HP110" s="71"/>
      <c r="HQ110" s="71"/>
      <c r="HR110" s="71"/>
      <c r="HS110" s="71"/>
      <c r="HT110" s="71"/>
      <c r="HU110" s="71"/>
      <c r="HV110" s="71"/>
      <c r="HW110" s="71"/>
      <c r="HX110" s="71"/>
      <c r="HY110" s="71"/>
      <c r="HZ110" s="71"/>
      <c r="IA110" s="71"/>
      <c r="IB110" s="71"/>
      <c r="IC110" s="71"/>
      <c r="ID110" s="71"/>
      <c r="IE110" s="71"/>
      <c r="IF110" s="71"/>
      <c r="IG110" s="71"/>
      <c r="IH110" s="71"/>
      <c r="II110" s="71"/>
      <c r="IJ110" s="71"/>
      <c r="IK110" s="71"/>
      <c r="IL110" s="71"/>
      <c r="IM110" s="71"/>
      <c r="IN110" s="71"/>
      <c r="IO110" s="71"/>
      <c r="IP110" s="71"/>
      <c r="IQ110" s="71"/>
      <c r="IR110" s="71"/>
      <c r="IS110" s="71"/>
      <c r="IT110" s="71"/>
      <c r="IU110" s="71"/>
      <c r="IV110" s="71"/>
    </row>
    <row r="111" spans="169:256" s="56" customFormat="1">
      <c r="FM111" s="71"/>
      <c r="FN111" s="71"/>
      <c r="FO111" s="71"/>
      <c r="FP111" s="71"/>
      <c r="FQ111" s="71"/>
      <c r="FR111" s="71"/>
      <c r="FS111" s="71"/>
      <c r="FT111" s="71"/>
      <c r="FU111" s="71"/>
      <c r="FV111" s="71"/>
      <c r="FW111" s="71"/>
      <c r="FX111" s="71"/>
      <c r="FY111" s="71"/>
      <c r="FZ111" s="71"/>
      <c r="GA111" s="71"/>
      <c r="GB111" s="71"/>
      <c r="GC111" s="71"/>
      <c r="GD111" s="71"/>
      <c r="GE111" s="71"/>
      <c r="GF111" s="71"/>
      <c r="GG111" s="71"/>
      <c r="GH111" s="71"/>
      <c r="GI111" s="71"/>
      <c r="GJ111" s="71"/>
      <c r="GK111" s="71"/>
      <c r="GL111" s="71"/>
      <c r="GM111" s="71"/>
      <c r="GN111" s="71"/>
      <c r="GO111" s="71"/>
      <c r="GP111" s="71"/>
      <c r="GQ111" s="71"/>
      <c r="GR111" s="71"/>
      <c r="GS111" s="71"/>
      <c r="GT111" s="71"/>
      <c r="GU111" s="71"/>
      <c r="GV111" s="71"/>
      <c r="GW111" s="71"/>
      <c r="GX111" s="71"/>
      <c r="GY111" s="71"/>
      <c r="GZ111" s="71"/>
      <c r="HA111" s="71"/>
      <c r="HB111" s="71"/>
      <c r="HC111" s="71"/>
      <c r="HD111" s="71"/>
      <c r="HE111" s="71"/>
      <c r="HF111" s="71"/>
      <c r="HG111" s="71"/>
      <c r="HH111" s="71"/>
      <c r="HI111" s="71"/>
      <c r="HJ111" s="71"/>
      <c r="HK111" s="71"/>
      <c r="HL111" s="71"/>
      <c r="HM111" s="71"/>
      <c r="HN111" s="71"/>
      <c r="HO111" s="71"/>
      <c r="HP111" s="71"/>
      <c r="HQ111" s="71"/>
      <c r="HR111" s="71"/>
      <c r="HS111" s="71"/>
      <c r="HT111" s="71"/>
      <c r="HU111" s="71"/>
      <c r="HV111" s="71"/>
      <c r="HW111" s="71"/>
      <c r="HX111" s="71"/>
      <c r="HY111" s="71"/>
      <c r="HZ111" s="71"/>
      <c r="IA111" s="71"/>
      <c r="IB111" s="71"/>
      <c r="IC111" s="71"/>
      <c r="ID111" s="71"/>
      <c r="IE111" s="71"/>
      <c r="IF111" s="71"/>
      <c r="IG111" s="71"/>
      <c r="IH111" s="71"/>
      <c r="II111" s="71"/>
      <c r="IJ111" s="71"/>
      <c r="IK111" s="71"/>
      <c r="IL111" s="71"/>
      <c r="IM111" s="71"/>
      <c r="IN111" s="71"/>
      <c r="IO111" s="71"/>
      <c r="IP111" s="71"/>
      <c r="IQ111" s="71"/>
      <c r="IR111" s="71"/>
      <c r="IS111" s="71"/>
      <c r="IT111" s="71"/>
      <c r="IU111" s="71"/>
      <c r="IV111" s="71"/>
    </row>
    <row r="112" spans="169:256" s="56" customFormat="1">
      <c r="FM112" s="71"/>
      <c r="FN112" s="71"/>
      <c r="FO112" s="71"/>
      <c r="FP112" s="71"/>
      <c r="FQ112" s="71"/>
      <c r="FR112" s="71"/>
      <c r="FS112" s="71"/>
      <c r="FT112" s="71"/>
      <c r="FU112" s="71"/>
      <c r="FV112" s="71"/>
      <c r="FW112" s="71"/>
      <c r="FX112" s="71"/>
      <c r="FY112" s="71"/>
      <c r="FZ112" s="71"/>
      <c r="GA112" s="71"/>
      <c r="GB112" s="71"/>
      <c r="GC112" s="71"/>
      <c r="GD112" s="71"/>
      <c r="GE112" s="71"/>
      <c r="GF112" s="71"/>
      <c r="GG112" s="71"/>
      <c r="GH112" s="71"/>
      <c r="GI112" s="71"/>
      <c r="GJ112" s="71"/>
      <c r="GK112" s="71"/>
      <c r="GL112" s="71"/>
      <c r="GM112" s="71"/>
      <c r="GN112" s="71"/>
      <c r="GO112" s="71"/>
      <c r="GP112" s="71"/>
      <c r="GQ112" s="71"/>
      <c r="GR112" s="71"/>
      <c r="GS112" s="71"/>
      <c r="GT112" s="71"/>
      <c r="GU112" s="71"/>
      <c r="GV112" s="71"/>
      <c r="GW112" s="71"/>
      <c r="GX112" s="71"/>
      <c r="GY112" s="71"/>
      <c r="GZ112" s="71"/>
      <c r="HA112" s="71"/>
      <c r="HB112" s="71"/>
      <c r="HC112" s="71"/>
      <c r="HD112" s="71"/>
      <c r="HE112" s="71"/>
      <c r="HF112" s="71"/>
      <c r="HG112" s="71"/>
      <c r="HH112" s="71"/>
      <c r="HI112" s="71"/>
      <c r="HJ112" s="71"/>
      <c r="HK112" s="71"/>
      <c r="HL112" s="71"/>
      <c r="HM112" s="71"/>
      <c r="HN112" s="71"/>
      <c r="HO112" s="71"/>
      <c r="HP112" s="71"/>
      <c r="HQ112" s="71"/>
      <c r="HR112" s="71"/>
      <c r="HS112" s="71"/>
      <c r="HT112" s="71"/>
      <c r="HU112" s="71"/>
      <c r="HV112" s="71"/>
      <c r="HW112" s="71"/>
      <c r="HX112" s="71"/>
      <c r="HY112" s="71"/>
      <c r="HZ112" s="71"/>
      <c r="IA112" s="71"/>
      <c r="IB112" s="71"/>
      <c r="IC112" s="71"/>
      <c r="ID112" s="71"/>
      <c r="IE112" s="71"/>
      <c r="IF112" s="71"/>
      <c r="IG112" s="71"/>
      <c r="IH112" s="71"/>
      <c r="II112" s="71"/>
      <c r="IJ112" s="71"/>
      <c r="IK112" s="71"/>
      <c r="IL112" s="71"/>
      <c r="IM112" s="71"/>
      <c r="IN112" s="71"/>
      <c r="IO112" s="71"/>
      <c r="IP112" s="71"/>
      <c r="IQ112" s="71"/>
      <c r="IR112" s="71"/>
      <c r="IS112" s="71"/>
      <c r="IT112" s="71"/>
      <c r="IU112" s="71"/>
      <c r="IV112" s="71"/>
    </row>
    <row r="113" spans="169:256" s="56" customFormat="1">
      <c r="FM113" s="71"/>
      <c r="FN113" s="71"/>
      <c r="FO113" s="71"/>
      <c r="FP113" s="71"/>
      <c r="FQ113" s="71"/>
      <c r="FR113" s="71"/>
      <c r="FS113" s="71"/>
      <c r="FT113" s="71"/>
      <c r="FU113" s="71"/>
      <c r="FV113" s="71"/>
      <c r="FW113" s="71"/>
      <c r="FX113" s="71"/>
      <c r="FY113" s="71"/>
      <c r="FZ113" s="71"/>
      <c r="GA113" s="71"/>
      <c r="GB113" s="71"/>
      <c r="GC113" s="71"/>
      <c r="GD113" s="71"/>
      <c r="GE113" s="71"/>
      <c r="GF113" s="71"/>
      <c r="GG113" s="71"/>
      <c r="GH113" s="71"/>
      <c r="GI113" s="71"/>
      <c r="GJ113" s="71"/>
      <c r="GK113" s="71"/>
      <c r="GL113" s="71"/>
      <c r="GM113" s="71"/>
      <c r="GN113" s="71"/>
      <c r="GO113" s="71"/>
      <c r="GP113" s="71"/>
      <c r="GQ113" s="71"/>
      <c r="GR113" s="71"/>
      <c r="GS113" s="71"/>
      <c r="GT113" s="71"/>
      <c r="GU113" s="71"/>
      <c r="GV113" s="71"/>
      <c r="GW113" s="71"/>
      <c r="GX113" s="71"/>
      <c r="GY113" s="71"/>
      <c r="GZ113" s="71"/>
      <c r="HA113" s="71"/>
      <c r="HB113" s="71"/>
      <c r="HC113" s="71"/>
      <c r="HD113" s="71"/>
      <c r="HE113" s="71"/>
      <c r="HF113" s="71"/>
      <c r="HG113" s="71"/>
      <c r="HH113" s="71"/>
      <c r="HI113" s="71"/>
      <c r="HJ113" s="71"/>
      <c r="HK113" s="71"/>
      <c r="HL113" s="71"/>
      <c r="HM113" s="71"/>
      <c r="HN113" s="71"/>
      <c r="HO113" s="71"/>
      <c r="HP113" s="71"/>
      <c r="HQ113" s="71"/>
      <c r="HR113" s="71"/>
      <c r="HS113" s="71"/>
      <c r="HT113" s="71"/>
      <c r="HU113" s="71"/>
      <c r="HV113" s="71"/>
      <c r="HW113" s="71"/>
      <c r="HX113" s="71"/>
      <c r="HY113" s="71"/>
      <c r="HZ113" s="71"/>
      <c r="IA113" s="71"/>
      <c r="IB113" s="71"/>
      <c r="IC113" s="71"/>
      <c r="ID113" s="71"/>
      <c r="IE113" s="71"/>
      <c r="IF113" s="71"/>
      <c r="IG113" s="71"/>
      <c r="IH113" s="71"/>
      <c r="II113" s="71"/>
      <c r="IJ113" s="71"/>
      <c r="IK113" s="71"/>
      <c r="IL113" s="71"/>
      <c r="IM113" s="71"/>
      <c r="IN113" s="71"/>
      <c r="IO113" s="71"/>
      <c r="IP113" s="71"/>
      <c r="IQ113" s="71"/>
      <c r="IR113" s="71"/>
      <c r="IS113" s="71"/>
      <c r="IT113" s="71"/>
      <c r="IU113" s="71"/>
      <c r="IV113" s="71"/>
    </row>
    <row r="114" spans="169:256" s="56" customFormat="1">
      <c r="FM114" s="71"/>
      <c r="FN114" s="71"/>
      <c r="FO114" s="71"/>
      <c r="FP114" s="71"/>
      <c r="FQ114" s="71"/>
      <c r="FR114" s="71"/>
      <c r="FS114" s="71"/>
      <c r="FT114" s="71"/>
      <c r="FU114" s="71"/>
      <c r="FV114" s="71"/>
      <c r="FW114" s="71"/>
      <c r="FX114" s="71"/>
      <c r="FY114" s="71"/>
      <c r="FZ114" s="71"/>
      <c r="GA114" s="71"/>
      <c r="GB114" s="71"/>
      <c r="GC114" s="71"/>
      <c r="GD114" s="71"/>
      <c r="GE114" s="71"/>
      <c r="GF114" s="71"/>
      <c r="GG114" s="71"/>
      <c r="GH114" s="71"/>
      <c r="GI114" s="71"/>
      <c r="GJ114" s="71"/>
      <c r="GK114" s="71"/>
      <c r="GL114" s="71"/>
      <c r="GM114" s="71"/>
      <c r="GN114" s="71"/>
      <c r="GO114" s="71"/>
      <c r="GP114" s="71"/>
      <c r="GQ114" s="71"/>
      <c r="GR114" s="71"/>
      <c r="GS114" s="71"/>
      <c r="GT114" s="71"/>
      <c r="GU114" s="71"/>
      <c r="GV114" s="71"/>
      <c r="GW114" s="71"/>
      <c r="GX114" s="71"/>
      <c r="GY114" s="71"/>
      <c r="GZ114" s="71"/>
      <c r="HA114" s="71"/>
      <c r="HB114" s="71"/>
      <c r="HC114" s="71"/>
      <c r="HD114" s="71"/>
      <c r="HE114" s="71"/>
      <c r="HF114" s="71"/>
      <c r="HG114" s="71"/>
      <c r="HH114" s="71"/>
      <c r="HI114" s="71"/>
      <c r="HJ114" s="71"/>
      <c r="HK114" s="71"/>
      <c r="HL114" s="71"/>
      <c r="HM114" s="71"/>
      <c r="HN114" s="71"/>
      <c r="HO114" s="71"/>
      <c r="HP114" s="71"/>
      <c r="HQ114" s="71"/>
      <c r="HR114" s="71"/>
      <c r="HS114" s="71"/>
      <c r="HT114" s="71"/>
      <c r="HU114" s="71"/>
      <c r="HV114" s="71"/>
      <c r="HW114" s="71"/>
      <c r="HX114" s="71"/>
      <c r="HY114" s="71"/>
      <c r="HZ114" s="71"/>
      <c r="IA114" s="71"/>
      <c r="IB114" s="71"/>
      <c r="IC114" s="71"/>
      <c r="ID114" s="71"/>
      <c r="IE114" s="71"/>
      <c r="IF114" s="71"/>
      <c r="IG114" s="71"/>
      <c r="IH114" s="71"/>
      <c r="II114" s="71"/>
      <c r="IJ114" s="71"/>
      <c r="IK114" s="71"/>
      <c r="IL114" s="71"/>
      <c r="IM114" s="71"/>
      <c r="IN114" s="71"/>
      <c r="IO114" s="71"/>
      <c r="IP114" s="71"/>
      <c r="IQ114" s="71"/>
      <c r="IR114" s="71"/>
      <c r="IS114" s="71"/>
      <c r="IT114" s="71"/>
      <c r="IU114" s="71"/>
      <c r="IV114" s="71"/>
    </row>
    <row r="115" spans="169:256" s="56" customFormat="1">
      <c r="FM115" s="71"/>
      <c r="FN115" s="71"/>
      <c r="FO115" s="71"/>
      <c r="FP115" s="71"/>
      <c r="FQ115" s="71"/>
      <c r="FR115" s="71"/>
      <c r="FS115" s="71"/>
      <c r="FT115" s="71"/>
      <c r="FU115" s="71"/>
      <c r="FV115" s="71"/>
      <c r="FW115" s="71"/>
      <c r="FX115" s="71"/>
      <c r="FY115" s="71"/>
      <c r="FZ115" s="71"/>
      <c r="GA115" s="71"/>
      <c r="GB115" s="71"/>
      <c r="GC115" s="71"/>
      <c r="GD115" s="71"/>
      <c r="GE115" s="71"/>
      <c r="GF115" s="71"/>
      <c r="GG115" s="71"/>
      <c r="GH115" s="71"/>
      <c r="GI115" s="71"/>
      <c r="GJ115" s="71"/>
      <c r="GK115" s="71"/>
      <c r="GL115" s="71"/>
      <c r="GM115" s="71"/>
      <c r="GN115" s="71"/>
      <c r="GO115" s="71"/>
      <c r="GP115" s="71"/>
      <c r="GQ115" s="71"/>
      <c r="GR115" s="71"/>
      <c r="GS115" s="71"/>
      <c r="GT115" s="71"/>
      <c r="GU115" s="71"/>
      <c r="GV115" s="71"/>
      <c r="GW115" s="71"/>
      <c r="GX115" s="71"/>
      <c r="GY115" s="71"/>
      <c r="GZ115" s="71"/>
      <c r="HA115" s="71"/>
      <c r="HB115" s="71"/>
      <c r="HC115" s="71"/>
      <c r="HD115" s="71"/>
      <c r="HE115" s="71"/>
      <c r="HF115" s="71"/>
      <c r="HG115" s="71"/>
      <c r="HH115" s="71"/>
      <c r="HI115" s="71"/>
      <c r="HJ115" s="71"/>
      <c r="HK115" s="71"/>
      <c r="HL115" s="71"/>
      <c r="HM115" s="71"/>
      <c r="HN115" s="71"/>
      <c r="HO115" s="71"/>
      <c r="HP115" s="71"/>
      <c r="HQ115" s="71"/>
      <c r="HR115" s="71"/>
      <c r="HS115" s="71"/>
      <c r="HT115" s="71"/>
      <c r="HU115" s="71"/>
      <c r="HV115" s="71"/>
      <c r="HW115" s="71"/>
      <c r="HX115" s="71"/>
      <c r="HY115" s="71"/>
      <c r="HZ115" s="71"/>
      <c r="IA115" s="71"/>
      <c r="IB115" s="71"/>
      <c r="IC115" s="71"/>
      <c r="ID115" s="71"/>
      <c r="IE115" s="71"/>
      <c r="IF115" s="71"/>
      <c r="IG115" s="71"/>
      <c r="IH115" s="71"/>
      <c r="II115" s="71"/>
      <c r="IJ115" s="71"/>
      <c r="IK115" s="71"/>
      <c r="IL115" s="71"/>
      <c r="IM115" s="71"/>
      <c r="IN115" s="71"/>
      <c r="IO115" s="71"/>
      <c r="IP115" s="71"/>
      <c r="IQ115" s="71"/>
      <c r="IR115" s="71"/>
      <c r="IS115" s="71"/>
      <c r="IT115" s="71"/>
      <c r="IU115" s="71"/>
      <c r="IV115" s="71"/>
    </row>
    <row r="116" spans="169:256" s="56" customFormat="1">
      <c r="FM116" s="71"/>
      <c r="FN116" s="71"/>
      <c r="FO116" s="71"/>
      <c r="FP116" s="71"/>
      <c r="FQ116" s="71"/>
      <c r="FR116" s="71"/>
      <c r="FS116" s="71"/>
      <c r="FT116" s="71"/>
      <c r="FU116" s="71"/>
      <c r="FV116" s="71"/>
      <c r="FW116" s="71"/>
      <c r="FX116" s="71"/>
      <c r="FY116" s="71"/>
      <c r="FZ116" s="71"/>
      <c r="GA116" s="71"/>
      <c r="GB116" s="71"/>
      <c r="GC116" s="71"/>
      <c r="GD116" s="71"/>
      <c r="GE116" s="71"/>
      <c r="GF116" s="71"/>
      <c r="GG116" s="71"/>
      <c r="GH116" s="71"/>
      <c r="GI116" s="71"/>
      <c r="GJ116" s="71"/>
      <c r="GK116" s="71"/>
      <c r="GL116" s="71"/>
      <c r="GM116" s="71"/>
      <c r="GN116" s="71"/>
      <c r="GO116" s="71"/>
      <c r="GP116" s="71"/>
      <c r="GQ116" s="71"/>
      <c r="GR116" s="71"/>
      <c r="GS116" s="71"/>
      <c r="GT116" s="71"/>
      <c r="GU116" s="71"/>
      <c r="GV116" s="71"/>
      <c r="GW116" s="71"/>
      <c r="GX116" s="71"/>
      <c r="GY116" s="71"/>
      <c r="GZ116" s="71"/>
      <c r="HA116" s="71"/>
      <c r="HB116" s="71"/>
      <c r="HC116" s="71"/>
      <c r="HD116" s="71"/>
      <c r="HE116" s="71"/>
      <c r="HF116" s="71"/>
      <c r="HG116" s="71"/>
      <c r="HH116" s="71"/>
      <c r="HI116" s="71"/>
      <c r="HJ116" s="71"/>
      <c r="HK116" s="71"/>
      <c r="HL116" s="71"/>
      <c r="HM116" s="71"/>
      <c r="HN116" s="71"/>
      <c r="HO116" s="71"/>
      <c r="HP116" s="71"/>
      <c r="HQ116" s="71"/>
      <c r="HR116" s="71"/>
      <c r="HS116" s="71"/>
      <c r="HT116" s="71"/>
      <c r="HU116" s="71"/>
      <c r="HV116" s="71"/>
      <c r="HW116" s="71"/>
      <c r="HX116" s="71"/>
      <c r="HY116" s="71"/>
      <c r="HZ116" s="71"/>
      <c r="IA116" s="71"/>
      <c r="IB116" s="71"/>
      <c r="IC116" s="71"/>
      <c r="ID116" s="71"/>
      <c r="IE116" s="71"/>
      <c r="IF116" s="71"/>
      <c r="IG116" s="71"/>
      <c r="IH116" s="71"/>
      <c r="II116" s="71"/>
      <c r="IJ116" s="71"/>
      <c r="IK116" s="71"/>
      <c r="IL116" s="71"/>
      <c r="IM116" s="71"/>
      <c r="IN116" s="71"/>
      <c r="IO116" s="71"/>
      <c r="IP116" s="71"/>
      <c r="IQ116" s="71"/>
      <c r="IR116" s="71"/>
      <c r="IS116" s="71"/>
      <c r="IT116" s="71"/>
      <c r="IU116" s="71"/>
      <c r="IV116" s="71"/>
    </row>
    <row r="117" spans="169:256" s="56" customFormat="1">
      <c r="FM117" s="71"/>
      <c r="FN117" s="71"/>
      <c r="FO117" s="71"/>
      <c r="FP117" s="71"/>
      <c r="FQ117" s="71"/>
      <c r="FR117" s="71"/>
      <c r="FS117" s="71"/>
      <c r="FT117" s="71"/>
      <c r="FU117" s="71"/>
      <c r="FV117" s="71"/>
      <c r="FW117" s="71"/>
      <c r="FX117" s="71"/>
      <c r="FY117" s="71"/>
      <c r="FZ117" s="71"/>
      <c r="GA117" s="71"/>
      <c r="GB117" s="71"/>
      <c r="GC117" s="71"/>
      <c r="GD117" s="71"/>
      <c r="GE117" s="71"/>
      <c r="GF117" s="71"/>
      <c r="GG117" s="71"/>
      <c r="GH117" s="71"/>
      <c r="GI117" s="71"/>
      <c r="GJ117" s="71"/>
      <c r="GK117" s="71"/>
      <c r="GL117" s="71"/>
      <c r="GM117" s="71"/>
      <c r="GN117" s="71"/>
      <c r="GO117" s="71"/>
      <c r="GP117" s="71"/>
      <c r="GQ117" s="71"/>
      <c r="GR117" s="71"/>
      <c r="GS117" s="71"/>
      <c r="GT117" s="71"/>
      <c r="GU117" s="71"/>
      <c r="GV117" s="71"/>
      <c r="GW117" s="71"/>
      <c r="GX117" s="71"/>
      <c r="GY117" s="71"/>
      <c r="GZ117" s="71"/>
      <c r="HA117" s="71"/>
      <c r="HB117" s="71"/>
      <c r="HC117" s="71"/>
      <c r="HD117" s="71"/>
      <c r="HE117" s="71"/>
      <c r="HF117" s="71"/>
      <c r="HG117" s="71"/>
      <c r="HH117" s="71"/>
      <c r="HI117" s="71"/>
      <c r="HJ117" s="71"/>
      <c r="HK117" s="71"/>
      <c r="HL117" s="71"/>
      <c r="HM117" s="71"/>
      <c r="HN117" s="71"/>
      <c r="HO117" s="71"/>
      <c r="HP117" s="71"/>
      <c r="HQ117" s="71"/>
      <c r="HR117" s="71"/>
      <c r="HS117" s="71"/>
      <c r="HT117" s="71"/>
      <c r="HU117" s="71"/>
      <c r="HV117" s="71"/>
      <c r="HW117" s="71"/>
      <c r="HX117" s="71"/>
      <c r="HY117" s="71"/>
      <c r="HZ117" s="71"/>
      <c r="IA117" s="71"/>
      <c r="IB117" s="71"/>
      <c r="IC117" s="71"/>
      <c r="ID117" s="71"/>
      <c r="IE117" s="71"/>
      <c r="IF117" s="71"/>
      <c r="IG117" s="71"/>
      <c r="IH117" s="71"/>
      <c r="II117" s="71"/>
      <c r="IJ117" s="71"/>
      <c r="IK117" s="71"/>
      <c r="IL117" s="71"/>
      <c r="IM117" s="71"/>
      <c r="IN117" s="71"/>
      <c r="IO117" s="71"/>
      <c r="IP117" s="71"/>
      <c r="IQ117" s="71"/>
      <c r="IR117" s="71"/>
      <c r="IS117" s="71"/>
      <c r="IT117" s="71"/>
      <c r="IU117" s="71"/>
      <c r="IV117" s="71"/>
    </row>
    <row r="118" spans="169:256" s="56" customFormat="1">
      <c r="FM118" s="71"/>
      <c r="FN118" s="71"/>
      <c r="FO118" s="71"/>
      <c r="FP118" s="71"/>
      <c r="FQ118" s="71"/>
      <c r="FR118" s="71"/>
      <c r="FS118" s="71"/>
      <c r="FT118" s="71"/>
      <c r="FU118" s="71"/>
      <c r="FV118" s="71"/>
      <c r="FW118" s="71"/>
      <c r="FX118" s="71"/>
      <c r="FY118" s="71"/>
      <c r="FZ118" s="71"/>
      <c r="GA118" s="71"/>
      <c r="GB118" s="71"/>
      <c r="GC118" s="71"/>
      <c r="GD118" s="71"/>
      <c r="GE118" s="71"/>
      <c r="GF118" s="71"/>
      <c r="GG118" s="71"/>
      <c r="GH118" s="71"/>
      <c r="GI118" s="71"/>
      <c r="GJ118" s="71"/>
      <c r="GK118" s="71"/>
      <c r="GL118" s="71"/>
      <c r="GM118" s="71"/>
      <c r="GN118" s="71"/>
      <c r="GO118" s="71"/>
      <c r="GP118" s="71"/>
      <c r="GQ118" s="71"/>
      <c r="GR118" s="71"/>
      <c r="GS118" s="71"/>
      <c r="GT118" s="71"/>
      <c r="GU118" s="71"/>
      <c r="GV118" s="71"/>
      <c r="GW118" s="71"/>
      <c r="GX118" s="71"/>
      <c r="GY118" s="71"/>
      <c r="GZ118" s="71"/>
      <c r="HA118" s="71"/>
      <c r="HB118" s="71"/>
      <c r="HC118" s="71"/>
      <c r="HD118" s="71"/>
      <c r="HE118" s="71"/>
      <c r="HF118" s="71"/>
      <c r="HG118" s="71"/>
      <c r="HH118" s="71"/>
      <c r="HI118" s="71"/>
      <c r="HJ118" s="71"/>
      <c r="HK118" s="71"/>
      <c r="HL118" s="71"/>
      <c r="HM118" s="71"/>
      <c r="HN118" s="71"/>
      <c r="HO118" s="71"/>
      <c r="HP118" s="71"/>
      <c r="HQ118" s="71"/>
      <c r="HR118" s="71"/>
      <c r="HS118" s="71"/>
      <c r="HT118" s="71"/>
      <c r="HU118" s="71"/>
      <c r="HV118" s="71"/>
      <c r="HW118" s="71"/>
      <c r="HX118" s="71"/>
      <c r="HY118" s="71"/>
      <c r="HZ118" s="71"/>
      <c r="IA118" s="71"/>
      <c r="IB118" s="71"/>
      <c r="IC118" s="71"/>
      <c r="ID118" s="71"/>
      <c r="IE118" s="71"/>
      <c r="IF118" s="71"/>
      <c r="IG118" s="71"/>
      <c r="IH118" s="71"/>
      <c r="II118" s="71"/>
      <c r="IJ118" s="71"/>
      <c r="IK118" s="71"/>
      <c r="IL118" s="71"/>
      <c r="IM118" s="71"/>
      <c r="IN118" s="71"/>
      <c r="IO118" s="71"/>
      <c r="IP118" s="71"/>
      <c r="IQ118" s="71"/>
      <c r="IR118" s="71"/>
      <c r="IS118" s="71"/>
      <c r="IT118" s="71"/>
      <c r="IU118" s="71"/>
      <c r="IV118" s="71"/>
    </row>
    <row r="119" spans="169:256" s="56" customFormat="1">
      <c r="FM119" s="71"/>
      <c r="FN119" s="71"/>
      <c r="FO119" s="71"/>
      <c r="FP119" s="71"/>
      <c r="FQ119" s="71"/>
      <c r="FR119" s="71"/>
      <c r="FS119" s="71"/>
      <c r="FT119" s="71"/>
      <c r="FU119" s="71"/>
      <c r="FV119" s="71"/>
      <c r="FW119" s="71"/>
      <c r="FX119" s="71"/>
      <c r="FY119" s="71"/>
      <c r="FZ119" s="71"/>
      <c r="GA119" s="71"/>
      <c r="GB119" s="71"/>
      <c r="GC119" s="71"/>
      <c r="GD119" s="71"/>
      <c r="GE119" s="71"/>
      <c r="GF119" s="71"/>
      <c r="GG119" s="71"/>
      <c r="GH119" s="71"/>
      <c r="GI119" s="71"/>
      <c r="GJ119" s="71"/>
      <c r="GK119" s="71"/>
      <c r="GL119" s="71"/>
      <c r="GM119" s="71"/>
      <c r="GN119" s="71"/>
      <c r="GO119" s="71"/>
      <c r="GP119" s="71"/>
      <c r="GQ119" s="71"/>
      <c r="GR119" s="71"/>
      <c r="GS119" s="71"/>
      <c r="GT119" s="71"/>
      <c r="GU119" s="71"/>
      <c r="GV119" s="71"/>
      <c r="GW119" s="71"/>
      <c r="GX119" s="71"/>
      <c r="GY119" s="71"/>
      <c r="GZ119" s="71"/>
      <c r="HA119" s="71"/>
      <c r="HB119" s="71"/>
      <c r="HC119" s="71"/>
      <c r="HD119" s="71"/>
      <c r="HE119" s="71"/>
      <c r="HF119" s="71"/>
      <c r="HG119" s="71"/>
      <c r="HH119" s="71"/>
      <c r="HI119" s="71"/>
      <c r="HJ119" s="71"/>
      <c r="HK119" s="71"/>
      <c r="HL119" s="71"/>
      <c r="HM119" s="71"/>
      <c r="HN119" s="71"/>
      <c r="HO119" s="71"/>
      <c r="HP119" s="71"/>
      <c r="HQ119" s="71"/>
      <c r="HR119" s="71"/>
      <c r="HS119" s="71"/>
      <c r="HT119" s="71"/>
      <c r="HU119" s="71"/>
      <c r="HV119" s="71"/>
      <c r="HW119" s="71"/>
      <c r="HX119" s="71"/>
      <c r="HY119" s="71"/>
      <c r="HZ119" s="71"/>
      <c r="IA119" s="71"/>
      <c r="IB119" s="71"/>
      <c r="IC119" s="71"/>
      <c r="ID119" s="71"/>
      <c r="IE119" s="71"/>
      <c r="IF119" s="71"/>
      <c r="IG119" s="71"/>
      <c r="IH119" s="71"/>
      <c r="II119" s="71"/>
      <c r="IJ119" s="71"/>
      <c r="IK119" s="71"/>
      <c r="IL119" s="71"/>
      <c r="IM119" s="71"/>
      <c r="IN119" s="71"/>
      <c r="IO119" s="71"/>
      <c r="IP119" s="71"/>
      <c r="IQ119" s="71"/>
      <c r="IR119" s="71"/>
      <c r="IS119" s="71"/>
      <c r="IT119" s="71"/>
      <c r="IU119" s="71"/>
      <c r="IV119" s="71"/>
    </row>
    <row r="120" spans="169:256" s="56" customFormat="1">
      <c r="FM120" s="71"/>
      <c r="FN120" s="71"/>
      <c r="FO120" s="71"/>
      <c r="FP120" s="71"/>
      <c r="FQ120" s="71"/>
      <c r="FR120" s="71"/>
      <c r="FS120" s="71"/>
      <c r="FT120" s="71"/>
      <c r="FU120" s="71"/>
      <c r="FV120" s="71"/>
      <c r="FW120" s="71"/>
      <c r="FX120" s="71"/>
      <c r="FY120" s="71"/>
      <c r="FZ120" s="71"/>
      <c r="GA120" s="71"/>
      <c r="GB120" s="71"/>
      <c r="GC120" s="71"/>
      <c r="GD120" s="71"/>
      <c r="GE120" s="71"/>
      <c r="GF120" s="71"/>
      <c r="GG120" s="71"/>
      <c r="GH120" s="71"/>
      <c r="GI120" s="71"/>
      <c r="GJ120" s="71"/>
      <c r="GK120" s="71"/>
      <c r="GL120" s="71"/>
      <c r="GM120" s="71"/>
      <c r="GN120" s="71"/>
      <c r="GO120" s="71"/>
      <c r="GP120" s="71"/>
      <c r="GQ120" s="71"/>
      <c r="GR120" s="71"/>
      <c r="GS120" s="71"/>
      <c r="GT120" s="71"/>
      <c r="GU120" s="71"/>
      <c r="GV120" s="71"/>
      <c r="GW120" s="71"/>
      <c r="GX120" s="71"/>
      <c r="GY120" s="71"/>
      <c r="GZ120" s="71"/>
      <c r="HA120" s="71"/>
      <c r="HB120" s="71"/>
      <c r="HC120" s="71"/>
      <c r="HD120" s="71"/>
      <c r="HE120" s="71"/>
      <c r="HF120" s="71"/>
      <c r="HG120" s="71"/>
      <c r="HH120" s="71"/>
      <c r="HI120" s="71"/>
      <c r="HJ120" s="71"/>
      <c r="HK120" s="71"/>
      <c r="HL120" s="71"/>
      <c r="HM120" s="71"/>
      <c r="HN120" s="71"/>
      <c r="HO120" s="71"/>
      <c r="HP120" s="71"/>
      <c r="HQ120" s="71"/>
      <c r="HR120" s="71"/>
      <c r="HS120" s="71"/>
      <c r="HT120" s="71"/>
      <c r="HU120" s="71"/>
      <c r="HV120" s="71"/>
      <c r="HW120" s="71"/>
      <c r="HX120" s="71"/>
      <c r="HY120" s="71"/>
      <c r="HZ120" s="71"/>
      <c r="IA120" s="71"/>
      <c r="IB120" s="71"/>
      <c r="IC120" s="71"/>
      <c r="ID120" s="71"/>
      <c r="IE120" s="71"/>
      <c r="IF120" s="71"/>
      <c r="IG120" s="71"/>
      <c r="IH120" s="71"/>
      <c r="II120" s="71"/>
      <c r="IJ120" s="71"/>
      <c r="IK120" s="71"/>
      <c r="IL120" s="71"/>
      <c r="IM120" s="71"/>
      <c r="IN120" s="71"/>
      <c r="IO120" s="71"/>
      <c r="IP120" s="71"/>
      <c r="IQ120" s="71"/>
      <c r="IR120" s="71"/>
      <c r="IS120" s="71"/>
      <c r="IT120" s="71"/>
      <c r="IU120" s="71"/>
      <c r="IV120" s="71"/>
    </row>
    <row r="121" spans="169:256" s="56" customFormat="1">
      <c r="FM121" s="71"/>
      <c r="FN121" s="71"/>
      <c r="FO121" s="71"/>
      <c r="FP121" s="71"/>
      <c r="FQ121" s="71"/>
      <c r="FR121" s="71"/>
      <c r="FS121" s="71"/>
      <c r="FT121" s="71"/>
      <c r="FU121" s="71"/>
      <c r="FV121" s="71"/>
      <c r="FW121" s="71"/>
      <c r="FX121" s="71"/>
      <c r="FY121" s="71"/>
      <c r="FZ121" s="71"/>
      <c r="GA121" s="71"/>
      <c r="GB121" s="71"/>
      <c r="GC121" s="71"/>
      <c r="GD121" s="71"/>
      <c r="GE121" s="71"/>
      <c r="GF121" s="71"/>
      <c r="GG121" s="71"/>
      <c r="GH121" s="71"/>
      <c r="GI121" s="71"/>
      <c r="GJ121" s="71"/>
      <c r="GK121" s="71"/>
      <c r="GL121" s="71"/>
      <c r="GM121" s="71"/>
      <c r="GN121" s="71"/>
      <c r="GO121" s="71"/>
      <c r="GP121" s="71"/>
      <c r="GQ121" s="71"/>
      <c r="GR121" s="71"/>
      <c r="GS121" s="71"/>
      <c r="GT121" s="71"/>
      <c r="GU121" s="71"/>
      <c r="GV121" s="71"/>
      <c r="GW121" s="71"/>
      <c r="GX121" s="71"/>
      <c r="GY121" s="71"/>
      <c r="GZ121" s="71"/>
      <c r="HA121" s="71"/>
      <c r="HB121" s="71"/>
      <c r="HC121" s="71"/>
      <c r="HD121" s="71"/>
      <c r="HE121" s="71"/>
      <c r="HF121" s="71"/>
      <c r="HG121" s="71"/>
      <c r="HH121" s="71"/>
      <c r="HI121" s="71"/>
      <c r="HJ121" s="71"/>
      <c r="HK121" s="71"/>
      <c r="HL121" s="71"/>
      <c r="HM121" s="71"/>
      <c r="HN121" s="71"/>
      <c r="HO121" s="71"/>
      <c r="HP121" s="71"/>
      <c r="HQ121" s="71"/>
      <c r="HR121" s="71"/>
      <c r="HS121" s="71"/>
      <c r="HT121" s="71"/>
      <c r="HU121" s="71"/>
      <c r="HV121" s="71"/>
      <c r="HW121" s="71"/>
      <c r="HX121" s="71"/>
      <c r="HY121" s="71"/>
      <c r="HZ121" s="71"/>
      <c r="IA121" s="71"/>
      <c r="IB121" s="71"/>
      <c r="IC121" s="71"/>
      <c r="ID121" s="71"/>
      <c r="IE121" s="71"/>
      <c r="IF121" s="71"/>
      <c r="IG121" s="71"/>
      <c r="IH121" s="71"/>
      <c r="II121" s="71"/>
      <c r="IJ121" s="71"/>
      <c r="IK121" s="71"/>
      <c r="IL121" s="71"/>
      <c r="IM121" s="71"/>
      <c r="IN121" s="71"/>
      <c r="IO121" s="71"/>
      <c r="IP121" s="71"/>
      <c r="IQ121" s="71"/>
      <c r="IR121" s="71"/>
      <c r="IS121" s="71"/>
      <c r="IT121" s="71"/>
      <c r="IU121" s="71"/>
      <c r="IV121" s="71"/>
    </row>
    <row r="122" spans="169:256" s="56" customFormat="1">
      <c r="FM122" s="71"/>
      <c r="FN122" s="71"/>
      <c r="FO122" s="71"/>
      <c r="FP122" s="71"/>
      <c r="FQ122" s="71"/>
      <c r="FR122" s="71"/>
      <c r="FS122" s="71"/>
      <c r="FT122" s="71"/>
      <c r="FU122" s="71"/>
      <c r="FV122" s="71"/>
      <c r="FW122" s="71"/>
      <c r="FX122" s="71"/>
      <c r="FY122" s="71"/>
      <c r="FZ122" s="71"/>
      <c r="GA122" s="71"/>
      <c r="GB122" s="71"/>
      <c r="GC122" s="71"/>
      <c r="GD122" s="71"/>
      <c r="GE122" s="71"/>
      <c r="GF122" s="71"/>
      <c r="GG122" s="71"/>
      <c r="GH122" s="71"/>
      <c r="GI122" s="71"/>
      <c r="GJ122" s="71"/>
      <c r="GK122" s="71"/>
      <c r="GL122" s="71"/>
      <c r="GM122" s="71"/>
      <c r="GN122" s="71"/>
      <c r="GO122" s="71"/>
      <c r="GP122" s="71"/>
      <c r="GQ122" s="71"/>
      <c r="GR122" s="71"/>
      <c r="GS122" s="71"/>
      <c r="GT122" s="71"/>
      <c r="GU122" s="71"/>
      <c r="GV122" s="71"/>
      <c r="GW122" s="71"/>
      <c r="GX122" s="71"/>
      <c r="GY122" s="71"/>
      <c r="GZ122" s="71"/>
      <c r="HA122" s="71"/>
      <c r="HB122" s="71"/>
      <c r="HC122" s="71"/>
      <c r="HD122" s="71"/>
      <c r="HE122" s="71"/>
      <c r="HF122" s="71"/>
      <c r="HG122" s="71"/>
      <c r="HH122" s="71"/>
      <c r="HI122" s="71"/>
      <c r="HJ122" s="71"/>
      <c r="HK122" s="71"/>
      <c r="HL122" s="71"/>
      <c r="HM122" s="71"/>
      <c r="HN122" s="71"/>
      <c r="HO122" s="71"/>
      <c r="HP122" s="71"/>
      <c r="HQ122" s="71"/>
      <c r="HR122" s="71"/>
      <c r="HS122" s="71"/>
      <c r="HT122" s="71"/>
      <c r="HU122" s="71"/>
      <c r="HV122" s="71"/>
      <c r="HW122" s="71"/>
      <c r="HX122" s="71"/>
      <c r="HY122" s="71"/>
      <c r="HZ122" s="71"/>
      <c r="IA122" s="71"/>
      <c r="IB122" s="71"/>
      <c r="IC122" s="71"/>
      <c r="ID122" s="71"/>
      <c r="IE122" s="71"/>
      <c r="IF122" s="71"/>
      <c r="IG122" s="71"/>
      <c r="IH122" s="71"/>
      <c r="II122" s="71"/>
      <c r="IJ122" s="71"/>
      <c r="IK122" s="71"/>
      <c r="IL122" s="71"/>
      <c r="IM122" s="71"/>
      <c r="IN122" s="71"/>
      <c r="IO122" s="71"/>
      <c r="IP122" s="71"/>
      <c r="IQ122" s="71"/>
      <c r="IR122" s="71"/>
      <c r="IS122" s="71"/>
      <c r="IT122" s="71"/>
      <c r="IU122" s="71"/>
      <c r="IV122" s="71"/>
    </row>
    <row r="123" spans="169:256" s="56" customFormat="1">
      <c r="FM123" s="71"/>
      <c r="FN123" s="71"/>
      <c r="FO123" s="71"/>
      <c r="FP123" s="71"/>
      <c r="FQ123" s="71"/>
      <c r="FR123" s="71"/>
      <c r="FS123" s="71"/>
      <c r="FT123" s="71"/>
      <c r="FU123" s="71"/>
      <c r="FV123" s="71"/>
      <c r="FW123" s="71"/>
      <c r="FX123" s="71"/>
      <c r="FY123" s="71"/>
      <c r="FZ123" s="71"/>
      <c r="GA123" s="71"/>
      <c r="GB123" s="71"/>
      <c r="GC123" s="71"/>
      <c r="GD123" s="71"/>
      <c r="GE123" s="71"/>
      <c r="GF123" s="71"/>
      <c r="GG123" s="71"/>
      <c r="GH123" s="71"/>
      <c r="GI123" s="71"/>
      <c r="GJ123" s="71"/>
      <c r="GK123" s="71"/>
      <c r="GL123" s="71"/>
      <c r="GM123" s="71"/>
      <c r="GN123" s="71"/>
      <c r="GO123" s="71"/>
      <c r="GP123" s="71"/>
      <c r="GQ123" s="71"/>
      <c r="GR123" s="71"/>
      <c r="GS123" s="71"/>
      <c r="GT123" s="71"/>
      <c r="GU123" s="71"/>
      <c r="GV123" s="71"/>
      <c r="GW123" s="71"/>
      <c r="GX123" s="71"/>
      <c r="GY123" s="71"/>
      <c r="GZ123" s="71"/>
      <c r="HA123" s="71"/>
      <c r="HB123" s="71"/>
      <c r="HC123" s="71"/>
      <c r="HD123" s="71"/>
      <c r="HE123" s="71"/>
      <c r="HF123" s="71"/>
      <c r="HG123" s="71"/>
      <c r="HH123" s="71"/>
      <c r="HI123" s="71"/>
      <c r="HJ123" s="71"/>
      <c r="HK123" s="71"/>
      <c r="HL123" s="71"/>
      <c r="HM123" s="71"/>
      <c r="HN123" s="71"/>
      <c r="HO123" s="71"/>
      <c r="HP123" s="71"/>
      <c r="HQ123" s="71"/>
      <c r="HR123" s="71"/>
      <c r="HS123" s="71"/>
      <c r="HT123" s="71"/>
      <c r="HU123" s="71"/>
      <c r="HV123" s="71"/>
      <c r="HW123" s="71"/>
      <c r="HX123" s="71"/>
      <c r="HY123" s="71"/>
      <c r="HZ123" s="71"/>
      <c r="IA123" s="71"/>
      <c r="IB123" s="71"/>
      <c r="IC123" s="71"/>
      <c r="ID123" s="71"/>
      <c r="IE123" s="71"/>
      <c r="IF123" s="71"/>
      <c r="IG123" s="71"/>
      <c r="IH123" s="71"/>
      <c r="II123" s="71"/>
      <c r="IJ123" s="71"/>
      <c r="IK123" s="71"/>
      <c r="IL123" s="71"/>
      <c r="IM123" s="71"/>
      <c r="IN123" s="71"/>
      <c r="IO123" s="71"/>
      <c r="IP123" s="71"/>
      <c r="IQ123" s="71"/>
      <c r="IR123" s="71"/>
      <c r="IS123" s="71"/>
      <c r="IT123" s="71"/>
      <c r="IU123" s="71"/>
      <c r="IV123" s="71"/>
    </row>
    <row r="124" spans="169:256" s="56" customFormat="1">
      <c r="FM124" s="71"/>
      <c r="FN124" s="71"/>
      <c r="FO124" s="71"/>
      <c r="FP124" s="71"/>
      <c r="FQ124" s="71"/>
      <c r="FR124" s="71"/>
      <c r="FS124" s="71"/>
      <c r="FT124" s="71"/>
      <c r="FU124" s="71"/>
      <c r="FV124" s="71"/>
      <c r="FW124" s="71"/>
      <c r="FX124" s="71"/>
      <c r="FY124" s="71"/>
      <c r="FZ124" s="71"/>
      <c r="GA124" s="71"/>
      <c r="GB124" s="71"/>
      <c r="GC124" s="71"/>
      <c r="GD124" s="71"/>
      <c r="GE124" s="71"/>
      <c r="GF124" s="71"/>
      <c r="GG124" s="71"/>
      <c r="GH124" s="71"/>
      <c r="GI124" s="71"/>
      <c r="GJ124" s="71"/>
      <c r="GK124" s="71"/>
      <c r="GL124" s="71"/>
      <c r="GM124" s="71"/>
      <c r="GN124" s="71"/>
      <c r="GO124" s="71"/>
      <c r="GP124" s="71"/>
      <c r="GQ124" s="71"/>
      <c r="GR124" s="71"/>
      <c r="GS124" s="71"/>
      <c r="GT124" s="71"/>
      <c r="GU124" s="71"/>
      <c r="GV124" s="71"/>
      <c r="GW124" s="71"/>
      <c r="GX124" s="71"/>
      <c r="GY124" s="71"/>
      <c r="GZ124" s="71"/>
      <c r="HA124" s="71"/>
      <c r="HB124" s="71"/>
      <c r="HC124" s="71"/>
      <c r="HD124" s="71"/>
      <c r="HE124" s="71"/>
      <c r="HF124" s="71"/>
      <c r="HG124" s="71"/>
      <c r="HH124" s="71"/>
      <c r="HI124" s="71"/>
      <c r="HJ124" s="71"/>
      <c r="HK124" s="71"/>
      <c r="HL124" s="71"/>
      <c r="HM124" s="71"/>
      <c r="HN124" s="71"/>
      <c r="HO124" s="71"/>
      <c r="HP124" s="71"/>
      <c r="HQ124" s="71"/>
      <c r="HR124" s="71"/>
      <c r="HS124" s="71"/>
      <c r="HT124" s="71"/>
      <c r="HU124" s="71"/>
      <c r="HV124" s="71"/>
      <c r="HW124" s="71"/>
      <c r="HX124" s="71"/>
      <c r="HY124" s="71"/>
      <c r="HZ124" s="71"/>
      <c r="IA124" s="71"/>
      <c r="IB124" s="71"/>
      <c r="IC124" s="71"/>
      <c r="ID124" s="71"/>
      <c r="IE124" s="71"/>
      <c r="IF124" s="71"/>
      <c r="IG124" s="71"/>
      <c r="IH124" s="71"/>
      <c r="II124" s="71"/>
      <c r="IJ124" s="71"/>
      <c r="IK124" s="71"/>
      <c r="IL124" s="71"/>
      <c r="IM124" s="71"/>
      <c r="IN124" s="71"/>
      <c r="IO124" s="71"/>
      <c r="IP124" s="71"/>
      <c r="IQ124" s="71"/>
      <c r="IR124" s="71"/>
      <c r="IS124" s="71"/>
      <c r="IT124" s="71"/>
      <c r="IU124" s="71"/>
      <c r="IV124" s="71"/>
    </row>
    <row r="125" spans="169:256" s="56" customFormat="1">
      <c r="FM125" s="71"/>
      <c r="FN125" s="71"/>
      <c r="FO125" s="71"/>
      <c r="FP125" s="71"/>
      <c r="FQ125" s="71"/>
      <c r="FR125" s="71"/>
      <c r="FS125" s="71"/>
      <c r="FT125" s="71"/>
      <c r="FU125" s="71"/>
      <c r="FV125" s="71"/>
      <c r="FW125" s="71"/>
      <c r="FX125" s="71"/>
      <c r="FY125" s="71"/>
      <c r="FZ125" s="71"/>
      <c r="GA125" s="71"/>
      <c r="GB125" s="71"/>
      <c r="GC125" s="71"/>
      <c r="GD125" s="71"/>
      <c r="GE125" s="71"/>
      <c r="GF125" s="71"/>
      <c r="GG125" s="71"/>
      <c r="GH125" s="71"/>
      <c r="GI125" s="71"/>
      <c r="GJ125" s="71"/>
      <c r="GK125" s="71"/>
      <c r="GL125" s="71"/>
      <c r="GM125" s="71"/>
      <c r="GN125" s="71"/>
      <c r="GO125" s="71"/>
      <c r="GP125" s="71"/>
      <c r="GQ125" s="71"/>
      <c r="GR125" s="71"/>
      <c r="GS125" s="71"/>
      <c r="GT125" s="71"/>
      <c r="GU125" s="71"/>
      <c r="GV125" s="71"/>
      <c r="GW125" s="71"/>
      <c r="GX125" s="71"/>
      <c r="GY125" s="71"/>
      <c r="GZ125" s="71"/>
      <c r="HA125" s="71"/>
      <c r="HB125" s="71"/>
      <c r="HC125" s="71"/>
      <c r="HD125" s="71"/>
      <c r="HE125" s="71"/>
      <c r="HF125" s="71"/>
      <c r="HG125" s="71"/>
      <c r="HH125" s="71"/>
      <c r="HI125" s="71"/>
      <c r="HJ125" s="71"/>
      <c r="HK125" s="71"/>
      <c r="HL125" s="71"/>
      <c r="HM125" s="71"/>
      <c r="HN125" s="71"/>
      <c r="HO125" s="71"/>
      <c r="HP125" s="71"/>
      <c r="HQ125" s="71"/>
      <c r="HR125" s="71"/>
      <c r="HS125" s="71"/>
      <c r="HT125" s="71"/>
      <c r="HU125" s="71"/>
      <c r="HV125" s="71"/>
      <c r="HW125" s="71"/>
      <c r="HX125" s="71"/>
      <c r="HY125" s="71"/>
      <c r="HZ125" s="71"/>
      <c r="IA125" s="71"/>
      <c r="IB125" s="71"/>
      <c r="IC125" s="71"/>
      <c r="ID125" s="71"/>
      <c r="IE125" s="71"/>
      <c r="IF125" s="71"/>
      <c r="IG125" s="71"/>
      <c r="IH125" s="71"/>
      <c r="II125" s="71"/>
      <c r="IJ125" s="71"/>
      <c r="IK125" s="71"/>
      <c r="IL125" s="71"/>
      <c r="IM125" s="71"/>
      <c r="IN125" s="71"/>
      <c r="IO125" s="71"/>
      <c r="IP125" s="71"/>
      <c r="IQ125" s="71"/>
      <c r="IR125" s="71"/>
      <c r="IS125" s="71"/>
      <c r="IT125" s="71"/>
      <c r="IU125" s="71"/>
      <c r="IV125" s="71"/>
    </row>
    <row r="126" spans="169:256" s="56" customFormat="1">
      <c r="FM126" s="71"/>
      <c r="FN126" s="71"/>
      <c r="FO126" s="71"/>
      <c r="FP126" s="71"/>
      <c r="FQ126" s="71"/>
      <c r="FR126" s="71"/>
      <c r="FS126" s="71"/>
      <c r="FT126" s="71"/>
      <c r="FU126" s="71"/>
      <c r="FV126" s="71"/>
      <c r="FW126" s="71"/>
      <c r="FX126" s="71"/>
      <c r="FY126" s="71"/>
      <c r="FZ126" s="71"/>
      <c r="GA126" s="71"/>
      <c r="GB126" s="71"/>
      <c r="GC126" s="71"/>
      <c r="GD126" s="71"/>
      <c r="GE126" s="71"/>
      <c r="GF126" s="71"/>
      <c r="GG126" s="71"/>
      <c r="GH126" s="71"/>
      <c r="GI126" s="71"/>
      <c r="GJ126" s="71"/>
      <c r="GK126" s="71"/>
      <c r="GL126" s="71"/>
      <c r="GM126" s="71"/>
      <c r="GN126" s="71"/>
      <c r="GO126" s="71"/>
      <c r="GP126" s="71"/>
      <c r="GQ126" s="71"/>
      <c r="GR126" s="71"/>
      <c r="GS126" s="71"/>
      <c r="GT126" s="71"/>
      <c r="GU126" s="71"/>
      <c r="GV126" s="71"/>
      <c r="GW126" s="71"/>
      <c r="GX126" s="71"/>
      <c r="GY126" s="71"/>
      <c r="GZ126" s="71"/>
      <c r="HA126" s="71"/>
      <c r="HB126" s="71"/>
      <c r="HC126" s="71"/>
      <c r="HD126" s="71"/>
      <c r="HE126" s="71"/>
      <c r="HF126" s="71"/>
      <c r="HG126" s="71"/>
      <c r="HH126" s="71"/>
      <c r="HI126" s="71"/>
      <c r="HJ126" s="71"/>
      <c r="HK126" s="71"/>
      <c r="HL126" s="71"/>
      <c r="HM126" s="71"/>
      <c r="HN126" s="71"/>
      <c r="HO126" s="71"/>
      <c r="HP126" s="71"/>
      <c r="HQ126" s="71"/>
      <c r="HR126" s="71"/>
      <c r="HS126" s="71"/>
      <c r="HT126" s="71"/>
      <c r="HU126" s="71"/>
      <c r="HV126" s="71"/>
      <c r="HW126" s="71"/>
      <c r="HX126" s="71"/>
      <c r="HY126" s="71"/>
      <c r="HZ126" s="71"/>
      <c r="IA126" s="71"/>
      <c r="IB126" s="71"/>
      <c r="IC126" s="71"/>
      <c r="ID126" s="71"/>
      <c r="IE126" s="71"/>
      <c r="IF126" s="71"/>
      <c r="IG126" s="71"/>
      <c r="IH126" s="71"/>
      <c r="II126" s="71"/>
      <c r="IJ126" s="71"/>
      <c r="IK126" s="71"/>
      <c r="IL126" s="71"/>
      <c r="IM126" s="71"/>
      <c r="IN126" s="71"/>
      <c r="IO126" s="71"/>
      <c r="IP126" s="71"/>
      <c r="IQ126" s="71"/>
      <c r="IR126" s="71"/>
      <c r="IS126" s="71"/>
      <c r="IT126" s="71"/>
      <c r="IU126" s="71"/>
      <c r="IV126" s="71"/>
    </row>
    <row r="127" spans="169:256" s="56" customFormat="1">
      <c r="FM127" s="71"/>
      <c r="FN127" s="71"/>
      <c r="FO127" s="71"/>
      <c r="FP127" s="71"/>
      <c r="FQ127" s="71"/>
      <c r="FR127" s="71"/>
      <c r="FS127" s="71"/>
      <c r="FT127" s="71"/>
      <c r="FU127" s="71"/>
      <c r="FV127" s="71"/>
      <c r="FW127" s="71"/>
      <c r="FX127" s="71"/>
      <c r="FY127" s="71"/>
      <c r="FZ127" s="71"/>
      <c r="GA127" s="71"/>
      <c r="GB127" s="71"/>
      <c r="GC127" s="71"/>
      <c r="GD127" s="71"/>
      <c r="GE127" s="71"/>
      <c r="GF127" s="71"/>
      <c r="GG127" s="71"/>
      <c r="GH127" s="71"/>
      <c r="GI127" s="71"/>
      <c r="GJ127" s="71"/>
      <c r="GK127" s="71"/>
      <c r="GL127" s="71"/>
      <c r="GM127" s="71"/>
      <c r="GN127" s="71"/>
      <c r="GO127" s="71"/>
      <c r="GP127" s="71"/>
      <c r="GQ127" s="71"/>
      <c r="GR127" s="71"/>
      <c r="GS127" s="71"/>
      <c r="GT127" s="71"/>
      <c r="GU127" s="71"/>
      <c r="GV127" s="71"/>
      <c r="GW127" s="71"/>
      <c r="GX127" s="71"/>
      <c r="GY127" s="71"/>
      <c r="GZ127" s="71"/>
      <c r="HA127" s="71"/>
      <c r="HB127" s="71"/>
      <c r="HC127" s="71"/>
      <c r="HD127" s="71"/>
      <c r="HE127" s="71"/>
      <c r="HF127" s="71"/>
      <c r="HG127" s="71"/>
      <c r="HH127" s="71"/>
      <c r="HI127" s="71"/>
      <c r="HJ127" s="71"/>
      <c r="HK127" s="71"/>
      <c r="HL127" s="71"/>
      <c r="HM127" s="71"/>
      <c r="HN127" s="71"/>
      <c r="HO127" s="71"/>
      <c r="HP127" s="71"/>
      <c r="HQ127" s="71"/>
      <c r="HR127" s="71"/>
      <c r="HS127" s="71"/>
      <c r="HT127" s="71"/>
      <c r="HU127" s="71"/>
      <c r="HV127" s="71"/>
      <c r="HW127" s="71"/>
      <c r="HX127" s="71"/>
      <c r="HY127" s="71"/>
      <c r="HZ127" s="71"/>
      <c r="IA127" s="71"/>
      <c r="IB127" s="71"/>
      <c r="IC127" s="71"/>
      <c r="ID127" s="71"/>
      <c r="IE127" s="71"/>
      <c r="IF127" s="71"/>
      <c r="IG127" s="71"/>
      <c r="IH127" s="71"/>
      <c r="II127" s="71"/>
      <c r="IJ127" s="71"/>
      <c r="IK127" s="71"/>
      <c r="IL127" s="71"/>
      <c r="IM127" s="71"/>
      <c r="IN127" s="71"/>
      <c r="IO127" s="71"/>
      <c r="IP127" s="71"/>
      <c r="IQ127" s="71"/>
      <c r="IR127" s="71"/>
      <c r="IS127" s="71"/>
      <c r="IT127" s="71"/>
      <c r="IU127" s="71"/>
      <c r="IV127" s="71"/>
    </row>
    <row r="128" spans="169:256" s="56" customFormat="1">
      <c r="FM128" s="71"/>
      <c r="FN128" s="71"/>
      <c r="FO128" s="71"/>
      <c r="FP128" s="71"/>
      <c r="FQ128" s="71"/>
      <c r="FR128" s="71"/>
      <c r="FS128" s="71"/>
      <c r="FT128" s="71"/>
      <c r="FU128" s="71"/>
      <c r="FV128" s="71"/>
      <c r="FW128" s="71"/>
      <c r="FX128" s="71"/>
      <c r="FY128" s="71"/>
      <c r="FZ128" s="71"/>
      <c r="GA128" s="71"/>
      <c r="GB128" s="71"/>
      <c r="GC128" s="71"/>
      <c r="GD128" s="71"/>
      <c r="GE128" s="71"/>
      <c r="GF128" s="71"/>
      <c r="GG128" s="71"/>
      <c r="GH128" s="71"/>
      <c r="GI128" s="71"/>
      <c r="GJ128" s="71"/>
      <c r="GK128" s="71"/>
      <c r="GL128" s="71"/>
      <c r="GM128" s="71"/>
      <c r="GN128" s="71"/>
      <c r="GO128" s="71"/>
      <c r="GP128" s="71"/>
      <c r="GQ128" s="71"/>
      <c r="GR128" s="71"/>
      <c r="GS128" s="71"/>
      <c r="GT128" s="71"/>
      <c r="GU128" s="71"/>
      <c r="GV128" s="71"/>
      <c r="GW128" s="71"/>
      <c r="GX128" s="71"/>
      <c r="GY128" s="71"/>
      <c r="GZ128" s="71"/>
      <c r="HA128" s="71"/>
      <c r="HB128" s="71"/>
      <c r="HC128" s="71"/>
      <c r="HD128" s="71"/>
      <c r="HE128" s="71"/>
      <c r="HF128" s="71"/>
      <c r="HG128" s="71"/>
      <c r="HH128" s="71"/>
      <c r="HI128" s="71"/>
      <c r="HJ128" s="71"/>
      <c r="HK128" s="71"/>
      <c r="HL128" s="71"/>
      <c r="HM128" s="71"/>
      <c r="HN128" s="71"/>
      <c r="HO128" s="71"/>
      <c r="HP128" s="71"/>
      <c r="HQ128" s="71"/>
      <c r="HR128" s="71"/>
      <c r="HS128" s="71"/>
      <c r="HT128" s="71"/>
      <c r="HU128" s="71"/>
      <c r="HV128" s="71"/>
      <c r="HW128" s="71"/>
      <c r="HX128" s="71"/>
      <c r="HY128" s="71"/>
      <c r="HZ128" s="71"/>
      <c r="IA128" s="71"/>
      <c r="IB128" s="71"/>
      <c r="IC128" s="71"/>
      <c r="ID128" s="71"/>
      <c r="IE128" s="71"/>
      <c r="IF128" s="71"/>
      <c r="IG128" s="71"/>
      <c r="IH128" s="71"/>
      <c r="II128" s="71"/>
      <c r="IJ128" s="71"/>
      <c r="IK128" s="71"/>
      <c r="IL128" s="71"/>
      <c r="IM128" s="71"/>
      <c r="IN128" s="71"/>
      <c r="IO128" s="71"/>
      <c r="IP128" s="71"/>
      <c r="IQ128" s="71"/>
      <c r="IR128" s="71"/>
      <c r="IS128" s="71"/>
      <c r="IT128" s="71"/>
      <c r="IU128" s="71"/>
      <c r="IV128" s="71"/>
    </row>
    <row r="129" spans="169:256" s="56" customFormat="1">
      <c r="FM129" s="71"/>
      <c r="FN129" s="71"/>
      <c r="FO129" s="71"/>
      <c r="FP129" s="71"/>
      <c r="FQ129" s="71"/>
      <c r="FR129" s="71"/>
      <c r="FS129" s="71"/>
      <c r="FT129" s="71"/>
      <c r="FU129" s="71"/>
      <c r="FV129" s="71"/>
      <c r="FW129" s="71"/>
      <c r="FX129" s="71"/>
      <c r="FY129" s="71"/>
      <c r="FZ129" s="71"/>
      <c r="GA129" s="71"/>
      <c r="GB129" s="71"/>
      <c r="GC129" s="71"/>
      <c r="GD129" s="71"/>
      <c r="GE129" s="71"/>
      <c r="GF129" s="71"/>
      <c r="GG129" s="71"/>
      <c r="GH129" s="71"/>
      <c r="GI129" s="71"/>
      <c r="GJ129" s="71"/>
      <c r="GK129" s="71"/>
      <c r="GL129" s="71"/>
      <c r="GM129" s="71"/>
      <c r="GN129" s="71"/>
      <c r="GO129" s="71"/>
      <c r="GP129" s="71"/>
      <c r="GQ129" s="71"/>
      <c r="GR129" s="71"/>
      <c r="GS129" s="71"/>
      <c r="GT129" s="71"/>
      <c r="GU129" s="71"/>
      <c r="GV129" s="71"/>
      <c r="GW129" s="71"/>
      <c r="GX129" s="71"/>
      <c r="GY129" s="71"/>
      <c r="GZ129" s="71"/>
      <c r="HA129" s="71"/>
      <c r="HB129" s="71"/>
      <c r="HC129" s="71"/>
      <c r="HD129" s="71"/>
      <c r="HE129" s="71"/>
      <c r="HF129" s="71"/>
      <c r="HG129" s="71"/>
      <c r="HH129" s="71"/>
      <c r="HI129" s="71"/>
      <c r="HJ129" s="71"/>
      <c r="HK129" s="71"/>
      <c r="HL129" s="71"/>
      <c r="HM129" s="71"/>
      <c r="HN129" s="71"/>
      <c r="HO129" s="71"/>
      <c r="HP129" s="71"/>
      <c r="HQ129" s="71"/>
      <c r="HR129" s="71"/>
      <c r="HS129" s="71"/>
      <c r="HT129" s="71"/>
      <c r="HU129" s="71"/>
      <c r="HV129" s="71"/>
      <c r="HW129" s="71"/>
      <c r="HX129" s="71"/>
      <c r="HY129" s="71"/>
      <c r="HZ129" s="71"/>
      <c r="IA129" s="71"/>
      <c r="IB129" s="71"/>
      <c r="IC129" s="71"/>
      <c r="ID129" s="71"/>
      <c r="IE129" s="71"/>
      <c r="IF129" s="71"/>
      <c r="IG129" s="71"/>
      <c r="IH129" s="71"/>
      <c r="II129" s="71"/>
      <c r="IJ129" s="71"/>
      <c r="IK129" s="71"/>
      <c r="IL129" s="71"/>
      <c r="IM129" s="71"/>
      <c r="IN129" s="71"/>
      <c r="IO129" s="71"/>
      <c r="IP129" s="71"/>
      <c r="IQ129" s="71"/>
      <c r="IR129" s="71"/>
      <c r="IS129" s="71"/>
      <c r="IT129" s="71"/>
      <c r="IU129" s="71"/>
      <c r="IV129" s="71"/>
    </row>
    <row r="130" spans="169:256" s="56" customFormat="1">
      <c r="FM130" s="71"/>
      <c r="FN130" s="71"/>
      <c r="FO130" s="71"/>
      <c r="FP130" s="71"/>
      <c r="FQ130" s="71"/>
      <c r="FR130" s="71"/>
      <c r="FS130" s="71"/>
      <c r="FT130" s="71"/>
      <c r="FU130" s="71"/>
      <c r="FV130" s="71"/>
      <c r="FW130" s="71"/>
      <c r="FX130" s="71"/>
      <c r="FY130" s="71"/>
      <c r="FZ130" s="71"/>
      <c r="GA130" s="71"/>
      <c r="GB130" s="71"/>
      <c r="GC130" s="71"/>
      <c r="GD130" s="71"/>
      <c r="GE130" s="71"/>
      <c r="GF130" s="71"/>
      <c r="GG130" s="71"/>
      <c r="GH130" s="71"/>
      <c r="GI130" s="71"/>
      <c r="GJ130" s="71"/>
      <c r="GK130" s="71"/>
      <c r="GL130" s="71"/>
      <c r="GM130" s="71"/>
      <c r="GN130" s="71"/>
      <c r="GO130" s="71"/>
      <c r="GP130" s="71"/>
      <c r="GQ130" s="71"/>
      <c r="GR130" s="71"/>
      <c r="GS130" s="71"/>
      <c r="GT130" s="71"/>
      <c r="GU130" s="71"/>
      <c r="GV130" s="71"/>
      <c r="GW130" s="71"/>
      <c r="GX130" s="71"/>
      <c r="GY130" s="71"/>
      <c r="GZ130" s="71"/>
      <c r="HA130" s="71"/>
      <c r="HB130" s="71"/>
      <c r="HC130" s="71"/>
      <c r="HD130" s="71"/>
      <c r="HE130" s="71"/>
      <c r="HF130" s="71"/>
      <c r="HG130" s="71"/>
      <c r="HH130" s="71"/>
      <c r="HI130" s="71"/>
      <c r="HJ130" s="71"/>
      <c r="HK130" s="71"/>
      <c r="HL130" s="71"/>
      <c r="HM130" s="71"/>
      <c r="HN130" s="71"/>
      <c r="HO130" s="71"/>
      <c r="HP130" s="71"/>
      <c r="HQ130" s="71"/>
      <c r="HR130" s="71"/>
      <c r="HS130" s="71"/>
      <c r="HT130" s="71"/>
      <c r="HU130" s="71"/>
      <c r="HV130" s="71"/>
      <c r="HW130" s="71"/>
      <c r="HX130" s="71"/>
      <c r="HY130" s="71"/>
      <c r="HZ130" s="71"/>
      <c r="IA130" s="71"/>
      <c r="IB130" s="71"/>
      <c r="IC130" s="71"/>
      <c r="ID130" s="71"/>
      <c r="IE130" s="71"/>
      <c r="IF130" s="71"/>
      <c r="IG130" s="71"/>
      <c r="IH130" s="71"/>
      <c r="II130" s="71"/>
      <c r="IJ130" s="71"/>
      <c r="IK130" s="71"/>
      <c r="IL130" s="71"/>
      <c r="IM130" s="71"/>
      <c r="IN130" s="71"/>
      <c r="IO130" s="71"/>
      <c r="IP130" s="71"/>
      <c r="IQ130" s="71"/>
      <c r="IR130" s="71"/>
      <c r="IS130" s="71"/>
      <c r="IT130" s="71"/>
      <c r="IU130" s="71"/>
      <c r="IV130" s="71"/>
    </row>
    <row r="131" spans="169:256" s="56" customFormat="1">
      <c r="FM131" s="71"/>
      <c r="FN131" s="71"/>
      <c r="FO131" s="71"/>
      <c r="FP131" s="71"/>
      <c r="FQ131" s="71"/>
      <c r="FR131" s="71"/>
      <c r="FS131" s="71"/>
      <c r="FT131" s="71"/>
      <c r="FU131" s="71"/>
      <c r="FV131" s="71"/>
      <c r="FW131" s="71"/>
      <c r="FX131" s="71"/>
      <c r="FY131" s="71"/>
      <c r="FZ131" s="71"/>
      <c r="GA131" s="71"/>
      <c r="GB131" s="71"/>
      <c r="GC131" s="71"/>
      <c r="GD131" s="71"/>
      <c r="GE131" s="71"/>
      <c r="GF131" s="71"/>
      <c r="GG131" s="71"/>
      <c r="GH131" s="71"/>
      <c r="GI131" s="71"/>
      <c r="GJ131" s="71"/>
      <c r="GK131" s="71"/>
      <c r="GL131" s="71"/>
      <c r="GM131" s="71"/>
      <c r="GN131" s="71"/>
      <c r="GO131" s="71"/>
      <c r="GP131" s="71"/>
      <c r="GQ131" s="71"/>
      <c r="GR131" s="71"/>
      <c r="GS131" s="71"/>
      <c r="GT131" s="71"/>
      <c r="GU131" s="71"/>
      <c r="GV131" s="71"/>
      <c r="GW131" s="71"/>
      <c r="GX131" s="71"/>
      <c r="GY131" s="71"/>
      <c r="GZ131" s="71"/>
      <c r="HA131" s="71"/>
      <c r="HB131" s="71"/>
      <c r="HC131" s="71"/>
      <c r="HD131" s="71"/>
      <c r="HE131" s="71"/>
      <c r="HF131" s="71"/>
      <c r="HG131" s="71"/>
      <c r="HH131" s="71"/>
      <c r="HI131" s="71"/>
      <c r="HJ131" s="71"/>
      <c r="HK131" s="71"/>
      <c r="HL131" s="71"/>
      <c r="HM131" s="71"/>
      <c r="HN131" s="71"/>
      <c r="HO131" s="71"/>
      <c r="HP131" s="71"/>
      <c r="HQ131" s="71"/>
      <c r="HR131" s="71"/>
      <c r="HS131" s="71"/>
      <c r="HT131" s="71"/>
      <c r="HU131" s="71"/>
      <c r="HV131" s="71"/>
      <c r="HW131" s="71"/>
      <c r="HX131" s="71"/>
      <c r="HY131" s="71"/>
      <c r="HZ131" s="71"/>
      <c r="IA131" s="71"/>
      <c r="IB131" s="71"/>
      <c r="IC131" s="71"/>
      <c r="ID131" s="71"/>
      <c r="IE131" s="71"/>
      <c r="IF131" s="71"/>
      <c r="IG131" s="71"/>
      <c r="IH131" s="71"/>
      <c r="II131" s="71"/>
      <c r="IJ131" s="71"/>
      <c r="IK131" s="71"/>
      <c r="IL131" s="71"/>
      <c r="IM131" s="71"/>
      <c r="IN131" s="71"/>
      <c r="IO131" s="71"/>
      <c r="IP131" s="71"/>
      <c r="IQ131" s="71"/>
      <c r="IR131" s="71"/>
      <c r="IS131" s="71"/>
      <c r="IT131" s="71"/>
      <c r="IU131" s="71"/>
      <c r="IV131" s="71"/>
    </row>
    <row r="132" spans="169:256" s="56" customFormat="1">
      <c r="FM132" s="71"/>
      <c r="FN132" s="71"/>
      <c r="FO132" s="71"/>
      <c r="FP132" s="71"/>
      <c r="FQ132" s="71"/>
      <c r="FR132" s="71"/>
      <c r="FS132" s="71"/>
      <c r="FT132" s="71"/>
      <c r="FU132" s="71"/>
      <c r="FV132" s="71"/>
      <c r="FW132" s="71"/>
      <c r="FX132" s="71"/>
      <c r="FY132" s="71"/>
      <c r="FZ132" s="71"/>
      <c r="GA132" s="71"/>
      <c r="GB132" s="71"/>
      <c r="GC132" s="71"/>
      <c r="GD132" s="71"/>
      <c r="GE132" s="71"/>
      <c r="GF132" s="71"/>
      <c r="GG132" s="71"/>
      <c r="GH132" s="71"/>
      <c r="GI132" s="71"/>
      <c r="GJ132" s="71"/>
      <c r="GK132" s="71"/>
      <c r="GL132" s="71"/>
      <c r="GM132" s="71"/>
      <c r="GN132" s="71"/>
      <c r="GO132" s="71"/>
      <c r="GP132" s="71"/>
      <c r="GQ132" s="71"/>
      <c r="GR132" s="71"/>
      <c r="GS132" s="71"/>
      <c r="GT132" s="71"/>
      <c r="GU132" s="71"/>
      <c r="GV132" s="71"/>
      <c r="GW132" s="71"/>
      <c r="GX132" s="71"/>
      <c r="GY132" s="71"/>
      <c r="GZ132" s="71"/>
      <c r="HA132" s="71"/>
      <c r="HB132" s="71"/>
      <c r="HC132" s="71"/>
      <c r="HD132" s="71"/>
      <c r="HE132" s="71"/>
      <c r="HF132" s="71"/>
      <c r="HG132" s="71"/>
      <c r="HH132" s="71"/>
      <c r="HI132" s="71"/>
      <c r="HJ132" s="71"/>
      <c r="HK132" s="71"/>
      <c r="HL132" s="71"/>
      <c r="HM132" s="71"/>
      <c r="HN132" s="71"/>
      <c r="HO132" s="71"/>
      <c r="HP132" s="71"/>
      <c r="HQ132" s="71"/>
      <c r="HR132" s="71"/>
      <c r="HS132" s="71"/>
      <c r="HT132" s="71"/>
      <c r="HU132" s="71"/>
      <c r="HV132" s="71"/>
      <c r="HW132" s="71"/>
      <c r="HX132" s="71"/>
      <c r="HY132" s="71"/>
      <c r="HZ132" s="71"/>
      <c r="IA132" s="71"/>
      <c r="IB132" s="71"/>
      <c r="IC132" s="71"/>
      <c r="ID132" s="71"/>
      <c r="IE132" s="71"/>
      <c r="IF132" s="71"/>
      <c r="IG132" s="71"/>
      <c r="IH132" s="71"/>
      <c r="II132" s="71"/>
      <c r="IJ132" s="71"/>
      <c r="IK132" s="71"/>
      <c r="IL132" s="71"/>
      <c r="IM132" s="71"/>
      <c r="IN132" s="71"/>
      <c r="IO132" s="71"/>
      <c r="IP132" s="71"/>
      <c r="IQ132" s="71"/>
      <c r="IR132" s="71"/>
      <c r="IS132" s="71"/>
      <c r="IT132" s="71"/>
      <c r="IU132" s="71"/>
      <c r="IV132" s="71"/>
    </row>
    <row r="133" spans="169:256" s="56" customFormat="1">
      <c r="FM133" s="71"/>
      <c r="FN133" s="71"/>
      <c r="FO133" s="71"/>
      <c r="FP133" s="71"/>
      <c r="FQ133" s="71"/>
      <c r="FR133" s="71"/>
      <c r="FS133" s="71"/>
      <c r="FT133" s="71"/>
      <c r="FU133" s="71"/>
      <c r="FV133" s="71"/>
      <c r="FW133" s="71"/>
      <c r="FX133" s="71"/>
      <c r="FY133" s="71"/>
      <c r="FZ133" s="71"/>
      <c r="GA133" s="71"/>
      <c r="GB133" s="71"/>
      <c r="GC133" s="71"/>
      <c r="GD133" s="71"/>
      <c r="GE133" s="71"/>
      <c r="GF133" s="71"/>
      <c r="GG133" s="71"/>
      <c r="GH133" s="71"/>
      <c r="GI133" s="71"/>
      <c r="GJ133" s="71"/>
      <c r="GK133" s="71"/>
      <c r="GL133" s="71"/>
      <c r="GM133" s="71"/>
      <c r="GN133" s="71"/>
      <c r="GO133" s="71"/>
      <c r="GP133" s="71"/>
      <c r="GQ133" s="71"/>
      <c r="GR133" s="71"/>
      <c r="GS133" s="71"/>
      <c r="GT133" s="71"/>
      <c r="GU133" s="71"/>
      <c r="GV133" s="71"/>
      <c r="GW133" s="71"/>
      <c r="GX133" s="71"/>
      <c r="GY133" s="71"/>
      <c r="GZ133" s="71"/>
      <c r="HA133" s="71"/>
      <c r="HB133" s="71"/>
      <c r="HC133" s="71"/>
      <c r="HD133" s="71"/>
      <c r="HE133" s="71"/>
      <c r="HF133" s="71"/>
      <c r="HG133" s="71"/>
      <c r="HH133" s="71"/>
      <c r="HI133" s="71"/>
      <c r="HJ133" s="71"/>
      <c r="HK133" s="71"/>
      <c r="HL133" s="71"/>
      <c r="HM133" s="71"/>
      <c r="HN133" s="71"/>
      <c r="HO133" s="71"/>
      <c r="HP133" s="71"/>
      <c r="HQ133" s="71"/>
      <c r="HR133" s="71"/>
      <c r="HS133" s="71"/>
      <c r="HT133" s="71"/>
      <c r="HU133" s="71"/>
      <c r="HV133" s="71"/>
      <c r="HW133" s="71"/>
      <c r="HX133" s="71"/>
      <c r="HY133" s="71"/>
      <c r="HZ133" s="71"/>
      <c r="IA133" s="71"/>
      <c r="IB133" s="71"/>
      <c r="IC133" s="71"/>
      <c r="ID133" s="71"/>
      <c r="IE133" s="71"/>
      <c r="IF133" s="71"/>
      <c r="IG133" s="71"/>
      <c r="IH133" s="71"/>
      <c r="II133" s="71"/>
      <c r="IJ133" s="71"/>
      <c r="IK133" s="71"/>
      <c r="IL133" s="71"/>
      <c r="IM133" s="71"/>
      <c r="IN133" s="71"/>
      <c r="IO133" s="71"/>
      <c r="IP133" s="71"/>
      <c r="IQ133" s="71"/>
      <c r="IR133" s="71"/>
      <c r="IS133" s="71"/>
      <c r="IT133" s="71"/>
      <c r="IU133" s="71"/>
      <c r="IV133" s="71"/>
    </row>
    <row r="134" spans="169:256" s="56" customFormat="1">
      <c r="FM134" s="71"/>
      <c r="FN134" s="71"/>
      <c r="FO134" s="71"/>
      <c r="FP134" s="71"/>
      <c r="FQ134" s="71"/>
      <c r="FR134" s="71"/>
      <c r="FS134" s="71"/>
      <c r="FT134" s="71"/>
      <c r="FU134" s="71"/>
      <c r="FV134" s="71"/>
      <c r="FW134" s="71"/>
      <c r="FX134" s="71"/>
      <c r="FY134" s="71"/>
      <c r="FZ134" s="71"/>
      <c r="GA134" s="71"/>
      <c r="GB134" s="71"/>
      <c r="GC134" s="71"/>
      <c r="GD134" s="71"/>
      <c r="GE134" s="71"/>
      <c r="GF134" s="71"/>
      <c r="GG134" s="71"/>
      <c r="GH134" s="71"/>
      <c r="GI134" s="71"/>
      <c r="GJ134" s="71"/>
      <c r="GK134" s="71"/>
      <c r="GL134" s="71"/>
      <c r="GM134" s="71"/>
      <c r="GN134" s="71"/>
      <c r="GO134" s="71"/>
      <c r="GP134" s="71"/>
      <c r="GQ134" s="71"/>
      <c r="GR134" s="71"/>
      <c r="GS134" s="71"/>
      <c r="GT134" s="71"/>
      <c r="GU134" s="71"/>
      <c r="GV134" s="71"/>
      <c r="GW134" s="71"/>
      <c r="GX134" s="71"/>
      <c r="GY134" s="71"/>
      <c r="GZ134" s="71"/>
      <c r="HA134" s="71"/>
      <c r="HB134" s="71"/>
      <c r="HC134" s="71"/>
      <c r="HD134" s="71"/>
      <c r="HE134" s="71"/>
      <c r="HF134" s="71"/>
      <c r="HG134" s="71"/>
      <c r="HH134" s="71"/>
      <c r="HI134" s="71"/>
      <c r="HJ134" s="71"/>
      <c r="HK134" s="71"/>
      <c r="HL134" s="71"/>
      <c r="HM134" s="71"/>
      <c r="HN134" s="71"/>
      <c r="HO134" s="71"/>
      <c r="HP134" s="71"/>
      <c r="HQ134" s="71"/>
      <c r="HR134" s="71"/>
      <c r="HS134" s="71"/>
      <c r="HT134" s="71"/>
      <c r="HU134" s="71"/>
      <c r="HV134" s="71"/>
      <c r="HW134" s="71"/>
      <c r="HX134" s="71"/>
      <c r="HY134" s="71"/>
      <c r="HZ134" s="71"/>
      <c r="IA134" s="71"/>
      <c r="IB134" s="71"/>
      <c r="IC134" s="71"/>
      <c r="ID134" s="71"/>
      <c r="IE134" s="71"/>
      <c r="IF134" s="71"/>
      <c r="IG134" s="71"/>
      <c r="IH134" s="71"/>
      <c r="II134" s="71"/>
      <c r="IJ134" s="71"/>
      <c r="IK134" s="71"/>
      <c r="IL134" s="71"/>
      <c r="IM134" s="71"/>
      <c r="IN134" s="71"/>
      <c r="IO134" s="71"/>
      <c r="IP134" s="71"/>
      <c r="IQ134" s="71"/>
      <c r="IR134" s="71"/>
      <c r="IS134" s="71"/>
      <c r="IT134" s="71"/>
      <c r="IU134" s="71"/>
      <c r="IV134" s="71"/>
    </row>
    <row r="135" spans="169:256" s="56" customFormat="1">
      <c r="FM135" s="71"/>
      <c r="FN135" s="71"/>
      <c r="FO135" s="71"/>
      <c r="FP135" s="71"/>
      <c r="FQ135" s="71"/>
      <c r="FR135" s="71"/>
      <c r="FS135" s="71"/>
      <c r="FT135" s="71"/>
      <c r="FU135" s="71"/>
      <c r="FV135" s="71"/>
      <c r="FW135" s="71"/>
      <c r="FX135" s="71"/>
      <c r="FY135" s="71"/>
      <c r="FZ135" s="71"/>
      <c r="GA135" s="71"/>
      <c r="GB135" s="71"/>
      <c r="GC135" s="71"/>
      <c r="GD135" s="71"/>
      <c r="GE135" s="71"/>
      <c r="GF135" s="71"/>
      <c r="GG135" s="71"/>
      <c r="GH135" s="71"/>
      <c r="GI135" s="71"/>
      <c r="GJ135" s="71"/>
      <c r="GK135" s="71"/>
      <c r="GL135" s="71"/>
      <c r="GM135" s="71"/>
      <c r="GN135" s="71"/>
      <c r="GO135" s="71"/>
      <c r="GP135" s="71"/>
      <c r="GQ135" s="71"/>
      <c r="GR135" s="71"/>
      <c r="GS135" s="71"/>
      <c r="GT135" s="71"/>
      <c r="GU135" s="71"/>
      <c r="GV135" s="71"/>
      <c r="GW135" s="71"/>
      <c r="GX135" s="71"/>
      <c r="GY135" s="71"/>
      <c r="GZ135" s="71"/>
      <c r="HA135" s="71"/>
      <c r="HB135" s="71"/>
      <c r="HC135" s="71"/>
      <c r="HD135" s="71"/>
      <c r="HE135" s="71"/>
      <c r="HF135" s="71"/>
      <c r="HG135" s="71"/>
      <c r="HH135" s="71"/>
      <c r="HI135" s="71"/>
      <c r="HJ135" s="71"/>
      <c r="HK135" s="71"/>
      <c r="HL135" s="71"/>
      <c r="HM135" s="71"/>
      <c r="HN135" s="71"/>
      <c r="HO135" s="71"/>
      <c r="HP135" s="71"/>
      <c r="HQ135" s="71"/>
      <c r="HR135" s="71"/>
      <c r="HS135" s="71"/>
      <c r="HT135" s="71"/>
      <c r="HU135" s="71"/>
      <c r="HV135" s="71"/>
      <c r="HW135" s="71"/>
      <c r="HX135" s="71"/>
      <c r="HY135" s="71"/>
      <c r="HZ135" s="71"/>
      <c r="IA135" s="71"/>
      <c r="IB135" s="71"/>
      <c r="IC135" s="71"/>
      <c r="ID135" s="71"/>
      <c r="IE135" s="71"/>
      <c r="IF135" s="71"/>
      <c r="IG135" s="71"/>
      <c r="IH135" s="71"/>
      <c r="II135" s="71"/>
      <c r="IJ135" s="71"/>
      <c r="IK135" s="71"/>
      <c r="IL135" s="71"/>
      <c r="IM135" s="71"/>
      <c r="IN135" s="71"/>
      <c r="IO135" s="71"/>
      <c r="IP135" s="71"/>
      <c r="IQ135" s="71"/>
      <c r="IR135" s="71"/>
      <c r="IS135" s="71"/>
      <c r="IT135" s="71"/>
      <c r="IU135" s="71"/>
      <c r="IV135" s="71"/>
    </row>
    <row r="136" spans="169:256" s="56" customFormat="1">
      <c r="FM136" s="71"/>
      <c r="FN136" s="71"/>
      <c r="FO136" s="71"/>
      <c r="FP136" s="71"/>
      <c r="FQ136" s="71"/>
      <c r="FR136" s="71"/>
      <c r="FS136" s="71"/>
      <c r="FT136" s="71"/>
      <c r="FU136" s="71"/>
      <c r="FV136" s="71"/>
      <c r="FW136" s="71"/>
      <c r="FX136" s="71"/>
      <c r="FY136" s="71"/>
      <c r="FZ136" s="71"/>
      <c r="GA136" s="71"/>
      <c r="GB136" s="71"/>
      <c r="GC136" s="71"/>
      <c r="GD136" s="71"/>
      <c r="GE136" s="71"/>
      <c r="GF136" s="71"/>
      <c r="GG136" s="71"/>
      <c r="GH136" s="71"/>
      <c r="GI136" s="71"/>
      <c r="GJ136" s="71"/>
      <c r="GK136" s="71"/>
      <c r="GL136" s="71"/>
      <c r="GM136" s="71"/>
      <c r="GN136" s="71"/>
      <c r="GO136" s="71"/>
      <c r="GP136" s="71"/>
      <c r="GQ136" s="71"/>
      <c r="GR136" s="71"/>
      <c r="GS136" s="71"/>
      <c r="GT136" s="71"/>
      <c r="GU136" s="71"/>
      <c r="GV136" s="71"/>
      <c r="GW136" s="71"/>
      <c r="GX136" s="71"/>
      <c r="GY136" s="71"/>
      <c r="GZ136" s="71"/>
      <c r="HA136" s="71"/>
      <c r="HB136" s="71"/>
      <c r="HC136" s="71"/>
      <c r="HD136" s="71"/>
      <c r="HE136" s="71"/>
      <c r="HF136" s="71"/>
      <c r="HG136" s="71"/>
      <c r="HH136" s="71"/>
      <c r="HI136" s="71"/>
      <c r="HJ136" s="71"/>
      <c r="HK136" s="71"/>
      <c r="HL136" s="71"/>
      <c r="HM136" s="71"/>
      <c r="HN136" s="71"/>
      <c r="HO136" s="71"/>
      <c r="HP136" s="71"/>
      <c r="HQ136" s="71"/>
      <c r="HR136" s="71"/>
      <c r="HS136" s="71"/>
      <c r="HT136" s="71"/>
      <c r="HU136" s="71"/>
      <c r="HV136" s="71"/>
      <c r="HW136" s="71"/>
      <c r="HX136" s="71"/>
      <c r="HY136" s="71"/>
      <c r="HZ136" s="71"/>
      <c r="IA136" s="71"/>
      <c r="IB136" s="71"/>
      <c r="IC136" s="71"/>
      <c r="ID136" s="71"/>
      <c r="IE136" s="71"/>
      <c r="IF136" s="71"/>
      <c r="IG136" s="71"/>
      <c r="IH136" s="71"/>
      <c r="II136" s="71"/>
      <c r="IJ136" s="71"/>
      <c r="IK136" s="71"/>
      <c r="IL136" s="71"/>
      <c r="IM136" s="71"/>
      <c r="IN136" s="71"/>
      <c r="IO136" s="71"/>
      <c r="IP136" s="71"/>
      <c r="IQ136" s="71"/>
      <c r="IR136" s="71"/>
      <c r="IS136" s="71"/>
      <c r="IT136" s="71"/>
      <c r="IU136" s="71"/>
      <c r="IV136" s="71"/>
    </row>
    <row r="137" spans="169:256" s="56" customFormat="1">
      <c r="FM137" s="71"/>
      <c r="FN137" s="71"/>
      <c r="FO137" s="71"/>
      <c r="FP137" s="71"/>
      <c r="FQ137" s="71"/>
      <c r="FR137" s="71"/>
      <c r="FS137" s="71"/>
      <c r="FT137" s="71"/>
      <c r="FU137" s="71"/>
      <c r="FV137" s="71"/>
      <c r="FW137" s="71"/>
      <c r="FX137" s="71"/>
      <c r="FY137" s="71"/>
      <c r="FZ137" s="71"/>
      <c r="GA137" s="71"/>
      <c r="GB137" s="71"/>
      <c r="GC137" s="71"/>
      <c r="GD137" s="71"/>
      <c r="GE137" s="71"/>
      <c r="GF137" s="71"/>
      <c r="GG137" s="71"/>
      <c r="GH137" s="71"/>
      <c r="GI137" s="71"/>
      <c r="GJ137" s="71"/>
      <c r="GK137" s="71"/>
      <c r="GL137" s="71"/>
      <c r="GM137" s="71"/>
      <c r="GN137" s="71"/>
      <c r="GO137" s="71"/>
      <c r="GP137" s="71"/>
      <c r="GQ137" s="71"/>
      <c r="GR137" s="71"/>
      <c r="GS137" s="71"/>
      <c r="GT137" s="71"/>
      <c r="GU137" s="71"/>
      <c r="GV137" s="71"/>
      <c r="GW137" s="71"/>
      <c r="GX137" s="71"/>
      <c r="GY137" s="71"/>
      <c r="GZ137" s="71"/>
      <c r="HA137" s="71"/>
      <c r="HB137" s="71"/>
      <c r="HC137" s="71"/>
      <c r="HD137" s="71"/>
      <c r="HE137" s="71"/>
      <c r="HF137" s="71"/>
      <c r="HG137" s="71"/>
      <c r="HH137" s="71"/>
      <c r="HI137" s="71"/>
      <c r="HJ137" s="71"/>
      <c r="HK137" s="71"/>
      <c r="HL137" s="71"/>
      <c r="HM137" s="71"/>
      <c r="HN137" s="71"/>
      <c r="HO137" s="71"/>
      <c r="HP137" s="71"/>
      <c r="HQ137" s="71"/>
      <c r="HR137" s="71"/>
      <c r="HS137" s="71"/>
      <c r="HT137" s="71"/>
      <c r="HU137" s="71"/>
      <c r="HV137" s="71"/>
      <c r="HW137" s="71"/>
      <c r="HX137" s="71"/>
      <c r="HY137" s="71"/>
      <c r="HZ137" s="71"/>
      <c r="IA137" s="71"/>
      <c r="IB137" s="71"/>
      <c r="IC137" s="71"/>
      <c r="ID137" s="71"/>
      <c r="IE137" s="71"/>
      <c r="IF137" s="71"/>
      <c r="IG137" s="71"/>
      <c r="IH137" s="71"/>
      <c r="II137" s="71"/>
      <c r="IJ137" s="71"/>
      <c r="IK137" s="71"/>
      <c r="IL137" s="71"/>
      <c r="IM137" s="71"/>
      <c r="IN137" s="71"/>
      <c r="IO137" s="71"/>
      <c r="IP137" s="71"/>
      <c r="IQ137" s="71"/>
      <c r="IR137" s="71"/>
      <c r="IS137" s="71"/>
      <c r="IT137" s="71"/>
      <c r="IU137" s="71"/>
      <c r="IV137" s="71"/>
    </row>
    <row r="138" spans="169:256" s="56" customFormat="1">
      <c r="FM138" s="71"/>
      <c r="FN138" s="71"/>
      <c r="FO138" s="71"/>
      <c r="FP138" s="71"/>
      <c r="FQ138" s="71"/>
      <c r="FR138" s="71"/>
      <c r="FS138" s="71"/>
      <c r="FT138" s="71"/>
      <c r="FU138" s="71"/>
      <c r="FV138" s="71"/>
      <c r="FW138" s="71"/>
      <c r="FX138" s="71"/>
      <c r="FY138" s="71"/>
      <c r="FZ138" s="71"/>
      <c r="GA138" s="71"/>
      <c r="GB138" s="71"/>
      <c r="GC138" s="71"/>
      <c r="GD138" s="71"/>
      <c r="GE138" s="71"/>
      <c r="GF138" s="71"/>
      <c r="GG138" s="71"/>
      <c r="GH138" s="71"/>
      <c r="GI138" s="71"/>
      <c r="GJ138" s="71"/>
      <c r="GK138" s="71"/>
      <c r="GL138" s="71"/>
      <c r="GM138" s="71"/>
      <c r="GN138" s="71"/>
      <c r="GO138" s="71"/>
      <c r="GP138" s="71"/>
      <c r="GQ138" s="71"/>
      <c r="GR138" s="71"/>
      <c r="GS138" s="71"/>
      <c r="GT138" s="71"/>
      <c r="GU138" s="71"/>
      <c r="GV138" s="71"/>
      <c r="GW138" s="71"/>
      <c r="GX138" s="71"/>
      <c r="GY138" s="71"/>
      <c r="GZ138" s="71"/>
      <c r="HA138" s="71"/>
      <c r="HB138" s="71"/>
      <c r="HC138" s="71"/>
      <c r="HD138" s="71"/>
      <c r="HE138" s="71"/>
      <c r="HF138" s="71"/>
      <c r="HG138" s="71"/>
      <c r="HH138" s="71"/>
      <c r="HI138" s="71"/>
      <c r="HJ138" s="71"/>
      <c r="HK138" s="71"/>
      <c r="HL138" s="71"/>
      <c r="HM138" s="71"/>
      <c r="HN138" s="71"/>
      <c r="HO138" s="71"/>
      <c r="HP138" s="71"/>
      <c r="HQ138" s="71"/>
      <c r="HR138" s="71"/>
      <c r="HS138" s="71"/>
      <c r="HT138" s="71"/>
      <c r="HU138" s="71"/>
      <c r="HV138" s="71"/>
      <c r="HW138" s="71"/>
      <c r="HX138" s="71"/>
      <c r="HY138" s="71"/>
      <c r="HZ138" s="71"/>
      <c r="IA138" s="71"/>
      <c r="IB138" s="71"/>
      <c r="IC138" s="71"/>
      <c r="ID138" s="71"/>
      <c r="IE138" s="71"/>
      <c r="IF138" s="71"/>
      <c r="IG138" s="71"/>
      <c r="IH138" s="71"/>
      <c r="II138" s="71"/>
      <c r="IJ138" s="71"/>
      <c r="IK138" s="71"/>
      <c r="IL138" s="71"/>
      <c r="IM138" s="71"/>
      <c r="IN138" s="71"/>
      <c r="IO138" s="71"/>
      <c r="IP138" s="71"/>
      <c r="IQ138" s="71"/>
      <c r="IR138" s="71"/>
      <c r="IS138" s="71"/>
      <c r="IT138" s="71"/>
      <c r="IU138" s="71"/>
      <c r="IV138" s="71"/>
    </row>
    <row r="139" spans="169:256" s="56" customFormat="1">
      <c r="FM139" s="71"/>
      <c r="FN139" s="71"/>
      <c r="FO139" s="71"/>
      <c r="FP139" s="71"/>
      <c r="FQ139" s="71"/>
      <c r="FR139" s="71"/>
      <c r="FS139" s="71"/>
      <c r="FT139" s="71"/>
      <c r="FU139" s="71"/>
      <c r="FV139" s="71"/>
      <c r="FW139" s="71"/>
      <c r="FX139" s="71"/>
      <c r="FY139" s="71"/>
      <c r="FZ139" s="71"/>
      <c r="GA139" s="71"/>
      <c r="GB139" s="71"/>
      <c r="GC139" s="71"/>
      <c r="GD139" s="71"/>
      <c r="GE139" s="71"/>
      <c r="GF139" s="71"/>
      <c r="GG139" s="71"/>
      <c r="GH139" s="71"/>
      <c r="GI139" s="71"/>
      <c r="GJ139" s="71"/>
      <c r="GK139" s="71"/>
      <c r="GL139" s="71"/>
      <c r="GM139" s="71"/>
      <c r="GN139" s="71"/>
      <c r="GO139" s="71"/>
      <c r="GP139" s="71"/>
      <c r="GQ139" s="71"/>
      <c r="GR139" s="71"/>
      <c r="GS139" s="71"/>
      <c r="GT139" s="71"/>
      <c r="GU139" s="71"/>
      <c r="GV139" s="71"/>
      <c r="GW139" s="71"/>
      <c r="GX139" s="71"/>
      <c r="GY139" s="71"/>
      <c r="GZ139" s="71"/>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1"/>
      <c r="IJ139" s="71"/>
      <c r="IK139" s="71"/>
      <c r="IL139" s="71"/>
      <c r="IM139" s="71"/>
      <c r="IN139" s="71"/>
      <c r="IO139" s="71"/>
      <c r="IP139" s="71"/>
      <c r="IQ139" s="71"/>
      <c r="IR139" s="71"/>
      <c r="IS139" s="71"/>
      <c r="IT139" s="71"/>
      <c r="IU139" s="71"/>
      <c r="IV139" s="71"/>
    </row>
    <row r="140" spans="169:256" s="56" customFormat="1">
      <c r="FM140" s="71"/>
      <c r="FN140" s="71"/>
      <c r="FO140" s="71"/>
      <c r="FP140" s="71"/>
      <c r="FQ140" s="71"/>
      <c r="FR140" s="71"/>
      <c r="FS140" s="71"/>
      <c r="FT140" s="71"/>
      <c r="FU140" s="71"/>
      <c r="FV140" s="71"/>
      <c r="FW140" s="71"/>
      <c r="FX140" s="71"/>
      <c r="FY140" s="71"/>
      <c r="FZ140" s="71"/>
      <c r="GA140" s="71"/>
      <c r="GB140" s="71"/>
      <c r="GC140" s="71"/>
      <c r="GD140" s="71"/>
      <c r="GE140" s="71"/>
      <c r="GF140" s="71"/>
      <c r="GG140" s="71"/>
      <c r="GH140" s="71"/>
      <c r="GI140" s="71"/>
      <c r="GJ140" s="71"/>
      <c r="GK140" s="71"/>
      <c r="GL140" s="71"/>
      <c r="GM140" s="71"/>
      <c r="GN140" s="71"/>
      <c r="GO140" s="71"/>
      <c r="GP140" s="71"/>
      <c r="GQ140" s="71"/>
      <c r="GR140" s="71"/>
      <c r="GS140" s="71"/>
      <c r="GT140" s="71"/>
      <c r="GU140" s="71"/>
      <c r="GV140" s="71"/>
      <c r="GW140" s="71"/>
      <c r="GX140" s="71"/>
      <c r="GY140" s="71"/>
      <c r="GZ140" s="71"/>
      <c r="HA140" s="71"/>
      <c r="HB140" s="71"/>
      <c r="HC140" s="71"/>
      <c r="HD140" s="71"/>
      <c r="HE140" s="71"/>
      <c r="HF140" s="71"/>
      <c r="HG140" s="71"/>
      <c r="HH140" s="71"/>
      <c r="HI140" s="71"/>
      <c r="HJ140" s="71"/>
      <c r="HK140" s="71"/>
      <c r="HL140" s="71"/>
      <c r="HM140" s="71"/>
      <c r="HN140" s="71"/>
      <c r="HO140" s="71"/>
      <c r="HP140" s="71"/>
      <c r="HQ140" s="71"/>
      <c r="HR140" s="71"/>
      <c r="HS140" s="71"/>
      <c r="HT140" s="71"/>
      <c r="HU140" s="71"/>
      <c r="HV140" s="71"/>
      <c r="HW140" s="71"/>
      <c r="HX140" s="71"/>
      <c r="HY140" s="71"/>
      <c r="HZ140" s="71"/>
      <c r="IA140" s="71"/>
      <c r="IB140" s="71"/>
      <c r="IC140" s="71"/>
      <c r="ID140" s="71"/>
      <c r="IE140" s="71"/>
      <c r="IF140" s="71"/>
      <c r="IG140" s="71"/>
      <c r="IH140" s="71"/>
      <c r="II140" s="71"/>
      <c r="IJ140" s="71"/>
      <c r="IK140" s="71"/>
      <c r="IL140" s="71"/>
      <c r="IM140" s="71"/>
      <c r="IN140" s="71"/>
      <c r="IO140" s="71"/>
      <c r="IP140" s="71"/>
      <c r="IQ140" s="71"/>
      <c r="IR140" s="71"/>
      <c r="IS140" s="71"/>
      <c r="IT140" s="71"/>
      <c r="IU140" s="71"/>
      <c r="IV140" s="71"/>
    </row>
    <row r="141" spans="169:256" s="56" customFormat="1">
      <c r="FM141" s="71"/>
      <c r="FN141" s="71"/>
      <c r="FO141" s="71"/>
      <c r="FP141" s="71"/>
      <c r="FQ141" s="71"/>
      <c r="FR141" s="71"/>
      <c r="FS141" s="71"/>
      <c r="FT141" s="71"/>
      <c r="FU141" s="71"/>
      <c r="FV141" s="71"/>
      <c r="FW141" s="71"/>
      <c r="FX141" s="71"/>
      <c r="FY141" s="71"/>
      <c r="FZ141" s="71"/>
      <c r="GA141" s="71"/>
      <c r="GB141" s="71"/>
      <c r="GC141" s="71"/>
      <c r="GD141" s="71"/>
      <c r="GE141" s="71"/>
      <c r="GF141" s="71"/>
      <c r="GG141" s="71"/>
      <c r="GH141" s="71"/>
      <c r="GI141" s="71"/>
      <c r="GJ141" s="71"/>
      <c r="GK141" s="71"/>
      <c r="GL141" s="71"/>
      <c r="GM141" s="71"/>
      <c r="GN141" s="71"/>
      <c r="GO141" s="71"/>
      <c r="GP141" s="71"/>
      <c r="GQ141" s="71"/>
      <c r="GR141" s="71"/>
      <c r="GS141" s="71"/>
      <c r="GT141" s="71"/>
      <c r="GU141" s="71"/>
      <c r="GV141" s="71"/>
      <c r="GW141" s="71"/>
      <c r="GX141" s="71"/>
      <c r="GY141" s="71"/>
      <c r="GZ141" s="71"/>
      <c r="HA141" s="71"/>
      <c r="HB141" s="71"/>
      <c r="HC141" s="71"/>
      <c r="HD141" s="71"/>
      <c r="HE141" s="71"/>
      <c r="HF141" s="71"/>
      <c r="HG141" s="71"/>
      <c r="HH141" s="71"/>
      <c r="HI141" s="71"/>
      <c r="HJ141" s="71"/>
      <c r="HK141" s="71"/>
      <c r="HL141" s="71"/>
      <c r="HM141" s="71"/>
      <c r="HN141" s="71"/>
      <c r="HO141" s="71"/>
      <c r="HP141" s="71"/>
      <c r="HQ141" s="71"/>
      <c r="HR141" s="71"/>
      <c r="HS141" s="71"/>
      <c r="HT141" s="71"/>
      <c r="HU141" s="71"/>
      <c r="HV141" s="71"/>
      <c r="HW141" s="71"/>
      <c r="HX141" s="71"/>
      <c r="HY141" s="71"/>
      <c r="HZ141" s="71"/>
      <c r="IA141" s="71"/>
      <c r="IB141" s="71"/>
      <c r="IC141" s="71"/>
      <c r="ID141" s="71"/>
      <c r="IE141" s="71"/>
      <c r="IF141" s="71"/>
      <c r="IG141" s="71"/>
      <c r="IH141" s="71"/>
      <c r="II141" s="71"/>
      <c r="IJ141" s="71"/>
      <c r="IK141" s="71"/>
      <c r="IL141" s="71"/>
      <c r="IM141" s="71"/>
      <c r="IN141" s="71"/>
      <c r="IO141" s="71"/>
      <c r="IP141" s="71"/>
      <c r="IQ141" s="71"/>
      <c r="IR141" s="71"/>
      <c r="IS141" s="71"/>
      <c r="IT141" s="71"/>
      <c r="IU141" s="71"/>
      <c r="IV141" s="71"/>
    </row>
    <row r="142" spans="169:256" s="56" customFormat="1">
      <c r="FM142" s="71"/>
      <c r="FN142" s="71"/>
      <c r="FO142" s="71"/>
      <c r="FP142" s="71"/>
      <c r="FQ142" s="71"/>
      <c r="FR142" s="71"/>
      <c r="FS142" s="71"/>
      <c r="FT142" s="71"/>
      <c r="FU142" s="71"/>
      <c r="FV142" s="71"/>
      <c r="FW142" s="71"/>
      <c r="FX142" s="71"/>
      <c r="FY142" s="71"/>
      <c r="FZ142" s="71"/>
      <c r="GA142" s="71"/>
      <c r="GB142" s="71"/>
      <c r="GC142" s="71"/>
      <c r="GD142" s="71"/>
      <c r="GE142" s="71"/>
      <c r="GF142" s="71"/>
      <c r="GG142" s="71"/>
      <c r="GH142" s="71"/>
      <c r="GI142" s="71"/>
      <c r="GJ142" s="71"/>
      <c r="GK142" s="71"/>
      <c r="GL142" s="71"/>
      <c r="GM142" s="71"/>
      <c r="GN142" s="71"/>
      <c r="GO142" s="71"/>
      <c r="GP142" s="71"/>
      <c r="GQ142" s="71"/>
      <c r="GR142" s="71"/>
      <c r="GS142" s="71"/>
      <c r="GT142" s="71"/>
      <c r="GU142" s="71"/>
      <c r="GV142" s="71"/>
      <c r="GW142" s="71"/>
      <c r="GX142" s="71"/>
      <c r="GY142" s="71"/>
      <c r="GZ142" s="71"/>
      <c r="HA142" s="71"/>
      <c r="HB142" s="71"/>
      <c r="HC142" s="71"/>
      <c r="HD142" s="71"/>
      <c r="HE142" s="71"/>
      <c r="HF142" s="71"/>
      <c r="HG142" s="71"/>
      <c r="HH142" s="71"/>
      <c r="HI142" s="71"/>
      <c r="HJ142" s="71"/>
      <c r="HK142" s="71"/>
      <c r="HL142" s="71"/>
      <c r="HM142" s="71"/>
      <c r="HN142" s="71"/>
      <c r="HO142" s="71"/>
      <c r="HP142" s="71"/>
      <c r="HQ142" s="71"/>
      <c r="HR142" s="71"/>
      <c r="HS142" s="71"/>
      <c r="HT142" s="71"/>
      <c r="HU142" s="71"/>
      <c r="HV142" s="71"/>
      <c r="HW142" s="71"/>
      <c r="HX142" s="71"/>
      <c r="HY142" s="71"/>
      <c r="HZ142" s="71"/>
      <c r="IA142" s="71"/>
      <c r="IB142" s="71"/>
      <c r="IC142" s="71"/>
      <c r="ID142" s="71"/>
      <c r="IE142" s="71"/>
      <c r="IF142" s="71"/>
      <c r="IG142" s="71"/>
      <c r="IH142" s="71"/>
      <c r="II142" s="71"/>
      <c r="IJ142" s="71"/>
      <c r="IK142" s="71"/>
      <c r="IL142" s="71"/>
      <c r="IM142" s="71"/>
      <c r="IN142" s="71"/>
      <c r="IO142" s="71"/>
      <c r="IP142" s="71"/>
      <c r="IQ142" s="71"/>
      <c r="IR142" s="71"/>
      <c r="IS142" s="71"/>
      <c r="IT142" s="71"/>
      <c r="IU142" s="71"/>
      <c r="IV142" s="71"/>
    </row>
    <row r="143" spans="169:256" s="56" customFormat="1">
      <c r="FM143" s="71"/>
      <c r="FN143" s="71"/>
      <c r="FO143" s="71"/>
      <c r="FP143" s="71"/>
      <c r="FQ143" s="71"/>
      <c r="FR143" s="71"/>
      <c r="FS143" s="71"/>
      <c r="FT143" s="71"/>
      <c r="FU143" s="71"/>
      <c r="FV143" s="71"/>
      <c r="FW143" s="71"/>
      <c r="FX143" s="71"/>
      <c r="FY143" s="71"/>
      <c r="FZ143" s="71"/>
      <c r="GA143" s="71"/>
      <c r="GB143" s="71"/>
      <c r="GC143" s="71"/>
      <c r="GD143" s="71"/>
      <c r="GE143" s="71"/>
      <c r="GF143" s="71"/>
      <c r="GG143" s="71"/>
      <c r="GH143" s="71"/>
      <c r="GI143" s="71"/>
      <c r="GJ143" s="71"/>
      <c r="GK143" s="71"/>
      <c r="GL143" s="71"/>
      <c r="GM143" s="71"/>
      <c r="GN143" s="71"/>
      <c r="GO143" s="71"/>
      <c r="GP143" s="71"/>
      <c r="GQ143" s="71"/>
      <c r="GR143" s="71"/>
      <c r="GS143" s="71"/>
      <c r="GT143" s="71"/>
      <c r="GU143" s="71"/>
      <c r="GV143" s="71"/>
      <c r="GW143" s="71"/>
      <c r="GX143" s="71"/>
      <c r="GY143" s="71"/>
      <c r="GZ143" s="71"/>
      <c r="HA143" s="71"/>
      <c r="HB143" s="71"/>
      <c r="HC143" s="71"/>
      <c r="HD143" s="71"/>
      <c r="HE143" s="71"/>
      <c r="HF143" s="71"/>
      <c r="HG143" s="71"/>
      <c r="HH143" s="71"/>
      <c r="HI143" s="71"/>
      <c r="HJ143" s="71"/>
      <c r="HK143" s="71"/>
      <c r="HL143" s="71"/>
      <c r="HM143" s="71"/>
      <c r="HN143" s="71"/>
      <c r="HO143" s="71"/>
      <c r="HP143" s="71"/>
      <c r="HQ143" s="71"/>
      <c r="HR143" s="71"/>
      <c r="HS143" s="71"/>
      <c r="HT143" s="71"/>
      <c r="HU143" s="71"/>
      <c r="HV143" s="71"/>
      <c r="HW143" s="71"/>
      <c r="HX143" s="71"/>
      <c r="HY143" s="71"/>
      <c r="HZ143" s="71"/>
      <c r="IA143" s="71"/>
      <c r="IB143" s="71"/>
      <c r="IC143" s="71"/>
      <c r="ID143" s="71"/>
      <c r="IE143" s="71"/>
      <c r="IF143" s="71"/>
      <c r="IG143" s="71"/>
      <c r="IH143" s="71"/>
      <c r="II143" s="71"/>
      <c r="IJ143" s="71"/>
      <c r="IK143" s="71"/>
      <c r="IL143" s="71"/>
      <c r="IM143" s="71"/>
      <c r="IN143" s="71"/>
      <c r="IO143" s="71"/>
      <c r="IP143" s="71"/>
      <c r="IQ143" s="71"/>
      <c r="IR143" s="71"/>
      <c r="IS143" s="71"/>
      <c r="IT143" s="71"/>
      <c r="IU143" s="71"/>
      <c r="IV143" s="71"/>
    </row>
    <row r="144" spans="169:256" s="56" customFormat="1">
      <c r="FM144" s="71"/>
      <c r="FN144" s="71"/>
      <c r="FO144" s="71"/>
      <c r="FP144" s="71"/>
      <c r="FQ144" s="71"/>
      <c r="FR144" s="71"/>
      <c r="FS144" s="71"/>
      <c r="FT144" s="71"/>
      <c r="FU144" s="71"/>
      <c r="FV144" s="71"/>
      <c r="FW144" s="71"/>
      <c r="FX144" s="71"/>
      <c r="FY144" s="71"/>
      <c r="FZ144" s="71"/>
      <c r="GA144" s="71"/>
      <c r="GB144" s="71"/>
      <c r="GC144" s="71"/>
      <c r="GD144" s="71"/>
      <c r="GE144" s="71"/>
      <c r="GF144" s="71"/>
      <c r="GG144" s="71"/>
      <c r="GH144" s="71"/>
      <c r="GI144" s="71"/>
      <c r="GJ144" s="71"/>
      <c r="GK144" s="71"/>
      <c r="GL144" s="71"/>
      <c r="GM144" s="71"/>
      <c r="GN144" s="71"/>
      <c r="GO144" s="71"/>
      <c r="GP144" s="71"/>
      <c r="GQ144" s="71"/>
      <c r="GR144" s="71"/>
      <c r="GS144" s="71"/>
      <c r="GT144" s="71"/>
      <c r="GU144" s="71"/>
      <c r="GV144" s="71"/>
      <c r="GW144" s="71"/>
      <c r="GX144" s="71"/>
      <c r="GY144" s="71"/>
      <c r="GZ144" s="71"/>
      <c r="HA144" s="71"/>
      <c r="HB144" s="71"/>
      <c r="HC144" s="71"/>
      <c r="HD144" s="71"/>
      <c r="HE144" s="71"/>
      <c r="HF144" s="71"/>
      <c r="HG144" s="71"/>
      <c r="HH144" s="71"/>
      <c r="HI144" s="71"/>
      <c r="HJ144" s="71"/>
      <c r="HK144" s="71"/>
      <c r="HL144" s="71"/>
      <c r="HM144" s="71"/>
      <c r="HN144" s="71"/>
      <c r="HO144" s="71"/>
      <c r="HP144" s="71"/>
      <c r="HQ144" s="71"/>
      <c r="HR144" s="71"/>
      <c r="HS144" s="71"/>
      <c r="HT144" s="71"/>
      <c r="HU144" s="71"/>
      <c r="HV144" s="71"/>
      <c r="HW144" s="71"/>
      <c r="HX144" s="71"/>
      <c r="HY144" s="71"/>
      <c r="HZ144" s="71"/>
      <c r="IA144" s="71"/>
      <c r="IB144" s="71"/>
      <c r="IC144" s="71"/>
      <c r="ID144" s="71"/>
      <c r="IE144" s="71"/>
      <c r="IF144" s="71"/>
      <c r="IG144" s="71"/>
      <c r="IH144" s="71"/>
      <c r="II144" s="71"/>
      <c r="IJ144" s="71"/>
      <c r="IK144" s="71"/>
      <c r="IL144" s="71"/>
      <c r="IM144" s="71"/>
      <c r="IN144" s="71"/>
      <c r="IO144" s="71"/>
      <c r="IP144" s="71"/>
      <c r="IQ144" s="71"/>
      <c r="IR144" s="71"/>
      <c r="IS144" s="71"/>
      <c r="IT144" s="71"/>
      <c r="IU144" s="71"/>
      <c r="IV144" s="71"/>
    </row>
    <row r="145" spans="169:256" s="56" customFormat="1">
      <c r="FM145" s="71"/>
      <c r="FN145" s="71"/>
      <c r="FO145" s="71"/>
      <c r="FP145" s="71"/>
      <c r="FQ145" s="71"/>
      <c r="FR145" s="71"/>
      <c r="FS145" s="71"/>
      <c r="FT145" s="71"/>
      <c r="FU145" s="71"/>
      <c r="FV145" s="71"/>
      <c r="FW145" s="71"/>
      <c r="FX145" s="71"/>
      <c r="FY145" s="71"/>
      <c r="FZ145" s="71"/>
      <c r="GA145" s="71"/>
      <c r="GB145" s="71"/>
      <c r="GC145" s="71"/>
      <c r="GD145" s="71"/>
      <c r="GE145" s="71"/>
      <c r="GF145" s="71"/>
      <c r="GG145" s="71"/>
      <c r="GH145" s="71"/>
      <c r="GI145" s="71"/>
      <c r="GJ145" s="71"/>
      <c r="GK145" s="71"/>
      <c r="GL145" s="71"/>
      <c r="GM145" s="71"/>
      <c r="GN145" s="71"/>
      <c r="GO145" s="71"/>
      <c r="GP145" s="71"/>
      <c r="GQ145" s="71"/>
      <c r="GR145" s="71"/>
      <c r="GS145" s="71"/>
      <c r="GT145" s="71"/>
      <c r="GU145" s="71"/>
      <c r="GV145" s="71"/>
      <c r="GW145" s="71"/>
      <c r="GX145" s="71"/>
      <c r="GY145" s="71"/>
      <c r="GZ145" s="71"/>
      <c r="HA145" s="71"/>
      <c r="HB145" s="71"/>
      <c r="HC145" s="71"/>
      <c r="HD145" s="71"/>
      <c r="HE145" s="71"/>
      <c r="HF145" s="71"/>
      <c r="HG145" s="71"/>
      <c r="HH145" s="71"/>
      <c r="HI145" s="71"/>
      <c r="HJ145" s="71"/>
      <c r="HK145" s="71"/>
      <c r="HL145" s="71"/>
      <c r="HM145" s="71"/>
      <c r="HN145" s="71"/>
      <c r="HO145" s="71"/>
      <c r="HP145" s="71"/>
      <c r="HQ145" s="71"/>
      <c r="HR145" s="71"/>
      <c r="HS145" s="71"/>
      <c r="HT145" s="71"/>
      <c r="HU145" s="71"/>
      <c r="HV145" s="71"/>
      <c r="HW145" s="71"/>
      <c r="HX145" s="71"/>
      <c r="HY145" s="71"/>
      <c r="HZ145" s="71"/>
      <c r="IA145" s="71"/>
      <c r="IB145" s="71"/>
      <c r="IC145" s="71"/>
      <c r="ID145" s="71"/>
      <c r="IE145" s="71"/>
      <c r="IF145" s="71"/>
      <c r="IG145" s="71"/>
      <c r="IH145" s="71"/>
      <c r="II145" s="71"/>
      <c r="IJ145" s="71"/>
      <c r="IK145" s="71"/>
      <c r="IL145" s="71"/>
      <c r="IM145" s="71"/>
      <c r="IN145" s="71"/>
      <c r="IO145" s="71"/>
      <c r="IP145" s="71"/>
      <c r="IQ145" s="71"/>
      <c r="IR145" s="71"/>
      <c r="IS145" s="71"/>
      <c r="IT145" s="71"/>
      <c r="IU145" s="71"/>
      <c r="IV145" s="71"/>
    </row>
    <row r="146" spans="169:256" s="56" customFormat="1">
      <c r="FM146" s="71"/>
      <c r="FN146" s="71"/>
      <c r="FO146" s="71"/>
      <c r="FP146" s="71"/>
      <c r="FQ146" s="71"/>
      <c r="FR146" s="71"/>
      <c r="FS146" s="71"/>
      <c r="FT146" s="71"/>
      <c r="FU146" s="71"/>
      <c r="FV146" s="71"/>
      <c r="FW146" s="71"/>
      <c r="FX146" s="71"/>
      <c r="FY146" s="71"/>
      <c r="FZ146" s="71"/>
      <c r="GA146" s="71"/>
      <c r="GB146" s="71"/>
      <c r="GC146" s="71"/>
      <c r="GD146" s="71"/>
      <c r="GE146" s="71"/>
      <c r="GF146" s="71"/>
      <c r="GG146" s="71"/>
      <c r="GH146" s="71"/>
      <c r="GI146" s="71"/>
      <c r="GJ146" s="71"/>
      <c r="GK146" s="71"/>
      <c r="GL146" s="71"/>
      <c r="GM146" s="71"/>
      <c r="GN146" s="71"/>
      <c r="GO146" s="71"/>
      <c r="GP146" s="71"/>
      <c r="GQ146" s="71"/>
      <c r="GR146" s="71"/>
      <c r="GS146" s="71"/>
      <c r="GT146" s="71"/>
      <c r="GU146" s="71"/>
      <c r="GV146" s="71"/>
      <c r="GW146" s="71"/>
      <c r="GX146" s="71"/>
      <c r="GY146" s="71"/>
      <c r="GZ146" s="71"/>
      <c r="HA146" s="71"/>
      <c r="HB146" s="71"/>
      <c r="HC146" s="71"/>
      <c r="HD146" s="71"/>
      <c r="HE146" s="71"/>
      <c r="HF146" s="71"/>
      <c r="HG146" s="71"/>
      <c r="HH146" s="71"/>
      <c r="HI146" s="71"/>
      <c r="HJ146" s="71"/>
      <c r="HK146" s="71"/>
      <c r="HL146" s="71"/>
      <c r="HM146" s="71"/>
      <c r="HN146" s="71"/>
      <c r="HO146" s="71"/>
      <c r="HP146" s="71"/>
      <c r="HQ146" s="71"/>
      <c r="HR146" s="71"/>
      <c r="HS146" s="71"/>
      <c r="HT146" s="71"/>
      <c r="HU146" s="71"/>
      <c r="HV146" s="71"/>
      <c r="HW146" s="71"/>
      <c r="HX146" s="71"/>
      <c r="HY146" s="71"/>
      <c r="HZ146" s="71"/>
      <c r="IA146" s="71"/>
      <c r="IB146" s="71"/>
      <c r="IC146" s="71"/>
      <c r="ID146" s="71"/>
      <c r="IE146" s="71"/>
      <c r="IF146" s="71"/>
      <c r="IG146" s="71"/>
      <c r="IH146" s="71"/>
      <c r="II146" s="71"/>
      <c r="IJ146" s="71"/>
      <c r="IK146" s="71"/>
      <c r="IL146" s="71"/>
      <c r="IM146" s="71"/>
      <c r="IN146" s="71"/>
      <c r="IO146" s="71"/>
      <c r="IP146" s="71"/>
      <c r="IQ146" s="71"/>
      <c r="IR146" s="71"/>
      <c r="IS146" s="71"/>
      <c r="IT146" s="71"/>
      <c r="IU146" s="71"/>
      <c r="IV146" s="71"/>
    </row>
    <row r="147" spans="169:256" s="56" customFormat="1">
      <c r="FM147" s="71"/>
      <c r="FN147" s="71"/>
      <c r="FO147" s="71"/>
      <c r="FP147" s="71"/>
      <c r="FQ147" s="71"/>
      <c r="FR147" s="71"/>
      <c r="FS147" s="71"/>
      <c r="FT147" s="71"/>
      <c r="FU147" s="71"/>
      <c r="FV147" s="71"/>
      <c r="FW147" s="71"/>
      <c r="FX147" s="71"/>
      <c r="FY147" s="71"/>
      <c r="FZ147" s="71"/>
      <c r="GA147" s="71"/>
      <c r="GB147" s="71"/>
      <c r="GC147" s="71"/>
      <c r="GD147" s="71"/>
      <c r="GE147" s="71"/>
      <c r="GF147" s="71"/>
      <c r="GG147" s="71"/>
      <c r="GH147" s="71"/>
      <c r="GI147" s="71"/>
      <c r="GJ147" s="71"/>
      <c r="GK147" s="71"/>
      <c r="GL147" s="71"/>
      <c r="GM147" s="71"/>
      <c r="GN147" s="71"/>
      <c r="GO147" s="71"/>
      <c r="GP147" s="71"/>
      <c r="GQ147" s="71"/>
      <c r="GR147" s="71"/>
      <c r="GS147" s="71"/>
      <c r="GT147" s="71"/>
      <c r="GU147" s="71"/>
      <c r="GV147" s="71"/>
      <c r="GW147" s="71"/>
      <c r="GX147" s="71"/>
      <c r="GY147" s="71"/>
      <c r="GZ147" s="71"/>
      <c r="HA147" s="71"/>
      <c r="HB147" s="71"/>
      <c r="HC147" s="71"/>
      <c r="HD147" s="71"/>
      <c r="HE147" s="71"/>
      <c r="HF147" s="71"/>
      <c r="HG147" s="71"/>
      <c r="HH147" s="71"/>
      <c r="HI147" s="71"/>
      <c r="HJ147" s="71"/>
      <c r="HK147" s="71"/>
      <c r="HL147" s="71"/>
      <c r="HM147" s="71"/>
      <c r="HN147" s="71"/>
      <c r="HO147" s="71"/>
      <c r="HP147" s="71"/>
      <c r="HQ147" s="71"/>
      <c r="HR147" s="71"/>
      <c r="HS147" s="71"/>
      <c r="HT147" s="71"/>
      <c r="HU147" s="71"/>
      <c r="HV147" s="71"/>
      <c r="HW147" s="71"/>
      <c r="HX147" s="71"/>
      <c r="HY147" s="71"/>
      <c r="HZ147" s="71"/>
      <c r="IA147" s="71"/>
      <c r="IB147" s="71"/>
      <c r="IC147" s="71"/>
      <c r="ID147" s="71"/>
      <c r="IE147" s="71"/>
      <c r="IF147" s="71"/>
      <c r="IG147" s="71"/>
      <c r="IH147" s="71"/>
      <c r="II147" s="71"/>
      <c r="IJ147" s="71"/>
      <c r="IK147" s="71"/>
      <c r="IL147" s="71"/>
      <c r="IM147" s="71"/>
      <c r="IN147" s="71"/>
      <c r="IO147" s="71"/>
      <c r="IP147" s="71"/>
      <c r="IQ147" s="71"/>
      <c r="IR147" s="71"/>
      <c r="IS147" s="71"/>
      <c r="IT147" s="71"/>
      <c r="IU147" s="71"/>
      <c r="IV147" s="71"/>
    </row>
    <row r="148" spans="169:256" s="56" customFormat="1">
      <c r="FM148" s="71"/>
      <c r="FN148" s="71"/>
      <c r="FO148" s="71"/>
      <c r="FP148" s="71"/>
      <c r="FQ148" s="71"/>
      <c r="FR148" s="71"/>
      <c r="FS148" s="71"/>
      <c r="FT148" s="71"/>
      <c r="FU148" s="71"/>
      <c r="FV148" s="71"/>
      <c r="FW148" s="71"/>
      <c r="FX148" s="71"/>
      <c r="FY148" s="71"/>
      <c r="FZ148" s="71"/>
      <c r="GA148" s="71"/>
      <c r="GB148" s="71"/>
      <c r="GC148" s="71"/>
      <c r="GD148" s="71"/>
      <c r="GE148" s="71"/>
      <c r="GF148" s="71"/>
      <c r="GG148" s="71"/>
      <c r="GH148" s="71"/>
      <c r="GI148" s="71"/>
      <c r="GJ148" s="71"/>
      <c r="GK148" s="71"/>
      <c r="GL148" s="71"/>
      <c r="GM148" s="71"/>
      <c r="GN148" s="71"/>
      <c r="GO148" s="71"/>
      <c r="GP148" s="71"/>
      <c r="GQ148" s="71"/>
      <c r="GR148" s="71"/>
      <c r="GS148" s="71"/>
      <c r="GT148" s="71"/>
      <c r="GU148" s="71"/>
      <c r="GV148" s="71"/>
      <c r="GW148" s="71"/>
      <c r="GX148" s="71"/>
      <c r="GY148" s="71"/>
      <c r="GZ148" s="71"/>
      <c r="HA148" s="71"/>
      <c r="HB148" s="71"/>
      <c r="HC148" s="71"/>
      <c r="HD148" s="71"/>
      <c r="HE148" s="71"/>
      <c r="HF148" s="71"/>
      <c r="HG148" s="71"/>
      <c r="HH148" s="71"/>
      <c r="HI148" s="71"/>
      <c r="HJ148" s="71"/>
      <c r="HK148" s="71"/>
      <c r="HL148" s="71"/>
      <c r="HM148" s="71"/>
      <c r="HN148" s="71"/>
      <c r="HO148" s="71"/>
      <c r="HP148" s="71"/>
      <c r="HQ148" s="71"/>
      <c r="HR148" s="71"/>
      <c r="HS148" s="71"/>
      <c r="HT148" s="71"/>
      <c r="HU148" s="71"/>
      <c r="HV148" s="71"/>
      <c r="HW148" s="71"/>
      <c r="HX148" s="71"/>
      <c r="HY148" s="71"/>
      <c r="HZ148" s="71"/>
      <c r="IA148" s="71"/>
      <c r="IB148" s="71"/>
      <c r="IC148" s="71"/>
      <c r="ID148" s="71"/>
      <c r="IE148" s="71"/>
      <c r="IF148" s="71"/>
      <c r="IG148" s="71"/>
      <c r="IH148" s="71"/>
      <c r="II148" s="71"/>
      <c r="IJ148" s="71"/>
      <c r="IK148" s="71"/>
      <c r="IL148" s="71"/>
      <c r="IM148" s="71"/>
      <c r="IN148" s="71"/>
      <c r="IO148" s="71"/>
      <c r="IP148" s="71"/>
      <c r="IQ148" s="71"/>
      <c r="IR148" s="71"/>
      <c r="IS148" s="71"/>
      <c r="IT148" s="71"/>
      <c r="IU148" s="71"/>
      <c r="IV148" s="71"/>
    </row>
    <row r="149" spans="169:256" s="56" customFormat="1">
      <c r="FM149" s="71"/>
      <c r="FN149" s="71"/>
      <c r="FO149" s="71"/>
      <c r="FP149" s="71"/>
      <c r="FQ149" s="71"/>
      <c r="FR149" s="71"/>
      <c r="FS149" s="71"/>
      <c r="FT149" s="71"/>
      <c r="FU149" s="71"/>
      <c r="FV149" s="71"/>
      <c r="FW149" s="71"/>
      <c r="FX149" s="71"/>
      <c r="FY149" s="71"/>
      <c r="FZ149" s="71"/>
      <c r="GA149" s="71"/>
      <c r="GB149" s="71"/>
      <c r="GC149" s="71"/>
      <c r="GD149" s="71"/>
      <c r="GE149" s="71"/>
      <c r="GF149" s="71"/>
      <c r="GG149" s="71"/>
      <c r="GH149" s="71"/>
      <c r="GI149" s="71"/>
      <c r="GJ149" s="71"/>
      <c r="GK149" s="71"/>
      <c r="GL149" s="71"/>
      <c r="GM149" s="71"/>
      <c r="GN149" s="71"/>
      <c r="GO149" s="71"/>
      <c r="GP149" s="71"/>
      <c r="GQ149" s="71"/>
      <c r="GR149" s="71"/>
      <c r="GS149" s="71"/>
      <c r="GT149" s="71"/>
      <c r="GU149" s="71"/>
      <c r="GV149" s="71"/>
      <c r="GW149" s="71"/>
      <c r="GX149" s="71"/>
      <c r="GY149" s="71"/>
      <c r="GZ149" s="71"/>
      <c r="HA149" s="71"/>
      <c r="HB149" s="71"/>
      <c r="HC149" s="71"/>
      <c r="HD149" s="71"/>
      <c r="HE149" s="71"/>
      <c r="HF149" s="71"/>
      <c r="HG149" s="71"/>
      <c r="HH149" s="71"/>
      <c r="HI149" s="71"/>
      <c r="HJ149" s="71"/>
      <c r="HK149" s="71"/>
      <c r="HL149" s="71"/>
      <c r="HM149" s="71"/>
      <c r="HN149" s="71"/>
      <c r="HO149" s="71"/>
      <c r="HP149" s="71"/>
      <c r="HQ149" s="71"/>
      <c r="HR149" s="71"/>
      <c r="HS149" s="71"/>
      <c r="HT149" s="71"/>
      <c r="HU149" s="71"/>
      <c r="HV149" s="71"/>
      <c r="HW149" s="71"/>
      <c r="HX149" s="71"/>
      <c r="HY149" s="71"/>
      <c r="HZ149" s="71"/>
      <c r="IA149" s="71"/>
      <c r="IB149" s="71"/>
      <c r="IC149" s="71"/>
      <c r="ID149" s="71"/>
      <c r="IE149" s="71"/>
      <c r="IF149" s="71"/>
      <c r="IG149" s="71"/>
      <c r="IH149" s="71"/>
      <c r="II149" s="71"/>
      <c r="IJ149" s="71"/>
      <c r="IK149" s="71"/>
      <c r="IL149" s="71"/>
      <c r="IM149" s="71"/>
      <c r="IN149" s="71"/>
      <c r="IO149" s="71"/>
      <c r="IP149" s="71"/>
      <c r="IQ149" s="71"/>
      <c r="IR149" s="71"/>
      <c r="IS149" s="71"/>
      <c r="IT149" s="71"/>
      <c r="IU149" s="71"/>
      <c r="IV149" s="71"/>
    </row>
    <row r="150" spans="169:256" s="56" customFormat="1">
      <c r="FM150" s="71"/>
      <c r="FN150" s="71"/>
      <c r="FO150" s="71"/>
      <c r="FP150" s="71"/>
      <c r="FQ150" s="71"/>
      <c r="FR150" s="71"/>
      <c r="FS150" s="71"/>
      <c r="FT150" s="71"/>
      <c r="FU150" s="71"/>
      <c r="FV150" s="71"/>
      <c r="FW150" s="71"/>
      <c r="FX150" s="71"/>
      <c r="FY150" s="71"/>
      <c r="FZ150" s="71"/>
      <c r="GA150" s="71"/>
      <c r="GB150" s="71"/>
      <c r="GC150" s="71"/>
      <c r="GD150" s="71"/>
      <c r="GE150" s="71"/>
      <c r="GF150" s="71"/>
      <c r="GG150" s="71"/>
      <c r="GH150" s="71"/>
      <c r="GI150" s="71"/>
      <c r="GJ150" s="71"/>
      <c r="GK150" s="71"/>
      <c r="GL150" s="71"/>
      <c r="GM150" s="71"/>
      <c r="GN150" s="71"/>
      <c r="GO150" s="71"/>
      <c r="GP150" s="71"/>
      <c r="GQ150" s="71"/>
      <c r="GR150" s="71"/>
      <c r="GS150" s="71"/>
      <c r="GT150" s="71"/>
      <c r="GU150" s="71"/>
      <c r="GV150" s="71"/>
      <c r="GW150" s="71"/>
      <c r="GX150" s="71"/>
      <c r="GY150" s="71"/>
      <c r="GZ150" s="71"/>
      <c r="HA150" s="71"/>
      <c r="HB150" s="71"/>
      <c r="HC150" s="71"/>
      <c r="HD150" s="71"/>
      <c r="HE150" s="71"/>
      <c r="HF150" s="71"/>
      <c r="HG150" s="71"/>
      <c r="HH150" s="71"/>
      <c r="HI150" s="71"/>
      <c r="HJ150" s="71"/>
      <c r="HK150" s="71"/>
      <c r="HL150" s="71"/>
      <c r="HM150" s="71"/>
      <c r="HN150" s="71"/>
      <c r="HO150" s="71"/>
      <c r="HP150" s="71"/>
      <c r="HQ150" s="71"/>
      <c r="HR150" s="71"/>
      <c r="HS150" s="71"/>
      <c r="HT150" s="71"/>
      <c r="HU150" s="71"/>
      <c r="HV150" s="71"/>
      <c r="HW150" s="71"/>
      <c r="HX150" s="71"/>
      <c r="HY150" s="71"/>
      <c r="HZ150" s="71"/>
      <c r="IA150" s="71"/>
      <c r="IB150" s="71"/>
      <c r="IC150" s="71"/>
      <c r="ID150" s="71"/>
      <c r="IE150" s="71"/>
      <c r="IF150" s="71"/>
      <c r="IG150" s="71"/>
      <c r="IH150" s="71"/>
      <c r="II150" s="71"/>
      <c r="IJ150" s="71"/>
      <c r="IK150" s="71"/>
      <c r="IL150" s="71"/>
      <c r="IM150" s="71"/>
      <c r="IN150" s="71"/>
      <c r="IO150" s="71"/>
      <c r="IP150" s="71"/>
      <c r="IQ150" s="71"/>
      <c r="IR150" s="71"/>
      <c r="IS150" s="71"/>
      <c r="IT150" s="71"/>
      <c r="IU150" s="71"/>
      <c r="IV150" s="71"/>
    </row>
    <row r="151" spans="169:256" s="56" customFormat="1">
      <c r="FM151" s="71"/>
      <c r="FN151" s="71"/>
      <c r="FO151" s="71"/>
      <c r="FP151" s="71"/>
      <c r="FQ151" s="71"/>
      <c r="FR151" s="71"/>
      <c r="FS151" s="71"/>
      <c r="FT151" s="71"/>
      <c r="FU151" s="71"/>
      <c r="FV151" s="71"/>
      <c r="FW151" s="71"/>
      <c r="FX151" s="71"/>
      <c r="FY151" s="71"/>
      <c r="FZ151" s="71"/>
      <c r="GA151" s="71"/>
      <c r="GB151" s="71"/>
      <c r="GC151" s="71"/>
      <c r="GD151" s="71"/>
      <c r="GE151" s="71"/>
      <c r="GF151" s="71"/>
      <c r="GG151" s="71"/>
      <c r="GH151" s="71"/>
      <c r="GI151" s="71"/>
      <c r="GJ151" s="71"/>
      <c r="GK151" s="71"/>
      <c r="GL151" s="71"/>
      <c r="GM151" s="71"/>
      <c r="GN151" s="71"/>
      <c r="GO151" s="71"/>
      <c r="GP151" s="71"/>
      <c r="GQ151" s="71"/>
      <c r="GR151" s="71"/>
      <c r="GS151" s="71"/>
      <c r="GT151" s="71"/>
      <c r="GU151" s="71"/>
      <c r="GV151" s="71"/>
      <c r="GW151" s="71"/>
      <c r="GX151" s="71"/>
      <c r="GY151" s="71"/>
      <c r="GZ151" s="71"/>
      <c r="HA151" s="71"/>
      <c r="HB151" s="71"/>
      <c r="HC151" s="71"/>
      <c r="HD151" s="71"/>
      <c r="HE151" s="71"/>
      <c r="HF151" s="71"/>
      <c r="HG151" s="71"/>
      <c r="HH151" s="71"/>
      <c r="HI151" s="71"/>
      <c r="HJ151" s="71"/>
      <c r="HK151" s="71"/>
      <c r="HL151" s="71"/>
      <c r="HM151" s="71"/>
      <c r="HN151" s="71"/>
      <c r="HO151" s="71"/>
      <c r="HP151" s="71"/>
      <c r="HQ151" s="71"/>
      <c r="HR151" s="71"/>
      <c r="HS151" s="71"/>
      <c r="HT151" s="71"/>
      <c r="HU151" s="71"/>
      <c r="HV151" s="71"/>
      <c r="HW151" s="71"/>
      <c r="HX151" s="71"/>
      <c r="HY151" s="71"/>
      <c r="HZ151" s="71"/>
      <c r="IA151" s="71"/>
      <c r="IB151" s="71"/>
      <c r="IC151" s="71"/>
      <c r="ID151" s="71"/>
      <c r="IE151" s="71"/>
      <c r="IF151" s="71"/>
      <c r="IG151" s="71"/>
      <c r="IH151" s="71"/>
      <c r="II151" s="71"/>
      <c r="IJ151" s="71"/>
      <c r="IK151" s="71"/>
      <c r="IL151" s="71"/>
      <c r="IM151" s="71"/>
      <c r="IN151" s="71"/>
      <c r="IO151" s="71"/>
      <c r="IP151" s="71"/>
      <c r="IQ151" s="71"/>
      <c r="IR151" s="71"/>
      <c r="IS151" s="71"/>
      <c r="IT151" s="71"/>
      <c r="IU151" s="71"/>
      <c r="IV151" s="71"/>
    </row>
    <row r="152" spans="169:256" s="56" customFormat="1">
      <c r="FM152" s="71"/>
      <c r="FN152" s="71"/>
      <c r="FO152" s="71"/>
      <c r="FP152" s="71"/>
      <c r="FQ152" s="71"/>
      <c r="FR152" s="71"/>
      <c r="FS152" s="71"/>
      <c r="FT152" s="71"/>
      <c r="FU152" s="71"/>
      <c r="FV152" s="71"/>
      <c r="FW152" s="71"/>
      <c r="FX152" s="71"/>
      <c r="FY152" s="71"/>
      <c r="FZ152" s="71"/>
      <c r="GA152" s="71"/>
      <c r="GB152" s="71"/>
      <c r="GC152" s="71"/>
      <c r="GD152" s="71"/>
      <c r="GE152" s="71"/>
      <c r="GF152" s="71"/>
      <c r="GG152" s="71"/>
      <c r="GH152" s="71"/>
      <c r="GI152" s="71"/>
      <c r="GJ152" s="71"/>
      <c r="GK152" s="71"/>
      <c r="GL152" s="71"/>
      <c r="GM152" s="71"/>
      <c r="GN152" s="71"/>
      <c r="GO152" s="71"/>
      <c r="GP152" s="71"/>
      <c r="GQ152" s="71"/>
      <c r="GR152" s="71"/>
      <c r="GS152" s="71"/>
      <c r="GT152" s="71"/>
      <c r="GU152" s="71"/>
      <c r="GV152" s="71"/>
      <c r="GW152" s="71"/>
      <c r="GX152" s="71"/>
      <c r="GY152" s="71"/>
      <c r="GZ152" s="71"/>
      <c r="HA152" s="71"/>
      <c r="HB152" s="71"/>
      <c r="HC152" s="71"/>
      <c r="HD152" s="71"/>
      <c r="HE152" s="71"/>
      <c r="HF152" s="71"/>
      <c r="HG152" s="71"/>
      <c r="HH152" s="71"/>
      <c r="HI152" s="71"/>
      <c r="HJ152" s="71"/>
      <c r="HK152" s="71"/>
      <c r="HL152" s="71"/>
      <c r="HM152" s="71"/>
      <c r="HN152" s="71"/>
      <c r="HO152" s="71"/>
      <c r="HP152" s="71"/>
      <c r="HQ152" s="71"/>
      <c r="HR152" s="71"/>
      <c r="HS152" s="71"/>
      <c r="HT152" s="71"/>
      <c r="HU152" s="71"/>
      <c r="HV152" s="71"/>
      <c r="HW152" s="71"/>
      <c r="HX152" s="71"/>
      <c r="HY152" s="71"/>
      <c r="HZ152" s="71"/>
      <c r="IA152" s="71"/>
      <c r="IB152" s="71"/>
      <c r="IC152" s="71"/>
      <c r="ID152" s="71"/>
      <c r="IE152" s="71"/>
      <c r="IF152" s="71"/>
      <c r="IG152" s="71"/>
      <c r="IH152" s="71"/>
      <c r="II152" s="71"/>
      <c r="IJ152" s="71"/>
      <c r="IK152" s="71"/>
      <c r="IL152" s="71"/>
      <c r="IM152" s="71"/>
      <c r="IN152" s="71"/>
      <c r="IO152" s="71"/>
      <c r="IP152" s="71"/>
      <c r="IQ152" s="71"/>
      <c r="IR152" s="71"/>
      <c r="IS152" s="71"/>
      <c r="IT152" s="71"/>
      <c r="IU152" s="71"/>
      <c r="IV152" s="71"/>
    </row>
    <row r="153" spans="169:256" s="56" customFormat="1">
      <c r="FM153" s="71"/>
      <c r="FN153" s="71"/>
      <c r="FO153" s="71"/>
      <c r="FP153" s="71"/>
      <c r="FQ153" s="71"/>
      <c r="FR153" s="71"/>
      <c r="FS153" s="71"/>
      <c r="FT153" s="71"/>
      <c r="FU153" s="71"/>
      <c r="FV153" s="71"/>
      <c r="FW153" s="71"/>
      <c r="FX153" s="71"/>
      <c r="FY153" s="71"/>
      <c r="FZ153" s="71"/>
      <c r="GA153" s="71"/>
      <c r="GB153" s="71"/>
      <c r="GC153" s="71"/>
      <c r="GD153" s="71"/>
      <c r="GE153" s="71"/>
      <c r="GF153" s="71"/>
      <c r="GG153" s="71"/>
      <c r="GH153" s="71"/>
      <c r="GI153" s="71"/>
      <c r="GJ153" s="71"/>
      <c r="GK153" s="71"/>
      <c r="GL153" s="71"/>
      <c r="GM153" s="71"/>
      <c r="GN153" s="71"/>
      <c r="GO153" s="71"/>
      <c r="GP153" s="71"/>
      <c r="GQ153" s="71"/>
      <c r="GR153" s="71"/>
      <c r="GS153" s="71"/>
      <c r="GT153" s="71"/>
      <c r="GU153" s="71"/>
      <c r="GV153" s="71"/>
      <c r="GW153" s="71"/>
      <c r="GX153" s="71"/>
      <c r="GY153" s="71"/>
      <c r="GZ153" s="71"/>
      <c r="HA153" s="71"/>
      <c r="HB153" s="71"/>
      <c r="HC153" s="71"/>
      <c r="HD153" s="71"/>
      <c r="HE153" s="71"/>
      <c r="HF153" s="71"/>
      <c r="HG153" s="71"/>
      <c r="HH153" s="71"/>
      <c r="HI153" s="71"/>
      <c r="HJ153" s="71"/>
      <c r="HK153" s="71"/>
      <c r="HL153" s="71"/>
      <c r="HM153" s="71"/>
      <c r="HN153" s="71"/>
      <c r="HO153" s="71"/>
      <c r="HP153" s="71"/>
      <c r="HQ153" s="71"/>
      <c r="HR153" s="71"/>
      <c r="HS153" s="71"/>
      <c r="HT153" s="71"/>
      <c r="HU153" s="71"/>
      <c r="HV153" s="71"/>
      <c r="HW153" s="71"/>
      <c r="HX153" s="71"/>
      <c r="HY153" s="71"/>
      <c r="HZ153" s="71"/>
      <c r="IA153" s="71"/>
      <c r="IB153" s="71"/>
      <c r="IC153" s="71"/>
      <c r="ID153" s="71"/>
      <c r="IE153" s="71"/>
      <c r="IF153" s="71"/>
      <c r="IG153" s="71"/>
      <c r="IH153" s="71"/>
      <c r="II153" s="71"/>
      <c r="IJ153" s="71"/>
      <c r="IK153" s="71"/>
      <c r="IL153" s="71"/>
      <c r="IM153" s="71"/>
      <c r="IN153" s="71"/>
      <c r="IO153" s="71"/>
      <c r="IP153" s="71"/>
      <c r="IQ153" s="71"/>
      <c r="IR153" s="71"/>
      <c r="IS153" s="71"/>
      <c r="IT153" s="71"/>
      <c r="IU153" s="71"/>
      <c r="IV153" s="71"/>
    </row>
    <row r="154" spans="169:256" s="56" customFormat="1">
      <c r="FM154" s="71"/>
      <c r="FN154" s="71"/>
      <c r="FO154" s="71"/>
      <c r="FP154" s="71"/>
      <c r="FQ154" s="71"/>
      <c r="FR154" s="71"/>
      <c r="FS154" s="71"/>
      <c r="FT154" s="71"/>
      <c r="FU154" s="71"/>
      <c r="FV154" s="71"/>
      <c r="FW154" s="71"/>
      <c r="FX154" s="71"/>
      <c r="FY154" s="71"/>
      <c r="FZ154" s="71"/>
      <c r="GA154" s="71"/>
      <c r="GB154" s="71"/>
      <c r="GC154" s="71"/>
      <c r="GD154" s="71"/>
      <c r="GE154" s="71"/>
      <c r="GF154" s="71"/>
      <c r="GG154" s="71"/>
      <c r="GH154" s="71"/>
      <c r="GI154" s="71"/>
      <c r="GJ154" s="71"/>
      <c r="GK154" s="71"/>
      <c r="GL154" s="71"/>
      <c r="GM154" s="71"/>
      <c r="GN154" s="71"/>
      <c r="GO154" s="71"/>
      <c r="GP154" s="71"/>
      <c r="GQ154" s="71"/>
      <c r="GR154" s="71"/>
      <c r="GS154" s="71"/>
      <c r="GT154" s="71"/>
      <c r="GU154" s="71"/>
      <c r="GV154" s="71"/>
      <c r="GW154" s="71"/>
      <c r="GX154" s="71"/>
      <c r="GY154" s="71"/>
      <c r="GZ154" s="71"/>
      <c r="HA154" s="71"/>
      <c r="HB154" s="71"/>
      <c r="HC154" s="71"/>
      <c r="HD154" s="71"/>
      <c r="HE154" s="71"/>
      <c r="HF154" s="71"/>
      <c r="HG154" s="71"/>
      <c r="HH154" s="71"/>
      <c r="HI154" s="71"/>
      <c r="HJ154" s="71"/>
      <c r="HK154" s="71"/>
      <c r="HL154" s="71"/>
      <c r="HM154" s="71"/>
      <c r="HN154" s="71"/>
      <c r="HO154" s="71"/>
      <c r="HP154" s="71"/>
      <c r="HQ154" s="71"/>
      <c r="HR154" s="71"/>
      <c r="HS154" s="71"/>
      <c r="HT154" s="71"/>
      <c r="HU154" s="71"/>
      <c r="HV154" s="71"/>
      <c r="HW154" s="71"/>
      <c r="HX154" s="71"/>
      <c r="HY154" s="71"/>
      <c r="HZ154" s="71"/>
      <c r="IA154" s="71"/>
      <c r="IB154" s="71"/>
      <c r="IC154" s="71"/>
      <c r="ID154" s="71"/>
      <c r="IE154" s="71"/>
      <c r="IF154" s="71"/>
      <c r="IG154" s="71"/>
      <c r="IH154" s="71"/>
      <c r="II154" s="71"/>
      <c r="IJ154" s="71"/>
      <c r="IK154" s="71"/>
      <c r="IL154" s="71"/>
      <c r="IM154" s="71"/>
      <c r="IN154" s="71"/>
      <c r="IO154" s="71"/>
      <c r="IP154" s="71"/>
      <c r="IQ154" s="71"/>
      <c r="IR154" s="71"/>
      <c r="IS154" s="71"/>
      <c r="IT154" s="71"/>
      <c r="IU154" s="71"/>
      <c r="IV154" s="71"/>
    </row>
  </sheetData>
  <sheetProtection selectLockedCells="1" selectUnlockedCells="1"/>
  <mergeCells count="18">
    <mergeCell ref="A1:E1"/>
    <mergeCell ref="A2:F2"/>
    <mergeCell ref="O2:P2"/>
    <mergeCell ref="A3:A4"/>
    <mergeCell ref="B3:B4"/>
    <mergeCell ref="C3:C4"/>
    <mergeCell ref="D3:D4"/>
    <mergeCell ref="E3:E4"/>
    <mergeCell ref="F3:F4"/>
    <mergeCell ref="G3:P3"/>
    <mergeCell ref="A26:G26"/>
    <mergeCell ref="M26:P26"/>
    <mergeCell ref="A5:A22"/>
    <mergeCell ref="B5:B8"/>
    <mergeCell ref="D5:D8"/>
    <mergeCell ref="E5:E8"/>
    <mergeCell ref="F5:F8"/>
    <mergeCell ref="A23:A25"/>
  </mergeCells>
  <phoneticPr fontId="3"/>
  <pageMargins left="0.70866141732283472" right="0.59055118110236227" top="0.51181102362204722" bottom="0.39370078740157483" header="0.51181102362204722" footer="0.15748031496062992"/>
  <pageSetup paperSize="9" scale="80" firstPageNumber="0" orientation="landscape" r:id="rId1"/>
  <headerFooter alignWithMargins="0">
    <oddFooter>&amp;C&amp;"ＭＳ 明朝,標準"- 37 -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view="pageLayout" zoomScaleNormal="100" workbookViewId="0">
      <selection activeCell="B9" sqref="B9"/>
    </sheetView>
  </sheetViews>
  <sheetFormatPr defaultRowHeight="14.25"/>
  <cols>
    <col min="1" max="1" width="5.625" style="591" customWidth="1"/>
    <col min="2" max="2" width="13.875" style="591" customWidth="1"/>
    <col min="3" max="14" width="8.25" style="591" customWidth="1"/>
    <col min="15" max="16" width="9" style="591" customWidth="1"/>
    <col min="17" max="16384" width="9" style="591"/>
  </cols>
  <sheetData>
    <row r="2" spans="2:13" ht="24" customHeight="1">
      <c r="B2" s="591" t="s">
        <v>2027</v>
      </c>
    </row>
    <row r="3" spans="2:13" ht="24" customHeight="1">
      <c r="B3" s="591" t="s">
        <v>2028</v>
      </c>
    </row>
    <row r="4" spans="2:13" ht="24" customHeight="1">
      <c r="B4" s="592" t="s">
        <v>2029</v>
      </c>
    </row>
    <row r="5" spans="2:13" ht="24" customHeight="1">
      <c r="B5" s="592" t="s">
        <v>2030</v>
      </c>
    </row>
    <row r="6" spans="2:13" ht="24" customHeight="1">
      <c r="B6" s="592" t="s">
        <v>2031</v>
      </c>
    </row>
    <row r="7" spans="2:13" ht="16.5" customHeight="1"/>
    <row r="8" spans="2:13" ht="24" customHeight="1">
      <c r="B8" s="591" t="s">
        <v>2032</v>
      </c>
    </row>
    <row r="9" spans="2:13" ht="24" customHeight="1">
      <c r="B9" s="591" t="s">
        <v>2033</v>
      </c>
    </row>
    <row r="10" spans="2:13" ht="24" customHeight="1">
      <c r="B10" s="591" t="s">
        <v>2034</v>
      </c>
    </row>
    <row r="11" spans="2:13" ht="24" customHeight="1">
      <c r="B11" s="1219" t="s">
        <v>2035</v>
      </c>
      <c r="C11" s="1219"/>
      <c r="D11" s="1219" t="s">
        <v>2036</v>
      </c>
      <c r="E11" s="1219"/>
      <c r="F11" s="1219"/>
      <c r="G11" s="1219"/>
      <c r="H11" s="1219" t="s">
        <v>2037</v>
      </c>
      <c r="I11" s="1219"/>
      <c r="J11" s="1219"/>
      <c r="K11" s="1219" t="s">
        <v>2038</v>
      </c>
      <c r="L11" s="1219"/>
      <c r="M11" s="1219"/>
    </row>
    <row r="12" spans="2:13" ht="24" customHeight="1">
      <c r="B12" s="1219" t="s">
        <v>2039</v>
      </c>
      <c r="C12" s="1219"/>
      <c r="D12" s="1219" t="s">
        <v>2040</v>
      </c>
      <c r="E12" s="1219"/>
      <c r="F12" s="1219"/>
      <c r="G12" s="1219"/>
      <c r="H12" s="1219" t="s">
        <v>2041</v>
      </c>
      <c r="I12" s="1219"/>
      <c r="J12" s="1219"/>
      <c r="K12" s="1219" t="s">
        <v>2042</v>
      </c>
      <c r="L12" s="1219"/>
      <c r="M12" s="1219"/>
    </row>
    <row r="13" spans="2:13" ht="24" customHeight="1">
      <c r="B13" s="1219" t="s">
        <v>2043</v>
      </c>
      <c r="C13" s="1219"/>
      <c r="D13" s="1219" t="s">
        <v>2044</v>
      </c>
      <c r="E13" s="1219"/>
      <c r="F13" s="1219"/>
      <c r="G13" s="1219"/>
      <c r="H13" s="1219" t="s">
        <v>2045</v>
      </c>
      <c r="I13" s="1219"/>
      <c r="J13" s="1219"/>
      <c r="K13" s="1219" t="s">
        <v>2042</v>
      </c>
      <c r="L13" s="1219"/>
      <c r="M13" s="1219"/>
    </row>
    <row r="14" spans="2:13" ht="24" customHeight="1">
      <c r="B14" s="1219" t="s">
        <v>2043</v>
      </c>
      <c r="C14" s="1219"/>
      <c r="D14" s="1219" t="s">
        <v>2046</v>
      </c>
      <c r="E14" s="1219"/>
      <c r="F14" s="1219"/>
      <c r="G14" s="1219"/>
      <c r="H14" s="1219" t="s">
        <v>2047</v>
      </c>
      <c r="I14" s="1219"/>
      <c r="J14" s="1219"/>
      <c r="K14" s="1219" t="s">
        <v>2048</v>
      </c>
      <c r="L14" s="1219"/>
      <c r="M14" s="1219"/>
    </row>
    <row r="15" spans="2:13" ht="24" customHeight="1">
      <c r="B15" s="1219" t="s">
        <v>2049</v>
      </c>
      <c r="C15" s="1219"/>
      <c r="D15" s="1219" t="s">
        <v>2050</v>
      </c>
      <c r="E15" s="1219"/>
      <c r="F15" s="1219"/>
      <c r="G15" s="1219"/>
      <c r="H15" s="1219" t="s">
        <v>2051</v>
      </c>
      <c r="I15" s="1219"/>
      <c r="J15" s="1219"/>
      <c r="K15" s="1219" t="s">
        <v>2042</v>
      </c>
      <c r="L15" s="1219"/>
      <c r="M15" s="1219"/>
    </row>
    <row r="16" spans="2:13" ht="24" customHeight="1">
      <c r="B16" s="1219" t="s">
        <v>2049</v>
      </c>
      <c r="C16" s="1219"/>
      <c r="D16" s="1219" t="s">
        <v>2052</v>
      </c>
      <c r="E16" s="1219"/>
      <c r="F16" s="1219"/>
      <c r="G16" s="1219"/>
      <c r="H16" s="1219" t="s">
        <v>2053</v>
      </c>
      <c r="I16" s="1219"/>
      <c r="J16" s="1219"/>
      <c r="K16" s="1219" t="s">
        <v>2054</v>
      </c>
      <c r="L16" s="1219"/>
      <c r="M16" s="1219"/>
    </row>
    <row r="17" spans="2:13" ht="24" customHeight="1">
      <c r="B17" s="1219" t="s">
        <v>2049</v>
      </c>
      <c r="C17" s="1219"/>
      <c r="D17" s="1219" t="s">
        <v>2055</v>
      </c>
      <c r="E17" s="1219"/>
      <c r="F17" s="1219"/>
      <c r="G17" s="1219"/>
      <c r="H17" s="1219" t="s">
        <v>2056</v>
      </c>
      <c r="I17" s="1219"/>
      <c r="J17" s="1219"/>
      <c r="K17" s="1219" t="s">
        <v>2048</v>
      </c>
      <c r="L17" s="1219"/>
      <c r="M17" s="1219"/>
    </row>
    <row r="18" spans="2:13" ht="24" customHeight="1"/>
    <row r="19" spans="2:13" ht="24" customHeight="1">
      <c r="B19" s="591" t="s">
        <v>2057</v>
      </c>
    </row>
    <row r="20" spans="2:13" ht="24" customHeight="1">
      <c r="B20" s="593" t="s">
        <v>2058</v>
      </c>
    </row>
    <row r="21" spans="2:13" ht="24" customHeight="1">
      <c r="B21" s="591" t="s">
        <v>2059</v>
      </c>
    </row>
    <row r="22" spans="2:13" ht="24" customHeight="1">
      <c r="B22" s="1220" t="s">
        <v>2060</v>
      </c>
      <c r="C22" s="1220"/>
      <c r="D22" s="1220"/>
      <c r="E22" s="1219" t="s">
        <v>2061</v>
      </c>
      <c r="F22" s="1219"/>
      <c r="G22" s="1219"/>
      <c r="H22" s="1219"/>
      <c r="I22" s="1221" t="s">
        <v>2062</v>
      </c>
      <c r="J22" s="1221"/>
      <c r="K22" s="1221"/>
      <c r="L22" s="1221"/>
    </row>
    <row r="23" spans="2:13" ht="24" customHeight="1">
      <c r="B23" s="1218" t="s">
        <v>2063</v>
      </c>
      <c r="C23" s="1218"/>
      <c r="D23" s="1218"/>
      <c r="E23" s="1219" t="s">
        <v>2064</v>
      </c>
      <c r="F23" s="1219"/>
      <c r="G23" s="1219"/>
      <c r="H23" s="1219"/>
      <c r="I23" s="1219" t="s">
        <v>2065</v>
      </c>
      <c r="J23" s="1219"/>
      <c r="K23" s="1219"/>
      <c r="L23" s="1219"/>
    </row>
  </sheetData>
  <mergeCells count="34">
    <mergeCell ref="B11:C11"/>
    <mergeCell ref="D11:G11"/>
    <mergeCell ref="H11:J11"/>
    <mergeCell ref="K11:M11"/>
    <mergeCell ref="B12:C12"/>
    <mergeCell ref="D12:G12"/>
    <mergeCell ref="H12:J12"/>
    <mergeCell ref="K12:M12"/>
    <mergeCell ref="B13:C13"/>
    <mergeCell ref="D13:G13"/>
    <mergeCell ref="H13:J13"/>
    <mergeCell ref="K13:M13"/>
    <mergeCell ref="B14:C14"/>
    <mergeCell ref="D14:G14"/>
    <mergeCell ref="H14:J14"/>
    <mergeCell ref="K14:M14"/>
    <mergeCell ref="B15:C15"/>
    <mergeCell ref="D15:G15"/>
    <mergeCell ref="H15:J15"/>
    <mergeCell ref="K15:M15"/>
    <mergeCell ref="B16:C16"/>
    <mergeCell ref="D16:G16"/>
    <mergeCell ref="H16:J16"/>
    <mergeCell ref="K16:M16"/>
    <mergeCell ref="B23:D23"/>
    <mergeCell ref="E23:H23"/>
    <mergeCell ref="I23:L23"/>
    <mergeCell ref="B17:C17"/>
    <mergeCell ref="D17:G17"/>
    <mergeCell ref="H17:J17"/>
    <mergeCell ref="K17:M17"/>
    <mergeCell ref="B22:D22"/>
    <mergeCell ref="E22:H22"/>
    <mergeCell ref="I22:L22"/>
  </mergeCells>
  <phoneticPr fontId="3"/>
  <pageMargins left="0.39370078740157483" right="0.39370078740157483" top="0.39370078740157483" bottom="0.39370078740157483" header="0.31496062992125984" footer="0.31496062992125984"/>
  <pageSetup paperSize="9" orientation="landscape" horizontalDpi="4294967292" verticalDpi="0" r:id="rId1"/>
  <headerFooter>
    <oddFooter>&amp;C
-38-</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tabSelected="1" view="pageLayout" topLeftCell="A10" zoomScaleNormal="100" workbookViewId="0">
      <selection activeCell="L3" sqref="L3"/>
    </sheetView>
  </sheetViews>
  <sheetFormatPr defaultRowHeight="14.25"/>
  <cols>
    <col min="1" max="1" width="9" style="591" customWidth="1"/>
    <col min="2" max="2" width="11.125" style="591" customWidth="1"/>
    <col min="3" max="14" width="8.75" style="591" customWidth="1"/>
    <col min="15" max="15" width="1.75" style="591" customWidth="1"/>
    <col min="16" max="16" width="7.125" style="591" customWidth="1"/>
    <col min="17" max="16384" width="9" style="591"/>
  </cols>
  <sheetData>
    <row r="2" spans="1:14" ht="19.5" customHeight="1">
      <c r="A2" s="591" t="s">
        <v>2066</v>
      </c>
    </row>
    <row r="3" spans="1:14" ht="19.5" customHeight="1">
      <c r="A3" s="592" t="s">
        <v>2067</v>
      </c>
    </row>
    <row r="4" spans="1:14" ht="19.5" customHeight="1">
      <c r="A4" s="594" t="s">
        <v>2068</v>
      </c>
    </row>
    <row r="5" spans="1:14" ht="19.5" customHeight="1">
      <c r="A5" s="1219"/>
      <c r="B5" s="1219"/>
      <c r="C5" s="1219" t="s">
        <v>2069</v>
      </c>
      <c r="D5" s="1219"/>
      <c r="E5" s="1219" t="s">
        <v>2070</v>
      </c>
      <c r="F5" s="1219"/>
      <c r="G5" s="1219" t="s">
        <v>2071</v>
      </c>
      <c r="H5" s="1219"/>
      <c r="I5" s="1219" t="s">
        <v>2072</v>
      </c>
      <c r="J5" s="1219"/>
    </row>
    <row r="6" spans="1:14" ht="19.5" customHeight="1">
      <c r="A6" s="1219" t="s">
        <v>2073</v>
      </c>
      <c r="B6" s="1219"/>
      <c r="C6" s="1219" t="s">
        <v>606</v>
      </c>
      <c r="D6" s="1219"/>
      <c r="E6" s="1219" t="s">
        <v>620</v>
      </c>
      <c r="F6" s="1219"/>
      <c r="G6" s="1219" t="s">
        <v>620</v>
      </c>
      <c r="H6" s="1219"/>
      <c r="I6" s="1219" t="s">
        <v>2074</v>
      </c>
      <c r="J6" s="1219"/>
    </row>
    <row r="7" spans="1:14" ht="15" customHeight="1"/>
    <row r="8" spans="1:14" ht="19.5" customHeight="1">
      <c r="A8" s="591" t="s">
        <v>2075</v>
      </c>
    </row>
    <row r="9" spans="1:14" ht="19.5" customHeight="1">
      <c r="A9" s="592" t="s">
        <v>2076</v>
      </c>
    </row>
    <row r="10" spans="1:14" ht="19.5" customHeight="1">
      <c r="A10" s="592" t="s">
        <v>2077</v>
      </c>
    </row>
    <row r="11" spans="1:14" ht="19.5" customHeight="1">
      <c r="A11" s="1222" t="s">
        <v>2078</v>
      </c>
      <c r="B11" s="1223"/>
      <c r="C11" s="1219" t="s">
        <v>2079</v>
      </c>
      <c r="D11" s="1219"/>
      <c r="E11" s="1219"/>
      <c r="F11" s="1219"/>
      <c r="G11" s="1219" t="s">
        <v>2080</v>
      </c>
      <c r="H11" s="1219"/>
      <c r="I11" s="1219"/>
      <c r="J11" s="1219"/>
      <c r="K11" s="1221" t="s">
        <v>2081</v>
      </c>
      <c r="L11" s="1219"/>
      <c r="M11" s="1219"/>
      <c r="N11" s="1219"/>
    </row>
    <row r="12" spans="1:14" ht="19.5" customHeight="1">
      <c r="A12" s="1224" t="s">
        <v>2082</v>
      </c>
      <c r="B12" s="1225"/>
      <c r="C12" s="595" t="s">
        <v>2083</v>
      </c>
      <c r="D12" s="595" t="s">
        <v>2084</v>
      </c>
      <c r="E12" s="595" t="s">
        <v>2085</v>
      </c>
      <c r="F12" s="595" t="s">
        <v>2086</v>
      </c>
      <c r="G12" s="595" t="s">
        <v>2083</v>
      </c>
      <c r="H12" s="595" t="s">
        <v>2084</v>
      </c>
      <c r="I12" s="595" t="s">
        <v>2085</v>
      </c>
      <c r="J12" s="595" t="s">
        <v>2086</v>
      </c>
      <c r="K12" s="595" t="s">
        <v>2083</v>
      </c>
      <c r="L12" s="595" t="s">
        <v>2084</v>
      </c>
      <c r="M12" s="595" t="s">
        <v>2085</v>
      </c>
      <c r="N12" s="595" t="s">
        <v>2086</v>
      </c>
    </row>
    <row r="13" spans="1:14" ht="19.5" customHeight="1">
      <c r="A13" s="1221" t="s">
        <v>2087</v>
      </c>
      <c r="B13" s="1219"/>
      <c r="C13" s="595" t="s">
        <v>600</v>
      </c>
      <c r="D13" s="595" t="s">
        <v>575</v>
      </c>
      <c r="E13" s="595" t="s">
        <v>602</v>
      </c>
      <c r="F13" s="595" t="s">
        <v>598</v>
      </c>
      <c r="G13" s="595" t="s">
        <v>549</v>
      </c>
      <c r="H13" s="595" t="s">
        <v>551</v>
      </c>
      <c r="I13" s="595" t="s">
        <v>559</v>
      </c>
      <c r="J13" s="595" t="s">
        <v>549</v>
      </c>
      <c r="K13" s="595" t="s">
        <v>549</v>
      </c>
      <c r="L13" s="595" t="s">
        <v>551</v>
      </c>
      <c r="M13" s="595" t="s">
        <v>555</v>
      </c>
      <c r="N13" s="595" t="s">
        <v>549</v>
      </c>
    </row>
    <row r="14" spans="1:14" ht="19.5" customHeight="1">
      <c r="A14" s="1221" t="s">
        <v>2088</v>
      </c>
      <c r="B14" s="1219"/>
      <c r="C14" s="595" t="s">
        <v>569</v>
      </c>
      <c r="D14" s="595" t="s">
        <v>579</v>
      </c>
      <c r="E14" s="595" t="s">
        <v>577</v>
      </c>
      <c r="F14" s="595" t="s">
        <v>561</v>
      </c>
      <c r="G14" s="595" t="s">
        <v>559</v>
      </c>
      <c r="H14" s="595" t="s">
        <v>559</v>
      </c>
      <c r="I14" s="595" t="s">
        <v>567</v>
      </c>
      <c r="J14" s="595" t="s">
        <v>559</v>
      </c>
      <c r="K14" s="595" t="s">
        <v>557</v>
      </c>
      <c r="L14" s="595" t="s">
        <v>571</v>
      </c>
      <c r="M14" s="595" t="s">
        <v>565</v>
      </c>
      <c r="N14" s="595" t="s">
        <v>555</v>
      </c>
    </row>
    <row r="15" spans="1:14" ht="19.5" customHeight="1">
      <c r="A15" s="1221" t="s">
        <v>2089</v>
      </c>
      <c r="B15" s="1219"/>
      <c r="C15" s="595" t="s">
        <v>555</v>
      </c>
      <c r="D15" s="595" t="s">
        <v>555</v>
      </c>
      <c r="E15" s="595" t="s">
        <v>553</v>
      </c>
      <c r="F15" s="595" t="s">
        <v>555</v>
      </c>
      <c r="G15" s="595" t="s">
        <v>2090</v>
      </c>
      <c r="H15" s="595" t="s">
        <v>549</v>
      </c>
      <c r="I15" s="595" t="s">
        <v>2090</v>
      </c>
      <c r="J15" s="595" t="s">
        <v>2090</v>
      </c>
      <c r="K15" s="595" t="s">
        <v>549</v>
      </c>
      <c r="L15" s="595" t="s">
        <v>549</v>
      </c>
      <c r="M15" s="595" t="s">
        <v>549</v>
      </c>
      <c r="N15" s="595" t="s">
        <v>549</v>
      </c>
    </row>
    <row r="16" spans="1:14" ht="19.5" customHeight="1">
      <c r="A16" s="1221" t="s">
        <v>2091</v>
      </c>
      <c r="B16" s="1219"/>
      <c r="C16" s="595" t="s">
        <v>557</v>
      </c>
      <c r="D16" s="595" t="s">
        <v>569</v>
      </c>
      <c r="E16" s="595" t="s">
        <v>573</v>
      </c>
      <c r="F16" s="595" t="s">
        <v>565</v>
      </c>
      <c r="G16" s="595" t="s">
        <v>553</v>
      </c>
      <c r="H16" s="595" t="s">
        <v>555</v>
      </c>
      <c r="I16" s="595" t="s">
        <v>553</v>
      </c>
      <c r="J16" s="595" t="s">
        <v>553</v>
      </c>
      <c r="K16" s="595" t="s">
        <v>567</v>
      </c>
      <c r="L16" s="595" t="s">
        <v>569</v>
      </c>
      <c r="M16" s="595" t="s">
        <v>569</v>
      </c>
      <c r="N16" s="595" t="s">
        <v>577</v>
      </c>
    </row>
    <row r="17" spans="1:14" ht="19.5" customHeight="1">
      <c r="A17" s="1221" t="s">
        <v>2092</v>
      </c>
      <c r="B17" s="1219"/>
      <c r="C17" s="595" t="s">
        <v>553</v>
      </c>
      <c r="D17" s="595" t="s">
        <v>549</v>
      </c>
      <c r="E17" s="595" t="s">
        <v>549</v>
      </c>
      <c r="F17" s="595" t="s">
        <v>551</v>
      </c>
      <c r="G17" s="595" t="s">
        <v>2090</v>
      </c>
      <c r="H17" s="595" t="s">
        <v>553</v>
      </c>
      <c r="I17" s="595" t="s">
        <v>2090</v>
      </c>
      <c r="J17" s="595" t="s">
        <v>2090</v>
      </c>
      <c r="K17" s="595" t="s">
        <v>2090</v>
      </c>
      <c r="L17" s="595" t="s">
        <v>2090</v>
      </c>
      <c r="M17" s="595" t="s">
        <v>2090</v>
      </c>
      <c r="N17" s="595" t="s">
        <v>2090</v>
      </c>
    </row>
    <row r="18" spans="1:14" ht="19.5" customHeight="1">
      <c r="A18" s="1221" t="s">
        <v>2093</v>
      </c>
      <c r="B18" s="1219"/>
      <c r="C18" s="595" t="s">
        <v>555</v>
      </c>
      <c r="D18" s="595" t="s">
        <v>553</v>
      </c>
      <c r="E18" s="595" t="s">
        <v>565</v>
      </c>
      <c r="F18" s="595" t="s">
        <v>559</v>
      </c>
      <c r="G18" s="595" t="s">
        <v>2090</v>
      </c>
      <c r="H18" s="595" t="s">
        <v>2090</v>
      </c>
      <c r="I18" s="595" t="s">
        <v>2090</v>
      </c>
      <c r="J18" s="595" t="s">
        <v>2090</v>
      </c>
      <c r="K18" s="595" t="s">
        <v>549</v>
      </c>
      <c r="L18" s="595" t="s">
        <v>2090</v>
      </c>
      <c r="M18" s="595" t="s">
        <v>2090</v>
      </c>
      <c r="N18" s="595" t="s">
        <v>549</v>
      </c>
    </row>
    <row r="19" spans="1:14" ht="19.5" customHeight="1">
      <c r="A19" s="1219" t="s">
        <v>2094</v>
      </c>
      <c r="B19" s="1219"/>
      <c r="C19" s="595" t="s">
        <v>2095</v>
      </c>
      <c r="D19" s="595" t="s">
        <v>2096</v>
      </c>
      <c r="E19" s="595" t="s">
        <v>2097</v>
      </c>
      <c r="F19" s="595" t="s">
        <v>2095</v>
      </c>
      <c r="G19" s="595" t="s">
        <v>567</v>
      </c>
      <c r="H19" s="595" t="s">
        <v>579</v>
      </c>
      <c r="I19" s="595" t="s">
        <v>588</v>
      </c>
      <c r="J19" s="595" t="s">
        <v>567</v>
      </c>
      <c r="K19" s="595" t="s">
        <v>655</v>
      </c>
      <c r="L19" s="595" t="s">
        <v>602</v>
      </c>
      <c r="M19" s="595" t="s">
        <v>600</v>
      </c>
      <c r="N19" s="595" t="s">
        <v>594</v>
      </c>
    </row>
    <row r="20" spans="1:14" ht="19.5" customHeight="1"/>
    <row r="21" spans="1:14" ht="19.5" customHeight="1">
      <c r="A21" s="591" t="s">
        <v>2098</v>
      </c>
    </row>
    <row r="22" spans="1:14" ht="19.5" customHeight="1">
      <c r="A22" s="591" t="s">
        <v>2099</v>
      </c>
    </row>
    <row r="23" spans="1:14" ht="19.5" customHeight="1">
      <c r="A23" s="591" t="s">
        <v>2100</v>
      </c>
    </row>
    <row r="24" spans="1:14" ht="19.5" customHeight="1">
      <c r="A24" s="591" t="s">
        <v>2101</v>
      </c>
    </row>
    <row r="25" spans="1:14" ht="19.5" customHeight="1">
      <c r="A25" s="1219" t="s">
        <v>2102</v>
      </c>
      <c r="B25" s="1219"/>
      <c r="C25" s="595" t="s">
        <v>2083</v>
      </c>
      <c r="D25" s="595" t="s">
        <v>2084</v>
      </c>
      <c r="E25" s="595" t="s">
        <v>2085</v>
      </c>
      <c r="F25" s="595" t="s">
        <v>2086</v>
      </c>
    </row>
    <row r="26" spans="1:14" ht="19.5" customHeight="1">
      <c r="A26" s="1221" t="s">
        <v>2103</v>
      </c>
      <c r="B26" s="1219"/>
      <c r="C26" s="595" t="s">
        <v>565</v>
      </c>
      <c r="D26" s="595" t="s">
        <v>561</v>
      </c>
      <c r="E26" s="595" t="s">
        <v>561</v>
      </c>
      <c r="F26" s="595" t="s">
        <v>559</v>
      </c>
    </row>
    <row r="27" spans="1:14" ht="19.5" customHeight="1">
      <c r="A27" s="1221" t="s">
        <v>2104</v>
      </c>
      <c r="B27" s="1219"/>
      <c r="C27" s="595" t="s">
        <v>2105</v>
      </c>
      <c r="D27" s="595" t="s">
        <v>2105</v>
      </c>
      <c r="E27" s="595" t="s">
        <v>2105</v>
      </c>
      <c r="F27" s="595" t="s">
        <v>2105</v>
      </c>
    </row>
  </sheetData>
  <mergeCells count="25">
    <mergeCell ref="I5:J5"/>
    <mergeCell ref="A6:B6"/>
    <mergeCell ref="C6:D6"/>
    <mergeCell ref="E6:F6"/>
    <mergeCell ref="G6:H6"/>
    <mergeCell ref="I6:J6"/>
    <mergeCell ref="A13:B13"/>
    <mergeCell ref="A5:B5"/>
    <mergeCell ref="C5:D5"/>
    <mergeCell ref="E5:F5"/>
    <mergeCell ref="G5:H5"/>
    <mergeCell ref="A11:B11"/>
    <mergeCell ref="C11:F11"/>
    <mergeCell ref="G11:J11"/>
    <mergeCell ref="K11:N11"/>
    <mergeCell ref="A12:B12"/>
    <mergeCell ref="A25:B25"/>
    <mergeCell ref="A26:B26"/>
    <mergeCell ref="A27:B27"/>
    <mergeCell ref="A14:B14"/>
    <mergeCell ref="A15:B15"/>
    <mergeCell ref="A16:B16"/>
    <mergeCell ref="A17:B17"/>
    <mergeCell ref="A18:B18"/>
    <mergeCell ref="A19:B19"/>
  </mergeCells>
  <phoneticPr fontId="3"/>
  <pageMargins left="0.39370078740157483" right="0.39370078740157483" top="0.39370078740157483" bottom="0.39370078740157483" header="0.31496062992125984" footer="0.31496062992125984"/>
  <pageSetup paperSize="9" orientation="landscape" horizontalDpi="4294967292" verticalDpi="0" r:id="rId1"/>
  <headerFooter>
    <oddFooter>&amp;C
-39-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13</vt:i4>
      </vt:variant>
    </vt:vector>
  </HeadingPairs>
  <TitlesOfParts>
    <vt:vector size="55" baseType="lpstr">
      <vt:lpstr>表紙</vt:lpstr>
      <vt:lpstr>目次</vt:lpstr>
      <vt:lpstr>付表無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'P1'!Print_Area</vt:lpstr>
      <vt:lpstr>'P11'!Print_Area</vt:lpstr>
      <vt:lpstr>'P12'!Print_Area</vt:lpstr>
      <vt:lpstr>'P13'!Print_Area</vt:lpstr>
      <vt:lpstr>'P14'!Print_Area</vt:lpstr>
      <vt:lpstr>'P24'!Print_Area</vt:lpstr>
      <vt:lpstr>'P26'!Print_Area</vt:lpstr>
      <vt:lpstr>'P27'!Print_Area</vt:lpstr>
      <vt:lpstr>'P28'!Print_Area</vt:lpstr>
      <vt:lpstr>'P30'!Print_Area</vt:lpstr>
      <vt:lpstr>'P6'!Print_Area</vt:lpstr>
      <vt:lpstr>'P7'!Print_Area</vt:lpstr>
      <vt:lpstr>'P8'!Print_Area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2019-02-28T00:10:57Z</dcterms:modified>
</cp:coreProperties>
</file>