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山形県の水産書類\平成３０年度山形県の水産用\平成３０年度山形県の水産（編集）\"/>
    </mc:Choice>
  </mc:AlternateContent>
  <xr:revisionPtr revIDLastSave="0" documentId="13_ncr:1_{61FFFDF7-9025-4A4B-B288-AF4A6A29EC47}" xr6:coauthVersionLast="43" xr6:coauthVersionMax="43" xr10:uidLastSave="{00000000-0000-0000-0000-000000000000}"/>
  <bookViews>
    <workbookView xWindow="-120" yWindow="-120" windowWidth="29040" windowHeight="15840" firstSheet="4" activeTab="12" xr2:uid="{1C3E8577-0A45-47BA-9725-DB287DA3A6B4}"/>
  </bookViews>
  <sheets>
    <sheet name="P40" sheetId="7" r:id="rId1"/>
    <sheet name="P41" sheetId="17" r:id="rId2"/>
    <sheet name="P42" sheetId="12" r:id="rId3"/>
    <sheet name="P43" sheetId="13" r:id="rId4"/>
    <sheet name="P44" sheetId="14" r:id="rId5"/>
    <sheet name="P45" sheetId="1" r:id="rId6"/>
    <sheet name="P46" sheetId="2" r:id="rId7"/>
    <sheet name="P47" sheetId="3" r:id="rId8"/>
    <sheet name="P48" sheetId="4" r:id="rId9"/>
    <sheet name="P49" sheetId="15" r:id="rId10"/>
    <sheet name="P50" sheetId="16" r:id="rId11"/>
    <sheet name="P51" sheetId="5" r:id="rId12"/>
    <sheet name="P52" sheetId="19" r:id="rId13"/>
    <sheet name="P53" sheetId="18" r:id="rId14"/>
    <sheet name="P54" sheetId="6" r:id="rId15"/>
    <sheet name="P55" sheetId="8" r:id="rId16"/>
    <sheet name="P56" sheetId="9" r:id="rId17"/>
    <sheet name="P57" sheetId="10" r:id="rId18"/>
    <sheet name="P58" sheetId="11" r:id="rId1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9" i="19" l="1"/>
  <c r="T28" i="19"/>
  <c r="T27" i="19"/>
  <c r="T26" i="19"/>
  <c r="T25" i="19"/>
  <c r="L24" i="19"/>
  <c r="H24" i="19"/>
  <c r="T24" i="19" s="1"/>
  <c r="T23" i="19"/>
  <c r="T22" i="19"/>
  <c r="T21" i="19"/>
  <c r="T20" i="19"/>
  <c r="J32" i="18" l="1"/>
  <c r="J31" i="18"/>
  <c r="J30" i="18"/>
  <c r="J29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E19" i="17" l="1"/>
  <c r="B19" i="17"/>
  <c r="S19" i="15" l="1"/>
  <c r="R19" i="15"/>
  <c r="Q19" i="15"/>
  <c r="V18" i="15"/>
  <c r="U18" i="15"/>
  <c r="T18" i="15"/>
  <c r="E4" i="6" l="1"/>
  <c r="E5" i="6"/>
  <c r="E6" i="6"/>
  <c r="E7" i="6"/>
  <c r="C14" i="6"/>
  <c r="D14" i="6"/>
  <c r="E14" i="6"/>
  <c r="X16" i="5"/>
  <c r="X17" i="5"/>
  <c r="X18" i="5"/>
  <c r="X19" i="5"/>
  <c r="X20" i="5"/>
  <c r="X21" i="5"/>
  <c r="X22" i="5"/>
  <c r="X23" i="5"/>
  <c r="X24" i="5"/>
  <c r="P40" i="5"/>
  <c r="P44" i="5"/>
  <c r="P45" i="5"/>
  <c r="P46" i="5"/>
  <c r="P47" i="5"/>
  <c r="P48" i="5"/>
  <c r="N80" i="4"/>
  <c r="N81" i="4"/>
  <c r="D33" i="1"/>
  <c r="E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</author>
  </authors>
  <commentList>
    <comment ref="D39" authorId="0" shapeId="0" xr:uid="{C83A2E56-9E36-46E6-A286-E3A179FD833C}">
      <text>
        <r>
          <rPr>
            <b/>
            <sz val="9"/>
            <color indexed="81"/>
            <rFont val="ＭＳ Ｐゴシック"/>
            <family val="3"/>
            <charset val="128"/>
          </rPr>
          <t>maki:</t>
        </r>
        <r>
          <rPr>
            <sz val="9"/>
            <color indexed="81"/>
            <rFont val="ＭＳ Ｐゴシック"/>
            <family val="3"/>
            <charset val="128"/>
          </rPr>
          <t xml:space="preserve">
土井氏、富樫氏、佐藤氏</t>
        </r>
      </text>
    </comment>
    <comment ref="I39" authorId="0" shapeId="0" xr:uid="{F9AA5CAE-7BFB-4560-84AC-38B48D91C371}">
      <text>
        <r>
          <rPr>
            <b/>
            <sz val="9"/>
            <color indexed="81"/>
            <rFont val="ＭＳ Ｐゴシック"/>
            <family val="3"/>
            <charset val="128"/>
          </rPr>
          <t>maki:</t>
        </r>
        <r>
          <rPr>
            <sz val="9"/>
            <color indexed="81"/>
            <rFont val="ＭＳ Ｐゴシック"/>
            <family val="3"/>
            <charset val="128"/>
          </rPr>
          <t xml:space="preserve">
松山氏、五十嵐氏、星川氏</t>
        </r>
      </text>
    </comment>
  </commentList>
</comments>
</file>

<file path=xl/sharedStrings.xml><?xml version="1.0" encoding="utf-8"?>
<sst xmlns="http://schemas.openxmlformats.org/spreadsheetml/2006/main" count="1566" uniqueCount="787">
  <si>
    <t>- 45 -</t>
    <phoneticPr fontId="3"/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</si>
  <si>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</si>
  <si>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</si>
  <si>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温海町</t>
    </r>
  </si>
  <si>
    <t>（庄内総合支庁水産振興課）</t>
    <rPh sb="9" eb="11">
      <t>シンコウ</t>
    </rPh>
    <phoneticPr fontId="3"/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</si>
  <si>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</si>
  <si>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</si>
  <si>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〃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</si>
  <si>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</si>
  <si>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</si>
  <si>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</si>
  <si>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</si>
  <si>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</si>
  <si>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</si>
  <si>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</si>
  <si>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小波渡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</si>
  <si>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</si>
  <si>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</si>
  <si>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</si>
  <si>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油戸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</si>
  <si>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</si>
  <si>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</si>
  <si>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</si>
  <si>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</si>
  <si>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</si>
  <si>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</si>
  <si>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</si>
  <si>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</si>
  <si>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</si>
  <si>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</si>
  <si>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</si>
  <si>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</si>
  <si>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</si>
  <si>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</si>
  <si>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宮沢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</si>
  <si>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</si>
  <si>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</si>
  <si>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</si>
  <si>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</si>
  <si>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</si>
  <si>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</si>
  <si>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</si>
  <si>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</si>
  <si>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</si>
  <si>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</si>
  <si>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</si>
  <si>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</si>
  <si>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</si>
  <si>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</si>
  <si>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</si>
  <si>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由良（楮）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</si>
  <si>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</si>
  <si>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</si>
  <si>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</si>
  <si>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</si>
  <si>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</si>
  <si>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</si>
  <si>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</si>
  <si>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</si>
  <si>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</si>
  <si>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</si>
  <si>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</si>
  <si>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</si>
  <si>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</si>
  <si>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事業量（㎡）</t>
    </r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</si>
  <si>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3"/>
  </si>
  <si>
    <r>
      <rPr>
        <sz val="12"/>
        <color indexed="8"/>
        <rFont val="Century"/>
        <family val="1"/>
      </rP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3"/>
  </si>
  <si>
    <t xml:space="preserve"> - 46 -</t>
    <phoneticPr fontId="3"/>
  </si>
  <si>
    <t>鶴岡市は、間伐材魚礁を平成18年度に豊浦沖へ5基、成19年度は豊浦沖へ3基、小岩川沖へ3基、平成20年度は堅苔沢沖へ3基、鈴沖へ3基、平成21年度は堅苔沢沖へ5基、平成22年度は五十川沖・堅苔沢沖へ12基、平成23年度は鈴沖・堅苔沢沖へ12基を試験的に継続して設置している。</t>
  </si>
  <si>
    <t>（注３）</t>
  </si>
  <si>
    <t>吹浦沖</t>
  </si>
  <si>
    <t>遊佐町</t>
  </si>
  <si>
    <t>小岩川沖</t>
  </si>
  <si>
    <t>温海町</t>
  </si>
  <si>
    <t>平成13年度から並型という名称はなくなったが、市町営魚礁施設として記載する。</t>
  </si>
  <si>
    <t>（注２）</t>
  </si>
  <si>
    <t>豊浦沖</t>
  </si>
  <si>
    <t>鶴岡市</t>
  </si>
  <si>
    <t>十里塚沖</t>
  </si>
  <si>
    <t>酒田市</t>
  </si>
  <si>
    <t>Ｓ45年まで径1m、高さ1m、Ｓ46年以降は径1.8m、高さ1.8mの円筒型コンクリートブロックである。
但し、 ジ：ジャンボ魚礁　　Ｆ：ＦＰ魚礁　　エ：エースロック魚礁
　　　 サ：サブ魚礁　    　十：十字魚礁　　タ：タートル魚礁
　　　 Ａ：ＡＴ魚礁　　　</t>
  </si>
  <si>
    <t>（注１）</t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</si>
  <si>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3"/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</si>
  <si>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</si>
  <si>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</si>
  <si>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t>加茂沖</t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</si>
  <si>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</si>
  <si>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t>法木沖</t>
  </si>
  <si>
    <t>由良沖</t>
  </si>
  <si>
    <t>勝浦沖</t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</si>
  <si>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</si>
  <si>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t>堅苔沢沖</t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</si>
  <si>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</si>
  <si>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t>鼠ヶ関沖</t>
  </si>
  <si>
    <r>
      <rPr>
        <sz val="11"/>
        <color indexed="8"/>
        <rFont val="ＭＳ 明朝"/>
        <family val="1"/>
        <charset val="128"/>
      </rPr>
      <t>元</t>
    </r>
  </si>
  <si>
    <t>　〃</t>
  </si>
  <si>
    <t>暮坪沖</t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</si>
  <si>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</si>
  <si>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t>湯ノ田</t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</si>
  <si>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  <phoneticPr fontId="3"/>
  </si>
  <si>
    <t>中村沖</t>
  </si>
  <si>
    <t>大岩川沖</t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</si>
  <si>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</si>
  <si>
    <t>飛島沖</t>
  </si>
  <si>
    <t>浜中沖</t>
  </si>
  <si>
    <t>早田沖</t>
  </si>
  <si>
    <t>事業費（千円）</t>
  </si>
  <si>
    <t>事業量（個・基）</t>
  </si>
  <si>
    <t>実施場所</t>
  </si>
  <si>
    <t>事業主体</t>
  </si>
  <si>
    <t>年度</t>
  </si>
  <si>
    <t>つづき</t>
  </si>
  <si>
    <t>- 47 -</t>
    <phoneticPr fontId="3"/>
  </si>
  <si>
    <r>
      <rPr>
        <sz val="11"/>
        <rFont val="ＭＳ 明朝"/>
        <family val="1"/>
        <charset val="128"/>
      </rPr>
      <t>Ａ</t>
    </r>
    <phoneticPr fontId="3"/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</si>
  <si>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3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</si>
  <si>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</si>
  <si>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3"/>
  </si>
  <si>
    <t>五十川沖</t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</si>
  <si>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　船：沈船魚礁　　　Ｊ：ＪＭＣ鋼製魚礁　　　　Ｆ：ＦＰ魚礁
　Ａ：ＡＴ魚礁　　　Ｉ：鋼製魚礁Ｉ－２ＳＮ型</t>
    </r>
    <phoneticPr fontId="3"/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</si>
  <si>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）</t>
    </r>
    <phoneticPr fontId="3"/>
  </si>
  <si>
    <t>温海沖</t>
  </si>
  <si>
    <t>酒田沖</t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</si>
  <si>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3"/>
  </si>
  <si>
    <t>元</t>
    <phoneticPr fontId="3"/>
  </si>
  <si>
    <r>
      <rPr>
        <sz val="11"/>
        <rFont val="ＭＳ 明朝"/>
        <family val="1"/>
        <charset val="128"/>
      </rPr>
      <t>Ｉ</t>
    </r>
    <phoneticPr fontId="3"/>
  </si>
  <si>
    <r>
      <rPr>
        <sz val="11"/>
        <rFont val="ＭＳ 明朝"/>
        <family val="1"/>
        <charset val="128"/>
      </rPr>
      <t>Ｊ</t>
    </r>
    <phoneticPr fontId="3"/>
  </si>
  <si>
    <t>　吹浦沖</t>
    <phoneticPr fontId="3"/>
  </si>
  <si>
    <r>
      <rPr>
        <sz val="11"/>
        <rFont val="ＭＳ 明朝"/>
        <family val="1"/>
        <charset val="128"/>
      </rPr>
      <t>船</t>
    </r>
    <phoneticPr fontId="3"/>
  </si>
  <si>
    <t>　豊浦沖</t>
    <phoneticPr fontId="3"/>
  </si>
  <si>
    <t>温海沖</t>
    <phoneticPr fontId="3"/>
  </si>
  <si>
    <t>山形県沖合</t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</si>
  <si>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</si>
  <si>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t>事業量（個、基、隻）</t>
  </si>
  <si>
    <t>設置場所</t>
  </si>
  <si>
    <r>
      <t xml:space="preserve">7  </t>
    </r>
    <r>
      <rPr>
        <sz val="12"/>
        <rFont val="ＭＳ 明朝"/>
        <family val="1"/>
        <charset val="128"/>
      </rPr>
      <t>魚礁施設設置事業（事業主体：県）実施一覧表</t>
    </r>
    <phoneticPr fontId="3"/>
  </si>
  <si>
    <t>- 48 -</t>
    <phoneticPr fontId="3"/>
  </si>
  <si>
    <r>
      <rPr>
        <sz val="11"/>
        <rFont val="ＭＳ 明朝"/>
        <family val="1"/>
        <charset val="128"/>
      </rPr>
      <t>投石（㎥）</t>
    </r>
    <rPh sb="0" eb="2">
      <t>トウセキ</t>
    </rPh>
    <phoneticPr fontId="3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</si>
  <si>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3"/>
  </si>
  <si>
    <r>
      <rPr>
        <sz val="11"/>
        <rFont val="ＭＳ 明朝"/>
        <family val="1"/>
        <charset val="128"/>
      </rPr>
      <t>タートルＢ</t>
    </r>
    <phoneticPr fontId="3"/>
  </si>
  <si>
    <r>
      <rPr>
        <sz val="11"/>
        <rFont val="ＭＳ 明朝"/>
        <family val="1"/>
        <charset val="128"/>
      </rPr>
      <t>イワガキ</t>
    </r>
    <phoneticPr fontId="3"/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</si>
  <si>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</si>
  <si>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3"/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</si>
  <si>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3"/>
  </si>
  <si>
    <r>
      <t>YM-3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</si>
  <si>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シ：シークロスリーフ</t>
    </r>
    <phoneticPr fontId="3"/>
  </si>
  <si>
    <r>
      <t>HK-3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</si>
  <si>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Ｈ：ホールブロック（孔なし）　　　Ｔ：テトラブロック</t>
    </r>
    <rPh sb="11" eb="12">
      <t>コウ</t>
    </rPh>
    <phoneticPr fontId="3"/>
  </si>
  <si>
    <r>
      <t>KS-3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</si>
  <si>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ヤリイカ</t>
    </r>
    <phoneticPr fontId="3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</si>
  <si>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3"/>
  </si>
  <si>
    <r>
      <rPr>
        <sz val="11"/>
        <rFont val="ＭＳ 明朝"/>
        <family val="1"/>
        <charset val="128"/>
      </rPr>
      <t>県</t>
    </r>
    <rPh sb="0" eb="1">
      <t>ケン</t>
    </rPh>
    <phoneticPr fontId="3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</si>
  <si>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3"/>
  </si>
  <si>
    <r>
      <rPr>
        <sz val="11"/>
        <rFont val="ＭＳ 明朝"/>
        <family val="1"/>
        <charset val="128"/>
      </rPr>
      <t>　Ｍ：マルチリーフ　　　ス：スリースターリーフ</t>
    </r>
    <phoneticPr fontId="3"/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</si>
  <si>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3"/>
  </si>
  <si>
    <r>
      <rPr>
        <sz val="11"/>
        <color indexed="8"/>
        <rFont val="ＭＳ 明朝"/>
        <family val="1"/>
        <charset val="128"/>
      </rPr>
      <t>　日：日鐵式イワガキ増殖礁　　　Ｘ：エックスブロック</t>
    </r>
    <r>
      <rPr>
        <sz val="11"/>
        <color indexed="8"/>
        <rFont val="Century"/>
        <family val="1"/>
      </rPr>
      <t>9t</t>
    </r>
    <r>
      <rPr>
        <sz val="11"/>
        <color indexed="8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3"/>
  </si>
  <si>
    <r>
      <rPr>
        <sz val="11"/>
        <rFont val="ＭＳ 明朝"/>
        <family val="1"/>
        <charset val="128"/>
      </rPr>
      <t>十字礁</t>
    </r>
  </si>
  <si>
    <r>
      <rPr>
        <sz val="11"/>
        <rFont val="ＭＳ 明朝"/>
        <family val="1"/>
        <charset val="128"/>
      </rPr>
      <t>ヒラメ</t>
    </r>
    <phoneticPr fontId="3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</si>
  <si>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3"/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</si>
  <si>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3"/>
  </si>
  <si>
    <r>
      <rPr>
        <sz val="11"/>
        <rFont val="ＭＳ 明朝"/>
        <family val="1"/>
        <charset val="128"/>
      </rPr>
      <t>　六：六脚ブロック　　　中：中空三脚増殖ブロック（ネストン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ｔ型）</t>
    </r>
    <rPh sb="1" eb="2">
      <t>ロク</t>
    </rPh>
    <rPh sb="3" eb="4">
      <t>ロッ</t>
    </rPh>
    <rPh sb="4" eb="5">
      <t>キャク</t>
    </rPh>
    <rPh sb="12" eb="13">
      <t>ナカ</t>
    </rPh>
    <rPh sb="14" eb="16">
      <t>チュウクウ</t>
    </rPh>
    <rPh sb="16" eb="18">
      <t>サンキャク</t>
    </rPh>
    <rPh sb="18" eb="20">
      <t>ゾウショク</t>
    </rPh>
    <rPh sb="32" eb="33">
      <t>ガタ</t>
    </rPh>
    <phoneticPr fontId="3"/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</si>
  <si>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</si>
  <si>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</si>
  <si>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3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</si>
  <si>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</si>
  <si>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3"/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</si>
  <si>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3"/>
  </si>
  <si>
    <t>AK</t>
  </si>
  <si>
    <r>
      <rPr>
        <sz val="11"/>
        <rFont val="ＭＳ 明朝"/>
        <family val="1"/>
        <charset val="128"/>
      </rPr>
      <t>タイ</t>
    </r>
    <phoneticPr fontId="3"/>
  </si>
  <si>
    <r>
      <rPr>
        <sz val="11"/>
        <rFont val="ＭＳ 明朝"/>
        <family val="1"/>
        <charset val="128"/>
      </rPr>
      <t>酒田</t>
    </r>
    <rPh sb="0" eb="2">
      <t>サカタ</t>
    </rPh>
    <phoneticPr fontId="3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</si>
  <si>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3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</si>
  <si>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</si>
  <si>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成貝礁（㎡）</t>
    </r>
    <rPh sb="0" eb="1">
      <t>セイ</t>
    </rPh>
    <rPh sb="1" eb="2">
      <t>ガイ</t>
    </rPh>
    <rPh sb="2" eb="3">
      <t>ショウ</t>
    </rPh>
    <phoneticPr fontId="3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</si>
  <si>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3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</si>
  <si>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</si>
  <si>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稚貝保護施設（㎡）</t>
    </r>
    <rPh sb="0" eb="1">
      <t>チ</t>
    </rPh>
    <rPh sb="1" eb="2">
      <t>ガイ</t>
    </rPh>
    <rPh sb="2" eb="4">
      <t>ホゴ</t>
    </rPh>
    <rPh sb="4" eb="6">
      <t>シセツ</t>
    </rPh>
    <phoneticPr fontId="3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</si>
  <si>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</si>
  <si>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潜堤（㎡）</t>
    </r>
    <rPh sb="0" eb="1">
      <t>セン</t>
    </rPh>
    <rPh sb="1" eb="2">
      <t>テイ</t>
    </rPh>
    <phoneticPr fontId="3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</si>
  <si>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</si>
  <si>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増殖溝（㎡）</t>
    </r>
    <rPh sb="0" eb="2">
      <t>ゾウショク</t>
    </rPh>
    <rPh sb="2" eb="3">
      <t>ミゾ</t>
    </rPh>
    <phoneticPr fontId="3"/>
  </si>
  <si>
    <r>
      <rPr>
        <sz val="11"/>
        <rFont val="ＭＳ 明朝"/>
        <family val="1"/>
        <charset val="128"/>
      </rPr>
      <t>アワビ</t>
    </r>
    <phoneticPr fontId="3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</si>
  <si>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3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</si>
  <si>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3"/>
  </si>
  <si>
    <r>
      <t>FC-</t>
    </r>
    <r>
      <rPr>
        <sz val="11"/>
        <rFont val="ＭＳ 明朝"/>
        <family val="1"/>
        <charset val="128"/>
      </rPr>
      <t>Ⅲ型</t>
    </r>
    <phoneticPr fontId="3"/>
  </si>
  <si>
    <r>
      <rPr>
        <sz val="11"/>
        <rFont val="ＭＳ 明朝"/>
        <family val="1"/>
        <charset val="128"/>
      </rPr>
      <t>温海</t>
    </r>
    <rPh sb="0" eb="2">
      <t>アツミ</t>
    </rPh>
    <phoneticPr fontId="3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</si>
  <si>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3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</si>
  <si>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</si>
  <si>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元</t>
    </r>
    <rPh sb="0" eb="1">
      <t>ゲン</t>
    </rPh>
    <phoneticPr fontId="3"/>
  </si>
  <si>
    <r>
      <rPr>
        <sz val="11"/>
        <rFont val="ＭＳ 明朝"/>
        <family val="1"/>
        <charset val="128"/>
      </rPr>
      <t>ス</t>
    </r>
    <phoneticPr fontId="3"/>
  </si>
  <si>
    <t>HK-5</t>
  </si>
  <si>
    <r>
      <t>FP3.25</t>
    </r>
    <r>
      <rPr>
        <sz val="11"/>
        <rFont val="ＭＳ 明朝"/>
        <family val="1"/>
        <charset val="128"/>
      </rPr>
      <t>型</t>
    </r>
    <phoneticPr fontId="3"/>
  </si>
  <si>
    <t>AK-5</t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</si>
  <si>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3"/>
  </si>
  <si>
    <r>
      <rPr>
        <sz val="11"/>
        <rFont val="ＭＳ 明朝"/>
        <family val="1"/>
        <charset val="128"/>
      </rPr>
      <t>ウスメバル</t>
    </r>
    <phoneticPr fontId="3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</si>
  <si>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3"/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</si>
  <si>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3"/>
  </si>
  <si>
    <t>KU-5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</si>
  <si>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3"/>
  </si>
  <si>
    <t>BSI-5</t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</si>
  <si>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3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</si>
  <si>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3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</si>
  <si>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3"/>
  </si>
  <si>
    <r>
      <rPr>
        <sz val="11"/>
        <rFont val="ＭＳ 明朝"/>
        <family val="1"/>
        <charset val="128"/>
      </rPr>
      <t>由良</t>
    </r>
    <rPh sb="0" eb="2">
      <t>ユラ</t>
    </rPh>
    <phoneticPr fontId="3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</si>
  <si>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3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</si>
  <si>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3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</si>
  <si>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</si>
  <si>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3"/>
  </si>
  <si>
    <r>
      <rPr>
        <sz val="11"/>
        <rFont val="ＭＳ 明朝"/>
        <family val="1"/>
        <charset val="128"/>
      </rPr>
      <t>Ｘ</t>
    </r>
    <phoneticPr fontId="3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</si>
  <si>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</si>
  <si>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3"/>
  </si>
  <si>
    <r>
      <rPr>
        <sz val="11"/>
        <rFont val="ＭＳ 明朝"/>
        <family val="1"/>
        <charset val="128"/>
      </rPr>
      <t>日</t>
    </r>
    <rPh sb="0" eb="1">
      <t>ビ</t>
    </rPh>
    <phoneticPr fontId="3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</si>
  <si>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</si>
  <si>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3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</si>
  <si>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</si>
  <si>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</si>
  <si>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3"/>
  </si>
  <si>
    <r>
      <t>HK-</t>
    </r>
    <r>
      <rPr>
        <sz val="11"/>
        <rFont val="ＭＳ 明朝"/>
        <family val="1"/>
        <charset val="128"/>
      </rPr>
      <t>Ⅲ型</t>
    </r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</si>
  <si>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3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</si>
  <si>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3"/>
  </si>
  <si>
    <r>
      <t>FC-</t>
    </r>
    <r>
      <rPr>
        <sz val="11"/>
        <rFont val="ＭＳ 明朝"/>
        <family val="1"/>
        <charset val="128"/>
      </rPr>
      <t>Ⅱ型</t>
    </r>
    <phoneticPr fontId="3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</si>
  <si>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3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</si>
  <si>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3"/>
  </si>
  <si>
    <t>ＦＲＰ蛇籠</t>
    <rPh sb="3" eb="4">
      <t>ジャ</t>
    </rPh>
    <rPh sb="4" eb="5">
      <t>カゴ</t>
    </rPh>
    <phoneticPr fontId="3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</si>
  <si>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3"/>
  </si>
  <si>
    <r>
      <rPr>
        <sz val="11"/>
        <rFont val="ＭＳ 明朝"/>
        <family val="1"/>
        <charset val="128"/>
      </rPr>
      <t>中</t>
    </r>
    <rPh sb="0" eb="1">
      <t>ナカ</t>
    </rPh>
    <phoneticPr fontId="3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</si>
  <si>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</si>
  <si>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3"/>
  </si>
  <si>
    <t>小岩川地先</t>
    <rPh sb="0" eb="3">
      <t>コイワガワ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</si>
  <si>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事業費
（千円）</t>
    </r>
    <phoneticPr fontId="3"/>
  </si>
  <si>
    <r>
      <rPr>
        <sz val="11"/>
        <rFont val="ＭＳ 明朝"/>
        <family val="1"/>
        <charset val="128"/>
      </rPr>
      <t>面積
（㎡）</t>
    </r>
    <rPh sb="0" eb="2">
      <t>メンセキ</t>
    </rPh>
    <phoneticPr fontId="3"/>
  </si>
  <si>
    <r>
      <rPr>
        <sz val="11"/>
        <rFont val="ＭＳ 明朝"/>
        <family val="1"/>
        <charset val="128"/>
      </rPr>
      <t>事業量（個、基、隻）</t>
    </r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</si>
  <si>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3"/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</si>
  <si>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</si>
  <si>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3"/>
  </si>
  <si>
    <r>
      <rPr>
        <sz val="11"/>
        <rFont val="ＭＳ 明朝"/>
        <family val="1"/>
        <charset val="128"/>
      </rPr>
      <t>年度</t>
    </r>
  </si>
  <si>
    <r>
      <t xml:space="preserve">8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3"/>
  </si>
  <si>
    <t>-51-</t>
    <phoneticPr fontId="3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</si>
  <si>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3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</si>
  <si>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3"/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</si>
  <si>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</si>
  <si>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</si>
  <si>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</si>
  <si>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</si>
  <si>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</si>
  <si>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</si>
  <si>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</si>
  <si>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有　償（全数中間育成　全長</t>
    </r>
    <r>
      <rPr>
        <sz val="11"/>
        <rFont val="Century"/>
        <family val="1"/>
      </rPr>
      <t>35mm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</si>
  <si>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</si>
  <si>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</si>
  <si>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</si>
  <si>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</si>
  <si>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</si>
  <si>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遊佐町</t>
    </r>
  </si>
  <si>
    <t>　　　　市町名</t>
    <phoneticPr fontId="3"/>
  </si>
  <si>
    <r>
      <rPr>
        <sz val="12"/>
        <rFont val="ＭＳ 明朝"/>
        <family val="1"/>
        <charset val="128"/>
      </rPr>
      <t>単位：千尾</t>
    </r>
  </si>
  <si>
    <t>１２　くるまえび放流事業実施一覧表</t>
    <phoneticPr fontId="3"/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</si>
  <si>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</si>
  <si>
    <r>
      <rPr>
        <sz val="11"/>
        <rFont val="ＭＳ 明朝"/>
        <family val="1"/>
        <charset val="128"/>
      </rPr>
      <t>　有　償（殻長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</si>
  <si>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念珠関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</si>
  <si>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</si>
  <si>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</si>
  <si>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</si>
  <si>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</si>
  <si>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</si>
  <si>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</si>
  <si>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</si>
  <si>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</si>
  <si>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遊佐町
吹　浦</t>
    </r>
  </si>
  <si>
    <t>　　地区名</t>
    <phoneticPr fontId="3"/>
  </si>
  <si>
    <r>
      <rPr>
        <sz val="12"/>
        <rFont val="ＭＳ 明朝"/>
        <family val="1"/>
        <charset val="128"/>
      </rPr>
      <t>単位：個</t>
    </r>
  </si>
  <si>
    <t>１１　あわび放流事業実施一覧表</t>
    <phoneticPr fontId="3"/>
  </si>
  <si>
    <t>- 54 -</t>
    <phoneticPr fontId="3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</si>
  <si>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3"/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</si>
  <si>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</si>
  <si>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</si>
  <si>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3"/>
  </si>
  <si>
    <t>平成30年度</t>
    <rPh sb="4" eb="6">
      <t>ネンド</t>
    </rPh>
    <phoneticPr fontId="3"/>
  </si>
  <si>
    <t>平成29年度</t>
    <rPh sb="4" eb="6">
      <t>ネンド</t>
    </rPh>
    <phoneticPr fontId="3"/>
  </si>
  <si>
    <t>平成28年度</t>
    <rPh sb="4" eb="6">
      <t>ネンド</t>
    </rPh>
    <phoneticPr fontId="3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</si>
  <si>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</si>
  <si>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t>平成27年度</t>
    <rPh sb="4" eb="6">
      <t>ネンド</t>
    </rPh>
    <phoneticPr fontId="3"/>
  </si>
  <si>
    <t>平成26年度</t>
    <rPh sb="4" eb="6">
      <t>ネンド</t>
    </rPh>
    <phoneticPr fontId="3"/>
  </si>
  <si>
    <t>平成25年度</t>
    <phoneticPr fontId="3"/>
  </si>
  <si>
    <t>平成24年度</t>
    <rPh sb="0" eb="2">
      <t>ヘイセイ</t>
    </rPh>
    <rPh sb="4" eb="6">
      <t>ネンド</t>
    </rPh>
    <phoneticPr fontId="3"/>
  </si>
  <si>
    <t>平成23年度</t>
    <phoneticPr fontId="3"/>
  </si>
  <si>
    <t>平成22年度</t>
    <phoneticPr fontId="3"/>
  </si>
  <si>
    <t>平成21年度</t>
    <phoneticPr fontId="3"/>
  </si>
  <si>
    <t>平成20年度</t>
    <phoneticPr fontId="3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</si>
  <si>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</si>
  <si>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           </t>
    </r>
    <r>
      <rPr>
        <sz val="12"/>
        <rFont val="ＭＳ 明朝"/>
        <family val="1"/>
        <charset val="128"/>
      </rPr>
      <t>（料理教室）</t>
    </r>
    <phoneticPr fontId="3"/>
  </si>
  <si>
    <t>自主活動（町内会・保育園・福祉施設等）                        料理教室講師、食育活動</t>
    <phoneticPr fontId="3"/>
  </si>
  <si>
    <t>市・町主催                  料理教室の講師</t>
    <phoneticPr fontId="3"/>
  </si>
  <si>
    <r>
      <rPr>
        <sz val="12"/>
        <rFont val="ＭＳ 明朝"/>
        <family val="1"/>
        <charset val="128"/>
      </rPr>
      <t>県事業の講師（平成20～21：地魚料理教室、平成22～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7" eb="9">
      <t>ヘイセイ</t>
    </rPh>
    <rPh sb="15" eb="16">
      <t>ジ</t>
    </rPh>
    <rPh sb="16" eb="17">
      <t>ザカナ</t>
    </rPh>
    <rPh sb="17" eb="19">
      <t>リョウリ</t>
    </rPh>
    <rPh sb="19" eb="21">
      <t>キョウシツ</t>
    </rPh>
    <rPh sb="22" eb="24">
      <t>ヘイセイ</t>
    </rPh>
    <rPh sb="28" eb="29">
      <t>ショウ</t>
    </rPh>
    <rPh sb="29" eb="30">
      <t>ナイ</t>
    </rPh>
    <rPh sb="30" eb="31">
      <t>ハマ</t>
    </rPh>
    <rPh sb="31" eb="33">
      <t>ブンカ</t>
    </rPh>
    <rPh sb="33" eb="35">
      <t>デンドウ</t>
    </rPh>
    <rPh sb="35" eb="36">
      <t>シ</t>
    </rPh>
    <rPh sb="36" eb="38">
      <t>コウザ</t>
    </rPh>
    <phoneticPr fontId="3"/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</si>
  <si>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</si>
  <si>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</si>
  <si>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単位：人</t>
    </r>
  </si>
  <si>
    <t>１７　庄内浜文化伝道師・伝道師マイスター活動実績一覧表</t>
    <phoneticPr fontId="3"/>
  </si>
  <si>
    <r>
      <rPr>
        <sz val="12"/>
        <rFont val="ＭＳ 明朝"/>
        <family val="1"/>
        <charset val="128"/>
      </rPr>
      <t>合　　計</t>
    </r>
  </si>
  <si>
    <t>平成29年度</t>
    <phoneticPr fontId="3"/>
  </si>
  <si>
    <t>平成28年度</t>
    <phoneticPr fontId="3"/>
  </si>
  <si>
    <t>平成27年度</t>
    <phoneticPr fontId="3"/>
  </si>
  <si>
    <t>平成26年度</t>
    <phoneticPr fontId="3"/>
  </si>
  <si>
    <t>平成24年度</t>
    <phoneticPr fontId="3"/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</si>
  <si>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</si>
  <si>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</si>
  <si>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庄内浜文化伝道師
マイスター</t>
    </r>
  </si>
  <si>
    <t>１６　庄内浜文化伝道師マイスター・庄内浜文化伝道師の認定一覧表</t>
    <phoneticPr fontId="3"/>
  </si>
  <si>
    <t>付　　　表</t>
  </si>
  <si>
    <t>- 40 -</t>
    <phoneticPr fontId="16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</si>
  <si>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</si>
  <si>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3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</si>
  <si>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</si>
  <si>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</si>
  <si>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</si>
  <si>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</si>
  <si>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</si>
  <si>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</si>
  <si>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</si>
  <si>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</si>
  <si>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</si>
  <si>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</si>
  <si>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</si>
  <si>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</si>
  <si>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</si>
  <si>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3"/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</si>
  <si>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</si>
  <si>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</si>
  <si>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</si>
  <si>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3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</si>
  <si>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</si>
  <si>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</si>
  <si>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</si>
  <si>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3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</si>
  <si>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</si>
  <si>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</si>
  <si>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</si>
  <si>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3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</si>
  <si>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</si>
  <si>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</si>
  <si>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</si>
  <si>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</si>
  <si>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</si>
  <si>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3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</si>
  <si>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</si>
  <si>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</si>
  <si>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3"/>
  </si>
  <si>
    <r>
      <rPr>
        <sz val="11"/>
        <rFont val="ＭＳ 明朝"/>
        <family val="1"/>
        <charset val="128"/>
      </rPr>
      <t>１階荷さばき所（市場面積</t>
    </r>
    <r>
      <rPr>
        <sz val="11"/>
        <rFont val="Century"/>
        <family val="1"/>
      </rPr>
      <t xml:space="preserve"> 686.96</t>
    </r>
    <r>
      <rPr>
        <sz val="11"/>
        <rFont val="ＭＳ 明朝"/>
        <family val="1"/>
        <charset val="128"/>
      </rPr>
      <t>㎡）２階・３階事務所他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3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</si>
  <si>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3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</si>
  <si>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</si>
  <si>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</si>
  <si>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3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</si>
  <si>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</si>
  <si>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</si>
  <si>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</si>
  <si>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</si>
  <si>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</si>
  <si>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3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</si>
  <si>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</si>
  <si>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</si>
  <si>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</si>
  <si>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</si>
  <si>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</si>
  <si>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</si>
  <si>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3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</si>
  <si>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</si>
  <si>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</si>
  <si>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3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</si>
  <si>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</si>
  <si>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</si>
  <si>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3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</si>
  <si>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</si>
  <si>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</si>
  <si>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</si>
  <si>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</si>
  <si>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</si>
  <si>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75t(</t>
    </r>
    <r>
      <rPr>
        <sz val="11"/>
        <rFont val="ＭＳ 明朝"/>
        <family val="1"/>
        <charset val="128"/>
      </rPr>
      <t>ちとせ丸</t>
    </r>
    <r>
      <rPr>
        <sz val="11"/>
        <rFont val="Century"/>
        <family val="1"/>
      </rPr>
      <t>)</t>
    </r>
    <rPh sb="0" eb="1">
      <t>コウ</t>
    </rPh>
    <rPh sb="1" eb="2">
      <t>フネ</t>
    </rPh>
    <phoneticPr fontId="3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</si>
  <si>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</si>
  <si>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</si>
  <si>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</si>
  <si>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</si>
  <si>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</si>
  <si>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</si>
  <si>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3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</si>
  <si>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</si>
  <si>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</si>
  <si>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</si>
  <si>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3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</si>
  <si>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</si>
  <si>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3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</si>
  <si>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</si>
  <si>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</si>
  <si>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3"/>
  </si>
  <si>
    <t>- 55 -</t>
    <phoneticPr fontId="3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</si>
  <si>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</si>
  <si>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</si>
  <si>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</si>
  <si>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</si>
  <si>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</si>
  <si>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</si>
  <si>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</si>
  <si>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3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</si>
  <si>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</si>
  <si>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3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</si>
  <si>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</si>
  <si>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</si>
  <si>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</si>
  <si>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</si>
  <si>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</si>
  <si>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</si>
  <si>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</si>
  <si>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</si>
  <si>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</si>
  <si>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</si>
  <si>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</si>
  <si>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</si>
  <si>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</si>
  <si>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</si>
  <si>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</si>
  <si>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</si>
  <si>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</si>
  <si>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3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</si>
  <si>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</si>
  <si>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</si>
  <si>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3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</si>
  <si>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</si>
  <si>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</si>
  <si>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3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</si>
  <si>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</si>
  <si>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3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</si>
  <si>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</si>
  <si>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3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</si>
  <si>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3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</si>
  <si>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</si>
  <si>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</si>
  <si>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</si>
  <si>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t>(</t>
    </r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40m</t>
    </r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</si>
  <si>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</si>
  <si>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3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</si>
  <si>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</si>
  <si>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</si>
  <si>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3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</si>
  <si>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</si>
  <si>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</si>
  <si>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</si>
  <si>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</si>
  <si>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</si>
  <si>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</si>
  <si>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3"/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</si>
  <si>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 xml:space="preserve">(10m×2.0m×0.8m) </t>
    </r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</si>
  <si>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3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</si>
  <si>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3"/>
  </si>
  <si>
    <t>- 56 -</t>
    <phoneticPr fontId="3"/>
  </si>
  <si>
    <r>
      <rPr>
        <sz val="11"/>
        <rFont val="ＭＳ 明朝"/>
        <family val="1"/>
        <charset val="128"/>
      </rPr>
      <t>設置年</t>
    </r>
    <phoneticPr fontId="3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</si>
  <si>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3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</si>
  <si>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3"/>
  </si>
  <si>
    <r>
      <rPr>
        <sz val="11"/>
        <rFont val="ＭＳ 明朝"/>
        <family val="1"/>
        <charset val="128"/>
      </rPr>
      <t>堅苔沢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</si>
  <si>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</si>
  <si>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貯氷･冷蔵庫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</si>
  <si>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</si>
  <si>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3"/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</si>
  <si>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</si>
  <si>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 xml:space="preserve">(H28 </t>
    </r>
    <r>
      <rPr>
        <sz val="11"/>
        <rFont val="ＭＳ 明朝"/>
        <family val="1"/>
        <charset val="128"/>
      </rPr>
      <t>全面改修）</t>
    </r>
    <rPh sb="18" eb="20">
      <t>ゼンメン</t>
    </rPh>
    <rPh sb="20" eb="22">
      <t>カイシュウ</t>
    </rPh>
    <phoneticPr fontId="3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</si>
  <si>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</si>
  <si>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</si>
  <si>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</si>
  <si>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小波渡</t>
    </r>
    <phoneticPr fontId="3"/>
  </si>
  <si>
    <r>
      <rPr>
        <sz val="11"/>
        <rFont val="ＭＳ 明朝"/>
        <family val="1"/>
        <charset val="128"/>
      </rPr>
      <t>漁船用捲揚施設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</si>
  <si>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</si>
  <si>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3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</si>
  <si>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3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</si>
  <si>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</si>
  <si>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</si>
  <si>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3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</si>
  <si>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3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</si>
  <si>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3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</si>
  <si>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</si>
  <si>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</si>
  <si>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3"/>
  </si>
  <si>
    <r>
      <rPr>
        <sz val="11"/>
        <rFont val="ＭＳ 明朝"/>
        <family val="1"/>
        <charset val="128"/>
      </rPr>
      <t>活性化構改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</si>
  <si>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3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</si>
  <si>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3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</si>
  <si>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</si>
  <si>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</si>
  <si>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t>- 57 -</t>
    <phoneticPr fontId="3"/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</si>
  <si>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</si>
  <si>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</si>
  <si>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3"/>
  </si>
  <si>
    <r>
      <rPr>
        <sz val="11"/>
        <color indexed="8"/>
        <rFont val="ＭＳ 明朝"/>
        <family val="1"/>
        <charset val="128"/>
      </rPr>
      <t>大岩川</t>
    </r>
    <phoneticPr fontId="3"/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</si>
  <si>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</si>
  <si>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</si>
  <si>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</si>
  <si>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</si>
  <si>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  <phoneticPr fontId="3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</si>
  <si>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</si>
  <si>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</si>
  <si>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  <phoneticPr fontId="3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</si>
  <si>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</si>
  <si>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</si>
  <si>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　田</t>
    </r>
    <phoneticPr fontId="3"/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</si>
  <si>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</si>
  <si>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</si>
  <si>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3"/>
  </si>
  <si>
    <r>
      <rPr>
        <sz val="11"/>
        <color indexed="8"/>
        <rFont val="ＭＳ 明朝"/>
        <family val="1"/>
        <charset val="128"/>
      </rPr>
      <t>鼠ヶ関</t>
    </r>
    <phoneticPr fontId="3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</si>
  <si>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  <phoneticPr fontId="3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</si>
  <si>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</si>
  <si>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3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</si>
  <si>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</si>
  <si>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3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</si>
  <si>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3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</si>
  <si>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3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</si>
  <si>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</si>
  <si>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3"/>
  </si>
  <si>
    <t xml:space="preserve"> </t>
    <phoneticPr fontId="3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</si>
  <si>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</si>
  <si>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</si>
  <si>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</si>
  <si>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</si>
  <si>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</si>
  <si>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</si>
  <si>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</si>
  <si>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3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</si>
  <si>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</si>
  <si>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</si>
  <si>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3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</si>
  <si>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</si>
  <si>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</si>
  <si>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</si>
  <si>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</si>
  <si>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</si>
  <si>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</si>
  <si>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</si>
  <si>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</si>
  <si>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</si>
  <si>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</si>
  <si>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</si>
  <si>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</si>
  <si>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</si>
  <si>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t>- 58 -</t>
    <phoneticPr fontId="3"/>
  </si>
  <si>
    <r>
      <t>2</t>
    </r>
    <r>
      <rPr>
        <sz val="11"/>
        <color indexed="8"/>
        <rFont val="ＭＳ 明朝"/>
        <family val="1"/>
        <charset val="128"/>
      </rPr>
      <t>　年次別魚種別漁獲量</t>
    </r>
    <phoneticPr fontId="3"/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</si>
  <si>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</si>
  <si>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魚　種　　　　　　　　年</t>
    </r>
  </si>
  <si>
    <r>
      <t>21</t>
    </r>
    <r>
      <rPr>
        <sz val="11"/>
        <rFont val="ＭＳ 明朝"/>
        <family val="1"/>
        <charset val="128"/>
      </rPr>
      <t>年</t>
    </r>
    <phoneticPr fontId="3"/>
  </si>
  <si>
    <r>
      <t>22年</t>
    </r>
    <r>
      <rPr>
        <sz val="11"/>
        <rFont val="ＭＳ 明朝"/>
        <family val="1"/>
        <charset val="128"/>
      </rPr>
      <t/>
    </r>
  </si>
  <si>
    <r>
      <t>23年</t>
    </r>
    <r>
      <rPr>
        <sz val="11"/>
        <rFont val="ＭＳ 明朝"/>
        <family val="1"/>
        <charset val="128"/>
      </rPr>
      <t/>
    </r>
  </si>
  <si>
    <r>
      <t>24年</t>
    </r>
    <r>
      <rPr>
        <sz val="11"/>
        <rFont val="ＭＳ 明朝"/>
        <family val="1"/>
        <charset val="128"/>
      </rPr>
      <t/>
    </r>
  </si>
  <si>
    <r>
      <t>25年</t>
    </r>
    <r>
      <rPr>
        <sz val="11"/>
        <rFont val="ＭＳ 明朝"/>
        <family val="1"/>
        <charset val="128"/>
      </rPr>
      <t/>
    </r>
  </si>
  <si>
    <r>
      <t>26年</t>
    </r>
    <r>
      <rPr>
        <sz val="11"/>
        <rFont val="ＭＳ 明朝"/>
        <family val="1"/>
        <charset val="128"/>
      </rPr>
      <t/>
    </r>
  </si>
  <si>
    <r>
      <t>27年</t>
    </r>
    <r>
      <rPr>
        <sz val="11"/>
        <rFont val="ＭＳ 明朝"/>
        <family val="1"/>
        <charset val="128"/>
      </rPr>
      <t/>
    </r>
  </si>
  <si>
    <r>
      <t>28年</t>
    </r>
    <r>
      <rPr>
        <sz val="11"/>
        <rFont val="ＭＳ 明朝"/>
        <family val="1"/>
        <charset val="128"/>
      </rPr>
      <t/>
    </r>
  </si>
  <si>
    <r>
      <t>29年</t>
    </r>
    <r>
      <rPr>
        <sz val="11"/>
        <rFont val="ＭＳ 明朝"/>
        <family val="1"/>
        <charset val="128"/>
      </rPr>
      <t/>
    </r>
  </si>
  <si>
    <r>
      <t>30年</t>
    </r>
    <r>
      <rPr>
        <sz val="11"/>
        <rFont val="ＭＳ 明朝"/>
        <family val="1"/>
        <charset val="128"/>
      </rPr>
      <t/>
    </r>
  </si>
  <si>
    <r>
      <t>10</t>
    </r>
    <r>
      <rPr>
        <sz val="11"/>
        <rFont val="ＭＳ 明朝"/>
        <family val="1"/>
        <charset val="128"/>
      </rPr>
      <t>ヵ年平均</t>
    </r>
    <rPh sb="3" eb="4">
      <t>ネン</t>
    </rPh>
    <rPh sb="4" eb="6">
      <t>ヘイキン</t>
    </rPh>
    <phoneticPr fontId="6"/>
  </si>
  <si>
    <t>さけ・ます</t>
  </si>
  <si>
    <t>たい類</t>
    <rPh sb="2" eb="3">
      <t>ルイ</t>
    </rPh>
    <phoneticPr fontId="2"/>
  </si>
  <si>
    <t>まがれい</t>
  </si>
  <si>
    <t>その他のかれい</t>
    <rPh sb="2" eb="3">
      <t>タ</t>
    </rPh>
    <phoneticPr fontId="2"/>
  </si>
  <si>
    <t>ひらめ</t>
  </si>
  <si>
    <t>にぎす</t>
  </si>
  <si>
    <t>たら</t>
  </si>
  <si>
    <t>すけとうだら</t>
  </si>
  <si>
    <t>ほっけ</t>
  </si>
  <si>
    <t>さめ類</t>
    <rPh sb="2" eb="3">
      <t>ルイ</t>
    </rPh>
    <phoneticPr fontId="2"/>
  </si>
  <si>
    <t>はたはた</t>
  </si>
  <si>
    <t>あんこう</t>
  </si>
  <si>
    <t>いわし</t>
  </si>
  <si>
    <t>ぶり・いなだ</t>
  </si>
  <si>
    <t>めばる類</t>
    <rPh sb="3" eb="4">
      <t>ルイ</t>
    </rPh>
    <phoneticPr fontId="2"/>
  </si>
  <si>
    <t>きす</t>
  </si>
  <si>
    <t>かながしら類</t>
    <rPh sb="5" eb="6">
      <t>ルイ</t>
    </rPh>
    <phoneticPr fontId="2"/>
  </si>
  <si>
    <t>あじ</t>
  </si>
  <si>
    <t>まぐろ類</t>
    <rPh sb="3" eb="4">
      <t>ルイ</t>
    </rPh>
    <phoneticPr fontId="2"/>
  </si>
  <si>
    <t>さわら</t>
  </si>
  <si>
    <t>その他の魚類</t>
    <rPh sb="2" eb="3">
      <t>タ</t>
    </rPh>
    <rPh sb="4" eb="6">
      <t>ギョルイ</t>
    </rPh>
    <phoneticPr fontId="2"/>
  </si>
  <si>
    <t>するめいか</t>
  </si>
  <si>
    <t>やりいか</t>
  </si>
  <si>
    <t>その他のいか類</t>
    <rPh sb="2" eb="3">
      <t>タ</t>
    </rPh>
    <rPh sb="6" eb="7">
      <t>ルイ</t>
    </rPh>
    <phoneticPr fontId="2"/>
  </si>
  <si>
    <t>くるまえび</t>
  </si>
  <si>
    <t>ほっこくあかえび</t>
  </si>
  <si>
    <t>その他のえび</t>
    <rPh sb="2" eb="3">
      <t>タ</t>
    </rPh>
    <phoneticPr fontId="2"/>
  </si>
  <si>
    <t>ずわいがに</t>
  </si>
  <si>
    <t>べにずわい</t>
  </si>
  <si>
    <t>がざみ</t>
  </si>
  <si>
    <t>その他の水産動物</t>
    <rPh sb="2" eb="3">
      <t>タ</t>
    </rPh>
    <rPh sb="4" eb="6">
      <t>スイサン</t>
    </rPh>
    <rPh sb="6" eb="8">
      <t>ドウブツ</t>
    </rPh>
    <phoneticPr fontId="2"/>
  </si>
  <si>
    <t>あわび</t>
  </si>
  <si>
    <t>さざえ</t>
  </si>
  <si>
    <t>いわがき</t>
  </si>
  <si>
    <t>その他の貝類</t>
    <rPh sb="2" eb="3">
      <t>タ</t>
    </rPh>
    <rPh sb="4" eb="6">
      <t>カイルイ</t>
    </rPh>
    <phoneticPr fontId="2"/>
  </si>
  <si>
    <t>わかめ</t>
  </si>
  <si>
    <t>生のり</t>
    <rPh sb="0" eb="1">
      <t>ナマ</t>
    </rPh>
    <phoneticPr fontId="2"/>
  </si>
  <si>
    <t>その他の藻類</t>
    <rPh sb="2" eb="3">
      <t>タ</t>
    </rPh>
    <rPh sb="4" eb="5">
      <t>モ</t>
    </rPh>
    <rPh sb="5" eb="6">
      <t>ルイ</t>
    </rPh>
    <phoneticPr fontId="2"/>
  </si>
  <si>
    <t>合　　　　計</t>
    <rPh sb="0" eb="1">
      <t>ゴウ</t>
    </rPh>
    <rPh sb="5" eb="6">
      <t>ケイ</t>
    </rPh>
    <phoneticPr fontId="2"/>
  </si>
  <si>
    <r>
      <rPr>
        <sz val="11"/>
        <color indexed="8"/>
        <rFont val="ＭＳ 明朝"/>
        <family val="1"/>
        <charset val="128"/>
      </rPr>
      <t>（漁協統計）</t>
    </r>
  </si>
  <si>
    <t>- 42 -</t>
    <phoneticPr fontId="3"/>
  </si>
  <si>
    <r>
      <t>3</t>
    </r>
    <r>
      <rPr>
        <sz val="12"/>
        <color indexed="8"/>
        <rFont val="ＭＳ 明朝"/>
        <family val="1"/>
        <charset val="128"/>
      </rPr>
      <t>　年次別魚種別生産額</t>
    </r>
    <phoneticPr fontId="3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</si>
  <si>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</si>
  <si>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　種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</si>
  <si>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</si>
  <si>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</si>
  <si>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</si>
  <si>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</si>
  <si>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</si>
  <si>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</si>
  <si>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</si>
  <si>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</si>
  <si>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</si>
  <si>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</si>
  <si>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</si>
  <si>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</si>
  <si>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</si>
  <si>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</si>
  <si>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</si>
  <si>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</si>
  <si>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</si>
  <si>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</si>
  <si>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</si>
  <si>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</si>
  <si>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</si>
  <si>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</si>
  <si>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</si>
  <si>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3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</si>
  <si>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</si>
  <si>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</si>
  <si>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</si>
  <si>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</si>
  <si>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</si>
  <si>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</si>
  <si>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</si>
  <si>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</si>
  <si>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</si>
  <si>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</si>
  <si>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</si>
  <si>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</si>
  <si>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</si>
  <si>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</si>
  <si>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</si>
  <si>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t>- 43 -</t>
    <phoneticPr fontId="3"/>
  </si>
  <si>
    <r>
      <t>4</t>
    </r>
    <r>
      <rPr>
        <sz val="12"/>
        <color indexed="8"/>
        <rFont val="ＭＳ 明朝"/>
        <family val="1"/>
        <charset val="128"/>
      </rPr>
      <t>　年次別魚種別平均単価</t>
    </r>
    <phoneticPr fontId="3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</si>
  <si>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</si>
  <si>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魚　種　　　</t>
    </r>
    <r>
      <rPr>
        <sz val="11"/>
        <color indexed="8"/>
        <rFont val="Century"/>
        <family val="1"/>
      </rPr>
      <t xml:space="preserve"> 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</si>
  <si>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平均</t>
    </r>
  </si>
  <si>
    <t>- 44 -</t>
    <phoneticPr fontId="3"/>
  </si>
  <si>
    <r>
      <rPr>
        <sz val="11"/>
        <color indexed="8"/>
        <rFont val="ＭＳ 明朝"/>
        <family val="1"/>
        <charset val="128"/>
      </rPr>
      <t>９　さけ人工ふ化放流事業実施一覧表</t>
    </r>
    <phoneticPr fontId="3"/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</si>
  <si>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</si>
  <si>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</si>
  <si>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</si>
  <si>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</si>
  <si>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</si>
  <si>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</si>
  <si>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</si>
  <si>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</si>
  <si>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　</t>
    </r>
    <r>
      <rPr>
        <sz val="10"/>
        <color indexed="8"/>
        <rFont val="Century"/>
        <family val="1"/>
      </rPr>
      <t xml:space="preserve">  </t>
    </r>
    <r>
      <rPr>
        <sz val="10"/>
        <color indexed="8"/>
        <rFont val="ＭＳ 明朝"/>
        <family val="1"/>
        <charset val="128"/>
      </rPr>
      <t>項目</t>
    </r>
  </si>
  <si>
    <r>
      <rPr>
        <sz val="11"/>
        <color indexed="8"/>
        <rFont val="ＭＳ 明朝"/>
        <family val="1"/>
        <charset val="128"/>
      </rPr>
      <t>親　魚
採捕数
（尾）</t>
    </r>
  </si>
  <si>
    <t>採卵数
（千粒）</t>
    <phoneticPr fontId="3"/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</si>
  <si>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</si>
  <si>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1"/>
        <color indexed="8"/>
        <rFont val="ＭＳ 明朝"/>
        <family val="1"/>
        <charset val="128"/>
      </rPr>
      <t>採卵数
（千粒）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</si>
  <si>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</si>
  <si>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</si>
  <si>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t>- 49 -</t>
    <phoneticPr fontId="3"/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</si>
  <si>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3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</si>
  <si>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</si>
  <si>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</si>
  <si>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</si>
  <si>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</si>
  <si>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</si>
  <si>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</si>
  <si>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</si>
  <si>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</si>
  <si>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山形県漁協</t>
    </r>
    <phoneticPr fontId="3"/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</si>
  <si>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</si>
  <si>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</si>
  <si>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</si>
  <si>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</si>
  <si>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</si>
  <si>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</si>
  <si>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</si>
  <si>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</si>
  <si>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</si>
  <si>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</si>
  <si>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</si>
  <si>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</si>
  <si>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</si>
  <si>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〃</t>
    </r>
    <phoneticPr fontId="3"/>
  </si>
  <si>
    <r>
      <rPr>
        <sz val="11"/>
        <rFont val="ＭＳ 明朝"/>
        <family val="1"/>
        <charset val="128"/>
      </rPr>
      <t>　　〃</t>
    </r>
    <phoneticPr fontId="3"/>
  </si>
  <si>
    <r>
      <rPr>
        <sz val="11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</si>
  <si>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〃</t>
    </r>
    <phoneticPr fontId="3"/>
  </si>
  <si>
    <r>
      <rPr>
        <sz val="11"/>
        <rFont val="ＭＳ 明朝"/>
        <family val="1"/>
        <charset val="128"/>
      </rPr>
      <t>株式会社　仁三郎</t>
    </r>
    <rPh sb="0" eb="4">
      <t>カブシキガイシャ</t>
    </rPh>
    <rPh sb="5" eb="8">
      <t>ニサブロウ</t>
    </rPh>
    <phoneticPr fontId="3"/>
  </si>
  <si>
    <t>- 50 -</t>
    <phoneticPr fontId="3"/>
  </si>
  <si>
    <r>
      <t>(</t>
    </r>
    <r>
      <rPr>
        <sz val="12"/>
        <color indexed="8"/>
        <rFont val="ＭＳ 明朝"/>
        <family val="1"/>
        <charset val="128"/>
      </rPr>
      <t>付　　表</t>
    </r>
    <r>
      <rPr>
        <sz val="12"/>
        <color indexed="8"/>
        <rFont val="Century"/>
        <family val="1"/>
      </rPr>
      <t>)</t>
    </r>
  </si>
  <si>
    <r>
      <rPr>
        <sz val="12"/>
        <color indexed="8"/>
        <rFont val="ＭＳ 明朝"/>
        <family val="1"/>
        <charset val="128"/>
      </rPr>
      <t>１　年次別漁業経営体数</t>
    </r>
    <phoneticPr fontId="3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</si>
  <si>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</si>
  <si>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</si>
  <si>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</si>
  <si>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3"/>
  </si>
  <si>
    <r>
      <rPr>
        <sz val="11"/>
        <color indexed="8"/>
        <rFont val="ＭＳ 明朝"/>
        <family val="1"/>
        <charset val="128"/>
      </rPr>
      <t>無動力</t>
    </r>
    <phoneticPr fontId="3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</si>
  <si>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</si>
  <si>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</si>
  <si>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3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</si>
  <si>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</si>
  <si>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3"/>
  </si>
  <si>
    <r>
      <t xml:space="preserve">  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3"/>
  </si>
  <si>
    <r>
      <t xml:space="preserve">  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3"/>
  </si>
  <si>
    <r>
      <t xml:space="preserve"> 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3"/>
  </si>
  <si>
    <r>
      <t xml:space="preserve"> 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3"/>
  </si>
  <si>
    <r>
      <t xml:space="preserve"> 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3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</si>
  <si>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</si>
  <si>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</si>
  <si>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</si>
  <si>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</si>
  <si>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t>―</t>
    <phoneticPr fontId="3"/>
  </si>
  <si>
    <t>―</t>
  </si>
  <si>
    <r>
      <rPr>
        <sz val="11"/>
        <color indexed="8"/>
        <rFont val="ＭＳ 明朝"/>
        <family val="1"/>
        <charset val="128"/>
      </rPr>
      <t>（農林水産統計）</t>
    </r>
  </si>
  <si>
    <r>
      <rPr>
        <sz val="12"/>
        <color indexed="8"/>
        <rFont val="ＭＳ 明朝"/>
        <family val="1"/>
        <charset val="128"/>
      </rPr>
      <t>　　海面漁業就業者数</t>
    </r>
    <phoneticPr fontId="3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</si>
  <si>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</si>
  <si>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</si>
  <si>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</si>
  <si>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</si>
  <si>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</si>
  <si>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</si>
  <si>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</si>
  <si>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</si>
  <si>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</si>
  <si>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</si>
  <si>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</si>
  <si>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3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</si>
  <si>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</si>
  <si>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</si>
  <si>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t>- 41 -</t>
    <phoneticPr fontId="3"/>
  </si>
  <si>
    <r>
      <rPr>
        <sz val="12"/>
        <rFont val="ＭＳ 明朝"/>
        <family val="1"/>
        <charset val="128"/>
      </rPr>
      <t>１４　漁業種類別新規就業者数一覧表</t>
    </r>
    <phoneticPr fontId="3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</si>
  <si>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</si>
  <si>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年（平成）</t>
    </r>
    <phoneticPr fontId="3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</si>
  <si>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</si>
  <si>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</si>
  <si>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</si>
  <si>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</si>
  <si>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</si>
  <si>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</si>
  <si>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</si>
  <si>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</si>
  <si>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</si>
  <si>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</si>
  <si>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</si>
  <si>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</si>
  <si>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</si>
  <si>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</si>
  <si>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</si>
  <si>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3"/>
  </si>
  <si>
    <r>
      <rPr>
        <sz val="12"/>
        <rFont val="ＭＳ 明朝"/>
        <family val="1"/>
        <charset val="128"/>
      </rPr>
      <t>１５　漁業就業・独立希望者漁業研修一覧表</t>
    </r>
    <phoneticPr fontId="3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</si>
  <si>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</si>
  <si>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</si>
  <si>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</si>
  <si>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3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</si>
  <si>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</si>
  <si>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3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</si>
  <si>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3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</si>
  <si>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</si>
  <si>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3"/>
  </si>
  <si>
    <t>-</t>
    <phoneticPr fontId="3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</si>
  <si>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3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</si>
  <si>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3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</si>
  <si>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3"/>
  </si>
  <si>
    <t>- 53 -</t>
    <phoneticPr fontId="3"/>
  </si>
  <si>
    <t>１３　ひらめ放流事業実施一覧表</t>
    <phoneticPr fontId="3"/>
  </si>
  <si>
    <r>
      <rPr>
        <sz val="11"/>
        <rFont val="ＭＳ 明朝"/>
        <family val="1"/>
        <charset val="128"/>
      </rPr>
      <t>市町名</t>
    </r>
  </si>
  <si>
    <t>遊佐町</t>
    <phoneticPr fontId="3"/>
  </si>
  <si>
    <r>
      <rPr>
        <sz val="11"/>
        <rFont val="ＭＳ 明朝"/>
        <family val="1"/>
        <charset val="128"/>
      </rPr>
      <t>　有　償（全数中間育成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</si>
  <si>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　　　　〃　　　　　　）</t>
    </r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</si>
  <si>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</si>
  <si>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</si>
  <si>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</si>
  <si>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</si>
  <si>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</si>
  <si>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</si>
  <si>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</si>
  <si>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</si>
  <si>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</si>
  <si>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</si>
  <si>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</si>
  <si>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</si>
  <si>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</si>
  <si>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</si>
  <si>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3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</si>
  <si>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3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</si>
  <si>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3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</si>
  <si>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76.40mm</t>
    </r>
    <r>
      <rPr>
        <sz val="11"/>
        <rFont val="ＭＳ 明朝"/>
        <family val="1"/>
        <charset val="128"/>
      </rPr>
      <t>）</t>
    </r>
    <phoneticPr fontId="3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</si>
  <si>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80.80mm</t>
    </r>
    <r>
      <rPr>
        <sz val="11"/>
        <rFont val="ＭＳ 明朝"/>
        <family val="1"/>
        <charset val="128"/>
      </rPr>
      <t>）</t>
    </r>
    <phoneticPr fontId="3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</si>
  <si>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68.07mm</t>
    </r>
    <r>
      <rPr>
        <sz val="11"/>
        <rFont val="ＭＳ 明朝"/>
        <family val="1"/>
        <charset val="128"/>
      </rPr>
      <t>）</t>
    </r>
    <phoneticPr fontId="3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</si>
  <si>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79mm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/>
    </r>
    <phoneticPr fontId="3"/>
  </si>
  <si>
    <t>- 52 -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</si>
</sst>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;[Red]\(#,##0\)"/>
    <numFmt numFmtId="177" formatCode="#,##0\ "/>
    <numFmt numFmtId="178" formatCode="#,##0.0\ "/>
    <numFmt numFmtId="179" formatCode="#,##0_);[Red]\(#,##0\)"/>
    <numFmt numFmtId="180" formatCode="#,##0_ "/>
    <numFmt numFmtId="181" formatCode="0.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</font>
    <font>
      <sz val="12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Century"/>
      <family val="1"/>
    </font>
    <font>
      <sz val="12"/>
      <name val="Century"/>
      <family val="1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  <charset val="128"/>
    </font>
    <font>
      <b/>
      <sz val="12"/>
      <name val="Century"/>
      <family val="1"/>
    </font>
    <font>
      <sz val="11"/>
      <color theme="1"/>
      <name val="游ゴシック"/>
      <family val="2"/>
      <scheme val="minor"/>
    </font>
    <font>
      <b/>
      <sz val="48"/>
      <color theme="1"/>
      <name val="ＭＳ 明朝"/>
      <family val="1"/>
      <charset val="128"/>
    </font>
    <font>
      <sz val="12"/>
      <color theme="1"/>
      <name val="Century"/>
      <family val="1"/>
    </font>
    <font>
      <sz val="6"/>
      <name val="游ゴシック"/>
      <family val="3"/>
      <charset val="128"/>
      <scheme val="minor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1"/>
      <color rgb="FFFF0000"/>
      <name val="Century"/>
      <family val="1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2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6">
    <border>
      <left/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Protection="0">
      <alignment vertical="center"/>
    </xf>
    <xf numFmtId="0" fontId="13" fillId="0" borderId="0"/>
  </cellStyleXfs>
  <cellXfs count="6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3" fontId="2" fillId="0" borderId="7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3" fontId="2" fillId="0" borderId="10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2" fillId="0" borderId="11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 shrinkToFit="1"/>
    </xf>
    <xf numFmtId="0" fontId="2" fillId="0" borderId="12" xfId="0" applyFont="1" applyBorder="1" applyAlignment="1">
      <alignment horizontal="center" vertical="center"/>
    </xf>
    <xf numFmtId="3" fontId="2" fillId="0" borderId="5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2" fillId="0" borderId="6" xfId="0" applyFont="1" applyBorder="1" applyAlignment="1">
      <alignment horizontal="justify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176" fontId="2" fillId="0" borderId="16" xfId="0" applyNumberFormat="1" applyFont="1" applyBorder="1">
      <alignment vertical="center"/>
    </xf>
    <xf numFmtId="3" fontId="2" fillId="0" borderId="17" xfId="0" applyNumberFormat="1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2" fillId="0" borderId="2" xfId="0" applyFont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2" fillId="0" borderId="6" xfId="0" applyFont="1" applyBorder="1">
      <alignment vertical="center"/>
    </xf>
    <xf numFmtId="0" fontId="5" fillId="0" borderId="6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177" fontId="2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177" fontId="2" fillId="0" borderId="10" xfId="0" applyNumberFormat="1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center"/>
    </xf>
    <xf numFmtId="177" fontId="2" fillId="0" borderId="5" xfId="0" applyNumberFormat="1" applyFont="1" applyBorder="1">
      <alignment vertical="center"/>
    </xf>
    <xf numFmtId="177" fontId="2" fillId="0" borderId="16" xfId="0" applyNumberFormat="1" applyFont="1" applyBorder="1">
      <alignment vertical="center"/>
    </xf>
    <xf numFmtId="0" fontId="2" fillId="0" borderId="17" xfId="0" applyFont="1" applyBorder="1">
      <alignment vertical="center"/>
    </xf>
    <xf numFmtId="0" fontId="5" fillId="0" borderId="17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7" fillId="0" borderId="10" xfId="0" applyNumberFormat="1" applyFont="1" applyBorder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9" fillId="0" borderId="11" xfId="0" applyFont="1" applyBorder="1" applyAlignment="1">
      <alignment horizontal="justify" vertical="center" indent="1"/>
    </xf>
    <xf numFmtId="0" fontId="7" fillId="0" borderId="12" xfId="0" applyFont="1" applyBorder="1" applyAlignment="1">
      <alignment horizontal="center" vertical="center"/>
    </xf>
    <xf numFmtId="176" fontId="7" fillId="0" borderId="5" xfId="0" applyNumberFormat="1" applyFont="1" applyBorder="1">
      <alignment vertical="center"/>
    </xf>
    <xf numFmtId="0" fontId="7" fillId="0" borderId="23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9" fillId="0" borderId="6" xfId="0" applyFont="1" applyBorder="1" applyAlignment="1">
      <alignment horizontal="justify" vertical="center" inden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177" fontId="7" fillId="0" borderId="10" xfId="0" applyNumberFormat="1" applyFont="1" applyBorder="1">
      <alignment vertical="center"/>
    </xf>
    <xf numFmtId="0" fontId="7" fillId="0" borderId="24" xfId="0" applyFont="1" applyBorder="1" applyAlignment="1">
      <alignment horizontal="right" vertical="center"/>
    </xf>
    <xf numFmtId="177" fontId="7" fillId="0" borderId="5" xfId="0" applyNumberFormat="1" applyFont="1" applyBorder="1">
      <alignment vertical="center"/>
    </xf>
    <xf numFmtId="0" fontId="7" fillId="0" borderId="25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177" fontId="7" fillId="0" borderId="16" xfId="0" applyNumberFormat="1" applyFont="1" applyBorder="1">
      <alignment vertical="center"/>
    </xf>
    <xf numFmtId="0" fontId="7" fillId="0" borderId="26" xfId="0" applyFont="1" applyBorder="1" applyAlignment="1">
      <alignment horizontal="right" vertical="center"/>
    </xf>
    <xf numFmtId="0" fontId="7" fillId="0" borderId="17" xfId="0" applyFont="1" applyBorder="1">
      <alignment vertical="center"/>
    </xf>
    <xf numFmtId="0" fontId="9" fillId="0" borderId="17" xfId="0" applyFont="1" applyBorder="1" applyAlignment="1">
      <alignment horizontal="justify" vertical="center" indent="1"/>
    </xf>
    <xf numFmtId="0" fontId="7" fillId="0" borderId="18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176" fontId="7" fillId="0" borderId="16" xfId="0" applyNumberFormat="1" applyFont="1" applyBorder="1">
      <alignment vertical="center"/>
    </xf>
    <xf numFmtId="3" fontId="7" fillId="0" borderId="32" xfId="0" applyNumberFormat="1" applyFont="1" applyBorder="1" applyAlignment="1">
      <alignment horizontal="right" vertical="center"/>
    </xf>
    <xf numFmtId="3" fontId="7" fillId="0" borderId="33" xfId="0" applyNumberFormat="1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2" borderId="0" xfId="0" applyNumberFormat="1" applyFont="1" applyFill="1">
      <alignment vertical="center"/>
    </xf>
    <xf numFmtId="0" fontId="7" fillId="0" borderId="0" xfId="0" applyFont="1" applyAlignment="1">
      <alignment vertical="top" wrapText="1"/>
    </xf>
    <xf numFmtId="3" fontId="7" fillId="0" borderId="1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17" xfId="0" applyNumberFormat="1" applyFont="1" applyBorder="1">
      <alignment vertical="center"/>
    </xf>
    <xf numFmtId="0" fontId="7" fillId="0" borderId="0" xfId="0" applyFont="1" applyAlignment="1">
      <alignment vertical="top"/>
    </xf>
    <xf numFmtId="0" fontId="7" fillId="0" borderId="4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54" xfId="0" applyNumberFormat="1" applyFont="1" applyBorder="1">
      <alignment vertical="center"/>
    </xf>
    <xf numFmtId="3" fontId="7" fillId="0" borderId="24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3" fontId="7" fillId="0" borderId="47" xfId="0" applyNumberFormat="1" applyFont="1" applyBorder="1">
      <alignment vertical="center"/>
    </xf>
    <xf numFmtId="3" fontId="7" fillId="0" borderId="50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3" fontId="7" fillId="0" borderId="29" xfId="0" applyNumberFormat="1" applyFont="1" applyBorder="1">
      <alignment vertical="center"/>
    </xf>
    <xf numFmtId="0" fontId="7" fillId="0" borderId="29" xfId="0" applyFont="1" applyBorder="1">
      <alignment vertical="center"/>
    </xf>
    <xf numFmtId="3" fontId="7" fillId="0" borderId="42" xfId="0" applyNumberFormat="1" applyFont="1" applyBorder="1">
      <alignment vertical="center"/>
    </xf>
    <xf numFmtId="3" fontId="7" fillId="0" borderId="25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center"/>
    </xf>
    <xf numFmtId="3" fontId="7" fillId="0" borderId="5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0" fontId="7" fillId="0" borderId="28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2" fillId="0" borderId="0" xfId="0" applyFont="1" applyAlignment="1"/>
    <xf numFmtId="0" fontId="8" fillId="0" borderId="0" xfId="0" applyFont="1" applyAlignment="1">
      <alignment horizontal="right"/>
    </xf>
    <xf numFmtId="177" fontId="7" fillId="0" borderId="0" xfId="0" applyNumberFormat="1" applyFont="1">
      <alignment vertical="center"/>
    </xf>
    <xf numFmtId="177" fontId="7" fillId="0" borderId="4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9" fontId="8" fillId="0" borderId="10" xfId="1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79" fontId="8" fillId="0" borderId="5" xfId="1" applyNumberFormat="1" applyFont="1" applyBorder="1">
      <alignment vertical="center"/>
    </xf>
    <xf numFmtId="179" fontId="8" fillId="0" borderId="6" xfId="0" applyNumberFormat="1" applyFont="1" applyBorder="1">
      <alignment vertical="center"/>
    </xf>
    <xf numFmtId="179" fontId="8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79" fontId="8" fillId="0" borderId="79" xfId="1" applyNumberFormat="1" applyFont="1" applyBorder="1">
      <alignment vertical="center"/>
    </xf>
    <xf numFmtId="179" fontId="8" fillId="0" borderId="80" xfId="0" applyNumberFormat="1" applyFont="1" applyBorder="1">
      <alignment vertical="center"/>
    </xf>
    <xf numFmtId="179" fontId="8" fillId="0" borderId="80" xfId="0" applyNumberFormat="1" applyFont="1" applyBorder="1" applyAlignment="1">
      <alignment horizontal="right" vertical="center"/>
    </xf>
    <xf numFmtId="0" fontId="8" fillId="0" borderId="80" xfId="0" applyFont="1" applyBorder="1" applyAlignment="1">
      <alignment horizontal="center" vertical="center"/>
    </xf>
    <xf numFmtId="179" fontId="8" fillId="0" borderId="27" xfId="1" applyNumberFormat="1" applyFont="1" applyBorder="1">
      <alignment vertical="center"/>
    </xf>
    <xf numFmtId="179" fontId="8" fillId="0" borderId="29" xfId="0" applyNumberFormat="1" applyFont="1" applyBorder="1">
      <alignment vertical="center"/>
    </xf>
    <xf numFmtId="179" fontId="8" fillId="0" borderId="29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179" fontId="8" fillId="0" borderId="16" xfId="1" applyNumberFormat="1" applyFont="1" applyBorder="1">
      <alignment vertical="center"/>
    </xf>
    <xf numFmtId="179" fontId="8" fillId="0" borderId="17" xfId="0" applyNumberFormat="1" applyFont="1" applyBorder="1">
      <alignment vertical="center"/>
    </xf>
    <xf numFmtId="17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179" fontId="8" fillId="0" borderId="84" xfId="1" applyNumberFormat="1" applyFont="1" applyBorder="1">
      <alignment vertical="center"/>
    </xf>
    <xf numFmtId="179" fontId="8" fillId="0" borderId="85" xfId="0" applyNumberFormat="1" applyFont="1" applyBorder="1">
      <alignment vertical="center"/>
    </xf>
    <xf numFmtId="179" fontId="8" fillId="0" borderId="85" xfId="0" applyNumberFormat="1" applyFont="1" applyBorder="1" applyAlignment="1">
      <alignment horizontal="right" vertical="center"/>
    </xf>
    <xf numFmtId="0" fontId="8" fillId="0" borderId="85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180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80" fontId="8" fillId="0" borderId="7" xfId="0" applyNumberFormat="1" applyFont="1" applyBorder="1" applyAlignment="1">
      <alignment horizontal="right" vertical="center"/>
    </xf>
    <xf numFmtId="180" fontId="8" fillId="0" borderId="8" xfId="0" applyNumberFormat="1" applyFont="1" applyFill="1" applyBorder="1" applyAlignment="1">
      <alignment horizontal="right" vertical="center"/>
    </xf>
    <xf numFmtId="180" fontId="8" fillId="0" borderId="27" xfId="0" applyNumberFormat="1" applyFont="1" applyBorder="1" applyAlignment="1">
      <alignment horizontal="right" vertical="center"/>
    </xf>
    <xf numFmtId="180" fontId="8" fillId="0" borderId="29" xfId="0" applyNumberFormat="1" applyFont="1" applyBorder="1" applyAlignment="1">
      <alignment horizontal="right" vertical="center"/>
    </xf>
    <xf numFmtId="180" fontId="8" fillId="0" borderId="5" xfId="0" applyNumberFormat="1" applyFont="1" applyBorder="1" applyAlignment="1">
      <alignment horizontal="right" vertical="center"/>
    </xf>
    <xf numFmtId="180" fontId="8" fillId="0" borderId="6" xfId="0" applyNumberFormat="1" applyFont="1" applyBorder="1" applyAlignment="1">
      <alignment horizontal="right" vertical="center"/>
    </xf>
    <xf numFmtId="180" fontId="8" fillId="0" borderId="6" xfId="0" applyNumberFormat="1" applyFont="1" applyBorder="1">
      <alignment vertical="center"/>
    </xf>
    <xf numFmtId="180" fontId="8" fillId="0" borderId="5" xfId="0" applyNumberFormat="1" applyFont="1" applyBorder="1">
      <alignment vertical="center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3" fillId="0" borderId="0" xfId="2"/>
    <xf numFmtId="0" fontId="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177" fontId="7" fillId="0" borderId="6" xfId="0" applyNumberFormat="1" applyFont="1" applyBorder="1">
      <alignment vertical="center"/>
    </xf>
    <xf numFmtId="0" fontId="7" fillId="0" borderId="9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92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4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 indent="1"/>
    </xf>
    <xf numFmtId="0" fontId="7" fillId="0" borderId="15" xfId="0" applyFont="1" applyBorder="1" applyAlignment="1">
      <alignment horizontal="right" vertical="center"/>
    </xf>
    <xf numFmtId="0" fontId="7" fillId="0" borderId="94" xfId="0" applyFont="1" applyBorder="1" applyAlignment="1">
      <alignment horizontal="right" vertical="center"/>
    </xf>
    <xf numFmtId="0" fontId="7" fillId="0" borderId="1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95" xfId="0" applyFont="1" applyBorder="1">
      <alignment vertical="center"/>
    </xf>
    <xf numFmtId="0" fontId="7" fillId="0" borderId="96" xfId="0" applyFont="1" applyBorder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7" xfId="0" applyFont="1" applyBorder="1" applyAlignment="1">
      <alignment horizontal="justify" vertical="center"/>
    </xf>
    <xf numFmtId="0" fontId="7" fillId="0" borderId="76" xfId="0" applyFont="1" applyBorder="1" applyAlignment="1">
      <alignment horizontal="justify" vertical="center" indent="1"/>
    </xf>
    <xf numFmtId="0" fontId="7" fillId="0" borderId="76" xfId="0" applyFont="1" applyBorder="1">
      <alignment vertical="center"/>
    </xf>
    <xf numFmtId="0" fontId="7" fillId="0" borderId="95" xfId="0" applyFont="1" applyBorder="1" applyAlignment="1">
      <alignment horizontal="right" vertical="center"/>
    </xf>
    <xf numFmtId="0" fontId="7" fillId="0" borderId="97" xfId="0" applyFont="1" applyBorder="1" applyAlignment="1">
      <alignment horizontal="right" vertical="center"/>
    </xf>
    <xf numFmtId="0" fontId="7" fillId="0" borderId="94" xfId="0" applyFont="1" applyBorder="1" applyAlignment="1">
      <alignment vertical="center" shrinkToFit="1"/>
    </xf>
    <xf numFmtId="0" fontId="7" fillId="0" borderId="98" xfId="0" applyFont="1" applyBorder="1">
      <alignment vertical="center"/>
    </xf>
    <xf numFmtId="0" fontId="7" fillId="0" borderId="99" xfId="0" applyFont="1" applyBorder="1">
      <alignment vertical="center"/>
    </xf>
    <xf numFmtId="0" fontId="7" fillId="0" borderId="98" xfId="0" applyFont="1" applyBorder="1" applyAlignment="1">
      <alignment horizontal="center" vertical="center"/>
    </xf>
    <xf numFmtId="0" fontId="7" fillId="0" borderId="100" xfId="0" applyFont="1" applyBorder="1" applyAlignment="1">
      <alignment horizontal="justify" vertical="center"/>
    </xf>
    <xf numFmtId="0" fontId="7" fillId="0" borderId="101" xfId="0" applyFont="1" applyBorder="1" applyAlignment="1">
      <alignment horizontal="justify" vertical="center" indent="1"/>
    </xf>
    <xf numFmtId="0" fontId="7" fillId="0" borderId="101" xfId="0" applyFont="1" applyBorder="1">
      <alignment vertical="center"/>
    </xf>
    <xf numFmtId="0" fontId="7" fillId="0" borderId="98" xfId="0" applyFont="1" applyBorder="1" applyAlignment="1">
      <alignment horizontal="right" vertical="center"/>
    </xf>
    <xf numFmtId="0" fontId="7" fillId="0" borderId="100" xfId="0" applyFont="1" applyBorder="1" applyAlignment="1">
      <alignment horizontal="right" vertical="center"/>
    </xf>
    <xf numFmtId="0" fontId="7" fillId="0" borderId="96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102" xfId="0" applyFont="1" applyBorder="1" applyAlignment="1">
      <alignment horizontal="center" vertical="center" shrinkToFit="1"/>
    </xf>
    <xf numFmtId="0" fontId="7" fillId="0" borderId="104" xfId="0" applyFont="1" applyBorder="1" applyAlignment="1">
      <alignment horizontal="center" vertical="center" shrinkToFit="1"/>
    </xf>
    <xf numFmtId="0" fontId="7" fillId="0" borderId="105" xfId="0" applyFont="1" applyBorder="1" applyAlignment="1">
      <alignment horizontal="center" vertical="center"/>
    </xf>
    <xf numFmtId="0" fontId="7" fillId="0" borderId="94" xfId="0" applyFont="1" applyBorder="1">
      <alignment vertical="center"/>
    </xf>
    <xf numFmtId="0" fontId="7" fillId="0" borderId="43" xfId="0" applyFont="1" applyBorder="1" applyAlignment="1">
      <alignment horizontal="right" vertical="center"/>
    </xf>
    <xf numFmtId="0" fontId="7" fillId="0" borderId="57" xfId="0" applyFont="1" applyBorder="1" applyAlignment="1">
      <alignment horizontal="justify" vertical="center"/>
    </xf>
    <xf numFmtId="0" fontId="2" fillId="0" borderId="106" xfId="0" applyFont="1" applyBorder="1">
      <alignment vertical="center"/>
    </xf>
    <xf numFmtId="0" fontId="2" fillId="0" borderId="107" xfId="0" applyFont="1" applyBorder="1">
      <alignment vertical="center"/>
    </xf>
    <xf numFmtId="0" fontId="7" fillId="0" borderId="102" xfId="0" applyFont="1" applyBorder="1" applyAlignment="1">
      <alignment horizontal="center" vertical="center"/>
    </xf>
    <xf numFmtId="0" fontId="7" fillId="0" borderId="108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 indent="1"/>
    </xf>
    <xf numFmtId="0" fontId="7" fillId="0" borderId="108" xfId="0" applyFont="1" applyBorder="1">
      <alignment vertical="center"/>
    </xf>
    <xf numFmtId="0" fontId="7" fillId="0" borderId="109" xfId="0" applyFont="1" applyBorder="1" applyAlignment="1">
      <alignment horizontal="right" vertical="center"/>
    </xf>
    <xf numFmtId="0" fontId="7" fillId="0" borderId="110" xfId="0" applyFont="1" applyBorder="1" applyAlignment="1">
      <alignment horizontal="justify" vertical="center"/>
    </xf>
    <xf numFmtId="0" fontId="7" fillId="0" borderId="97" xfId="0" applyFont="1" applyBorder="1">
      <alignment vertical="center"/>
    </xf>
    <xf numFmtId="0" fontId="7" fillId="0" borderId="76" xfId="0" applyFont="1" applyBorder="1" applyAlignment="1">
      <alignment horizontal="right" vertical="center"/>
    </xf>
    <xf numFmtId="0" fontId="7" fillId="0" borderId="111" xfId="0" applyFont="1" applyBorder="1" applyAlignment="1">
      <alignment horizontal="right" vertical="center"/>
    </xf>
    <xf numFmtId="0" fontId="7" fillId="0" borderId="7" xfId="0" applyFont="1" applyBorder="1" applyAlignment="1">
      <alignment horizontal="justify" vertical="center"/>
    </xf>
    <xf numFmtId="0" fontId="7" fillId="0" borderId="57" xfId="0" applyFont="1" applyBorder="1" applyAlignment="1">
      <alignment vertical="center" shrinkToFit="1"/>
    </xf>
    <xf numFmtId="0" fontId="7" fillId="0" borderId="15" xfId="0" applyFont="1" applyBorder="1" applyAlignment="1">
      <alignment horizontal="justify" vertical="center" indent="1"/>
    </xf>
    <xf numFmtId="0" fontId="7" fillId="0" borderId="14" xfId="0" applyFont="1" applyBorder="1" applyAlignment="1">
      <alignment horizontal="justify" vertical="center"/>
    </xf>
    <xf numFmtId="0" fontId="7" fillId="0" borderId="52" xfId="0" applyFont="1" applyBorder="1">
      <alignment vertical="center"/>
    </xf>
    <xf numFmtId="0" fontId="7" fillId="0" borderId="112" xfId="0" applyFont="1" applyBorder="1">
      <alignment vertical="center"/>
    </xf>
    <xf numFmtId="0" fontId="7" fillId="0" borderId="113" xfId="0" applyFont="1" applyBorder="1">
      <alignment vertical="center"/>
    </xf>
    <xf numFmtId="0" fontId="7" fillId="0" borderId="102" xfId="0" applyFont="1" applyBorder="1">
      <alignment vertical="center"/>
    </xf>
    <xf numFmtId="0" fontId="7" fillId="0" borderId="102" xfId="0" applyFont="1" applyBorder="1" applyAlignment="1">
      <alignment horizontal="justify" vertical="center" indent="1"/>
    </xf>
    <xf numFmtId="0" fontId="7" fillId="0" borderId="105" xfId="0" applyFont="1" applyBorder="1" applyAlignment="1">
      <alignment horizontal="justify" vertical="center"/>
    </xf>
    <xf numFmtId="0" fontId="7" fillId="0" borderId="96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95" xfId="0" applyFont="1" applyBorder="1" applyAlignment="1">
      <alignment horizontal="justify" vertical="center" indent="1"/>
    </xf>
    <xf numFmtId="0" fontId="2" fillId="0" borderId="90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justify" vertical="center"/>
    </xf>
    <xf numFmtId="0" fontId="2" fillId="0" borderId="117" xfId="0" applyFont="1" applyBorder="1" applyAlignment="1">
      <alignment horizontal="center" vertical="center"/>
    </xf>
    <xf numFmtId="0" fontId="7" fillId="0" borderId="112" xfId="0" applyFont="1" applyBorder="1" applyAlignment="1">
      <alignment horizontal="justify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justify" vertical="center"/>
    </xf>
    <xf numFmtId="0" fontId="7" fillId="0" borderId="119" xfId="0" applyFont="1" applyBorder="1" applyAlignment="1">
      <alignment horizontal="justify" vertical="center" indent="1"/>
    </xf>
    <xf numFmtId="0" fontId="7" fillId="0" borderId="120" xfId="0" applyFont="1" applyBorder="1">
      <alignment vertical="center"/>
    </xf>
    <xf numFmtId="0" fontId="7" fillId="0" borderId="119" xfId="0" applyFont="1" applyBorder="1" applyAlignment="1">
      <alignment horizontal="right" vertical="center"/>
    </xf>
    <xf numFmtId="0" fontId="7" fillId="0" borderId="120" xfId="0" applyFont="1" applyBorder="1" applyAlignment="1">
      <alignment horizontal="right" vertical="center"/>
    </xf>
    <xf numFmtId="0" fontId="7" fillId="0" borderId="121" xfId="0" applyFont="1" applyBorder="1" applyAlignment="1">
      <alignment horizontal="justify" vertical="center"/>
    </xf>
    <xf numFmtId="0" fontId="7" fillId="0" borderId="0" xfId="0" applyFont="1" applyAlignment="1"/>
    <xf numFmtId="0" fontId="4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" fontId="7" fillId="0" borderId="28" xfId="0" applyNumberFormat="1" applyFont="1" applyBorder="1">
      <alignment vertical="center"/>
    </xf>
    <xf numFmtId="0" fontId="7" fillId="0" borderId="4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22" xfId="0" applyFont="1" applyBorder="1">
      <alignment vertical="center"/>
    </xf>
    <xf numFmtId="0" fontId="2" fillId="0" borderId="13" xfId="0" applyFont="1" applyBorder="1">
      <alignment vertical="center"/>
    </xf>
    <xf numFmtId="3" fontId="2" fillId="0" borderId="0" xfId="0" applyNumberFormat="1" applyFont="1">
      <alignment vertical="center"/>
    </xf>
    <xf numFmtId="0" fontId="17" fillId="0" borderId="13" xfId="0" applyFont="1" applyBorder="1">
      <alignment vertical="center"/>
    </xf>
    <xf numFmtId="0" fontId="18" fillId="0" borderId="0" xfId="0" applyFont="1">
      <alignment vertical="center"/>
    </xf>
    <xf numFmtId="3" fontId="7" fillId="0" borderId="2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justify" vertical="center" indent="1"/>
    </xf>
    <xf numFmtId="0" fontId="17" fillId="0" borderId="13" xfId="0" applyFont="1" applyBorder="1" applyAlignment="1">
      <alignment horizontal="justify" vertical="center" indent="1"/>
    </xf>
    <xf numFmtId="177" fontId="7" fillId="0" borderId="2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4" fillId="0" borderId="76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75" xfId="0" applyFont="1" applyBorder="1">
      <alignment vertical="center"/>
    </xf>
    <xf numFmtId="0" fontId="20" fillId="0" borderId="30" xfId="0" applyFont="1" applyBorder="1">
      <alignment vertical="center"/>
    </xf>
    <xf numFmtId="0" fontId="20" fillId="0" borderId="18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3" fontId="2" fillId="0" borderId="29" xfId="0" applyNumberFormat="1" applyFont="1" applyBorder="1">
      <alignment vertical="center"/>
    </xf>
    <xf numFmtId="3" fontId="2" fillId="0" borderId="27" xfId="0" applyNumberFormat="1" applyFont="1" applyBorder="1">
      <alignment vertical="center"/>
    </xf>
    <xf numFmtId="0" fontId="7" fillId="0" borderId="123" xfId="0" applyFont="1" applyBorder="1" applyAlignment="1">
      <alignment horizontal="center" vertical="center"/>
    </xf>
    <xf numFmtId="3" fontId="7" fillId="0" borderId="124" xfId="0" applyNumberFormat="1" applyFont="1" applyBorder="1">
      <alignment vertical="center"/>
    </xf>
    <xf numFmtId="3" fontId="7" fillId="0" borderId="125" xfId="0" applyNumberFormat="1" applyFont="1" applyBorder="1">
      <alignment vertical="center"/>
    </xf>
    <xf numFmtId="0" fontId="7" fillId="0" borderId="126" xfId="0" applyFont="1" applyBorder="1" applyAlignment="1">
      <alignment horizontal="center" vertical="center"/>
    </xf>
    <xf numFmtId="3" fontId="7" fillId="0" borderId="127" xfId="0" applyNumberFormat="1" applyFont="1" applyBorder="1">
      <alignment vertical="center"/>
    </xf>
    <xf numFmtId="3" fontId="7" fillId="0" borderId="128" xfId="0" applyNumberFormat="1" applyFont="1" applyBorder="1">
      <alignment vertical="center"/>
    </xf>
    <xf numFmtId="0" fontId="7" fillId="0" borderId="83" xfId="0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0" fontId="2" fillId="0" borderId="0" xfId="0" applyFont="1" applyAlignment="1">
      <alignment horizontal="right"/>
    </xf>
    <xf numFmtId="0" fontId="22" fillId="0" borderId="0" xfId="0" applyFont="1">
      <alignment vertical="center"/>
    </xf>
    <xf numFmtId="0" fontId="2" fillId="0" borderId="8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indent="1"/>
    </xf>
    <xf numFmtId="0" fontId="2" fillId="0" borderId="5" xfId="0" applyFont="1" applyBorder="1">
      <alignment vertical="center"/>
    </xf>
    <xf numFmtId="0" fontId="7" fillId="0" borderId="129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13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>
      <alignment vertical="center"/>
    </xf>
    <xf numFmtId="0" fontId="2" fillId="0" borderId="29" xfId="0" applyFont="1" applyBorder="1" applyAlignment="1">
      <alignment horizontal="justify" vertical="center" indent="1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7" fillId="0" borderId="131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33" xfId="0" applyFont="1" applyBorder="1">
      <alignment vertical="center"/>
    </xf>
    <xf numFmtId="0" fontId="2" fillId="0" borderId="2" xfId="0" applyFont="1" applyBorder="1" applyAlignment="1">
      <alignment horizontal="justify" vertical="center" indent="1"/>
    </xf>
    <xf numFmtId="0" fontId="2" fillId="0" borderId="1" xfId="0" applyFont="1" applyBorder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7" fillId="0" borderId="54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7" fillId="0" borderId="137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140" xfId="0" applyFont="1" applyBorder="1" applyAlignment="1">
      <alignment horizontal="center" vertical="center"/>
    </xf>
    <xf numFmtId="0" fontId="7" fillId="0" borderId="141" xfId="0" applyFont="1" applyBorder="1">
      <alignment vertical="center"/>
    </xf>
    <xf numFmtId="0" fontId="7" fillId="0" borderId="142" xfId="0" applyFont="1" applyBorder="1">
      <alignment vertical="center"/>
    </xf>
    <xf numFmtId="0" fontId="7" fillId="0" borderId="143" xfId="0" applyFont="1" applyBorder="1" applyAlignment="1">
      <alignment horizontal="center" vertical="center"/>
    </xf>
    <xf numFmtId="0" fontId="7" fillId="0" borderId="144" xfId="0" applyFont="1" applyBorder="1">
      <alignment vertical="center"/>
    </xf>
    <xf numFmtId="0" fontId="7" fillId="0" borderId="145" xfId="0" applyFont="1" applyBorder="1" applyAlignment="1">
      <alignment horizontal="center" vertical="center"/>
    </xf>
    <xf numFmtId="0" fontId="7" fillId="0" borderId="146" xfId="0" applyFont="1" applyBorder="1">
      <alignment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>
      <alignment vertical="center"/>
    </xf>
    <xf numFmtId="0" fontId="7" fillId="0" borderId="107" xfId="0" applyFont="1" applyBorder="1">
      <alignment vertical="center"/>
    </xf>
    <xf numFmtId="0" fontId="7" fillId="0" borderId="85" xfId="0" applyFont="1" applyBorder="1">
      <alignment vertical="center"/>
    </xf>
    <xf numFmtId="0" fontId="7" fillId="0" borderId="124" xfId="0" applyFont="1" applyBorder="1">
      <alignment vertical="center"/>
    </xf>
    <xf numFmtId="0" fontId="7" fillId="0" borderId="149" xfId="0" applyFont="1" applyBorder="1" applyAlignment="1">
      <alignment horizontal="center" vertical="center"/>
    </xf>
    <xf numFmtId="0" fontId="7" fillId="0" borderId="150" xfId="0" applyFont="1" applyBorder="1">
      <alignment vertical="center"/>
    </xf>
    <xf numFmtId="0" fontId="7" fillId="0" borderId="151" xfId="0" applyFont="1" applyBorder="1">
      <alignment vertical="center"/>
    </xf>
    <xf numFmtId="0" fontId="7" fillId="0" borderId="152" xfId="0" applyFont="1" applyBorder="1">
      <alignment vertical="center"/>
    </xf>
    <xf numFmtId="0" fontId="23" fillId="0" borderId="0" xfId="0" applyFont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9" xfId="0" applyFont="1" applyBorder="1">
      <alignment vertical="center"/>
    </xf>
    <xf numFmtId="0" fontId="2" fillId="0" borderId="124" xfId="0" applyFont="1" applyBorder="1">
      <alignment vertical="center"/>
    </xf>
    <xf numFmtId="0" fontId="2" fillId="0" borderId="163" xfId="0" applyFont="1" applyBorder="1">
      <alignment vertical="center"/>
    </xf>
    <xf numFmtId="0" fontId="2" fillId="0" borderId="164" xfId="0" applyFont="1" applyBorder="1">
      <alignment vertical="center"/>
    </xf>
    <xf numFmtId="0" fontId="2" fillId="0" borderId="164" xfId="0" applyFont="1" applyBorder="1" applyAlignment="1">
      <alignment horizontal="right"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174" xfId="0" applyFont="1" applyBorder="1">
      <alignment vertical="center"/>
    </xf>
    <xf numFmtId="0" fontId="2" fillId="0" borderId="175" xfId="0" applyFont="1" applyBorder="1">
      <alignment vertical="center"/>
    </xf>
    <xf numFmtId="0" fontId="7" fillId="0" borderId="0" xfId="0" applyFont="1" applyAlignment="1">
      <alignment horizontal="left" vertical="center" shrinkToFit="1"/>
    </xf>
    <xf numFmtId="49" fontId="15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34" xfId="0" applyFont="1" applyBorder="1" applyAlignment="1">
      <alignment horizontal="right" vertical="center"/>
    </xf>
    <xf numFmtId="0" fontId="2" fillId="0" borderId="135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6" xfId="0" applyNumberFormat="1" applyFont="1" applyBorder="1">
      <alignment vertical="center"/>
    </xf>
    <xf numFmtId="0" fontId="4" fillId="0" borderId="0" xfId="0" applyFont="1">
      <alignment vertical="center"/>
    </xf>
    <xf numFmtId="0" fontId="2" fillId="0" borderId="76" xfId="0" applyFont="1" applyBorder="1" applyAlignment="1"/>
    <xf numFmtId="0" fontId="2" fillId="0" borderId="8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76" xfId="0" applyFont="1" applyBorder="1" applyAlignment="1">
      <alignment horizontal="center"/>
    </xf>
    <xf numFmtId="0" fontId="2" fillId="0" borderId="73" xfId="0" applyFont="1" applyBorder="1" applyAlignment="1">
      <alignment horizontal="center" vertical="center" wrapText="1"/>
    </xf>
    <xf numFmtId="0" fontId="2" fillId="0" borderId="73" xfId="0" applyFont="1" applyBorder="1">
      <alignment vertical="center"/>
    </xf>
    <xf numFmtId="0" fontId="2" fillId="0" borderId="72" xfId="0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76" xfId="0" applyFont="1" applyBorder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 wrapText="1" shrinkToFi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176" fontId="7" fillId="0" borderId="5" xfId="0" applyNumberFormat="1" applyFont="1" applyBorder="1">
      <alignment vertical="center"/>
    </xf>
    <xf numFmtId="0" fontId="9" fillId="0" borderId="29" xfId="0" applyFont="1" applyBorder="1">
      <alignment vertical="center"/>
    </xf>
    <xf numFmtId="0" fontId="9" fillId="0" borderId="17" xfId="0" applyFont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0" fontId="9" fillId="0" borderId="6" xfId="0" applyFont="1" applyBorder="1" applyAlignment="1">
      <alignment horizontal="justify" vertical="center" indent="1"/>
    </xf>
    <xf numFmtId="0" fontId="9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29" xfId="0" applyFont="1" applyBorder="1" applyAlignment="1">
      <alignment horizontal="justify" vertical="center"/>
    </xf>
    <xf numFmtId="0" fontId="9" fillId="0" borderId="17" xfId="0" applyFont="1" applyBorder="1" applyAlignment="1">
      <alignment horizontal="justify" vertical="center"/>
    </xf>
    <xf numFmtId="0" fontId="7" fillId="0" borderId="5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2" xfId="0" applyNumberFormat="1" applyFont="1" applyBorder="1">
      <alignment vertical="center"/>
    </xf>
    <xf numFmtId="49" fontId="4" fillId="0" borderId="0" xfId="0" applyNumberFormat="1" applyFont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11" xfId="0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0" borderId="37" xfId="0" applyNumberFormat="1" applyFont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center" wrapText="1"/>
    </xf>
    <xf numFmtId="0" fontId="7" fillId="0" borderId="28" xfId="0" applyFont="1" applyBorder="1">
      <alignment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3" fontId="7" fillId="0" borderId="48" xfId="0" applyNumberFormat="1" applyFont="1" applyBorder="1">
      <alignment vertical="center"/>
    </xf>
    <xf numFmtId="3" fontId="7" fillId="0" borderId="43" xfId="0" applyNumberFormat="1" applyFont="1" applyBorder="1">
      <alignment vertical="center"/>
    </xf>
    <xf numFmtId="3" fontId="7" fillId="0" borderId="47" xfId="0" applyNumberFormat="1" applyFont="1" applyBorder="1">
      <alignment vertical="center"/>
    </xf>
    <xf numFmtId="3" fontId="7" fillId="0" borderId="39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0" borderId="64" xfId="0" applyNumberFormat="1" applyFont="1" applyBorder="1">
      <alignment vertical="center"/>
    </xf>
    <xf numFmtId="3" fontId="7" fillId="0" borderId="60" xfId="0" applyNumberFormat="1" applyFont="1" applyBorder="1">
      <alignment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" fontId="7" fillId="0" borderId="29" xfId="0" applyNumberFormat="1" applyFont="1" applyBorder="1">
      <alignment vertical="center"/>
    </xf>
    <xf numFmtId="3" fontId="7" fillId="0" borderId="17" xfId="0" applyNumberFormat="1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7" fillId="0" borderId="32" xfId="0" applyNumberFormat="1" applyFont="1" applyBorder="1">
      <alignment vertical="center"/>
    </xf>
    <xf numFmtId="3" fontId="7" fillId="0" borderId="53" xfId="0" applyNumberFormat="1" applyFont="1" applyBorder="1">
      <alignment vertical="center"/>
    </xf>
    <xf numFmtId="0" fontId="7" fillId="0" borderId="17" xfId="0" applyFont="1" applyBorder="1">
      <alignment vertical="center"/>
    </xf>
    <xf numFmtId="0" fontId="7" fillId="0" borderId="6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3" fontId="7" fillId="0" borderId="65" xfId="0" applyNumberFormat="1" applyFont="1" applyBorder="1">
      <alignment vertical="center"/>
    </xf>
    <xf numFmtId="3" fontId="7" fillId="0" borderId="62" xfId="0" applyNumberFormat="1" applyFont="1" applyBorder="1">
      <alignment vertical="center"/>
    </xf>
    <xf numFmtId="3" fontId="7" fillId="0" borderId="58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57" xfId="0" applyNumberFormat="1" applyFont="1" applyBorder="1">
      <alignment vertical="center"/>
    </xf>
    <xf numFmtId="3" fontId="7" fillId="0" borderId="16" xfId="0" applyNumberFormat="1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" fontId="7" fillId="0" borderId="68" xfId="0" applyNumberFormat="1" applyFont="1" applyBorder="1">
      <alignment vertical="center"/>
    </xf>
    <xf numFmtId="3" fontId="7" fillId="0" borderId="67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7" fillId="0" borderId="68" xfId="0" applyFont="1" applyBorder="1">
      <alignment vertical="center"/>
    </xf>
    <xf numFmtId="3" fontId="7" fillId="0" borderId="70" xfId="0" applyNumberFormat="1" applyFont="1" applyBorder="1">
      <alignment vertical="center"/>
    </xf>
    <xf numFmtId="0" fontId="7" fillId="0" borderId="69" xfId="0" applyFont="1" applyBorder="1" applyAlignment="1">
      <alignment horizontal="center" vertical="center"/>
    </xf>
    <xf numFmtId="0" fontId="7" fillId="0" borderId="68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178" fontId="7" fillId="0" borderId="28" xfId="0" applyNumberFormat="1" applyFont="1" applyBorder="1" applyAlignment="1">
      <alignment horizontal="right" vertical="center"/>
    </xf>
    <xf numFmtId="0" fontId="7" fillId="0" borderId="57" xfId="0" applyFont="1" applyBorder="1" applyAlignment="1">
      <alignment horizontal="left" vertical="center"/>
    </xf>
    <xf numFmtId="178" fontId="7" fillId="0" borderId="17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178" fontId="7" fillId="0" borderId="5" xfId="0" applyNumberFormat="1" applyFont="1" applyBorder="1" applyAlignment="1">
      <alignment horizontal="left" vertical="center"/>
    </xf>
    <xf numFmtId="0" fontId="7" fillId="0" borderId="72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top" shrinkToFit="1"/>
    </xf>
    <xf numFmtId="177" fontId="7" fillId="0" borderId="17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0" fontId="10" fillId="0" borderId="76" xfId="0" applyFont="1" applyBorder="1">
      <alignment vertical="center"/>
    </xf>
    <xf numFmtId="0" fontId="8" fillId="0" borderId="76" xfId="0" applyFont="1" applyBorder="1">
      <alignment vertical="center"/>
    </xf>
    <xf numFmtId="0" fontId="9" fillId="0" borderId="75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/>
    </xf>
    <xf numFmtId="0" fontId="7" fillId="0" borderId="73" xfId="0" applyFont="1" applyBorder="1" applyAlignment="1">
      <alignment horizontal="center" vertical="center" shrinkToFit="1"/>
    </xf>
    <xf numFmtId="177" fontId="7" fillId="0" borderId="6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7" fillId="0" borderId="7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77" xfId="0" applyFont="1" applyBorder="1" applyAlignment="1">
      <alignment horizontal="left" vertical="center"/>
    </xf>
    <xf numFmtId="0" fontId="7" fillId="0" borderId="167" xfId="0" applyFont="1" applyBorder="1" applyAlignment="1">
      <alignment horizontal="right" vertical="center"/>
    </xf>
    <xf numFmtId="0" fontId="7" fillId="0" borderId="168" xfId="0" applyFont="1" applyBorder="1" applyAlignment="1">
      <alignment horizontal="right" vertical="center"/>
    </xf>
    <xf numFmtId="0" fontId="7" fillId="0" borderId="167" xfId="0" applyFont="1" applyBorder="1" applyAlignment="1">
      <alignment horizontal="left" vertical="center" shrinkToFit="1"/>
    </xf>
    <xf numFmtId="0" fontId="7" fillId="0" borderId="169" xfId="0" applyFont="1" applyBorder="1" applyAlignment="1">
      <alignment horizontal="left" vertical="center" shrinkToFit="1"/>
    </xf>
    <xf numFmtId="0" fontId="7" fillId="0" borderId="170" xfId="0" applyFont="1" applyBorder="1" applyAlignment="1">
      <alignment horizontal="left" vertical="center" shrinkToFit="1"/>
    </xf>
    <xf numFmtId="0" fontId="7" fillId="0" borderId="172" xfId="0" applyFont="1" applyBorder="1" applyAlignment="1">
      <alignment horizontal="right" vertical="center"/>
    </xf>
    <xf numFmtId="0" fontId="7" fillId="0" borderId="173" xfId="0" applyFont="1" applyBorder="1" applyAlignment="1">
      <alignment horizontal="right" vertical="center"/>
    </xf>
    <xf numFmtId="0" fontId="7" fillId="0" borderId="172" xfId="0" applyFont="1" applyBorder="1" applyAlignment="1">
      <alignment horizontal="left" vertical="center" shrinkToFit="1"/>
    </xf>
    <xf numFmtId="0" fontId="7" fillId="0" borderId="101" xfId="0" applyFont="1" applyBorder="1" applyAlignment="1">
      <alignment horizontal="left" vertical="center" shrinkToFit="1"/>
    </xf>
    <xf numFmtId="0" fontId="7" fillId="0" borderId="120" xfId="0" applyFont="1" applyBorder="1" applyAlignment="1">
      <alignment horizontal="left" vertical="center" shrinkToFit="1"/>
    </xf>
    <xf numFmtId="0" fontId="7" fillId="0" borderId="171" xfId="0" applyFont="1" applyBorder="1" applyAlignment="1">
      <alignment horizontal="right" vertical="center"/>
    </xf>
    <xf numFmtId="0" fontId="7" fillId="0" borderId="106" xfId="0" applyFont="1" applyBorder="1" applyAlignment="1">
      <alignment horizontal="right" vertical="center"/>
    </xf>
    <xf numFmtId="0" fontId="7" fillId="0" borderId="171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12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7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141" xfId="0" applyFont="1" applyBorder="1" applyAlignment="1">
      <alignment horizontal="right" vertical="center"/>
    </xf>
    <xf numFmtId="0" fontId="7" fillId="0" borderId="165" xfId="0" applyFont="1" applyBorder="1" applyAlignment="1">
      <alignment horizontal="right" vertical="center"/>
    </xf>
    <xf numFmtId="0" fontId="7" fillId="0" borderId="166" xfId="0" applyFont="1" applyBorder="1" applyAlignment="1">
      <alignment horizontal="right" vertical="center"/>
    </xf>
    <xf numFmtId="0" fontId="7" fillId="0" borderId="14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161" xfId="0" applyFont="1" applyBorder="1" applyAlignment="1">
      <alignment horizontal="left" vertical="center"/>
    </xf>
    <xf numFmtId="0" fontId="7" fillId="0" borderId="162" xfId="0" applyFont="1" applyBorder="1" applyAlignment="1">
      <alignment horizontal="left" vertical="center"/>
    </xf>
    <xf numFmtId="0" fontId="7" fillId="0" borderId="153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26" xfId="0" applyFont="1" applyBorder="1">
      <alignment vertical="center"/>
    </xf>
    <xf numFmtId="0" fontId="7" fillId="0" borderId="160" xfId="0" applyFont="1" applyBorder="1">
      <alignment vertical="center"/>
    </xf>
    <xf numFmtId="0" fontId="7" fillId="0" borderId="6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7" fillId="0" borderId="138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 shrinkToFit="1"/>
    </xf>
    <xf numFmtId="0" fontId="2" fillId="0" borderId="156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wrapText="1"/>
    </xf>
    <xf numFmtId="0" fontId="7" fillId="0" borderId="13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76" xfId="0" applyFont="1" applyBorder="1" applyAlignment="1">
      <alignment horizontal="left" vertical="center"/>
    </xf>
    <xf numFmtId="0" fontId="11" fillId="0" borderId="76" xfId="0" applyFont="1" applyBorder="1" applyAlignment="1">
      <alignment horizontal="right"/>
    </xf>
    <xf numFmtId="0" fontId="8" fillId="0" borderId="76" xfId="0" applyFont="1" applyBorder="1" applyAlignment="1">
      <alignment horizontal="right"/>
    </xf>
    <xf numFmtId="0" fontId="7" fillId="0" borderId="91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0" fontId="7" fillId="0" borderId="103" xfId="0" applyFont="1" applyBorder="1" applyAlignment="1">
      <alignment horizontal="center" vertical="center" shrinkToFit="1"/>
    </xf>
    <xf numFmtId="0" fontId="7" fillId="0" borderId="0" xfId="0" applyFont="1" applyAlignment="1">
      <alignment horizontal="justify" vertical="center"/>
    </xf>
    <xf numFmtId="0" fontId="7" fillId="0" borderId="94" xfId="0" applyFont="1" applyBorder="1" applyAlignment="1">
      <alignment horizontal="justify" vertical="center"/>
    </xf>
    <xf numFmtId="0" fontId="7" fillId="0" borderId="9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7" fillId="0" borderId="76" xfId="0" applyFont="1" applyBorder="1" applyAlignment="1">
      <alignment horizontal="justify" vertical="center"/>
    </xf>
    <xf numFmtId="0" fontId="7" fillId="0" borderId="4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75" xfId="0" applyFont="1" applyBorder="1" applyAlignment="1">
      <alignment horizontal="right" vertical="center"/>
    </xf>
    <xf numFmtId="0" fontId="9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shrinkToFit="1"/>
    </xf>
    <xf numFmtId="0" fontId="7" fillId="0" borderId="6" xfId="0" applyFont="1" applyBorder="1" applyAlignment="1">
      <alignment horizontal="center" vertical="top" shrinkToFit="1"/>
    </xf>
    <xf numFmtId="181" fontId="7" fillId="0" borderId="6" xfId="0" applyNumberFormat="1" applyFont="1" applyBorder="1">
      <alignment vertical="center"/>
    </xf>
    <xf numFmtId="0" fontId="7" fillId="0" borderId="5" xfId="0" applyFont="1" applyBorder="1">
      <alignment vertical="center"/>
    </xf>
    <xf numFmtId="181" fontId="7" fillId="0" borderId="29" xfId="0" applyNumberFormat="1" applyFont="1" applyBorder="1">
      <alignment vertical="center"/>
    </xf>
    <xf numFmtId="0" fontId="7" fillId="0" borderId="27" xfId="0" applyFont="1" applyBorder="1">
      <alignment vertical="center"/>
    </xf>
    <xf numFmtId="181" fontId="7" fillId="0" borderId="28" xfId="0" applyNumberFormat="1" applyFont="1" applyBorder="1">
      <alignment vertical="center"/>
    </xf>
    <xf numFmtId="0" fontId="7" fillId="0" borderId="57" xfId="0" applyFont="1" applyBorder="1">
      <alignment vertical="center"/>
    </xf>
    <xf numFmtId="181" fontId="7" fillId="0" borderId="37" xfId="0" applyNumberFormat="1" applyFont="1" applyBorder="1">
      <alignment vertical="center"/>
    </xf>
    <xf numFmtId="181" fontId="7" fillId="0" borderId="8" xfId="0" applyNumberFormat="1" applyFont="1" applyBorder="1">
      <alignment vertical="center"/>
    </xf>
    <xf numFmtId="0" fontId="7" fillId="0" borderId="7" xfId="0" applyFont="1" applyBorder="1">
      <alignment vertical="center"/>
    </xf>
  </cellXfs>
  <cellStyles count="3">
    <cellStyle name="桁区切り 2" xfId="1" xr:uid="{89233947-F14B-4B52-A77C-B5AE2A455AAE}"/>
    <cellStyle name="標準" xfId="0" builtinId="0"/>
    <cellStyle name="標準 2" xfId="2" xr:uid="{5C8769EF-5BB2-4C55-8C76-D8182E08D1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95250</xdr:rowOff>
    </xdr:from>
    <xdr:to>
      <xdr:col>0</xdr:col>
      <xdr:colOff>628650</xdr:colOff>
      <xdr:row>4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0F63641-C2E9-443D-8247-E6A0FCDAB3AA}"/>
            </a:ext>
          </a:extLst>
        </xdr:cNvPr>
        <xdr:cNvSpPr>
          <a:spLocks noChangeShapeType="1"/>
        </xdr:cNvSpPr>
      </xdr:nvSpPr>
      <xdr:spPr bwMode="auto">
        <a:xfrm>
          <a:off x="57150" y="1076325"/>
          <a:ext cx="533400" cy="3524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190500</xdr:rowOff>
    </xdr:from>
    <xdr:to>
      <xdr:col>0</xdr:col>
      <xdr:colOff>628650</xdr:colOff>
      <xdr:row>5</xdr:row>
      <xdr:rowOff>190500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B74A8D1-2A94-438A-B9A8-DF91B78B1FAA}"/>
            </a:ext>
          </a:extLst>
        </xdr:cNvPr>
        <xdr:cNvSpPr>
          <a:spLocks noChangeShapeType="1"/>
        </xdr:cNvSpPr>
      </xdr:nvSpPr>
      <xdr:spPr bwMode="auto">
        <a:xfrm>
          <a:off x="0" y="1552575"/>
          <a:ext cx="590550" cy="3810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3</xdr:row>
      <xdr:rowOff>95250</xdr:rowOff>
    </xdr:from>
    <xdr:to>
      <xdr:col>0</xdr:col>
      <xdr:colOff>628650</xdr:colOff>
      <xdr:row>4</xdr:row>
      <xdr:rowOff>66675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25D6CB5-FD81-429F-A37E-67BFE1B4EC4F}"/>
            </a:ext>
          </a:extLst>
        </xdr:cNvPr>
        <xdr:cNvSpPr>
          <a:spLocks noChangeShapeType="1"/>
        </xdr:cNvSpPr>
      </xdr:nvSpPr>
      <xdr:spPr bwMode="auto">
        <a:xfrm>
          <a:off x="57150" y="1076325"/>
          <a:ext cx="533400" cy="3524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190500</xdr:rowOff>
    </xdr:from>
    <xdr:to>
      <xdr:col>0</xdr:col>
      <xdr:colOff>628650</xdr:colOff>
      <xdr:row>5</xdr:row>
      <xdr:rowOff>190500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A6C46D6F-6F38-4023-9314-B74648054E14}"/>
            </a:ext>
          </a:extLst>
        </xdr:cNvPr>
        <xdr:cNvSpPr>
          <a:spLocks noChangeShapeType="1"/>
        </xdr:cNvSpPr>
      </xdr:nvSpPr>
      <xdr:spPr bwMode="auto">
        <a:xfrm>
          <a:off x="0" y="1552575"/>
          <a:ext cx="590550" cy="3810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F263972F-FA8E-4EDB-B1E8-544C82BC5CC4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314450" cy="3333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333375</xdr:colOff>
      <xdr:row>27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A5CE6807-0C04-4CF2-8C0A-09E9FD7F0A43}"/>
            </a:ext>
          </a:extLst>
        </xdr:cNvPr>
        <xdr:cNvSpPr>
          <a:spLocks noChangeShapeType="1"/>
        </xdr:cNvSpPr>
      </xdr:nvSpPr>
      <xdr:spPr bwMode="auto">
        <a:xfrm>
          <a:off x="0" y="4457700"/>
          <a:ext cx="1647825" cy="3429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3</xdr:col>
      <xdr:colOff>9525</xdr:colOff>
      <xdr:row>5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C724165-FB94-4265-AFDE-70892E48AAF4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8382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12</xdr:row>
      <xdr:rowOff>114300</xdr:rowOff>
    </xdr:from>
    <xdr:to>
      <xdr:col>4</xdr:col>
      <xdr:colOff>1085849</xdr:colOff>
      <xdr:row>13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D3448053-1210-430F-8549-24541EEDBF56}"/>
            </a:ext>
          </a:extLst>
        </xdr:cNvPr>
        <xdr:cNvSpPr>
          <a:spLocks noChangeArrowheads="1"/>
        </xdr:cNvSpPr>
      </xdr:nvSpPr>
      <xdr:spPr bwMode="auto">
        <a:xfrm>
          <a:off x="2371724" y="3200400"/>
          <a:ext cx="981075" cy="35242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21EE-067C-4805-A55D-AE5FBFE42657}">
  <dimension ref="A1:O43"/>
  <sheetViews>
    <sheetView view="pageLayout" topLeftCell="A19" zoomScaleNormal="100" workbookViewId="0">
      <selection activeCell="A41" sqref="A41:O41"/>
    </sheetView>
  </sheetViews>
  <sheetFormatPr defaultRowHeight="18.75" x14ac:dyDescent="0.4"/>
  <cols>
    <col min="1" max="16384" width="9" style="194"/>
  </cols>
  <sheetData>
    <row r="1" spans="1:15" ht="13.5" customHeight="1" x14ac:dyDescent="0.4">
      <c r="A1" s="398" t="s">
        <v>306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ht="13.5" customHeight="1" x14ac:dyDescent="0.4">
      <c r="A2" s="398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</row>
    <row r="3" spans="1:15" ht="13.5" customHeight="1" x14ac:dyDescent="0.4">
      <c r="A3" s="398"/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</row>
    <row r="4" spans="1:15" ht="13.5" customHeight="1" x14ac:dyDescent="0.4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5" spans="1:15" ht="13.5" customHeight="1" x14ac:dyDescent="0.4">
      <c r="A5" s="398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</row>
    <row r="6" spans="1:15" ht="13.5" customHeight="1" x14ac:dyDescent="0.4">
      <c r="A6" s="398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</row>
    <row r="7" spans="1:15" ht="13.5" customHeight="1" x14ac:dyDescent="0.4">
      <c r="A7" s="398"/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</row>
    <row r="8" spans="1:15" ht="13.5" customHeight="1" x14ac:dyDescent="0.4">
      <c r="A8" s="398"/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</row>
    <row r="9" spans="1:15" ht="13.5" customHeight="1" x14ac:dyDescent="0.4">
      <c r="A9" s="398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</row>
    <row r="10" spans="1:15" ht="13.5" customHeight="1" x14ac:dyDescent="0.4">
      <c r="A10" s="398"/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</row>
    <row r="11" spans="1:15" ht="13.5" customHeight="1" x14ac:dyDescent="0.4">
      <c r="A11" s="398"/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</row>
    <row r="12" spans="1:15" ht="13.5" customHeight="1" x14ac:dyDescent="0.4">
      <c r="A12" s="398"/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</row>
    <row r="13" spans="1:15" ht="13.5" customHeight="1" x14ac:dyDescent="0.4">
      <c r="A13" s="398"/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</row>
    <row r="14" spans="1:15" ht="13.5" customHeight="1" x14ac:dyDescent="0.4">
      <c r="A14" s="398"/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</row>
    <row r="15" spans="1:15" ht="13.5" customHeight="1" x14ac:dyDescent="0.4">
      <c r="A15" s="398"/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5" ht="13.5" customHeight="1" x14ac:dyDescent="0.4">
      <c r="A16" s="398"/>
      <c r="B16" s="398"/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</row>
    <row r="17" spans="1:15" ht="13.5" customHeight="1" x14ac:dyDescent="0.4">
      <c r="A17" s="398"/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</row>
    <row r="18" spans="1:15" ht="13.5" customHeight="1" x14ac:dyDescent="0.4">
      <c r="A18" s="398"/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</row>
    <row r="19" spans="1:15" ht="13.5" customHeight="1" x14ac:dyDescent="0.4">
      <c r="A19" s="398"/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</row>
    <row r="20" spans="1:15" ht="13.5" customHeight="1" x14ac:dyDescent="0.4">
      <c r="A20" s="398"/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</row>
    <row r="21" spans="1:15" ht="13.5" customHeight="1" x14ac:dyDescent="0.4">
      <c r="A21" s="398"/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</row>
    <row r="22" spans="1:15" ht="13.5" customHeight="1" x14ac:dyDescent="0.4">
      <c r="A22" s="398"/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</row>
    <row r="23" spans="1:15" ht="13.5" customHeight="1" x14ac:dyDescent="0.4">
      <c r="A23" s="398"/>
      <c r="B23" s="398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</row>
    <row r="24" spans="1:15" ht="13.5" customHeight="1" x14ac:dyDescent="0.4">
      <c r="A24" s="398"/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</row>
    <row r="25" spans="1:15" ht="13.5" customHeight="1" x14ac:dyDescent="0.4">
      <c r="A25" s="398"/>
      <c r="B25" s="398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</row>
    <row r="26" spans="1:15" ht="13.5" customHeight="1" x14ac:dyDescent="0.4">
      <c r="A26" s="398"/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</row>
    <row r="27" spans="1:15" ht="13.5" customHeight="1" x14ac:dyDescent="0.4">
      <c r="A27" s="398"/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</row>
    <row r="28" spans="1:15" ht="13.5" customHeight="1" x14ac:dyDescent="0.4">
      <c r="A28" s="398"/>
      <c r="B28" s="398"/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</row>
    <row r="29" spans="1:15" ht="13.5" customHeight="1" x14ac:dyDescent="0.4">
      <c r="A29" s="398"/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</row>
    <row r="30" spans="1:15" ht="18.75" customHeight="1" x14ac:dyDescent="0.4">
      <c r="A30" s="398"/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</row>
    <row r="31" spans="1:15" ht="18.75" customHeight="1" x14ac:dyDescent="0.4">
      <c r="A31" s="398"/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</row>
    <row r="32" spans="1:15" ht="18.75" customHeight="1" x14ac:dyDescent="0.4">
      <c r="A32" s="398"/>
      <c r="B32" s="398"/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</row>
    <row r="33" spans="1:15" ht="18.75" customHeight="1" x14ac:dyDescent="0.4">
      <c r="A33" s="398"/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</row>
    <row r="34" spans="1:15" ht="18.75" customHeight="1" x14ac:dyDescent="0.4">
      <c r="A34" s="398"/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</row>
    <row r="35" spans="1:15" ht="18.75" customHeight="1" x14ac:dyDescent="0.4">
      <c r="A35" s="398"/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</row>
    <row r="36" spans="1:15" ht="18.75" customHeight="1" x14ac:dyDescent="0.4">
      <c r="A36" s="398"/>
      <c r="B36" s="398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</row>
    <row r="37" spans="1:15" ht="18.75" customHeight="1" x14ac:dyDescent="0.4">
      <c r="A37" s="398"/>
      <c r="B37" s="398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</row>
    <row r="38" spans="1:15" ht="18.75" customHeight="1" x14ac:dyDescent="0.4">
      <c r="A38" s="398"/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</row>
    <row r="39" spans="1:15" ht="18.75" customHeight="1" x14ac:dyDescent="0.4">
      <c r="A39" s="398"/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</row>
    <row r="40" spans="1:15" ht="18.75" customHeight="1" x14ac:dyDescent="0.4">
      <c r="A40" s="398"/>
      <c r="B40" s="398"/>
      <c r="C40" s="398"/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</row>
    <row r="41" spans="1:15" ht="18.75" customHeight="1" x14ac:dyDescent="0.4">
      <c r="A41" s="397" t="s">
        <v>307</v>
      </c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</row>
    <row r="42" spans="1:15" ht="18.75" customHeight="1" x14ac:dyDescent="0.4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</row>
    <row r="43" spans="1:15" ht="18.75" customHeight="1" x14ac:dyDescent="0.4">
      <c r="A43" s="193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</row>
  </sheetData>
  <mergeCells count="2">
    <mergeCell ref="A41:O41"/>
    <mergeCell ref="A1:O40"/>
  </mergeCells>
  <phoneticPr fontId="3"/>
  <pageMargins left="0.78740157480314965" right="0.19685039370078741" top="0.19685039370078741" bottom="0.19685039370078741" header="0.31496062992125984" footer="0.31496062992125984"/>
  <pageSetup paperSize="9" orientation="landscape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7B12-8325-451A-A32A-34327710011A}">
  <dimension ref="A1:V30"/>
  <sheetViews>
    <sheetView view="pageLayout" topLeftCell="A16" zoomScaleNormal="75" workbookViewId="0">
      <selection activeCell="A30" sqref="A30:XFD30"/>
    </sheetView>
  </sheetViews>
  <sheetFormatPr defaultRowHeight="14.25" x14ac:dyDescent="0.15"/>
  <cols>
    <col min="1" max="1" width="8.375" style="289" customWidth="1"/>
    <col min="2" max="22" width="9.125" style="289" customWidth="1"/>
    <col min="23" max="16384" width="9" style="289"/>
  </cols>
  <sheetData>
    <row r="1" spans="1:22" ht="20.25" customHeight="1" x14ac:dyDescent="0.15"/>
    <row r="2" spans="1:22" ht="30.75" customHeight="1" x14ac:dyDescent="0.15">
      <c r="A2" s="404" t="s">
        <v>640</v>
      </c>
      <c r="B2" s="404"/>
      <c r="C2" s="404"/>
      <c r="D2" s="404"/>
      <c r="E2" s="404"/>
      <c r="F2" s="404"/>
      <c r="G2" s="404"/>
      <c r="I2" s="313"/>
    </row>
    <row r="3" spans="1:22" ht="26.25" customHeight="1" x14ac:dyDescent="0.15"/>
    <row r="4" spans="1:22" ht="30" customHeight="1" x14ac:dyDescent="0.15">
      <c r="A4" s="314" t="s">
        <v>641</v>
      </c>
      <c r="B4" s="410" t="s">
        <v>642</v>
      </c>
      <c r="C4" s="410"/>
      <c r="D4" s="410"/>
      <c r="E4" s="410" t="s">
        <v>643</v>
      </c>
      <c r="F4" s="410"/>
      <c r="G4" s="410"/>
      <c r="H4" s="410" t="s">
        <v>644</v>
      </c>
      <c r="I4" s="410"/>
      <c r="J4" s="410"/>
      <c r="K4" s="410" t="s">
        <v>645</v>
      </c>
      <c r="L4" s="410"/>
      <c r="M4" s="410"/>
      <c r="N4" s="410" t="s">
        <v>646</v>
      </c>
      <c r="O4" s="410"/>
      <c r="P4" s="410"/>
      <c r="Q4" s="410" t="s">
        <v>647</v>
      </c>
      <c r="R4" s="410"/>
      <c r="S4" s="410"/>
      <c r="T4" s="411" t="s">
        <v>648</v>
      </c>
      <c r="U4" s="411"/>
      <c r="V4" s="411"/>
    </row>
    <row r="5" spans="1:22" ht="30" customHeight="1" x14ac:dyDescent="0.15">
      <c r="A5" s="315" t="s">
        <v>649</v>
      </c>
      <c r="B5" s="525" t="s">
        <v>650</v>
      </c>
      <c r="C5" s="526" t="s">
        <v>651</v>
      </c>
      <c r="D5" s="525" t="s">
        <v>652</v>
      </c>
      <c r="E5" s="525" t="s">
        <v>650</v>
      </c>
      <c r="F5" s="525" t="s">
        <v>653</v>
      </c>
      <c r="G5" s="525" t="s">
        <v>652</v>
      </c>
      <c r="H5" s="525" t="s">
        <v>650</v>
      </c>
      <c r="I5" s="525" t="s">
        <v>653</v>
      </c>
      <c r="J5" s="525" t="s">
        <v>652</v>
      </c>
      <c r="K5" s="525" t="s">
        <v>650</v>
      </c>
      <c r="L5" s="525" t="s">
        <v>653</v>
      </c>
      <c r="M5" s="525" t="s">
        <v>652</v>
      </c>
      <c r="N5" s="525" t="s">
        <v>650</v>
      </c>
      <c r="O5" s="525" t="s">
        <v>653</v>
      </c>
      <c r="P5" s="525" t="s">
        <v>652</v>
      </c>
      <c r="Q5" s="525" t="s">
        <v>650</v>
      </c>
      <c r="R5" s="525" t="s">
        <v>653</v>
      </c>
      <c r="S5" s="525" t="s">
        <v>652</v>
      </c>
      <c r="T5" s="525" t="s">
        <v>650</v>
      </c>
      <c r="U5" s="525" t="s">
        <v>653</v>
      </c>
      <c r="V5" s="527" t="s">
        <v>652</v>
      </c>
    </row>
    <row r="6" spans="1:22" ht="30" customHeight="1" x14ac:dyDescent="0.15">
      <c r="A6" s="316" t="s">
        <v>654</v>
      </c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7"/>
    </row>
    <row r="7" spans="1:22" ht="32.25" customHeight="1" x14ac:dyDescent="0.15">
      <c r="A7" s="285">
        <v>10</v>
      </c>
      <c r="B7" s="17">
        <v>32406</v>
      </c>
      <c r="C7" s="17">
        <v>37820</v>
      </c>
      <c r="D7" s="17">
        <v>29085</v>
      </c>
      <c r="E7" s="17">
        <v>5911</v>
      </c>
      <c r="F7" s="17">
        <v>4878</v>
      </c>
      <c r="G7" s="17">
        <v>4505</v>
      </c>
      <c r="H7" s="17">
        <v>2671</v>
      </c>
      <c r="I7" s="17">
        <v>2520</v>
      </c>
      <c r="J7" s="17">
        <v>5110</v>
      </c>
      <c r="K7" s="17">
        <v>4207</v>
      </c>
      <c r="L7" s="17">
        <v>3001</v>
      </c>
      <c r="M7" s="17">
        <v>3620</v>
      </c>
      <c r="N7" s="17">
        <v>955</v>
      </c>
      <c r="O7" s="17">
        <v>198</v>
      </c>
      <c r="P7" s="17">
        <v>1290</v>
      </c>
      <c r="Q7" s="17">
        <v>1186</v>
      </c>
      <c r="R7" s="17">
        <v>623</v>
      </c>
      <c r="S7" s="17">
        <v>457</v>
      </c>
      <c r="T7" s="17">
        <v>47336</v>
      </c>
      <c r="U7" s="17">
        <v>49040</v>
      </c>
      <c r="V7" s="16">
        <v>44067</v>
      </c>
    </row>
    <row r="8" spans="1:22" ht="34.5" customHeight="1" x14ac:dyDescent="0.15">
      <c r="A8" s="285">
        <v>11</v>
      </c>
      <c r="B8" s="17">
        <v>25420</v>
      </c>
      <c r="C8" s="17">
        <v>31833</v>
      </c>
      <c r="D8" s="17">
        <v>26468</v>
      </c>
      <c r="E8" s="17">
        <v>5668</v>
      </c>
      <c r="F8" s="17">
        <v>5566</v>
      </c>
      <c r="G8" s="17">
        <v>4706</v>
      </c>
      <c r="H8" s="17">
        <v>2172</v>
      </c>
      <c r="I8" s="17">
        <v>3020</v>
      </c>
      <c r="J8" s="17">
        <v>5116</v>
      </c>
      <c r="K8" s="17">
        <v>3030</v>
      </c>
      <c r="L8" s="17">
        <v>3054</v>
      </c>
      <c r="M8" s="17">
        <v>3415</v>
      </c>
      <c r="N8" s="17">
        <v>952</v>
      </c>
      <c r="O8" s="17">
        <v>467</v>
      </c>
      <c r="P8" s="17">
        <v>1266</v>
      </c>
      <c r="Q8" s="17">
        <v>780</v>
      </c>
      <c r="R8" s="17">
        <v>531</v>
      </c>
      <c r="S8" s="17">
        <v>503</v>
      </c>
      <c r="T8" s="17">
        <v>38022</v>
      </c>
      <c r="U8" s="17">
        <v>44471</v>
      </c>
      <c r="V8" s="16">
        <v>41474</v>
      </c>
    </row>
    <row r="9" spans="1:22" ht="34.5" customHeight="1" x14ac:dyDescent="0.15">
      <c r="A9" s="285">
        <v>12</v>
      </c>
      <c r="B9" s="17">
        <v>43437</v>
      </c>
      <c r="C9" s="17">
        <v>29237</v>
      </c>
      <c r="D9" s="17">
        <v>27301</v>
      </c>
      <c r="E9" s="17">
        <v>7112</v>
      </c>
      <c r="F9" s="17">
        <v>6285</v>
      </c>
      <c r="G9" s="17">
        <v>4675</v>
      </c>
      <c r="H9" s="17">
        <v>3335</v>
      </c>
      <c r="I9" s="17">
        <v>4813</v>
      </c>
      <c r="J9" s="17">
        <v>4858</v>
      </c>
      <c r="K9" s="17">
        <v>4978</v>
      </c>
      <c r="L9" s="17">
        <v>4068</v>
      </c>
      <c r="M9" s="17">
        <v>3386</v>
      </c>
      <c r="N9" s="17">
        <v>685</v>
      </c>
      <c r="O9" s="17">
        <v>518</v>
      </c>
      <c r="P9" s="17">
        <v>1300</v>
      </c>
      <c r="Q9" s="17">
        <v>1143</v>
      </c>
      <c r="R9" s="17">
        <v>601</v>
      </c>
      <c r="S9" s="17">
        <v>503</v>
      </c>
      <c r="T9" s="17">
        <v>60690</v>
      </c>
      <c r="U9" s="17">
        <v>45522</v>
      </c>
      <c r="V9" s="16">
        <v>42023</v>
      </c>
    </row>
    <row r="10" spans="1:22" ht="34.5" customHeight="1" x14ac:dyDescent="0.15">
      <c r="A10" s="285">
        <v>13</v>
      </c>
      <c r="B10" s="17">
        <v>69434</v>
      </c>
      <c r="C10" s="17">
        <v>29476</v>
      </c>
      <c r="D10" s="17">
        <v>26868</v>
      </c>
      <c r="E10" s="17">
        <v>6719</v>
      </c>
      <c r="F10" s="17">
        <v>5245</v>
      </c>
      <c r="G10" s="17">
        <v>4561</v>
      </c>
      <c r="H10" s="17">
        <v>4769</v>
      </c>
      <c r="I10" s="17">
        <v>5537</v>
      </c>
      <c r="J10" s="17">
        <v>4786</v>
      </c>
      <c r="K10" s="17">
        <v>5724</v>
      </c>
      <c r="L10" s="17">
        <v>4739</v>
      </c>
      <c r="M10" s="17">
        <v>4050</v>
      </c>
      <c r="N10" s="17">
        <v>1466</v>
      </c>
      <c r="O10" s="17">
        <v>1082</v>
      </c>
      <c r="P10" s="17">
        <v>1206</v>
      </c>
      <c r="Q10" s="17">
        <v>314</v>
      </c>
      <c r="R10" s="17">
        <v>273</v>
      </c>
      <c r="S10" s="17">
        <v>213</v>
      </c>
      <c r="T10" s="17">
        <v>88426</v>
      </c>
      <c r="U10" s="17">
        <v>46352</v>
      </c>
      <c r="V10" s="16">
        <v>41684</v>
      </c>
    </row>
    <row r="11" spans="1:22" ht="34.5" customHeight="1" x14ac:dyDescent="0.15">
      <c r="A11" s="285">
        <v>14</v>
      </c>
      <c r="B11" s="17">
        <v>80438</v>
      </c>
      <c r="C11" s="17">
        <v>23982</v>
      </c>
      <c r="D11" s="17">
        <v>22246</v>
      </c>
      <c r="E11" s="17">
        <v>7032</v>
      </c>
      <c r="F11" s="17">
        <v>5465</v>
      </c>
      <c r="G11" s="17">
        <v>4480</v>
      </c>
      <c r="H11" s="17">
        <v>4495</v>
      </c>
      <c r="I11" s="17">
        <v>4853</v>
      </c>
      <c r="J11" s="17">
        <v>4204</v>
      </c>
      <c r="K11" s="17">
        <v>6662</v>
      </c>
      <c r="L11" s="17">
        <v>4346</v>
      </c>
      <c r="M11" s="17">
        <v>3739</v>
      </c>
      <c r="N11" s="17">
        <v>2139</v>
      </c>
      <c r="O11" s="17">
        <v>1320</v>
      </c>
      <c r="P11" s="17">
        <v>1227</v>
      </c>
      <c r="Q11" s="17">
        <v>899</v>
      </c>
      <c r="R11" s="17">
        <v>562</v>
      </c>
      <c r="S11" s="17">
        <v>445</v>
      </c>
      <c r="T11" s="17">
        <v>101665</v>
      </c>
      <c r="U11" s="17">
        <v>40528</v>
      </c>
      <c r="V11" s="16">
        <v>36341</v>
      </c>
    </row>
    <row r="12" spans="1:22" ht="34.5" customHeight="1" x14ac:dyDescent="0.15">
      <c r="A12" s="285">
        <v>15</v>
      </c>
      <c r="B12" s="17">
        <v>67526</v>
      </c>
      <c r="C12" s="17">
        <v>22964</v>
      </c>
      <c r="D12" s="17">
        <v>19511</v>
      </c>
      <c r="E12" s="17">
        <v>6629</v>
      </c>
      <c r="F12" s="17">
        <v>4610</v>
      </c>
      <c r="G12" s="17">
        <v>4088</v>
      </c>
      <c r="H12" s="17">
        <v>3372</v>
      </c>
      <c r="I12" s="17">
        <v>4023</v>
      </c>
      <c r="J12" s="17">
        <v>3519</v>
      </c>
      <c r="K12" s="17">
        <v>5521</v>
      </c>
      <c r="L12" s="17">
        <v>4520</v>
      </c>
      <c r="M12" s="17">
        <v>3584</v>
      </c>
      <c r="N12" s="17">
        <v>1860</v>
      </c>
      <c r="O12" s="17">
        <v>1422</v>
      </c>
      <c r="P12" s="17">
        <v>963</v>
      </c>
      <c r="Q12" s="17">
        <v>869</v>
      </c>
      <c r="R12" s="17">
        <v>456</v>
      </c>
      <c r="S12" s="17">
        <v>337</v>
      </c>
      <c r="T12" s="17">
        <v>85777</v>
      </c>
      <c r="U12" s="17">
        <v>37995</v>
      </c>
      <c r="V12" s="16">
        <v>32002</v>
      </c>
    </row>
    <row r="13" spans="1:22" ht="34.5" customHeight="1" x14ac:dyDescent="0.15">
      <c r="A13" s="285">
        <v>16</v>
      </c>
      <c r="B13" s="17">
        <v>213469</v>
      </c>
      <c r="C13" s="17">
        <v>24758</v>
      </c>
      <c r="D13" s="17">
        <v>22996</v>
      </c>
      <c r="E13" s="17">
        <v>14920</v>
      </c>
      <c r="F13" s="17">
        <v>6471</v>
      </c>
      <c r="G13" s="17">
        <v>4959</v>
      </c>
      <c r="H13" s="17">
        <v>9937</v>
      </c>
      <c r="I13" s="17">
        <v>4972</v>
      </c>
      <c r="J13" s="17">
        <v>4048</v>
      </c>
      <c r="K13" s="17">
        <v>6404</v>
      </c>
      <c r="L13" s="17">
        <v>3641</v>
      </c>
      <c r="M13" s="17">
        <v>3425</v>
      </c>
      <c r="N13" s="17">
        <v>5145</v>
      </c>
      <c r="O13" s="17">
        <v>1404</v>
      </c>
      <c r="P13" s="17">
        <v>1211</v>
      </c>
      <c r="Q13" s="17">
        <v>1276</v>
      </c>
      <c r="R13" s="17">
        <v>463</v>
      </c>
      <c r="S13" s="17">
        <v>328</v>
      </c>
      <c r="T13" s="17">
        <v>251151</v>
      </c>
      <c r="U13" s="17">
        <v>41709</v>
      </c>
      <c r="V13" s="16">
        <v>36967</v>
      </c>
    </row>
    <row r="14" spans="1:22" ht="34.5" customHeight="1" x14ac:dyDescent="0.15">
      <c r="A14" s="285">
        <v>17</v>
      </c>
      <c r="B14" s="17">
        <v>140829</v>
      </c>
      <c r="C14" s="17">
        <v>23344</v>
      </c>
      <c r="D14" s="17">
        <v>20023</v>
      </c>
      <c r="E14" s="17">
        <v>10483</v>
      </c>
      <c r="F14" s="17">
        <v>4666</v>
      </c>
      <c r="G14" s="17">
        <v>4397</v>
      </c>
      <c r="H14" s="17">
        <v>9136</v>
      </c>
      <c r="I14" s="17">
        <v>5600</v>
      </c>
      <c r="J14" s="17">
        <v>3721</v>
      </c>
      <c r="K14" s="17">
        <v>7374</v>
      </c>
      <c r="L14" s="17">
        <v>4000</v>
      </c>
      <c r="M14" s="17">
        <v>3755</v>
      </c>
      <c r="N14" s="17">
        <v>3433</v>
      </c>
      <c r="O14" s="17">
        <v>1532</v>
      </c>
      <c r="P14" s="17">
        <v>1330</v>
      </c>
      <c r="Q14" s="17">
        <v>650</v>
      </c>
      <c r="R14" s="17">
        <v>342</v>
      </c>
      <c r="S14" s="17">
        <v>267</v>
      </c>
      <c r="T14" s="17">
        <v>171905</v>
      </c>
      <c r="U14" s="17">
        <v>39484</v>
      </c>
      <c r="V14" s="16">
        <v>33493</v>
      </c>
    </row>
    <row r="15" spans="1:22" ht="34.5" customHeight="1" x14ac:dyDescent="0.15">
      <c r="A15" s="285">
        <v>18</v>
      </c>
      <c r="B15" s="17">
        <v>124621</v>
      </c>
      <c r="C15" s="17">
        <v>30849</v>
      </c>
      <c r="D15" s="17">
        <v>26531</v>
      </c>
      <c r="E15" s="17">
        <v>12388</v>
      </c>
      <c r="F15" s="17">
        <v>6042</v>
      </c>
      <c r="G15" s="17">
        <v>4621</v>
      </c>
      <c r="H15" s="17">
        <v>8488</v>
      </c>
      <c r="I15" s="17">
        <v>4783</v>
      </c>
      <c r="J15" s="17">
        <v>3792</v>
      </c>
      <c r="K15" s="17">
        <v>7068</v>
      </c>
      <c r="L15" s="17">
        <v>4232</v>
      </c>
      <c r="M15" s="17">
        <v>3982</v>
      </c>
      <c r="N15" s="17">
        <v>2751</v>
      </c>
      <c r="O15" s="17">
        <v>1669</v>
      </c>
      <c r="P15" s="17">
        <v>1327</v>
      </c>
      <c r="Q15" s="17">
        <v>523</v>
      </c>
      <c r="R15" s="17">
        <v>331</v>
      </c>
      <c r="S15" s="17">
        <v>304</v>
      </c>
      <c r="T15" s="17">
        <v>155839</v>
      </c>
      <c r="U15" s="17">
        <v>47906</v>
      </c>
      <c r="V15" s="16">
        <v>40557</v>
      </c>
    </row>
    <row r="16" spans="1:22" ht="34.5" customHeight="1" x14ac:dyDescent="0.15">
      <c r="A16" s="285">
        <v>19</v>
      </c>
      <c r="B16" s="17">
        <v>103099</v>
      </c>
      <c r="C16" s="17">
        <v>25818</v>
      </c>
      <c r="D16" s="17">
        <v>23747</v>
      </c>
      <c r="E16" s="17">
        <v>10519</v>
      </c>
      <c r="F16" s="17">
        <v>5383</v>
      </c>
      <c r="G16" s="17">
        <v>4437</v>
      </c>
      <c r="H16" s="17">
        <v>4961</v>
      </c>
      <c r="I16" s="17">
        <v>3900</v>
      </c>
      <c r="J16" s="17">
        <v>3230</v>
      </c>
      <c r="K16" s="17">
        <v>8124</v>
      </c>
      <c r="L16" s="17">
        <v>3416</v>
      </c>
      <c r="M16" s="17">
        <v>3163</v>
      </c>
      <c r="N16" s="17">
        <v>1866</v>
      </c>
      <c r="O16" s="17">
        <v>563</v>
      </c>
      <c r="P16" s="17">
        <v>530</v>
      </c>
      <c r="Q16" s="17">
        <v>84</v>
      </c>
      <c r="R16" s="17">
        <v>0</v>
      </c>
      <c r="S16" s="17">
        <v>0</v>
      </c>
      <c r="T16" s="17">
        <v>128653</v>
      </c>
      <c r="U16" s="17">
        <v>39080.1</v>
      </c>
      <c r="V16" s="16">
        <v>35107</v>
      </c>
    </row>
    <row r="17" spans="1:22" ht="34.5" customHeight="1" x14ac:dyDescent="0.15">
      <c r="A17" s="285">
        <v>20</v>
      </c>
      <c r="B17" s="17">
        <v>46760</v>
      </c>
      <c r="C17" s="17">
        <v>25148</v>
      </c>
      <c r="D17" s="17">
        <v>21871</v>
      </c>
      <c r="E17" s="17">
        <v>6799</v>
      </c>
      <c r="F17" s="17">
        <v>4329</v>
      </c>
      <c r="G17" s="17">
        <v>4143</v>
      </c>
      <c r="H17" s="17">
        <v>2594</v>
      </c>
      <c r="I17" s="17">
        <v>2321</v>
      </c>
      <c r="J17" s="17">
        <v>2172</v>
      </c>
      <c r="K17" s="17">
        <v>3515</v>
      </c>
      <c r="L17" s="17">
        <v>1804</v>
      </c>
      <c r="M17" s="17">
        <v>1506</v>
      </c>
      <c r="N17" s="17">
        <v>694</v>
      </c>
      <c r="O17" s="17">
        <v>240</v>
      </c>
      <c r="P17" s="17">
        <v>222</v>
      </c>
      <c r="Q17" s="17">
        <v>129</v>
      </c>
      <c r="R17" s="17">
        <v>0</v>
      </c>
      <c r="S17" s="17">
        <v>0</v>
      </c>
      <c r="T17" s="17">
        <v>60491</v>
      </c>
      <c r="U17" s="17">
        <v>33842</v>
      </c>
      <c r="V17" s="16">
        <v>29914</v>
      </c>
    </row>
    <row r="18" spans="1:22" ht="34.5" customHeight="1" x14ac:dyDescent="0.15">
      <c r="A18" s="285">
        <v>21</v>
      </c>
      <c r="B18" s="17">
        <v>105574</v>
      </c>
      <c r="C18" s="17">
        <v>26367</v>
      </c>
      <c r="D18" s="17">
        <v>22580</v>
      </c>
      <c r="E18" s="17">
        <v>11144</v>
      </c>
      <c r="F18" s="17">
        <v>5386</v>
      </c>
      <c r="G18" s="17">
        <v>4355</v>
      </c>
      <c r="H18" s="17">
        <v>3589</v>
      </c>
      <c r="I18" s="17">
        <v>3508</v>
      </c>
      <c r="J18" s="17">
        <v>2536</v>
      </c>
      <c r="K18" s="17">
        <v>8702</v>
      </c>
      <c r="L18" s="17">
        <v>1643</v>
      </c>
      <c r="M18" s="17">
        <v>1481</v>
      </c>
      <c r="N18" s="17">
        <v>1174</v>
      </c>
      <c r="O18" s="17">
        <v>291</v>
      </c>
      <c r="P18" s="17">
        <v>258</v>
      </c>
      <c r="Q18" s="17">
        <v>203</v>
      </c>
      <c r="R18" s="17">
        <v>0</v>
      </c>
      <c r="S18" s="17">
        <v>0</v>
      </c>
      <c r="T18" s="17">
        <f>+Q18+N18+K18+H18+E18+B18</f>
        <v>130386</v>
      </c>
      <c r="U18" s="17">
        <f>+R18+O18+L18+I18+F18+C18</f>
        <v>37195</v>
      </c>
      <c r="V18" s="16">
        <f>+S18+P18+M18+J18+G18+D18</f>
        <v>31210</v>
      </c>
    </row>
    <row r="19" spans="1:22" ht="34.5" customHeight="1" x14ac:dyDescent="0.15">
      <c r="A19" s="285">
        <v>22</v>
      </c>
      <c r="B19" s="17">
        <v>75836</v>
      </c>
      <c r="C19" s="17">
        <v>26141</v>
      </c>
      <c r="D19" s="17">
        <v>22113</v>
      </c>
      <c r="E19" s="17">
        <v>8373</v>
      </c>
      <c r="F19" s="17">
        <v>4207</v>
      </c>
      <c r="G19" s="17">
        <v>3828</v>
      </c>
      <c r="H19" s="17">
        <v>2923</v>
      </c>
      <c r="I19" s="17">
        <v>3252</v>
      </c>
      <c r="J19" s="17">
        <v>2582</v>
      </c>
      <c r="K19" s="17">
        <v>4317</v>
      </c>
      <c r="L19" s="17">
        <v>1910</v>
      </c>
      <c r="M19" s="17">
        <v>1518</v>
      </c>
      <c r="N19" s="17">
        <v>542</v>
      </c>
      <c r="O19" s="17">
        <v>369</v>
      </c>
      <c r="P19" s="17">
        <v>353</v>
      </c>
      <c r="Q19" s="17">
        <f>T19-N19-K19-H19-E19-B19</f>
        <v>189</v>
      </c>
      <c r="R19" s="17">
        <f>U19-O19-L19-I19-F19-C19</f>
        <v>69.80000000000291</v>
      </c>
      <c r="S19" s="17">
        <f>V19-P19-M19-J19-G19-D19</f>
        <v>65</v>
      </c>
      <c r="T19" s="17">
        <v>92180</v>
      </c>
      <c r="U19" s="17">
        <v>35948.800000000003</v>
      </c>
      <c r="V19" s="16">
        <v>30459</v>
      </c>
    </row>
    <row r="20" spans="1:22" ht="34.5" customHeight="1" x14ac:dyDescent="0.15">
      <c r="A20" s="317">
        <v>23</v>
      </c>
      <c r="B20" s="318">
        <v>93522</v>
      </c>
      <c r="C20" s="318">
        <v>27699</v>
      </c>
      <c r="D20" s="318">
        <v>22466</v>
      </c>
      <c r="E20" s="318">
        <v>9833</v>
      </c>
      <c r="F20" s="318">
        <v>3819</v>
      </c>
      <c r="G20" s="318">
        <v>3678</v>
      </c>
      <c r="H20" s="318">
        <v>1637</v>
      </c>
      <c r="I20" s="318">
        <v>1830</v>
      </c>
      <c r="J20" s="318">
        <v>1725</v>
      </c>
      <c r="K20" s="318">
        <v>2468</v>
      </c>
      <c r="L20" s="318">
        <v>1820</v>
      </c>
      <c r="M20" s="318">
        <v>1750</v>
      </c>
      <c r="N20" s="318">
        <v>315</v>
      </c>
      <c r="O20" s="318">
        <v>122</v>
      </c>
      <c r="P20" s="318">
        <v>213</v>
      </c>
      <c r="Q20" s="318">
        <v>27</v>
      </c>
      <c r="R20" s="318">
        <v>0</v>
      </c>
      <c r="S20" s="318">
        <v>98</v>
      </c>
      <c r="T20" s="318">
        <v>107802</v>
      </c>
      <c r="U20" s="318">
        <v>35290</v>
      </c>
      <c r="V20" s="319">
        <v>29930</v>
      </c>
    </row>
    <row r="21" spans="1:22" ht="34.5" customHeight="1" x14ac:dyDescent="0.15">
      <c r="A21" s="317">
        <v>24</v>
      </c>
      <c r="B21" s="318">
        <v>112161</v>
      </c>
      <c r="C21" s="318">
        <v>25361</v>
      </c>
      <c r="D21" s="318">
        <v>22362</v>
      </c>
      <c r="E21" s="318">
        <v>8212</v>
      </c>
      <c r="F21" s="318">
        <v>4309</v>
      </c>
      <c r="G21" s="318">
        <v>3836</v>
      </c>
      <c r="H21" s="318">
        <v>2463</v>
      </c>
      <c r="I21" s="318">
        <v>1369</v>
      </c>
      <c r="J21" s="318">
        <v>1264</v>
      </c>
      <c r="K21" s="318">
        <v>3303</v>
      </c>
      <c r="L21" s="318">
        <v>2182</v>
      </c>
      <c r="M21" s="318">
        <v>2004</v>
      </c>
      <c r="N21" s="318">
        <v>904</v>
      </c>
      <c r="O21" s="318">
        <v>283</v>
      </c>
      <c r="P21" s="318">
        <v>473</v>
      </c>
      <c r="Q21" s="318">
        <v>501</v>
      </c>
      <c r="R21" s="318">
        <v>100</v>
      </c>
      <c r="S21" s="318">
        <v>190</v>
      </c>
      <c r="T21" s="318">
        <v>127544</v>
      </c>
      <c r="U21" s="318">
        <v>33604</v>
      </c>
      <c r="V21" s="319">
        <v>30129</v>
      </c>
    </row>
    <row r="22" spans="1:22" ht="34.5" customHeight="1" x14ac:dyDescent="0.15">
      <c r="A22" s="320">
        <v>25</v>
      </c>
      <c r="B22" s="321">
        <v>142341</v>
      </c>
      <c r="C22" s="321">
        <v>27438</v>
      </c>
      <c r="D22" s="321">
        <v>22326</v>
      </c>
      <c r="E22" s="321">
        <v>9974</v>
      </c>
      <c r="F22" s="321">
        <v>4721</v>
      </c>
      <c r="G22" s="321">
        <v>3533</v>
      </c>
      <c r="H22" s="321">
        <v>3153</v>
      </c>
      <c r="I22" s="321">
        <v>1817</v>
      </c>
      <c r="J22" s="321">
        <v>1617</v>
      </c>
      <c r="K22" s="321">
        <v>2425</v>
      </c>
      <c r="L22" s="321">
        <v>1255</v>
      </c>
      <c r="M22" s="321">
        <v>1358</v>
      </c>
      <c r="N22" s="321">
        <v>1162</v>
      </c>
      <c r="O22" s="321">
        <v>360</v>
      </c>
      <c r="P22" s="321">
        <v>451</v>
      </c>
      <c r="Q22" s="321">
        <v>753</v>
      </c>
      <c r="R22" s="321">
        <v>216</v>
      </c>
      <c r="S22" s="321">
        <v>163</v>
      </c>
      <c r="T22" s="321">
        <v>159808</v>
      </c>
      <c r="U22" s="321">
        <v>35807</v>
      </c>
      <c r="V22" s="322">
        <v>29448</v>
      </c>
    </row>
    <row r="23" spans="1:22" ht="34.5" customHeight="1" x14ac:dyDescent="0.15">
      <c r="A23" s="323">
        <v>26</v>
      </c>
      <c r="B23" s="287">
        <v>131164</v>
      </c>
      <c r="C23" s="287">
        <v>26140</v>
      </c>
      <c r="D23" s="287">
        <v>22639</v>
      </c>
      <c r="E23" s="287">
        <v>12423</v>
      </c>
      <c r="F23" s="287">
        <v>4795</v>
      </c>
      <c r="G23" s="287">
        <v>3947</v>
      </c>
      <c r="H23" s="287">
        <v>3658</v>
      </c>
      <c r="I23" s="287">
        <v>1760</v>
      </c>
      <c r="J23" s="287">
        <v>1644</v>
      </c>
      <c r="K23" s="287">
        <v>1266</v>
      </c>
      <c r="L23" s="287">
        <v>778</v>
      </c>
      <c r="M23" s="287">
        <v>1249</v>
      </c>
      <c r="N23" s="287">
        <v>923</v>
      </c>
      <c r="O23" s="287">
        <v>243</v>
      </c>
      <c r="P23" s="287">
        <v>529</v>
      </c>
      <c r="Q23" s="287">
        <v>599</v>
      </c>
      <c r="R23" s="287">
        <v>223</v>
      </c>
      <c r="S23" s="287">
        <v>216</v>
      </c>
      <c r="T23" s="287">
        <v>150033</v>
      </c>
      <c r="U23" s="287">
        <v>33939</v>
      </c>
      <c r="V23" s="324">
        <v>30224</v>
      </c>
    </row>
    <row r="24" spans="1:22" ht="34.5" customHeight="1" x14ac:dyDescent="0.15">
      <c r="A24" s="320">
        <v>27</v>
      </c>
      <c r="B24" s="321">
        <v>168312</v>
      </c>
      <c r="C24" s="321">
        <v>26504</v>
      </c>
      <c r="D24" s="321">
        <v>22614</v>
      </c>
      <c r="E24" s="321">
        <v>12181</v>
      </c>
      <c r="F24" s="321">
        <v>4316</v>
      </c>
      <c r="G24" s="321">
        <v>3698</v>
      </c>
      <c r="H24" s="321">
        <v>4569</v>
      </c>
      <c r="I24" s="321">
        <v>1638</v>
      </c>
      <c r="J24" s="321">
        <v>1590</v>
      </c>
      <c r="K24" s="321">
        <v>4</v>
      </c>
      <c r="L24" s="321">
        <v>0</v>
      </c>
      <c r="M24" s="321">
        <v>975</v>
      </c>
      <c r="N24" s="321">
        <v>769</v>
      </c>
      <c r="O24" s="321">
        <v>230</v>
      </c>
      <c r="P24" s="321">
        <v>485</v>
      </c>
      <c r="Q24" s="321">
        <v>627</v>
      </c>
      <c r="R24" s="321">
        <v>271</v>
      </c>
      <c r="S24" s="321">
        <v>231</v>
      </c>
      <c r="T24" s="321">
        <v>186462</v>
      </c>
      <c r="U24" s="321">
        <v>32959</v>
      </c>
      <c r="V24" s="325">
        <v>29593</v>
      </c>
    </row>
    <row r="25" spans="1:22" ht="34.5" customHeight="1" x14ac:dyDescent="0.15">
      <c r="A25" s="320">
        <v>28</v>
      </c>
      <c r="B25" s="321">
        <v>68447</v>
      </c>
      <c r="C25" s="321">
        <v>27529</v>
      </c>
      <c r="D25" s="321">
        <v>22526</v>
      </c>
      <c r="E25" s="321">
        <v>8146</v>
      </c>
      <c r="F25" s="321">
        <v>3585</v>
      </c>
      <c r="G25" s="321">
        <v>3739</v>
      </c>
      <c r="H25" s="321">
        <v>2584</v>
      </c>
      <c r="I25" s="321">
        <v>1465</v>
      </c>
      <c r="J25" s="321">
        <v>1380</v>
      </c>
      <c r="K25" s="321">
        <v>0</v>
      </c>
      <c r="L25" s="321">
        <v>0</v>
      </c>
      <c r="M25" s="321">
        <v>868</v>
      </c>
      <c r="N25" s="321">
        <v>447</v>
      </c>
      <c r="O25" s="321">
        <v>92</v>
      </c>
      <c r="P25" s="321">
        <v>486</v>
      </c>
      <c r="Q25" s="321">
        <v>455</v>
      </c>
      <c r="R25" s="321">
        <v>232</v>
      </c>
      <c r="S25" s="321">
        <v>229</v>
      </c>
      <c r="T25" s="321">
        <v>80079</v>
      </c>
      <c r="U25" s="321">
        <v>32903</v>
      </c>
      <c r="V25" s="325">
        <v>29228</v>
      </c>
    </row>
    <row r="26" spans="1:22" ht="34.5" customHeight="1" x14ac:dyDescent="0.15">
      <c r="A26" s="320">
        <v>29</v>
      </c>
      <c r="B26" s="321">
        <v>59304</v>
      </c>
      <c r="C26" s="321">
        <v>26818</v>
      </c>
      <c r="D26" s="321">
        <v>23110</v>
      </c>
      <c r="E26" s="321">
        <v>9777</v>
      </c>
      <c r="F26" s="321">
        <v>4915</v>
      </c>
      <c r="G26" s="321">
        <v>4153</v>
      </c>
      <c r="H26" s="321">
        <v>3487</v>
      </c>
      <c r="I26" s="321">
        <v>1671</v>
      </c>
      <c r="J26" s="321">
        <v>1388</v>
      </c>
      <c r="K26" s="321">
        <v>0</v>
      </c>
      <c r="L26" s="321">
        <v>0</v>
      </c>
      <c r="M26" s="321">
        <v>500</v>
      </c>
      <c r="N26" s="321">
        <v>681</v>
      </c>
      <c r="O26" s="321">
        <v>457</v>
      </c>
      <c r="P26" s="321">
        <v>527</v>
      </c>
      <c r="Q26" s="321">
        <v>488</v>
      </c>
      <c r="R26" s="321">
        <v>215</v>
      </c>
      <c r="S26" s="321">
        <v>229</v>
      </c>
      <c r="T26" s="321">
        <v>73737</v>
      </c>
      <c r="U26" s="321">
        <v>34076</v>
      </c>
      <c r="V26" s="325">
        <v>29907</v>
      </c>
    </row>
    <row r="27" spans="1:22" ht="34.5" customHeight="1" x14ac:dyDescent="0.15">
      <c r="A27" s="326">
        <v>30</v>
      </c>
      <c r="B27" s="327">
        <v>66594</v>
      </c>
      <c r="C27" s="327">
        <v>25912</v>
      </c>
      <c r="D27" s="327">
        <v>21226</v>
      </c>
      <c r="E27" s="327">
        <v>8559</v>
      </c>
      <c r="F27" s="327">
        <v>4006</v>
      </c>
      <c r="G27" s="327">
        <v>4381</v>
      </c>
      <c r="H27" s="327">
        <v>4052</v>
      </c>
      <c r="I27" s="327">
        <v>1487</v>
      </c>
      <c r="J27" s="327">
        <v>1421</v>
      </c>
      <c r="K27" s="327">
        <v>0</v>
      </c>
      <c r="L27" s="327">
        <v>0</v>
      </c>
      <c r="M27" s="327">
        <v>1015</v>
      </c>
      <c r="N27" s="327">
        <v>808</v>
      </c>
      <c r="O27" s="327">
        <v>482</v>
      </c>
      <c r="P27" s="327">
        <v>561</v>
      </c>
      <c r="Q27" s="327">
        <v>488</v>
      </c>
      <c r="R27" s="327">
        <v>244</v>
      </c>
      <c r="S27" s="327">
        <v>232</v>
      </c>
      <c r="T27" s="327">
        <v>80501</v>
      </c>
      <c r="U27" s="327">
        <v>32131</v>
      </c>
      <c r="V27" s="328">
        <v>28836</v>
      </c>
    </row>
    <row r="28" spans="1:22" x14ac:dyDescent="0.15">
      <c r="A28" s="289" t="s">
        <v>655</v>
      </c>
    </row>
    <row r="30" spans="1:22" ht="15.75" x14ac:dyDescent="0.15">
      <c r="A30" s="419" t="s">
        <v>656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</sheetData>
  <sheetProtection selectLockedCells="1" selectUnlockedCells="1"/>
  <mergeCells count="30">
    <mergeCell ref="A30:V30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Q4:S4"/>
    <mergeCell ref="T4:V4"/>
    <mergeCell ref="B5:B6"/>
    <mergeCell ref="C5:C6"/>
    <mergeCell ref="D5:D6"/>
    <mergeCell ref="E5:E6"/>
    <mergeCell ref="F5:F6"/>
    <mergeCell ref="G5:G6"/>
    <mergeCell ref="H5:H6"/>
    <mergeCell ref="I5:I6"/>
    <mergeCell ref="N4:P4"/>
    <mergeCell ref="V5:V6"/>
    <mergeCell ref="A2:G2"/>
    <mergeCell ref="B4:D4"/>
    <mergeCell ref="E4:G4"/>
    <mergeCell ref="H4:J4"/>
    <mergeCell ref="K4:M4"/>
  </mergeCells>
  <phoneticPr fontId="3"/>
  <pageMargins left="0.78740157480314965" right="0.19685039370078741" top="0.19685039370078741" bottom="0.19685039370078741" header="0.51181102362204722" footer="0.23622047244094491"/>
  <pageSetup paperSize="9" scale="67" firstPageNumber="0" fitToWidth="0" fitToHeight="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7779-0AF3-4452-B99C-3D570F299DD7}">
  <dimension ref="B2:V36"/>
  <sheetViews>
    <sheetView view="pageLayout" topLeftCell="A19" zoomScaleNormal="69" workbookViewId="0">
      <selection activeCell="I33" sqref="I33"/>
    </sheetView>
  </sheetViews>
  <sheetFormatPr defaultRowHeight="14.25" x14ac:dyDescent="0.15"/>
  <cols>
    <col min="1" max="1" width="6" style="289" customWidth="1"/>
    <col min="2" max="2" width="6.625" style="289" customWidth="1"/>
    <col min="3" max="3" width="13.625" style="289" customWidth="1"/>
    <col min="4" max="4" width="18.25" style="289" customWidth="1"/>
    <col min="5" max="5" width="12.625" style="289" customWidth="1"/>
    <col min="6" max="6" width="20.625" style="289" customWidth="1"/>
    <col min="7" max="7" width="7.625" style="289" customWidth="1"/>
    <col min="8" max="8" width="6.625" style="289" customWidth="1"/>
    <col min="9" max="9" width="18.375" style="289" bestFit="1" customWidth="1"/>
    <col min="10" max="10" width="17.125" style="289" customWidth="1"/>
    <col min="11" max="11" width="12.625" style="289" customWidth="1"/>
    <col min="12" max="12" width="20.625" style="289" customWidth="1"/>
    <col min="13" max="16384" width="9" style="289"/>
  </cols>
  <sheetData>
    <row r="2" spans="2:12" s="284" customFormat="1" ht="21" customHeight="1" x14ac:dyDescent="0.2">
      <c r="B2" s="407" t="s">
        <v>657</v>
      </c>
      <c r="C2" s="407"/>
      <c r="D2" s="407"/>
      <c r="E2" s="407"/>
      <c r="F2" s="329" t="s">
        <v>658</v>
      </c>
      <c r="I2" s="330"/>
    </row>
    <row r="3" spans="2:12" s="28" customFormat="1" ht="21" customHeight="1" x14ac:dyDescent="0.15">
      <c r="B3" s="331" t="s">
        <v>63</v>
      </c>
      <c r="C3" s="332" t="s">
        <v>659</v>
      </c>
      <c r="D3" s="332" t="s">
        <v>660</v>
      </c>
      <c r="E3" s="332" t="s">
        <v>661</v>
      </c>
      <c r="F3" s="333" t="s">
        <v>662</v>
      </c>
      <c r="H3" s="331" t="s">
        <v>63</v>
      </c>
      <c r="I3" s="332" t="s">
        <v>659</v>
      </c>
      <c r="J3" s="332" t="s">
        <v>660</v>
      </c>
      <c r="K3" s="332" t="s">
        <v>661</v>
      </c>
      <c r="L3" s="333" t="s">
        <v>662</v>
      </c>
    </row>
    <row r="4" spans="2:12" ht="23.1" customHeight="1" x14ac:dyDescent="0.15">
      <c r="B4" s="422">
        <v>61</v>
      </c>
      <c r="C4" s="412" t="s">
        <v>663</v>
      </c>
      <c r="D4" s="335" t="s">
        <v>664</v>
      </c>
      <c r="E4" s="6">
        <v>150</v>
      </c>
      <c r="F4" s="336" t="s">
        <v>665</v>
      </c>
      <c r="H4" s="422">
        <v>7</v>
      </c>
      <c r="I4" s="412" t="s">
        <v>666</v>
      </c>
      <c r="J4" s="335" t="s">
        <v>664</v>
      </c>
      <c r="K4" s="6">
        <v>148</v>
      </c>
      <c r="L4" s="336" t="s">
        <v>667</v>
      </c>
    </row>
    <row r="5" spans="2:12" ht="23.1" customHeight="1" x14ac:dyDescent="0.15">
      <c r="B5" s="422"/>
      <c r="C5" s="412"/>
      <c r="D5" s="335" t="s">
        <v>668</v>
      </c>
      <c r="E5" s="6">
        <v>150</v>
      </c>
      <c r="F5" s="336" t="s">
        <v>669</v>
      </c>
      <c r="H5" s="422"/>
      <c r="I5" s="412"/>
      <c r="J5" s="335" t="s">
        <v>670</v>
      </c>
      <c r="K5" s="6">
        <v>148</v>
      </c>
      <c r="L5" s="336" t="s">
        <v>665</v>
      </c>
    </row>
    <row r="6" spans="2:12" ht="23.1" customHeight="1" x14ac:dyDescent="0.15">
      <c r="B6" s="422"/>
      <c r="C6" s="412"/>
      <c r="D6" s="335" t="s">
        <v>670</v>
      </c>
      <c r="E6" s="6">
        <v>150</v>
      </c>
      <c r="F6" s="336" t="s">
        <v>669</v>
      </c>
      <c r="H6" s="422"/>
      <c r="I6" s="412"/>
      <c r="J6" s="335" t="s">
        <v>671</v>
      </c>
      <c r="K6" s="6">
        <v>148</v>
      </c>
      <c r="L6" s="336" t="s">
        <v>669</v>
      </c>
    </row>
    <row r="7" spans="2:12" ht="23.1" customHeight="1" x14ac:dyDescent="0.15">
      <c r="B7" s="422"/>
      <c r="C7" s="412"/>
      <c r="D7" s="335" t="s">
        <v>671</v>
      </c>
      <c r="E7" s="6">
        <v>350</v>
      </c>
      <c r="F7" s="336" t="s">
        <v>669</v>
      </c>
      <c r="H7" s="422">
        <v>8</v>
      </c>
      <c r="I7" s="412" t="s">
        <v>7</v>
      </c>
      <c r="J7" s="335" t="s">
        <v>670</v>
      </c>
      <c r="K7" s="6">
        <v>223</v>
      </c>
      <c r="L7" s="336" t="s">
        <v>667</v>
      </c>
    </row>
    <row r="8" spans="2:12" ht="23.1" customHeight="1" x14ac:dyDescent="0.15">
      <c r="B8" s="422">
        <v>62</v>
      </c>
      <c r="C8" s="412" t="s">
        <v>7</v>
      </c>
      <c r="D8" s="335" t="s">
        <v>664</v>
      </c>
      <c r="E8" s="6">
        <v>150</v>
      </c>
      <c r="F8" s="336" t="s">
        <v>669</v>
      </c>
      <c r="H8" s="422"/>
      <c r="I8" s="412"/>
      <c r="J8" s="335" t="s">
        <v>671</v>
      </c>
      <c r="K8" s="6">
        <v>223</v>
      </c>
      <c r="L8" s="336" t="s">
        <v>672</v>
      </c>
    </row>
    <row r="9" spans="2:12" ht="23.1" customHeight="1" x14ac:dyDescent="0.15">
      <c r="B9" s="422"/>
      <c r="C9" s="412"/>
      <c r="D9" s="335" t="s">
        <v>668</v>
      </c>
      <c r="E9" s="6">
        <v>150</v>
      </c>
      <c r="F9" s="336" t="s">
        <v>669</v>
      </c>
      <c r="H9" s="285">
        <v>9</v>
      </c>
      <c r="I9" s="6" t="s">
        <v>7</v>
      </c>
      <c r="J9" s="335" t="s">
        <v>670</v>
      </c>
      <c r="K9" s="6">
        <v>440</v>
      </c>
      <c r="L9" s="336" t="s">
        <v>669</v>
      </c>
    </row>
    <row r="10" spans="2:12" ht="23.1" customHeight="1" x14ac:dyDescent="0.15">
      <c r="B10" s="422"/>
      <c r="C10" s="412"/>
      <c r="D10" s="335" t="s">
        <v>670</v>
      </c>
      <c r="E10" s="6">
        <v>300</v>
      </c>
      <c r="F10" s="336" t="s">
        <v>669</v>
      </c>
      <c r="H10" s="285">
        <v>10</v>
      </c>
      <c r="I10" s="6" t="s">
        <v>7</v>
      </c>
      <c r="J10" s="6" t="s">
        <v>7</v>
      </c>
      <c r="K10" s="6">
        <v>449</v>
      </c>
      <c r="L10" s="336" t="s">
        <v>673</v>
      </c>
    </row>
    <row r="11" spans="2:12" ht="23.1" customHeight="1" x14ac:dyDescent="0.15">
      <c r="B11" s="422"/>
      <c r="C11" s="412"/>
      <c r="D11" s="335" t="s">
        <v>671</v>
      </c>
      <c r="E11" s="6">
        <v>200</v>
      </c>
      <c r="F11" s="336" t="s">
        <v>669</v>
      </c>
      <c r="H11" s="285">
        <v>11</v>
      </c>
      <c r="I11" s="6" t="s">
        <v>7</v>
      </c>
      <c r="J11" s="6" t="s">
        <v>7</v>
      </c>
      <c r="K11" s="6">
        <v>440</v>
      </c>
      <c r="L11" s="336" t="s">
        <v>674</v>
      </c>
    </row>
    <row r="12" spans="2:12" ht="23.1" customHeight="1" x14ac:dyDescent="0.15">
      <c r="B12" s="422">
        <v>63</v>
      </c>
      <c r="C12" s="412" t="s">
        <v>7</v>
      </c>
      <c r="D12" s="335" t="s">
        <v>664</v>
      </c>
      <c r="E12" s="6">
        <v>150</v>
      </c>
      <c r="F12" s="336" t="s">
        <v>669</v>
      </c>
      <c r="H12" s="285">
        <v>12</v>
      </c>
      <c r="I12" s="6" t="s">
        <v>7</v>
      </c>
      <c r="J12" s="6" t="s">
        <v>7</v>
      </c>
      <c r="K12" s="6">
        <v>320</v>
      </c>
      <c r="L12" s="336" t="s">
        <v>675</v>
      </c>
    </row>
    <row r="13" spans="2:12" ht="23.1" customHeight="1" x14ac:dyDescent="0.15">
      <c r="B13" s="422"/>
      <c r="C13" s="412"/>
      <c r="D13" s="335" t="s">
        <v>670</v>
      </c>
      <c r="E13" s="6">
        <v>300</v>
      </c>
      <c r="F13" s="336" t="s">
        <v>669</v>
      </c>
      <c r="H13" s="285">
        <v>13</v>
      </c>
      <c r="I13" s="6" t="s">
        <v>7</v>
      </c>
      <c r="J13" s="6" t="s">
        <v>7</v>
      </c>
      <c r="K13" s="6">
        <v>325</v>
      </c>
      <c r="L13" s="336" t="s">
        <v>675</v>
      </c>
    </row>
    <row r="14" spans="2:12" ht="23.1" customHeight="1" x14ac:dyDescent="0.15">
      <c r="B14" s="422"/>
      <c r="C14" s="412"/>
      <c r="D14" s="335" t="s">
        <v>676</v>
      </c>
      <c r="E14" s="6">
        <v>350</v>
      </c>
      <c r="F14" s="336" t="s">
        <v>669</v>
      </c>
      <c r="H14" s="285">
        <v>14</v>
      </c>
      <c r="I14" s="6" t="s">
        <v>7</v>
      </c>
      <c r="J14" s="6" t="s">
        <v>7</v>
      </c>
      <c r="K14" s="6">
        <v>325</v>
      </c>
      <c r="L14" s="336" t="s">
        <v>677</v>
      </c>
    </row>
    <row r="15" spans="2:12" ht="23.1" customHeight="1" x14ac:dyDescent="0.15">
      <c r="B15" s="422" t="s">
        <v>94</v>
      </c>
      <c r="C15" s="412" t="s">
        <v>7</v>
      </c>
      <c r="D15" s="335" t="s">
        <v>664</v>
      </c>
      <c r="E15" s="6">
        <v>150</v>
      </c>
      <c r="F15" s="336" t="s">
        <v>678</v>
      </c>
      <c r="H15" s="285">
        <v>15</v>
      </c>
      <c r="I15" s="6" t="s">
        <v>7</v>
      </c>
      <c r="J15" s="6" t="s">
        <v>7</v>
      </c>
      <c r="K15" s="6">
        <v>325</v>
      </c>
      <c r="L15" s="336" t="s">
        <v>675</v>
      </c>
    </row>
    <row r="16" spans="2:12" ht="23.1" customHeight="1" x14ac:dyDescent="0.15">
      <c r="B16" s="422"/>
      <c r="C16" s="412"/>
      <c r="D16" s="335" t="s">
        <v>670</v>
      </c>
      <c r="E16" s="6">
        <v>300</v>
      </c>
      <c r="F16" s="336" t="s">
        <v>665</v>
      </c>
      <c r="H16" s="285">
        <v>16</v>
      </c>
      <c r="I16" s="6" t="s">
        <v>7</v>
      </c>
      <c r="J16" s="6" t="s">
        <v>7</v>
      </c>
      <c r="K16" s="6">
        <v>304</v>
      </c>
      <c r="L16" s="336" t="s">
        <v>675</v>
      </c>
    </row>
    <row r="17" spans="2:12" ht="23.1" customHeight="1" x14ac:dyDescent="0.15">
      <c r="B17" s="422"/>
      <c r="C17" s="412"/>
      <c r="D17" s="335" t="s">
        <v>679</v>
      </c>
      <c r="E17" s="6">
        <v>200</v>
      </c>
      <c r="F17" s="336" t="s">
        <v>669</v>
      </c>
      <c r="H17" s="285">
        <v>17</v>
      </c>
      <c r="I17" s="6" t="s">
        <v>7</v>
      </c>
      <c r="J17" s="6" t="s">
        <v>7</v>
      </c>
      <c r="K17" s="6">
        <v>226</v>
      </c>
      <c r="L17" s="336" t="s">
        <v>675</v>
      </c>
    </row>
    <row r="18" spans="2:12" ht="23.1" customHeight="1" x14ac:dyDescent="0.15">
      <c r="B18" s="422"/>
      <c r="C18" s="412"/>
      <c r="D18" s="335" t="s">
        <v>676</v>
      </c>
      <c r="E18" s="6">
        <v>150</v>
      </c>
      <c r="F18" s="336" t="s">
        <v>669</v>
      </c>
      <c r="H18" s="285">
        <v>18</v>
      </c>
      <c r="I18" s="6" t="s">
        <v>7</v>
      </c>
      <c r="J18" s="6" t="s">
        <v>7</v>
      </c>
      <c r="K18" s="6">
        <v>240</v>
      </c>
      <c r="L18" s="336" t="s">
        <v>675</v>
      </c>
    </row>
    <row r="19" spans="2:12" ht="23.1" customHeight="1" x14ac:dyDescent="0.15">
      <c r="B19" s="422">
        <v>2</v>
      </c>
      <c r="C19" s="412" t="s">
        <v>7</v>
      </c>
      <c r="D19" s="335" t="s">
        <v>664</v>
      </c>
      <c r="E19" s="6">
        <v>150</v>
      </c>
      <c r="F19" s="336" t="s">
        <v>678</v>
      </c>
      <c r="H19" s="285">
        <v>19</v>
      </c>
      <c r="I19" s="6" t="s">
        <v>7</v>
      </c>
      <c r="J19" s="6" t="s">
        <v>7</v>
      </c>
      <c r="K19" s="6">
        <v>237</v>
      </c>
      <c r="L19" s="336" t="s">
        <v>675</v>
      </c>
    </row>
    <row r="20" spans="2:12" ht="23.1" customHeight="1" x14ac:dyDescent="0.15">
      <c r="B20" s="422"/>
      <c r="C20" s="412"/>
      <c r="D20" s="335" t="s">
        <v>670</v>
      </c>
      <c r="E20" s="6">
        <v>300</v>
      </c>
      <c r="F20" s="336" t="s">
        <v>665</v>
      </c>
      <c r="H20" s="285">
        <v>20</v>
      </c>
      <c r="I20" s="6" t="s">
        <v>7</v>
      </c>
      <c r="J20" s="6" t="s">
        <v>7</v>
      </c>
      <c r="K20" s="6">
        <v>240</v>
      </c>
      <c r="L20" s="336" t="s">
        <v>675</v>
      </c>
    </row>
    <row r="21" spans="2:12" ht="23.1" customHeight="1" x14ac:dyDescent="0.15">
      <c r="B21" s="422"/>
      <c r="C21" s="412"/>
      <c r="D21" s="335" t="s">
        <v>679</v>
      </c>
      <c r="E21" s="6">
        <v>350</v>
      </c>
      <c r="F21" s="336" t="s">
        <v>669</v>
      </c>
      <c r="H21" s="285">
        <v>21</v>
      </c>
      <c r="I21" s="6" t="s">
        <v>7</v>
      </c>
      <c r="J21" s="6" t="s">
        <v>7</v>
      </c>
      <c r="K21" s="6">
        <v>240</v>
      </c>
      <c r="L21" s="336" t="s">
        <v>675</v>
      </c>
    </row>
    <row r="22" spans="2:12" ht="23.1" customHeight="1" x14ac:dyDescent="0.15">
      <c r="B22" s="422">
        <v>3</v>
      </c>
      <c r="C22" s="412" t="s">
        <v>7</v>
      </c>
      <c r="D22" s="335" t="s">
        <v>664</v>
      </c>
      <c r="E22" s="6">
        <v>150.5</v>
      </c>
      <c r="F22" s="336" t="s">
        <v>678</v>
      </c>
      <c r="H22" s="285">
        <v>22</v>
      </c>
      <c r="I22" s="6" t="s">
        <v>7</v>
      </c>
      <c r="J22" s="6" t="s">
        <v>7</v>
      </c>
      <c r="K22" s="6">
        <v>237</v>
      </c>
      <c r="L22" s="336" t="s">
        <v>675</v>
      </c>
    </row>
    <row r="23" spans="2:12" ht="23.1" customHeight="1" x14ac:dyDescent="0.15">
      <c r="B23" s="422"/>
      <c r="C23" s="412"/>
      <c r="D23" s="335" t="s">
        <v>670</v>
      </c>
      <c r="E23" s="6">
        <v>150.80000000000001</v>
      </c>
      <c r="F23" s="336" t="s">
        <v>665</v>
      </c>
      <c r="H23" s="285">
        <v>23</v>
      </c>
      <c r="I23" s="6" t="s">
        <v>7</v>
      </c>
      <c r="J23" s="6" t="s">
        <v>7</v>
      </c>
      <c r="K23" s="6">
        <v>165</v>
      </c>
      <c r="L23" s="336" t="s">
        <v>675</v>
      </c>
    </row>
    <row r="24" spans="2:12" ht="23.1" customHeight="1" x14ac:dyDescent="0.15">
      <c r="B24" s="422"/>
      <c r="C24" s="412"/>
      <c r="D24" s="335" t="s">
        <v>679</v>
      </c>
      <c r="E24" s="6">
        <v>301.39999999999998</v>
      </c>
      <c r="F24" s="336" t="s">
        <v>669</v>
      </c>
      <c r="H24" s="285">
        <v>24</v>
      </c>
      <c r="I24" s="6" t="s">
        <v>7</v>
      </c>
      <c r="J24" s="6" t="s">
        <v>7</v>
      </c>
      <c r="K24" s="6">
        <v>140</v>
      </c>
      <c r="L24" s="336" t="s">
        <v>675</v>
      </c>
    </row>
    <row r="25" spans="2:12" ht="23.1" customHeight="1" x14ac:dyDescent="0.15">
      <c r="B25" s="422">
        <v>4</v>
      </c>
      <c r="C25" s="412" t="s">
        <v>7</v>
      </c>
      <c r="D25" s="335" t="s">
        <v>664</v>
      </c>
      <c r="E25" s="6">
        <v>150</v>
      </c>
      <c r="F25" s="336" t="s">
        <v>672</v>
      </c>
      <c r="H25" s="337">
        <v>25</v>
      </c>
      <c r="I25" s="338" t="s">
        <v>680</v>
      </c>
      <c r="J25" s="338" t="s">
        <v>680</v>
      </c>
      <c r="K25" s="338" t="s">
        <v>336</v>
      </c>
      <c r="L25" s="339" t="s">
        <v>681</v>
      </c>
    </row>
    <row r="26" spans="2:12" ht="23.1" customHeight="1" x14ac:dyDescent="0.15">
      <c r="B26" s="422"/>
      <c r="C26" s="412"/>
      <c r="D26" s="335" t="s">
        <v>670</v>
      </c>
      <c r="E26" s="6">
        <v>300</v>
      </c>
      <c r="F26" s="336" t="s">
        <v>665</v>
      </c>
      <c r="H26" s="288">
        <v>26</v>
      </c>
      <c r="I26" s="286" t="s">
        <v>336</v>
      </c>
      <c r="J26" s="286" t="s">
        <v>336</v>
      </c>
      <c r="K26" s="286" t="s">
        <v>336</v>
      </c>
      <c r="L26" s="340" t="s">
        <v>682</v>
      </c>
    </row>
    <row r="27" spans="2:12" ht="23.1" customHeight="1" x14ac:dyDescent="0.15">
      <c r="B27" s="422"/>
      <c r="C27" s="412"/>
      <c r="D27" s="335" t="s">
        <v>679</v>
      </c>
      <c r="E27" s="6">
        <v>160</v>
      </c>
      <c r="F27" s="336" t="s">
        <v>669</v>
      </c>
      <c r="H27" s="320">
        <v>27</v>
      </c>
      <c r="I27" s="341" t="s">
        <v>336</v>
      </c>
      <c r="J27" s="341" t="s">
        <v>336</v>
      </c>
      <c r="K27" s="341" t="s">
        <v>336</v>
      </c>
      <c r="L27" s="342" t="s">
        <v>682</v>
      </c>
    </row>
    <row r="28" spans="2:12" ht="23.1" customHeight="1" x14ac:dyDescent="0.15">
      <c r="B28" s="423">
        <v>5</v>
      </c>
      <c r="C28" s="528" t="s">
        <v>683</v>
      </c>
      <c r="D28" s="335" t="s">
        <v>664</v>
      </c>
      <c r="E28" s="6">
        <v>151</v>
      </c>
      <c r="F28" s="336" t="s">
        <v>678</v>
      </c>
      <c r="H28" s="320">
        <v>28</v>
      </c>
      <c r="I28" s="341" t="s">
        <v>680</v>
      </c>
      <c r="J28" s="341" t="s">
        <v>680</v>
      </c>
      <c r="K28" s="341">
        <v>196</v>
      </c>
      <c r="L28" s="342" t="s">
        <v>681</v>
      </c>
    </row>
    <row r="29" spans="2:12" ht="23.1" customHeight="1" x14ac:dyDescent="0.15">
      <c r="B29" s="423"/>
      <c r="C29" s="528"/>
      <c r="D29" s="335" t="s">
        <v>670</v>
      </c>
      <c r="E29" s="6">
        <v>151</v>
      </c>
      <c r="F29" s="336" t="s">
        <v>665</v>
      </c>
      <c r="H29" s="288">
        <v>29</v>
      </c>
      <c r="I29" s="286" t="s">
        <v>680</v>
      </c>
      <c r="J29" s="286" t="s">
        <v>680</v>
      </c>
      <c r="K29" s="286" t="s">
        <v>336</v>
      </c>
      <c r="L29" s="340" t="s">
        <v>681</v>
      </c>
    </row>
    <row r="30" spans="2:12" ht="23.1" customHeight="1" x14ac:dyDescent="0.15">
      <c r="B30" s="529"/>
      <c r="C30" s="530"/>
      <c r="D30" s="343" t="s">
        <v>671</v>
      </c>
      <c r="E30" s="344">
        <v>150</v>
      </c>
      <c r="F30" s="345" t="s">
        <v>669</v>
      </c>
      <c r="H30" s="346">
        <v>30</v>
      </c>
      <c r="I30" s="347" t="s">
        <v>684</v>
      </c>
      <c r="J30" s="347" t="s">
        <v>680</v>
      </c>
      <c r="K30" s="347">
        <v>195</v>
      </c>
      <c r="L30" s="348" t="s">
        <v>681</v>
      </c>
    </row>
    <row r="31" spans="2:12" ht="26.1" customHeight="1" x14ac:dyDescent="0.15">
      <c r="B31" s="422">
        <v>6</v>
      </c>
      <c r="C31" s="412" t="s">
        <v>683</v>
      </c>
      <c r="D31" s="335" t="s">
        <v>664</v>
      </c>
      <c r="E31" s="6">
        <v>150</v>
      </c>
      <c r="F31" s="336" t="s">
        <v>667</v>
      </c>
    </row>
    <row r="32" spans="2:12" ht="26.1" customHeight="1" x14ac:dyDescent="0.15">
      <c r="B32" s="422"/>
      <c r="C32" s="412"/>
      <c r="D32" s="335" t="s">
        <v>670</v>
      </c>
      <c r="E32" s="6">
        <v>300</v>
      </c>
      <c r="F32" s="336" t="s">
        <v>665</v>
      </c>
    </row>
    <row r="33" spans="2:22" ht="30" customHeight="1" x14ac:dyDescent="0.15">
      <c r="B33" s="423"/>
      <c r="C33" s="528"/>
      <c r="D33" s="349" t="s">
        <v>671</v>
      </c>
      <c r="E33" s="3">
        <v>150</v>
      </c>
      <c r="F33" s="350" t="s">
        <v>669</v>
      </c>
    </row>
    <row r="34" spans="2:22" ht="20.25" customHeight="1" x14ac:dyDescent="0.25">
      <c r="B34" s="459" t="s">
        <v>685</v>
      </c>
      <c r="C34" s="459"/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351"/>
      <c r="O34" s="351"/>
      <c r="P34" s="351"/>
      <c r="Q34" s="351"/>
      <c r="R34" s="351"/>
      <c r="S34" s="351"/>
      <c r="T34" s="351"/>
      <c r="U34" s="351"/>
      <c r="V34" s="351"/>
    </row>
    <row r="35" spans="2:22" ht="30" customHeight="1" x14ac:dyDescent="0.15"/>
    <row r="36" spans="2:22" ht="30" customHeight="1" x14ac:dyDescent="0.15"/>
  </sheetData>
  <sheetProtection selectLockedCells="1" selectUnlockedCells="1"/>
  <mergeCells count="24">
    <mergeCell ref="B31:B33"/>
    <mergeCell ref="C31:C33"/>
    <mergeCell ref="B34:M34"/>
    <mergeCell ref="B22:B24"/>
    <mergeCell ref="C22:C24"/>
    <mergeCell ref="B25:B27"/>
    <mergeCell ref="C25:C27"/>
    <mergeCell ref="B28:B30"/>
    <mergeCell ref="C28:C30"/>
    <mergeCell ref="B12:B14"/>
    <mergeCell ref="C12:C14"/>
    <mergeCell ref="B15:B18"/>
    <mergeCell ref="C15:C18"/>
    <mergeCell ref="B19:B21"/>
    <mergeCell ref="C19:C21"/>
    <mergeCell ref="B2:E2"/>
    <mergeCell ref="B4:B7"/>
    <mergeCell ref="C4:C7"/>
    <mergeCell ref="H4:H6"/>
    <mergeCell ref="I4:I6"/>
    <mergeCell ref="H7:H8"/>
    <mergeCell ref="I7:I8"/>
    <mergeCell ref="B8:B11"/>
    <mergeCell ref="C8:C11"/>
  </mergeCells>
  <phoneticPr fontId="3"/>
  <pageMargins left="0.78740157480314965" right="0.19685039370078741" top="0.19685039370078741" bottom="0.19685039370078741" header="0.51181102362204722" footer="0.23622047244094491"/>
  <pageSetup paperSize="9" scale="80" firstPageNumber="0" fitToWidth="0" fitToHeight="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B183-9A78-4427-90E5-2A1FE94A1339}">
  <dimension ref="A2:AC52"/>
  <sheetViews>
    <sheetView view="pageLayout" zoomScaleNormal="100" workbookViewId="0">
      <selection activeCell="E52" sqref="E52"/>
    </sheetView>
  </sheetViews>
  <sheetFormatPr defaultRowHeight="14.25" x14ac:dyDescent="0.15"/>
  <cols>
    <col min="1" max="2" width="5.625" style="1" customWidth="1"/>
    <col min="3" max="27" width="4.625" style="1" customWidth="1"/>
    <col min="28" max="28" width="56.75" style="1" customWidth="1"/>
    <col min="29" max="29" width="3.625" style="1" customWidth="1"/>
    <col min="30" max="37" width="5.625" style="1" customWidth="1"/>
    <col min="38" max="16384" width="9" style="1"/>
  </cols>
  <sheetData>
    <row r="2" spans="1:29" s="34" customFormat="1" ht="16.5" customHeight="1" x14ac:dyDescent="0.25">
      <c r="A2" s="556" t="s">
        <v>269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141" t="s">
        <v>268</v>
      </c>
      <c r="AC2" s="62"/>
    </row>
    <row r="3" spans="1:29" ht="16.5" customHeight="1" x14ac:dyDescent="0.15">
      <c r="A3" s="549" t="s">
        <v>267</v>
      </c>
      <c r="B3" s="550"/>
      <c r="C3" s="558" t="s">
        <v>266</v>
      </c>
      <c r="D3" s="558"/>
      <c r="E3" s="558"/>
      <c r="F3" s="558" t="s">
        <v>265</v>
      </c>
      <c r="G3" s="558"/>
      <c r="H3" s="558"/>
      <c r="I3" s="514" t="s">
        <v>264</v>
      </c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51" t="s">
        <v>263</v>
      </c>
      <c r="Y3" s="551"/>
      <c r="Z3" s="551"/>
      <c r="AA3" s="551"/>
      <c r="AB3" s="542" t="s">
        <v>262</v>
      </c>
      <c r="AC3" s="61"/>
    </row>
    <row r="4" spans="1:29" ht="16.5" customHeight="1" x14ac:dyDescent="0.15">
      <c r="A4" s="561" t="s">
        <v>233</v>
      </c>
      <c r="B4" s="561"/>
      <c r="C4" s="559"/>
      <c r="D4" s="559"/>
      <c r="E4" s="559"/>
      <c r="F4" s="559"/>
      <c r="G4" s="559"/>
      <c r="H4" s="559"/>
      <c r="I4" s="463" t="s">
        <v>261</v>
      </c>
      <c r="J4" s="463"/>
      <c r="K4" s="463"/>
      <c r="L4" s="463" t="s">
        <v>260</v>
      </c>
      <c r="M4" s="463"/>
      <c r="N4" s="463"/>
      <c r="O4" s="463" t="s">
        <v>259</v>
      </c>
      <c r="P4" s="463"/>
      <c r="Q4" s="463"/>
      <c r="R4" s="463" t="s">
        <v>258</v>
      </c>
      <c r="S4" s="463"/>
      <c r="T4" s="463"/>
      <c r="U4" s="463" t="s">
        <v>257</v>
      </c>
      <c r="V4" s="463"/>
      <c r="W4" s="463"/>
      <c r="X4" s="514"/>
      <c r="Y4" s="514"/>
      <c r="Z4" s="514"/>
      <c r="AA4" s="514"/>
      <c r="AB4" s="560"/>
      <c r="AC4" s="61"/>
    </row>
    <row r="5" spans="1:29" ht="17.25" customHeight="1" x14ac:dyDescent="0.15">
      <c r="A5" s="448">
        <v>11</v>
      </c>
      <c r="B5" s="448"/>
      <c r="C5" s="545">
        <v>24500</v>
      </c>
      <c r="D5" s="545"/>
      <c r="E5" s="545"/>
      <c r="F5" s="545">
        <v>0</v>
      </c>
      <c r="G5" s="545"/>
      <c r="H5" s="545"/>
      <c r="I5" s="545">
        <v>25000</v>
      </c>
      <c r="J5" s="545"/>
      <c r="K5" s="545"/>
      <c r="L5" s="545">
        <v>45000</v>
      </c>
      <c r="M5" s="545"/>
      <c r="N5" s="545"/>
      <c r="O5" s="545">
        <v>57700</v>
      </c>
      <c r="P5" s="545"/>
      <c r="Q5" s="545"/>
      <c r="R5" s="545">
        <v>91300</v>
      </c>
      <c r="S5" s="545"/>
      <c r="T5" s="545"/>
      <c r="U5" s="545">
        <v>77400</v>
      </c>
      <c r="V5" s="545"/>
      <c r="W5" s="545"/>
      <c r="X5" s="545">
        <v>320900</v>
      </c>
      <c r="Y5" s="545"/>
      <c r="Z5" s="545"/>
      <c r="AA5" s="545"/>
      <c r="AB5" s="146" t="s">
        <v>256</v>
      </c>
      <c r="AC5" s="61"/>
    </row>
    <row r="6" spans="1:29" ht="17.25" customHeight="1" x14ac:dyDescent="0.15">
      <c r="A6" s="433">
        <v>12</v>
      </c>
      <c r="B6" s="433"/>
      <c r="C6" s="554">
        <v>24500</v>
      </c>
      <c r="D6" s="554"/>
      <c r="E6" s="554"/>
      <c r="F6" s="554">
        <v>0</v>
      </c>
      <c r="G6" s="554"/>
      <c r="H6" s="554"/>
      <c r="I6" s="554">
        <v>25000</v>
      </c>
      <c r="J6" s="554"/>
      <c r="K6" s="554"/>
      <c r="L6" s="554">
        <v>45000</v>
      </c>
      <c r="M6" s="554"/>
      <c r="N6" s="554"/>
      <c r="O6" s="554">
        <v>56000</v>
      </c>
      <c r="P6" s="554"/>
      <c r="Q6" s="554"/>
      <c r="R6" s="554">
        <v>77000</v>
      </c>
      <c r="S6" s="554"/>
      <c r="T6" s="554"/>
      <c r="U6" s="554">
        <v>65000</v>
      </c>
      <c r="V6" s="554"/>
      <c r="W6" s="554"/>
      <c r="X6" s="554">
        <v>292500</v>
      </c>
      <c r="Y6" s="554"/>
      <c r="Z6" s="554"/>
      <c r="AA6" s="554"/>
      <c r="AB6" s="147" t="s">
        <v>255</v>
      </c>
      <c r="AC6" s="61"/>
    </row>
    <row r="7" spans="1:29" ht="17.25" customHeight="1" x14ac:dyDescent="0.15">
      <c r="A7" s="433">
        <v>13</v>
      </c>
      <c r="B7" s="433"/>
      <c r="C7" s="554">
        <v>24500</v>
      </c>
      <c r="D7" s="554"/>
      <c r="E7" s="554"/>
      <c r="F7" s="554">
        <v>400</v>
      </c>
      <c r="G7" s="554"/>
      <c r="H7" s="554"/>
      <c r="I7" s="554">
        <v>25000</v>
      </c>
      <c r="J7" s="554"/>
      <c r="K7" s="554"/>
      <c r="L7" s="554">
        <v>33000</v>
      </c>
      <c r="M7" s="554"/>
      <c r="N7" s="554"/>
      <c r="O7" s="554">
        <v>57000</v>
      </c>
      <c r="P7" s="554"/>
      <c r="Q7" s="554"/>
      <c r="R7" s="554">
        <v>76100</v>
      </c>
      <c r="S7" s="554"/>
      <c r="T7" s="554"/>
      <c r="U7" s="554">
        <v>65700</v>
      </c>
      <c r="V7" s="554"/>
      <c r="W7" s="554"/>
      <c r="X7" s="554">
        <v>281700</v>
      </c>
      <c r="Y7" s="554"/>
      <c r="Z7" s="554"/>
      <c r="AA7" s="554"/>
      <c r="AB7" s="147" t="s">
        <v>255</v>
      </c>
      <c r="AC7" s="61"/>
    </row>
    <row r="8" spans="1:29" ht="17.25" customHeight="1" x14ac:dyDescent="0.15">
      <c r="A8" s="433">
        <v>14</v>
      </c>
      <c r="B8" s="433"/>
      <c r="C8" s="554">
        <v>24500</v>
      </c>
      <c r="D8" s="554"/>
      <c r="E8" s="554"/>
      <c r="F8" s="554">
        <v>0</v>
      </c>
      <c r="G8" s="554"/>
      <c r="H8" s="554"/>
      <c r="I8" s="554">
        <v>25500</v>
      </c>
      <c r="J8" s="554"/>
      <c r="K8" s="554"/>
      <c r="L8" s="554">
        <v>43000</v>
      </c>
      <c r="M8" s="554"/>
      <c r="N8" s="554"/>
      <c r="O8" s="554">
        <v>59000</v>
      </c>
      <c r="P8" s="554"/>
      <c r="Q8" s="554"/>
      <c r="R8" s="554">
        <v>68400</v>
      </c>
      <c r="S8" s="554"/>
      <c r="T8" s="554"/>
      <c r="U8" s="554">
        <v>63600</v>
      </c>
      <c r="V8" s="554"/>
      <c r="W8" s="554"/>
      <c r="X8" s="554">
        <v>284000</v>
      </c>
      <c r="Y8" s="554"/>
      <c r="Z8" s="554"/>
      <c r="AA8" s="554"/>
      <c r="AB8" s="147" t="s">
        <v>255</v>
      </c>
      <c r="AC8" s="61"/>
    </row>
    <row r="9" spans="1:29" ht="17.25" customHeight="1" x14ac:dyDescent="0.15">
      <c r="A9" s="433">
        <v>15</v>
      </c>
      <c r="B9" s="433"/>
      <c r="C9" s="554">
        <v>23900</v>
      </c>
      <c r="D9" s="554"/>
      <c r="E9" s="554"/>
      <c r="F9" s="554">
        <v>0</v>
      </c>
      <c r="G9" s="554"/>
      <c r="H9" s="554"/>
      <c r="I9" s="554">
        <v>24200</v>
      </c>
      <c r="J9" s="554"/>
      <c r="K9" s="554"/>
      <c r="L9" s="554">
        <v>33000</v>
      </c>
      <c r="M9" s="554"/>
      <c r="N9" s="554"/>
      <c r="O9" s="554">
        <v>55500</v>
      </c>
      <c r="P9" s="554"/>
      <c r="Q9" s="554"/>
      <c r="R9" s="554">
        <v>49400</v>
      </c>
      <c r="S9" s="554"/>
      <c r="T9" s="554"/>
      <c r="U9" s="554">
        <v>51200</v>
      </c>
      <c r="V9" s="554"/>
      <c r="W9" s="554"/>
      <c r="X9" s="554">
        <v>237200</v>
      </c>
      <c r="Y9" s="554"/>
      <c r="Z9" s="554"/>
      <c r="AA9" s="554"/>
      <c r="AB9" s="147" t="s">
        <v>255</v>
      </c>
      <c r="AC9" s="61"/>
    </row>
    <row r="10" spans="1:29" ht="17.25" customHeight="1" x14ac:dyDescent="0.15">
      <c r="A10" s="433">
        <v>16</v>
      </c>
      <c r="B10" s="433"/>
      <c r="C10" s="554">
        <v>25580</v>
      </c>
      <c r="D10" s="554"/>
      <c r="E10" s="554"/>
      <c r="F10" s="554">
        <v>0</v>
      </c>
      <c r="G10" s="554"/>
      <c r="H10" s="554"/>
      <c r="I10" s="554">
        <v>24100</v>
      </c>
      <c r="J10" s="554"/>
      <c r="K10" s="554"/>
      <c r="L10" s="554">
        <v>33000</v>
      </c>
      <c r="M10" s="554"/>
      <c r="N10" s="554"/>
      <c r="O10" s="554">
        <v>52500</v>
      </c>
      <c r="P10" s="554"/>
      <c r="Q10" s="554"/>
      <c r="R10" s="554">
        <v>56400</v>
      </c>
      <c r="S10" s="554"/>
      <c r="T10" s="554"/>
      <c r="U10" s="554">
        <v>61400</v>
      </c>
      <c r="V10" s="554"/>
      <c r="W10" s="554"/>
      <c r="X10" s="554">
        <v>252980</v>
      </c>
      <c r="Y10" s="554"/>
      <c r="Z10" s="554"/>
      <c r="AA10" s="554"/>
      <c r="AB10" s="147" t="s">
        <v>255</v>
      </c>
      <c r="AC10" s="61"/>
    </row>
    <row r="11" spans="1:29" ht="17.25" customHeight="1" x14ac:dyDescent="0.15">
      <c r="A11" s="433">
        <v>17</v>
      </c>
      <c r="B11" s="433"/>
      <c r="C11" s="554">
        <v>25290</v>
      </c>
      <c r="D11" s="554"/>
      <c r="E11" s="554"/>
      <c r="F11" s="554">
        <v>0</v>
      </c>
      <c r="G11" s="554"/>
      <c r="H11" s="554"/>
      <c r="I11" s="554">
        <v>21400</v>
      </c>
      <c r="J11" s="554"/>
      <c r="K11" s="554"/>
      <c r="L11" s="554">
        <v>33000</v>
      </c>
      <c r="M11" s="554"/>
      <c r="N11" s="554"/>
      <c r="O11" s="554">
        <v>51500</v>
      </c>
      <c r="P11" s="554"/>
      <c r="Q11" s="554"/>
      <c r="R11" s="554">
        <v>44900</v>
      </c>
      <c r="S11" s="554"/>
      <c r="T11" s="554"/>
      <c r="U11" s="554">
        <v>51100</v>
      </c>
      <c r="V11" s="554"/>
      <c r="W11" s="554"/>
      <c r="X11" s="554">
        <v>227190</v>
      </c>
      <c r="Y11" s="554"/>
      <c r="Z11" s="554"/>
      <c r="AA11" s="554"/>
      <c r="AB11" s="147" t="s">
        <v>255</v>
      </c>
      <c r="AC11" s="61"/>
    </row>
    <row r="12" spans="1:29" ht="17.25" customHeight="1" x14ac:dyDescent="0.15">
      <c r="A12" s="433">
        <v>18</v>
      </c>
      <c r="B12" s="433"/>
      <c r="C12" s="554">
        <v>25290</v>
      </c>
      <c r="D12" s="554"/>
      <c r="E12" s="554"/>
      <c r="F12" s="554">
        <v>17000</v>
      </c>
      <c r="G12" s="554"/>
      <c r="H12" s="554"/>
      <c r="I12" s="554">
        <v>21400</v>
      </c>
      <c r="J12" s="554"/>
      <c r="K12" s="554"/>
      <c r="L12" s="554">
        <v>33000</v>
      </c>
      <c r="M12" s="554"/>
      <c r="N12" s="554"/>
      <c r="O12" s="554">
        <v>55500</v>
      </c>
      <c r="P12" s="554"/>
      <c r="Q12" s="554"/>
      <c r="R12" s="554">
        <v>43200</v>
      </c>
      <c r="S12" s="554"/>
      <c r="T12" s="554"/>
      <c r="U12" s="554">
        <v>52300</v>
      </c>
      <c r="V12" s="554"/>
      <c r="W12" s="554"/>
      <c r="X12" s="554">
        <v>247690</v>
      </c>
      <c r="Y12" s="554"/>
      <c r="Z12" s="554"/>
      <c r="AA12" s="554"/>
      <c r="AB12" s="147" t="s">
        <v>255</v>
      </c>
      <c r="AC12" s="61"/>
    </row>
    <row r="13" spans="1:29" ht="17.25" customHeight="1" x14ac:dyDescent="0.15">
      <c r="A13" s="433">
        <v>19</v>
      </c>
      <c r="B13" s="433"/>
      <c r="C13" s="554">
        <v>25290</v>
      </c>
      <c r="D13" s="554"/>
      <c r="E13" s="554"/>
      <c r="F13" s="554">
        <v>15000</v>
      </c>
      <c r="G13" s="554"/>
      <c r="H13" s="554"/>
      <c r="I13" s="554">
        <v>23400</v>
      </c>
      <c r="J13" s="554"/>
      <c r="K13" s="554"/>
      <c r="L13" s="554">
        <v>34000</v>
      </c>
      <c r="M13" s="554"/>
      <c r="N13" s="554"/>
      <c r="O13" s="554">
        <v>69500</v>
      </c>
      <c r="P13" s="554"/>
      <c r="Q13" s="554"/>
      <c r="R13" s="554">
        <v>51000</v>
      </c>
      <c r="S13" s="554"/>
      <c r="T13" s="554"/>
      <c r="U13" s="554">
        <v>44900</v>
      </c>
      <c r="V13" s="554"/>
      <c r="W13" s="554"/>
      <c r="X13" s="554">
        <v>263090</v>
      </c>
      <c r="Y13" s="554"/>
      <c r="Z13" s="554"/>
      <c r="AA13" s="554"/>
      <c r="AB13" s="147" t="s">
        <v>255</v>
      </c>
      <c r="AC13" s="61"/>
    </row>
    <row r="14" spans="1:29" ht="17.25" customHeight="1" x14ac:dyDescent="0.15">
      <c r="A14" s="433">
        <v>20</v>
      </c>
      <c r="B14" s="433"/>
      <c r="C14" s="554">
        <v>26349</v>
      </c>
      <c r="D14" s="554"/>
      <c r="E14" s="554"/>
      <c r="F14" s="554">
        <v>18000</v>
      </c>
      <c r="G14" s="554"/>
      <c r="H14" s="554"/>
      <c r="I14" s="554">
        <v>21400</v>
      </c>
      <c r="J14" s="554"/>
      <c r="K14" s="554"/>
      <c r="L14" s="554">
        <v>35000</v>
      </c>
      <c r="M14" s="554"/>
      <c r="N14" s="554"/>
      <c r="O14" s="554">
        <v>55500</v>
      </c>
      <c r="P14" s="554"/>
      <c r="Q14" s="554"/>
      <c r="R14" s="554">
        <v>54300</v>
      </c>
      <c r="S14" s="554"/>
      <c r="T14" s="554"/>
      <c r="U14" s="554">
        <v>45700</v>
      </c>
      <c r="V14" s="554"/>
      <c r="W14" s="554"/>
      <c r="X14" s="554">
        <v>256249</v>
      </c>
      <c r="Y14" s="554"/>
      <c r="Z14" s="554"/>
      <c r="AA14" s="554"/>
      <c r="AB14" s="147" t="s">
        <v>255</v>
      </c>
      <c r="AC14" s="61"/>
    </row>
    <row r="15" spans="1:29" ht="17.25" customHeight="1" x14ac:dyDescent="0.15">
      <c r="A15" s="433">
        <v>21</v>
      </c>
      <c r="B15" s="433"/>
      <c r="C15" s="554">
        <v>26300</v>
      </c>
      <c r="D15" s="554"/>
      <c r="E15" s="554"/>
      <c r="F15" s="554">
        <v>18000</v>
      </c>
      <c r="G15" s="554"/>
      <c r="H15" s="554"/>
      <c r="I15" s="554">
        <v>21400</v>
      </c>
      <c r="J15" s="554"/>
      <c r="K15" s="554"/>
      <c r="L15" s="554">
        <v>35000</v>
      </c>
      <c r="M15" s="554"/>
      <c r="N15" s="554"/>
      <c r="O15" s="554">
        <v>54500</v>
      </c>
      <c r="P15" s="554"/>
      <c r="Q15" s="554"/>
      <c r="R15" s="554">
        <v>59000</v>
      </c>
      <c r="S15" s="554"/>
      <c r="T15" s="554"/>
      <c r="U15" s="554">
        <v>46000</v>
      </c>
      <c r="V15" s="554"/>
      <c r="W15" s="554"/>
      <c r="X15" s="554">
        <v>260200</v>
      </c>
      <c r="Y15" s="554"/>
      <c r="Z15" s="554"/>
      <c r="AA15" s="554"/>
      <c r="AB15" s="147" t="s">
        <v>255</v>
      </c>
      <c r="AC15" s="61"/>
    </row>
    <row r="16" spans="1:29" ht="17.25" customHeight="1" x14ac:dyDescent="0.15">
      <c r="A16" s="433">
        <v>22</v>
      </c>
      <c r="B16" s="433"/>
      <c r="C16" s="554">
        <v>26300</v>
      </c>
      <c r="D16" s="554"/>
      <c r="E16" s="554"/>
      <c r="F16" s="554">
        <v>17000</v>
      </c>
      <c r="G16" s="554"/>
      <c r="H16" s="554"/>
      <c r="I16" s="554">
        <v>24400</v>
      </c>
      <c r="J16" s="554"/>
      <c r="K16" s="554"/>
      <c r="L16" s="554">
        <v>35000</v>
      </c>
      <c r="M16" s="554"/>
      <c r="N16" s="554"/>
      <c r="O16" s="554">
        <v>54500</v>
      </c>
      <c r="P16" s="554"/>
      <c r="Q16" s="554"/>
      <c r="R16" s="554">
        <v>61500</v>
      </c>
      <c r="S16" s="554"/>
      <c r="T16" s="554"/>
      <c r="U16" s="554">
        <v>49100</v>
      </c>
      <c r="V16" s="554"/>
      <c r="W16" s="554"/>
      <c r="X16" s="554">
        <f t="shared" ref="X16:X24" si="0">SUM(C16:W16)</f>
        <v>267800</v>
      </c>
      <c r="Y16" s="554"/>
      <c r="Z16" s="554"/>
      <c r="AA16" s="554"/>
      <c r="AB16" s="147" t="s">
        <v>255</v>
      </c>
      <c r="AC16" s="61"/>
    </row>
    <row r="17" spans="1:29" ht="17.25" customHeight="1" x14ac:dyDescent="0.15">
      <c r="A17" s="433">
        <v>23</v>
      </c>
      <c r="B17" s="433"/>
      <c r="C17" s="554">
        <v>26300</v>
      </c>
      <c r="D17" s="554"/>
      <c r="E17" s="554"/>
      <c r="F17" s="554">
        <v>16500</v>
      </c>
      <c r="G17" s="554"/>
      <c r="H17" s="554"/>
      <c r="I17" s="554">
        <v>24400</v>
      </c>
      <c r="J17" s="554"/>
      <c r="K17" s="554"/>
      <c r="L17" s="554">
        <v>35000</v>
      </c>
      <c r="M17" s="554"/>
      <c r="N17" s="554"/>
      <c r="O17" s="554">
        <v>51500</v>
      </c>
      <c r="P17" s="554"/>
      <c r="Q17" s="554"/>
      <c r="R17" s="554">
        <v>66300</v>
      </c>
      <c r="S17" s="554"/>
      <c r="T17" s="554"/>
      <c r="U17" s="554">
        <v>49100</v>
      </c>
      <c r="V17" s="554"/>
      <c r="W17" s="554"/>
      <c r="X17" s="554">
        <f t="shared" si="0"/>
        <v>269100</v>
      </c>
      <c r="Y17" s="554"/>
      <c r="Z17" s="554"/>
      <c r="AA17" s="554"/>
      <c r="AB17" s="147" t="s">
        <v>255</v>
      </c>
      <c r="AC17" s="61"/>
    </row>
    <row r="18" spans="1:29" ht="17.25" customHeight="1" x14ac:dyDescent="0.15">
      <c r="A18" s="447">
        <v>24</v>
      </c>
      <c r="B18" s="447"/>
      <c r="C18" s="555">
        <v>26300</v>
      </c>
      <c r="D18" s="555"/>
      <c r="E18" s="555"/>
      <c r="F18" s="555">
        <v>21000</v>
      </c>
      <c r="G18" s="555"/>
      <c r="H18" s="555"/>
      <c r="I18" s="555">
        <v>23900</v>
      </c>
      <c r="J18" s="555"/>
      <c r="K18" s="555"/>
      <c r="L18" s="555">
        <v>35000</v>
      </c>
      <c r="M18" s="555"/>
      <c r="N18" s="555"/>
      <c r="O18" s="555">
        <v>48500</v>
      </c>
      <c r="P18" s="555"/>
      <c r="Q18" s="555"/>
      <c r="R18" s="555">
        <v>66100</v>
      </c>
      <c r="S18" s="555"/>
      <c r="T18" s="555"/>
      <c r="U18" s="555">
        <v>46400</v>
      </c>
      <c r="V18" s="555"/>
      <c r="W18" s="555"/>
      <c r="X18" s="555">
        <f t="shared" si="0"/>
        <v>267200</v>
      </c>
      <c r="Y18" s="555"/>
      <c r="Z18" s="555"/>
      <c r="AA18" s="555"/>
      <c r="AB18" s="148" t="s">
        <v>255</v>
      </c>
      <c r="AC18" s="61"/>
    </row>
    <row r="19" spans="1:29" ht="17.25" customHeight="1" x14ac:dyDescent="0.15">
      <c r="A19" s="433">
        <v>25</v>
      </c>
      <c r="B19" s="433"/>
      <c r="C19" s="554">
        <v>26300</v>
      </c>
      <c r="D19" s="554"/>
      <c r="E19" s="554"/>
      <c r="F19" s="554">
        <v>21000</v>
      </c>
      <c r="G19" s="554"/>
      <c r="H19" s="554"/>
      <c r="I19" s="554">
        <v>25900</v>
      </c>
      <c r="J19" s="554"/>
      <c r="K19" s="554"/>
      <c r="L19" s="554">
        <v>35000</v>
      </c>
      <c r="M19" s="554"/>
      <c r="N19" s="554"/>
      <c r="O19" s="554">
        <v>48500</v>
      </c>
      <c r="P19" s="554"/>
      <c r="Q19" s="554"/>
      <c r="R19" s="554">
        <v>47600</v>
      </c>
      <c r="S19" s="554"/>
      <c r="T19" s="554"/>
      <c r="U19" s="554">
        <v>48900</v>
      </c>
      <c r="V19" s="554"/>
      <c r="W19" s="554"/>
      <c r="X19" s="554">
        <f t="shared" si="0"/>
        <v>253200</v>
      </c>
      <c r="Y19" s="554"/>
      <c r="Z19" s="554"/>
      <c r="AA19" s="554"/>
      <c r="AB19" s="147" t="s">
        <v>255</v>
      </c>
      <c r="AC19" s="61"/>
    </row>
    <row r="20" spans="1:29" ht="17.25" customHeight="1" x14ac:dyDescent="0.15">
      <c r="A20" s="433">
        <v>26</v>
      </c>
      <c r="B20" s="433"/>
      <c r="C20" s="554">
        <v>29872</v>
      </c>
      <c r="D20" s="554"/>
      <c r="E20" s="554"/>
      <c r="F20" s="554">
        <v>21000</v>
      </c>
      <c r="G20" s="554"/>
      <c r="H20" s="554"/>
      <c r="I20" s="554">
        <v>23400</v>
      </c>
      <c r="J20" s="554"/>
      <c r="K20" s="554"/>
      <c r="L20" s="554">
        <v>35000</v>
      </c>
      <c r="M20" s="554"/>
      <c r="N20" s="554"/>
      <c r="O20" s="554">
        <v>45500</v>
      </c>
      <c r="P20" s="554"/>
      <c r="Q20" s="554"/>
      <c r="R20" s="554">
        <v>48400</v>
      </c>
      <c r="S20" s="554"/>
      <c r="T20" s="554"/>
      <c r="U20" s="554">
        <v>48100</v>
      </c>
      <c r="V20" s="554"/>
      <c r="W20" s="554"/>
      <c r="X20" s="554">
        <f t="shared" si="0"/>
        <v>251272</v>
      </c>
      <c r="Y20" s="554"/>
      <c r="Z20" s="554"/>
      <c r="AA20" s="554"/>
      <c r="AB20" s="147" t="s">
        <v>255</v>
      </c>
      <c r="AC20" s="61"/>
    </row>
    <row r="21" spans="1:29" ht="17.25" customHeight="1" x14ac:dyDescent="0.15">
      <c r="A21" s="447">
        <v>27</v>
      </c>
      <c r="B21" s="447"/>
      <c r="C21" s="555">
        <v>33600</v>
      </c>
      <c r="D21" s="555"/>
      <c r="E21" s="555"/>
      <c r="F21" s="555">
        <v>18000</v>
      </c>
      <c r="G21" s="555"/>
      <c r="H21" s="555"/>
      <c r="I21" s="555">
        <v>23400</v>
      </c>
      <c r="J21" s="555"/>
      <c r="K21" s="555"/>
      <c r="L21" s="555">
        <v>36000</v>
      </c>
      <c r="M21" s="555"/>
      <c r="N21" s="555"/>
      <c r="O21" s="555">
        <v>45500</v>
      </c>
      <c r="P21" s="555"/>
      <c r="Q21" s="555"/>
      <c r="R21" s="555">
        <v>52700</v>
      </c>
      <c r="S21" s="555"/>
      <c r="T21" s="555"/>
      <c r="U21" s="555">
        <v>46500</v>
      </c>
      <c r="V21" s="555"/>
      <c r="W21" s="555"/>
      <c r="X21" s="555">
        <f t="shared" si="0"/>
        <v>255700</v>
      </c>
      <c r="Y21" s="555"/>
      <c r="Z21" s="555"/>
      <c r="AA21" s="555"/>
      <c r="AB21" s="148" t="s">
        <v>255</v>
      </c>
      <c r="AC21" s="61"/>
    </row>
    <row r="22" spans="1:29" ht="17.25" customHeight="1" x14ac:dyDescent="0.15">
      <c r="A22" s="433">
        <v>28</v>
      </c>
      <c r="B22" s="433"/>
      <c r="C22" s="554">
        <v>33600</v>
      </c>
      <c r="D22" s="554"/>
      <c r="E22" s="554"/>
      <c r="F22" s="554">
        <v>18000</v>
      </c>
      <c r="G22" s="554"/>
      <c r="H22" s="554"/>
      <c r="I22" s="554">
        <v>22900</v>
      </c>
      <c r="J22" s="554"/>
      <c r="K22" s="554"/>
      <c r="L22" s="554">
        <v>37000</v>
      </c>
      <c r="M22" s="554"/>
      <c r="N22" s="554"/>
      <c r="O22" s="554">
        <v>46500</v>
      </c>
      <c r="P22" s="554"/>
      <c r="Q22" s="554"/>
      <c r="R22" s="554">
        <v>55100</v>
      </c>
      <c r="S22" s="554"/>
      <c r="T22" s="554"/>
      <c r="U22" s="554">
        <v>47500</v>
      </c>
      <c r="V22" s="554"/>
      <c r="W22" s="554"/>
      <c r="X22" s="554">
        <f t="shared" si="0"/>
        <v>260600</v>
      </c>
      <c r="Y22" s="554"/>
      <c r="Z22" s="554"/>
      <c r="AA22" s="554"/>
      <c r="AB22" s="147" t="s">
        <v>255</v>
      </c>
      <c r="AC22" s="61"/>
    </row>
    <row r="23" spans="1:29" ht="17.25" customHeight="1" x14ac:dyDescent="0.15">
      <c r="A23" s="448">
        <v>29</v>
      </c>
      <c r="B23" s="448"/>
      <c r="C23" s="545">
        <v>33600</v>
      </c>
      <c r="D23" s="545"/>
      <c r="E23" s="545"/>
      <c r="F23" s="545">
        <v>18000</v>
      </c>
      <c r="G23" s="545"/>
      <c r="H23" s="545"/>
      <c r="I23" s="545">
        <v>22900</v>
      </c>
      <c r="J23" s="545"/>
      <c r="K23" s="545"/>
      <c r="L23" s="545">
        <v>38000</v>
      </c>
      <c r="M23" s="545"/>
      <c r="N23" s="545"/>
      <c r="O23" s="545">
        <v>46500</v>
      </c>
      <c r="P23" s="545"/>
      <c r="Q23" s="545"/>
      <c r="R23" s="545">
        <v>50700</v>
      </c>
      <c r="S23" s="545"/>
      <c r="T23" s="545"/>
      <c r="U23" s="545">
        <v>45900</v>
      </c>
      <c r="V23" s="545"/>
      <c r="W23" s="545"/>
      <c r="X23" s="545">
        <f t="shared" si="0"/>
        <v>255600</v>
      </c>
      <c r="Y23" s="545"/>
      <c r="Z23" s="545"/>
      <c r="AA23" s="545"/>
      <c r="AB23" s="146" t="s">
        <v>255</v>
      </c>
      <c r="AC23" s="61"/>
    </row>
    <row r="24" spans="1:29" ht="17.25" customHeight="1" x14ac:dyDescent="0.15">
      <c r="A24" s="534">
        <v>30</v>
      </c>
      <c r="B24" s="534"/>
      <c r="C24" s="546">
        <v>27300</v>
      </c>
      <c r="D24" s="546"/>
      <c r="E24" s="546"/>
      <c r="F24" s="546">
        <v>12700</v>
      </c>
      <c r="G24" s="546"/>
      <c r="H24" s="546"/>
      <c r="I24" s="546">
        <v>19900</v>
      </c>
      <c r="J24" s="546"/>
      <c r="K24" s="546"/>
      <c r="L24" s="546">
        <v>37000</v>
      </c>
      <c r="M24" s="546"/>
      <c r="N24" s="546"/>
      <c r="O24" s="546">
        <v>45000</v>
      </c>
      <c r="P24" s="546"/>
      <c r="Q24" s="546"/>
      <c r="R24" s="546">
        <v>55000</v>
      </c>
      <c r="S24" s="546"/>
      <c r="T24" s="546"/>
      <c r="U24" s="546">
        <v>45100</v>
      </c>
      <c r="V24" s="546"/>
      <c r="W24" s="546"/>
      <c r="X24" s="546">
        <f t="shared" si="0"/>
        <v>242000</v>
      </c>
      <c r="Y24" s="546"/>
      <c r="Z24" s="546"/>
      <c r="AA24" s="546"/>
      <c r="AB24" s="145" t="s">
        <v>255</v>
      </c>
      <c r="AC24" s="61"/>
    </row>
    <row r="25" spans="1:29" ht="13.5" customHeight="1" x14ac:dyDescent="0.15">
      <c r="A25" s="144"/>
      <c r="B25" s="144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61"/>
      <c r="AC25" s="61"/>
    </row>
    <row r="26" spans="1:29" s="34" customFormat="1" ht="21.6" customHeight="1" x14ac:dyDescent="0.25">
      <c r="A26" s="547" t="s">
        <v>254</v>
      </c>
      <c r="B26" s="548"/>
      <c r="C26" s="548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141" t="s">
        <v>253</v>
      </c>
      <c r="AC26" s="62"/>
    </row>
    <row r="27" spans="1:29" ht="17.25" customHeight="1" x14ac:dyDescent="0.2">
      <c r="A27" s="549" t="s">
        <v>252</v>
      </c>
      <c r="B27" s="550"/>
      <c r="C27" s="550"/>
      <c r="D27" s="551" t="s">
        <v>251</v>
      </c>
      <c r="E27" s="551"/>
      <c r="F27" s="551"/>
      <c r="G27" s="551" t="s">
        <v>250</v>
      </c>
      <c r="H27" s="551"/>
      <c r="I27" s="551"/>
      <c r="J27" s="551" t="s">
        <v>249</v>
      </c>
      <c r="K27" s="551"/>
      <c r="L27" s="551"/>
      <c r="M27" s="552" t="s">
        <v>249</v>
      </c>
      <c r="N27" s="552"/>
      <c r="O27" s="552"/>
      <c r="P27" s="553" t="s">
        <v>248</v>
      </c>
      <c r="Q27" s="553"/>
      <c r="R27" s="553"/>
      <c r="S27" s="553"/>
      <c r="T27" s="542" t="s">
        <v>247</v>
      </c>
      <c r="U27" s="542"/>
      <c r="V27" s="542"/>
      <c r="W27" s="542"/>
      <c r="X27" s="542"/>
      <c r="Y27" s="542"/>
      <c r="Z27" s="542"/>
      <c r="AA27" s="542"/>
      <c r="AB27" s="542"/>
      <c r="AC27" s="61"/>
    </row>
    <row r="28" spans="1:29" ht="17.25" customHeight="1" x14ac:dyDescent="0.15">
      <c r="A28" s="543" t="s">
        <v>233</v>
      </c>
      <c r="B28" s="543"/>
      <c r="C28" s="543"/>
      <c r="D28" s="551"/>
      <c r="E28" s="551"/>
      <c r="F28" s="551"/>
      <c r="G28" s="551"/>
      <c r="H28" s="551"/>
      <c r="I28" s="551"/>
      <c r="J28" s="551"/>
      <c r="K28" s="551"/>
      <c r="L28" s="551"/>
      <c r="M28" s="544" t="s">
        <v>246</v>
      </c>
      <c r="N28" s="544"/>
      <c r="O28" s="544"/>
      <c r="P28" s="553"/>
      <c r="Q28" s="553"/>
      <c r="R28" s="553"/>
      <c r="S28" s="553"/>
      <c r="T28" s="542"/>
      <c r="U28" s="542"/>
      <c r="V28" s="542"/>
      <c r="W28" s="542"/>
      <c r="X28" s="542"/>
      <c r="Y28" s="542"/>
      <c r="Z28" s="542"/>
      <c r="AA28" s="542"/>
      <c r="AB28" s="542"/>
      <c r="AC28" s="61"/>
    </row>
    <row r="29" spans="1:29" ht="17.25" customHeight="1" x14ac:dyDescent="0.15">
      <c r="A29" s="433">
        <v>11</v>
      </c>
      <c r="B29" s="433"/>
      <c r="C29" s="433"/>
      <c r="D29" s="531">
        <v>121.6</v>
      </c>
      <c r="E29" s="531"/>
      <c r="F29" s="531"/>
      <c r="G29" s="531">
        <v>136.9</v>
      </c>
      <c r="H29" s="531"/>
      <c r="I29" s="531"/>
      <c r="J29" s="531">
        <v>175.6</v>
      </c>
      <c r="K29" s="531"/>
      <c r="L29" s="531"/>
      <c r="M29" s="531">
        <v>131.6</v>
      </c>
      <c r="N29" s="531"/>
      <c r="O29" s="531"/>
      <c r="P29" s="531">
        <v>565.70000000000005</v>
      </c>
      <c r="Q29" s="531"/>
      <c r="R29" s="531"/>
      <c r="S29" s="531"/>
      <c r="T29" s="541" t="s">
        <v>245</v>
      </c>
      <c r="U29" s="541"/>
      <c r="V29" s="541"/>
      <c r="W29" s="541"/>
      <c r="X29" s="541"/>
      <c r="Y29" s="541"/>
      <c r="Z29" s="541"/>
      <c r="AA29" s="541"/>
      <c r="AB29" s="541"/>
      <c r="AC29" s="61"/>
    </row>
    <row r="30" spans="1:29" ht="17.25" customHeight="1" x14ac:dyDescent="0.15">
      <c r="A30" s="433">
        <v>12</v>
      </c>
      <c r="B30" s="433"/>
      <c r="C30" s="433"/>
      <c r="D30" s="531">
        <v>183.9</v>
      </c>
      <c r="E30" s="531"/>
      <c r="F30" s="531"/>
      <c r="G30" s="531">
        <v>105.4</v>
      </c>
      <c r="H30" s="531"/>
      <c r="I30" s="531"/>
      <c r="J30" s="531">
        <v>188.5</v>
      </c>
      <c r="K30" s="531"/>
      <c r="L30" s="531"/>
      <c r="M30" s="531">
        <v>199.6</v>
      </c>
      <c r="N30" s="531"/>
      <c r="O30" s="531"/>
      <c r="P30" s="531">
        <v>677.4</v>
      </c>
      <c r="Q30" s="531"/>
      <c r="R30" s="531"/>
      <c r="S30" s="531"/>
      <c r="T30" s="541" t="s">
        <v>244</v>
      </c>
      <c r="U30" s="541"/>
      <c r="V30" s="541"/>
      <c r="W30" s="541"/>
      <c r="X30" s="541"/>
      <c r="Y30" s="541"/>
      <c r="Z30" s="541"/>
      <c r="AA30" s="541"/>
      <c r="AB30" s="541"/>
      <c r="AC30" s="61"/>
    </row>
    <row r="31" spans="1:29" ht="17.25" customHeight="1" x14ac:dyDescent="0.15">
      <c r="A31" s="433">
        <v>13</v>
      </c>
      <c r="B31" s="433"/>
      <c r="C31" s="433"/>
      <c r="D31" s="531">
        <v>164.7</v>
      </c>
      <c r="E31" s="531"/>
      <c r="F31" s="531"/>
      <c r="G31" s="531">
        <v>114.6</v>
      </c>
      <c r="H31" s="531"/>
      <c r="I31" s="531"/>
      <c r="J31" s="531">
        <v>182.4</v>
      </c>
      <c r="K31" s="531"/>
      <c r="L31" s="531"/>
      <c r="M31" s="531">
        <v>117.9</v>
      </c>
      <c r="N31" s="531"/>
      <c r="O31" s="531"/>
      <c r="P31" s="531">
        <v>579.6</v>
      </c>
      <c r="Q31" s="531"/>
      <c r="R31" s="531"/>
      <c r="S31" s="531"/>
      <c r="T31" s="541" t="s">
        <v>244</v>
      </c>
      <c r="U31" s="541"/>
      <c r="V31" s="541"/>
      <c r="W31" s="541"/>
      <c r="X31" s="541"/>
      <c r="Y31" s="541"/>
      <c r="Z31" s="541"/>
      <c r="AA31" s="541"/>
      <c r="AB31" s="541"/>
      <c r="AC31" s="61"/>
    </row>
    <row r="32" spans="1:29" ht="17.25" customHeight="1" x14ac:dyDescent="0.15">
      <c r="A32" s="433">
        <v>14</v>
      </c>
      <c r="B32" s="433"/>
      <c r="C32" s="433"/>
      <c r="D32" s="531">
        <v>225</v>
      </c>
      <c r="E32" s="531"/>
      <c r="F32" s="531"/>
      <c r="G32" s="531">
        <v>150.1</v>
      </c>
      <c r="H32" s="531"/>
      <c r="I32" s="531"/>
      <c r="J32" s="531">
        <v>116.6</v>
      </c>
      <c r="K32" s="531"/>
      <c r="L32" s="531"/>
      <c r="M32" s="531">
        <v>236.8</v>
      </c>
      <c r="N32" s="531"/>
      <c r="O32" s="531"/>
      <c r="P32" s="531">
        <v>728.5</v>
      </c>
      <c r="Q32" s="531"/>
      <c r="R32" s="531"/>
      <c r="S32" s="531"/>
      <c r="T32" s="541" t="s">
        <v>243</v>
      </c>
      <c r="U32" s="541"/>
      <c r="V32" s="541"/>
      <c r="W32" s="541"/>
      <c r="X32" s="541"/>
      <c r="Y32" s="541"/>
      <c r="Z32" s="541"/>
      <c r="AA32" s="541"/>
      <c r="AB32" s="541"/>
      <c r="AC32" s="61"/>
    </row>
    <row r="33" spans="1:29" ht="17.25" customHeight="1" x14ac:dyDescent="0.15">
      <c r="A33" s="433">
        <v>15</v>
      </c>
      <c r="B33" s="433"/>
      <c r="C33" s="433"/>
      <c r="D33" s="531">
        <v>58.4</v>
      </c>
      <c r="E33" s="531"/>
      <c r="F33" s="531"/>
      <c r="G33" s="531">
        <v>80.400000000000006</v>
      </c>
      <c r="H33" s="531"/>
      <c r="I33" s="531"/>
      <c r="J33" s="531">
        <v>62.2</v>
      </c>
      <c r="K33" s="531"/>
      <c r="L33" s="531"/>
      <c r="M33" s="531">
        <v>84.6</v>
      </c>
      <c r="N33" s="531"/>
      <c r="O33" s="531"/>
      <c r="P33" s="531">
        <v>285.60000000000002</v>
      </c>
      <c r="Q33" s="531"/>
      <c r="R33" s="531"/>
      <c r="S33" s="531"/>
      <c r="T33" s="541" t="s">
        <v>242</v>
      </c>
      <c r="U33" s="541"/>
      <c r="V33" s="541"/>
      <c r="W33" s="541"/>
      <c r="X33" s="541"/>
      <c r="Y33" s="541"/>
      <c r="Z33" s="541"/>
      <c r="AA33" s="541"/>
      <c r="AB33" s="541"/>
      <c r="AC33" s="61"/>
    </row>
    <row r="34" spans="1:29" ht="17.25" customHeight="1" x14ac:dyDescent="0.15">
      <c r="A34" s="433">
        <v>16</v>
      </c>
      <c r="B34" s="433"/>
      <c r="C34" s="433"/>
      <c r="D34" s="531">
        <v>0</v>
      </c>
      <c r="E34" s="531"/>
      <c r="F34" s="531"/>
      <c r="G34" s="531">
        <v>100</v>
      </c>
      <c r="H34" s="531"/>
      <c r="I34" s="531"/>
      <c r="J34" s="531">
        <v>140</v>
      </c>
      <c r="K34" s="531"/>
      <c r="L34" s="531"/>
      <c r="M34" s="531">
        <v>130</v>
      </c>
      <c r="N34" s="531"/>
      <c r="O34" s="531"/>
      <c r="P34" s="531">
        <v>370</v>
      </c>
      <c r="Q34" s="531"/>
      <c r="R34" s="531"/>
      <c r="S34" s="531"/>
      <c r="T34" s="533" t="s">
        <v>241</v>
      </c>
      <c r="U34" s="533"/>
      <c r="V34" s="533"/>
      <c r="W34" s="533"/>
      <c r="X34" s="533"/>
      <c r="Y34" s="533"/>
      <c r="Z34" s="533"/>
      <c r="AA34" s="533"/>
      <c r="AB34" s="533"/>
      <c r="AC34" s="61"/>
    </row>
    <row r="35" spans="1:29" ht="17.25" customHeight="1" x14ac:dyDescent="0.15">
      <c r="A35" s="433">
        <v>17</v>
      </c>
      <c r="B35" s="433"/>
      <c r="C35" s="433"/>
      <c r="D35" s="531">
        <v>0</v>
      </c>
      <c r="E35" s="531"/>
      <c r="F35" s="531"/>
      <c r="G35" s="531">
        <v>66.8</v>
      </c>
      <c r="H35" s="531"/>
      <c r="I35" s="531"/>
      <c r="J35" s="531">
        <v>66.599999999999994</v>
      </c>
      <c r="K35" s="531"/>
      <c r="L35" s="531"/>
      <c r="M35" s="531">
        <v>66.599999999999994</v>
      </c>
      <c r="N35" s="531"/>
      <c r="O35" s="531"/>
      <c r="P35" s="531">
        <v>200</v>
      </c>
      <c r="Q35" s="531"/>
      <c r="R35" s="531"/>
      <c r="S35" s="531"/>
      <c r="T35" s="533" t="s">
        <v>240</v>
      </c>
      <c r="U35" s="533"/>
      <c r="V35" s="533"/>
      <c r="W35" s="533"/>
      <c r="X35" s="533"/>
      <c r="Y35" s="533"/>
      <c r="Z35" s="533"/>
      <c r="AA35" s="533"/>
      <c r="AB35" s="533"/>
      <c r="AC35" s="61"/>
    </row>
    <row r="36" spans="1:29" ht="17.25" customHeight="1" x14ac:dyDescent="0.15">
      <c r="A36" s="433">
        <v>18</v>
      </c>
      <c r="B36" s="433"/>
      <c r="C36" s="433"/>
      <c r="D36" s="531">
        <v>0</v>
      </c>
      <c r="E36" s="531"/>
      <c r="F36" s="531"/>
      <c r="G36" s="531">
        <v>0</v>
      </c>
      <c r="H36" s="531"/>
      <c r="I36" s="531"/>
      <c r="J36" s="531">
        <v>0</v>
      </c>
      <c r="K36" s="531"/>
      <c r="L36" s="531"/>
      <c r="M36" s="531">
        <v>0</v>
      </c>
      <c r="N36" s="531"/>
      <c r="O36" s="531"/>
      <c r="P36" s="531">
        <v>0</v>
      </c>
      <c r="Q36" s="531"/>
      <c r="R36" s="531"/>
      <c r="S36" s="531"/>
      <c r="T36" s="541" t="s">
        <v>238</v>
      </c>
      <c r="U36" s="541"/>
      <c r="V36" s="541"/>
      <c r="W36" s="541"/>
      <c r="X36" s="541"/>
      <c r="Y36" s="541"/>
      <c r="Z36" s="541"/>
      <c r="AA36" s="541"/>
      <c r="AB36" s="541"/>
      <c r="AC36" s="61"/>
    </row>
    <row r="37" spans="1:29" ht="17.25" customHeight="1" x14ac:dyDescent="0.15">
      <c r="A37" s="433">
        <v>19</v>
      </c>
      <c r="B37" s="433"/>
      <c r="C37" s="433"/>
      <c r="D37" s="531">
        <v>0</v>
      </c>
      <c r="E37" s="531"/>
      <c r="F37" s="531"/>
      <c r="G37" s="531">
        <v>0</v>
      </c>
      <c r="H37" s="531"/>
      <c r="I37" s="531"/>
      <c r="J37" s="531">
        <v>0</v>
      </c>
      <c r="K37" s="531"/>
      <c r="L37" s="531"/>
      <c r="M37" s="531">
        <v>0</v>
      </c>
      <c r="N37" s="531"/>
      <c r="O37" s="531"/>
      <c r="P37" s="531">
        <v>0</v>
      </c>
      <c r="Q37" s="531"/>
      <c r="R37" s="531"/>
      <c r="S37" s="531"/>
      <c r="T37" s="541" t="s">
        <v>238</v>
      </c>
      <c r="U37" s="541"/>
      <c r="V37" s="541"/>
      <c r="W37" s="541"/>
      <c r="X37" s="541"/>
      <c r="Y37" s="541"/>
      <c r="Z37" s="541"/>
      <c r="AA37" s="541"/>
      <c r="AB37" s="541"/>
      <c r="AC37" s="61"/>
    </row>
    <row r="38" spans="1:29" ht="17.25" customHeight="1" x14ac:dyDescent="0.15">
      <c r="A38" s="433">
        <v>20</v>
      </c>
      <c r="B38" s="433"/>
      <c r="C38" s="433"/>
      <c r="D38" s="531">
        <v>0</v>
      </c>
      <c r="E38" s="531"/>
      <c r="F38" s="531"/>
      <c r="G38" s="531">
        <v>66.7</v>
      </c>
      <c r="H38" s="531"/>
      <c r="I38" s="531"/>
      <c r="J38" s="531">
        <v>66.7</v>
      </c>
      <c r="K38" s="531"/>
      <c r="L38" s="531"/>
      <c r="M38" s="531">
        <v>66.599999999999994</v>
      </c>
      <c r="N38" s="531"/>
      <c r="O38" s="531"/>
      <c r="P38" s="531">
        <v>200</v>
      </c>
      <c r="Q38" s="531"/>
      <c r="R38" s="531"/>
      <c r="S38" s="531"/>
      <c r="T38" s="533" t="s">
        <v>239</v>
      </c>
      <c r="U38" s="533"/>
      <c r="V38" s="533"/>
      <c r="W38" s="533"/>
      <c r="X38" s="533"/>
      <c r="Y38" s="533"/>
      <c r="Z38" s="533"/>
      <c r="AA38" s="533"/>
      <c r="AB38" s="533"/>
      <c r="AC38" s="61"/>
    </row>
    <row r="39" spans="1:29" ht="17.25" customHeight="1" x14ac:dyDescent="0.15">
      <c r="A39" s="433">
        <v>21</v>
      </c>
      <c r="B39" s="433"/>
      <c r="C39" s="433"/>
      <c r="D39" s="531">
        <v>0</v>
      </c>
      <c r="E39" s="531"/>
      <c r="F39" s="531"/>
      <c r="G39" s="531">
        <v>66.7</v>
      </c>
      <c r="H39" s="531"/>
      <c r="I39" s="531"/>
      <c r="J39" s="531">
        <v>66.7</v>
      </c>
      <c r="K39" s="531"/>
      <c r="L39" s="531"/>
      <c r="M39" s="531">
        <v>66.599999999999994</v>
      </c>
      <c r="N39" s="531"/>
      <c r="O39" s="531"/>
      <c r="P39" s="531">
        <v>200</v>
      </c>
      <c r="Q39" s="531"/>
      <c r="R39" s="531"/>
      <c r="S39" s="531"/>
      <c r="T39" s="533" t="s">
        <v>236</v>
      </c>
      <c r="U39" s="533"/>
      <c r="V39" s="533"/>
      <c r="W39" s="533"/>
      <c r="X39" s="533"/>
      <c r="Y39" s="533"/>
      <c r="Z39" s="533"/>
      <c r="AA39" s="533"/>
      <c r="AB39" s="533"/>
      <c r="AC39" s="61"/>
    </row>
    <row r="40" spans="1:29" ht="17.25" customHeight="1" x14ac:dyDescent="0.15">
      <c r="A40" s="433">
        <v>22</v>
      </c>
      <c r="B40" s="433"/>
      <c r="C40" s="433"/>
      <c r="D40" s="531">
        <v>0</v>
      </c>
      <c r="E40" s="531"/>
      <c r="F40" s="531"/>
      <c r="G40" s="531">
        <v>33.4</v>
      </c>
      <c r="H40" s="531"/>
      <c r="I40" s="531"/>
      <c r="J40" s="531">
        <v>33.299999999999997</v>
      </c>
      <c r="K40" s="531"/>
      <c r="L40" s="531"/>
      <c r="M40" s="531">
        <v>33.299999999999997</v>
      </c>
      <c r="N40" s="531"/>
      <c r="O40" s="531"/>
      <c r="P40" s="531">
        <f>G40+J40+M40</f>
        <v>99.999999999999986</v>
      </c>
      <c r="Q40" s="531"/>
      <c r="R40" s="531"/>
      <c r="S40" s="531"/>
      <c r="T40" s="533" t="s">
        <v>236</v>
      </c>
      <c r="U40" s="533"/>
      <c r="V40" s="533"/>
      <c r="W40" s="533"/>
      <c r="X40" s="533"/>
      <c r="Y40" s="533"/>
      <c r="Z40" s="533"/>
      <c r="AA40" s="533"/>
      <c r="AB40" s="533"/>
      <c r="AC40" s="61"/>
    </row>
    <row r="41" spans="1:29" ht="17.25" customHeight="1" x14ac:dyDescent="0.15">
      <c r="A41" s="448">
        <v>23</v>
      </c>
      <c r="B41" s="448"/>
      <c r="C41" s="448"/>
      <c r="D41" s="531">
        <v>0</v>
      </c>
      <c r="E41" s="531"/>
      <c r="F41" s="531"/>
      <c r="G41" s="531">
        <v>0</v>
      </c>
      <c r="H41" s="531"/>
      <c r="I41" s="531"/>
      <c r="J41" s="531">
        <v>0</v>
      </c>
      <c r="K41" s="531"/>
      <c r="L41" s="531"/>
      <c r="M41" s="531">
        <v>0</v>
      </c>
      <c r="N41" s="531"/>
      <c r="O41" s="531"/>
      <c r="P41" s="531">
        <v>0</v>
      </c>
      <c r="Q41" s="531"/>
      <c r="R41" s="531"/>
      <c r="S41" s="531"/>
      <c r="T41" s="541" t="s">
        <v>238</v>
      </c>
      <c r="U41" s="541"/>
      <c r="V41" s="541"/>
      <c r="W41" s="541"/>
      <c r="X41" s="541"/>
      <c r="Y41" s="541"/>
      <c r="Z41" s="541"/>
      <c r="AA41" s="541"/>
      <c r="AB41" s="541"/>
      <c r="AC41" s="61"/>
    </row>
    <row r="42" spans="1:29" ht="17.25" customHeight="1" x14ac:dyDescent="0.15">
      <c r="A42" s="448">
        <v>24</v>
      </c>
      <c r="B42" s="448"/>
      <c r="C42" s="448"/>
      <c r="D42" s="539">
        <v>0</v>
      </c>
      <c r="E42" s="539"/>
      <c r="F42" s="539"/>
      <c r="G42" s="539">
        <v>0</v>
      </c>
      <c r="H42" s="539"/>
      <c r="I42" s="539"/>
      <c r="J42" s="539">
        <v>50</v>
      </c>
      <c r="K42" s="539"/>
      <c r="L42" s="539"/>
      <c r="M42" s="539">
        <v>0</v>
      </c>
      <c r="N42" s="539"/>
      <c r="O42" s="539"/>
      <c r="P42" s="539">
        <v>50</v>
      </c>
      <c r="Q42" s="539"/>
      <c r="R42" s="539"/>
      <c r="S42" s="539"/>
      <c r="T42" s="540" t="s">
        <v>237</v>
      </c>
      <c r="U42" s="540"/>
      <c r="V42" s="540"/>
      <c r="W42" s="540"/>
      <c r="X42" s="540"/>
      <c r="Y42" s="540"/>
      <c r="Z42" s="540"/>
      <c r="AA42" s="540"/>
      <c r="AB42" s="540"/>
      <c r="AC42" s="61"/>
    </row>
    <row r="43" spans="1:29" ht="17.25" customHeight="1" x14ac:dyDescent="0.15">
      <c r="A43" s="433">
        <v>25</v>
      </c>
      <c r="B43" s="433"/>
      <c r="C43" s="433"/>
      <c r="D43" s="531">
        <v>0</v>
      </c>
      <c r="E43" s="531"/>
      <c r="F43" s="531"/>
      <c r="G43" s="531">
        <v>0</v>
      </c>
      <c r="H43" s="531"/>
      <c r="I43" s="531"/>
      <c r="J43" s="531">
        <v>100</v>
      </c>
      <c r="K43" s="531"/>
      <c r="L43" s="531"/>
      <c r="M43" s="531">
        <v>0</v>
      </c>
      <c r="N43" s="531"/>
      <c r="O43" s="531"/>
      <c r="P43" s="531">
        <v>100</v>
      </c>
      <c r="Q43" s="531"/>
      <c r="R43" s="531"/>
      <c r="S43" s="531"/>
      <c r="T43" s="533" t="s">
        <v>236</v>
      </c>
      <c r="U43" s="533"/>
      <c r="V43" s="533"/>
      <c r="W43" s="533"/>
      <c r="X43" s="533"/>
      <c r="Y43" s="533"/>
      <c r="Z43" s="533"/>
      <c r="AA43" s="533"/>
      <c r="AB43" s="533"/>
      <c r="AC43" s="61"/>
    </row>
    <row r="44" spans="1:29" ht="17.25" customHeight="1" x14ac:dyDescent="0.15">
      <c r="A44" s="433">
        <v>26</v>
      </c>
      <c r="B44" s="433"/>
      <c r="C44" s="433"/>
      <c r="D44" s="531">
        <v>0</v>
      </c>
      <c r="E44" s="531"/>
      <c r="F44" s="531"/>
      <c r="G44" s="531">
        <v>0</v>
      </c>
      <c r="H44" s="531"/>
      <c r="I44" s="531"/>
      <c r="J44" s="531">
        <v>100</v>
      </c>
      <c r="K44" s="531"/>
      <c r="L44" s="531"/>
      <c r="M44" s="531">
        <v>0</v>
      </c>
      <c r="N44" s="531"/>
      <c r="O44" s="531"/>
      <c r="P44" s="531">
        <f>G44+J44+M44</f>
        <v>100</v>
      </c>
      <c r="Q44" s="531"/>
      <c r="R44" s="531"/>
      <c r="S44" s="531"/>
      <c r="T44" s="533" t="s">
        <v>236</v>
      </c>
      <c r="U44" s="533"/>
      <c r="V44" s="533"/>
      <c r="W44" s="533"/>
      <c r="X44" s="533"/>
      <c r="Y44" s="533"/>
      <c r="Z44" s="533"/>
      <c r="AA44" s="533"/>
      <c r="AB44" s="533"/>
      <c r="AC44" s="61"/>
    </row>
    <row r="45" spans="1:29" ht="17.25" customHeight="1" x14ac:dyDescent="0.15">
      <c r="A45" s="447">
        <v>27</v>
      </c>
      <c r="B45" s="447"/>
      <c r="C45" s="447"/>
      <c r="D45" s="537">
        <v>0</v>
      </c>
      <c r="E45" s="537"/>
      <c r="F45" s="537"/>
      <c r="G45" s="537">
        <v>0</v>
      </c>
      <c r="H45" s="537"/>
      <c r="I45" s="537"/>
      <c r="J45" s="537">
        <v>100</v>
      </c>
      <c r="K45" s="537"/>
      <c r="L45" s="537"/>
      <c r="M45" s="537">
        <v>0</v>
      </c>
      <c r="N45" s="537"/>
      <c r="O45" s="537"/>
      <c r="P45" s="537">
        <f>G45+J45+M45</f>
        <v>100</v>
      </c>
      <c r="Q45" s="537"/>
      <c r="R45" s="537"/>
      <c r="S45" s="537"/>
      <c r="T45" s="538" t="s">
        <v>236</v>
      </c>
      <c r="U45" s="538"/>
      <c r="V45" s="538"/>
      <c r="W45" s="538"/>
      <c r="X45" s="538"/>
      <c r="Y45" s="538"/>
      <c r="Z45" s="538"/>
      <c r="AA45" s="538"/>
      <c r="AB45" s="538"/>
      <c r="AC45" s="61"/>
    </row>
    <row r="46" spans="1:29" ht="17.25" customHeight="1" x14ac:dyDescent="0.15">
      <c r="A46" s="433">
        <v>28</v>
      </c>
      <c r="B46" s="433"/>
      <c r="C46" s="433"/>
      <c r="D46" s="531">
        <v>0</v>
      </c>
      <c r="E46" s="531"/>
      <c r="F46" s="531"/>
      <c r="G46" s="531">
        <v>0</v>
      </c>
      <c r="H46" s="531"/>
      <c r="I46" s="531"/>
      <c r="J46" s="531">
        <v>100</v>
      </c>
      <c r="K46" s="531"/>
      <c r="L46" s="531"/>
      <c r="M46" s="531">
        <v>0</v>
      </c>
      <c r="N46" s="531"/>
      <c r="O46" s="531"/>
      <c r="P46" s="531">
        <f>G46+J46+M46</f>
        <v>100</v>
      </c>
      <c r="Q46" s="531"/>
      <c r="R46" s="531"/>
      <c r="S46" s="531"/>
      <c r="T46" s="533" t="s">
        <v>236</v>
      </c>
      <c r="U46" s="533"/>
      <c r="V46" s="533"/>
      <c r="W46" s="533"/>
      <c r="X46" s="533"/>
      <c r="Y46" s="533"/>
      <c r="Z46" s="533"/>
      <c r="AA46" s="533"/>
      <c r="AB46" s="533"/>
      <c r="AC46" s="61"/>
    </row>
    <row r="47" spans="1:29" ht="17.25" customHeight="1" x14ac:dyDescent="0.15">
      <c r="A47" s="433">
        <v>29</v>
      </c>
      <c r="B47" s="433"/>
      <c r="C47" s="433"/>
      <c r="D47" s="531">
        <v>0</v>
      </c>
      <c r="E47" s="531"/>
      <c r="F47" s="531"/>
      <c r="G47" s="531">
        <v>0</v>
      </c>
      <c r="H47" s="531"/>
      <c r="I47" s="531"/>
      <c r="J47" s="531">
        <v>100</v>
      </c>
      <c r="K47" s="531"/>
      <c r="L47" s="531"/>
      <c r="M47" s="531">
        <v>0</v>
      </c>
      <c r="N47" s="531"/>
      <c r="O47" s="531"/>
      <c r="P47" s="531">
        <f>G47+J47+M47</f>
        <v>100</v>
      </c>
      <c r="Q47" s="531"/>
      <c r="R47" s="531"/>
      <c r="S47" s="531"/>
      <c r="T47" s="533" t="s">
        <v>236</v>
      </c>
      <c r="U47" s="533"/>
      <c r="V47" s="533"/>
      <c r="W47" s="533"/>
      <c r="X47" s="533"/>
      <c r="Y47" s="533"/>
      <c r="Z47" s="533"/>
      <c r="AA47" s="533"/>
      <c r="AB47" s="533"/>
      <c r="AC47" s="61"/>
    </row>
    <row r="48" spans="1:29" ht="17.25" customHeight="1" x14ac:dyDescent="0.15">
      <c r="A48" s="534">
        <v>30</v>
      </c>
      <c r="B48" s="534"/>
      <c r="C48" s="534"/>
      <c r="D48" s="535">
        <v>0</v>
      </c>
      <c r="E48" s="535"/>
      <c r="F48" s="535"/>
      <c r="G48" s="535">
        <v>0</v>
      </c>
      <c r="H48" s="535"/>
      <c r="I48" s="535"/>
      <c r="J48" s="535">
        <v>100</v>
      </c>
      <c r="K48" s="535"/>
      <c r="L48" s="535"/>
      <c r="M48" s="535">
        <v>0</v>
      </c>
      <c r="N48" s="535"/>
      <c r="O48" s="535"/>
      <c r="P48" s="535">
        <f>G48+J48+M48</f>
        <v>100</v>
      </c>
      <c r="Q48" s="535"/>
      <c r="R48" s="535"/>
      <c r="S48" s="535"/>
      <c r="T48" s="536" t="s">
        <v>236</v>
      </c>
      <c r="U48" s="536"/>
      <c r="V48" s="536"/>
      <c r="W48" s="536"/>
      <c r="X48" s="536"/>
      <c r="Y48" s="536"/>
      <c r="Z48" s="536"/>
      <c r="AA48" s="536"/>
      <c r="AB48" s="536"/>
      <c r="AC48" s="61"/>
    </row>
    <row r="49" spans="1:29" s="140" customFormat="1" ht="15" customHeight="1" x14ac:dyDescent="0.2"/>
    <row r="50" spans="1:29" ht="17.25" customHeight="1" x14ac:dyDescent="0.25">
      <c r="A50" s="532" t="s">
        <v>235</v>
      </c>
      <c r="B50" s="532"/>
      <c r="C50" s="532"/>
      <c r="D50" s="532"/>
      <c r="E50" s="532"/>
      <c r="F50" s="532"/>
      <c r="G50" s="532"/>
      <c r="H50" s="532"/>
      <c r="I50" s="532"/>
      <c r="J50" s="532"/>
      <c r="K50" s="532"/>
      <c r="L50" s="532"/>
      <c r="M50" s="532"/>
      <c r="N50" s="532"/>
      <c r="O50" s="532"/>
      <c r="P50" s="532"/>
      <c r="Q50" s="532"/>
      <c r="R50" s="532"/>
      <c r="S50" s="532"/>
      <c r="T50" s="532"/>
      <c r="U50" s="532"/>
      <c r="V50" s="532"/>
      <c r="W50" s="532"/>
      <c r="X50" s="532"/>
      <c r="Y50" s="532"/>
      <c r="Z50" s="532"/>
      <c r="AA50" s="532"/>
      <c r="AB50" s="532"/>
      <c r="AC50" s="532"/>
    </row>
    <row r="51" spans="1:29" x14ac:dyDescent="0.1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</row>
    <row r="52" spans="1:29" x14ac:dyDescent="0.1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</sheetData>
  <sheetProtection selectLockedCells="1" selectUnlockedCells="1"/>
  <mergeCells count="344">
    <mergeCell ref="A2:L2"/>
    <mergeCell ref="A3:B3"/>
    <mergeCell ref="C3:E4"/>
    <mergeCell ref="F3:H4"/>
    <mergeCell ref="I3:W3"/>
    <mergeCell ref="X3:AA4"/>
    <mergeCell ref="AB3:AB4"/>
    <mergeCell ref="A4:B4"/>
    <mergeCell ref="I4:K4"/>
    <mergeCell ref="L4:N4"/>
    <mergeCell ref="O4:Q4"/>
    <mergeCell ref="R4:T4"/>
    <mergeCell ref="U4:W4"/>
    <mergeCell ref="A5:B5"/>
    <mergeCell ref="C5:E5"/>
    <mergeCell ref="F5:H5"/>
    <mergeCell ref="I5:K5"/>
    <mergeCell ref="L5:N5"/>
    <mergeCell ref="O5:Q5"/>
    <mergeCell ref="R5:T5"/>
    <mergeCell ref="U5:W5"/>
    <mergeCell ref="X5:AA5"/>
    <mergeCell ref="U6:W6"/>
    <mergeCell ref="X6:AA6"/>
    <mergeCell ref="A7:B7"/>
    <mergeCell ref="C7:E7"/>
    <mergeCell ref="F7:H7"/>
    <mergeCell ref="I7:K7"/>
    <mergeCell ref="L7:N7"/>
    <mergeCell ref="O7:Q7"/>
    <mergeCell ref="R7:T7"/>
    <mergeCell ref="U7:W7"/>
    <mergeCell ref="A6:B6"/>
    <mergeCell ref="C6:E6"/>
    <mergeCell ref="F6:H6"/>
    <mergeCell ref="I6:K6"/>
    <mergeCell ref="L6:N6"/>
    <mergeCell ref="O6:Q6"/>
    <mergeCell ref="R6:T6"/>
    <mergeCell ref="X7:AA7"/>
    <mergeCell ref="A8:B8"/>
    <mergeCell ref="C8:E8"/>
    <mergeCell ref="F8:H8"/>
    <mergeCell ref="I8:K8"/>
    <mergeCell ref="L8:N8"/>
    <mergeCell ref="O8:Q8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U9:W9"/>
    <mergeCell ref="X9:AA9"/>
    <mergeCell ref="U10:W10"/>
    <mergeCell ref="X10:AA10"/>
    <mergeCell ref="A11:B11"/>
    <mergeCell ref="C11:E11"/>
    <mergeCell ref="F11:H11"/>
    <mergeCell ref="I11:K11"/>
    <mergeCell ref="L11:N11"/>
    <mergeCell ref="O11:Q11"/>
    <mergeCell ref="R11:T11"/>
    <mergeCell ref="U11:W11"/>
    <mergeCell ref="A10:B10"/>
    <mergeCell ref="C10:E10"/>
    <mergeCell ref="F10:H10"/>
    <mergeCell ref="I10:K10"/>
    <mergeCell ref="L10:N10"/>
    <mergeCell ref="O10:Q10"/>
    <mergeCell ref="R10:T10"/>
    <mergeCell ref="X11:AA11"/>
    <mergeCell ref="A12:B12"/>
    <mergeCell ref="C12:E12"/>
    <mergeCell ref="F12:H12"/>
    <mergeCell ref="I12:K12"/>
    <mergeCell ref="L12:N12"/>
    <mergeCell ref="O12:Q12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U13:W13"/>
    <mergeCell ref="X13:AA13"/>
    <mergeCell ref="U14:W14"/>
    <mergeCell ref="X14:AA14"/>
    <mergeCell ref="A15:B15"/>
    <mergeCell ref="C15:E15"/>
    <mergeCell ref="F15:H15"/>
    <mergeCell ref="I15:K15"/>
    <mergeCell ref="L15:N15"/>
    <mergeCell ref="O15:Q15"/>
    <mergeCell ref="R15:T15"/>
    <mergeCell ref="U15:W15"/>
    <mergeCell ref="A14:B14"/>
    <mergeCell ref="C14:E14"/>
    <mergeCell ref="F14:H14"/>
    <mergeCell ref="I14:K14"/>
    <mergeCell ref="L14:N14"/>
    <mergeCell ref="O14:Q14"/>
    <mergeCell ref="R14:T14"/>
    <mergeCell ref="X15:AA15"/>
    <mergeCell ref="A16:B16"/>
    <mergeCell ref="C16:E16"/>
    <mergeCell ref="F16:H16"/>
    <mergeCell ref="I16:K16"/>
    <mergeCell ref="L16:N16"/>
    <mergeCell ref="O16:Q16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U17:W17"/>
    <mergeCell ref="X17:AA17"/>
    <mergeCell ref="U18:W18"/>
    <mergeCell ref="X18:AA18"/>
    <mergeCell ref="A19:B19"/>
    <mergeCell ref="C19:E19"/>
    <mergeCell ref="F19:H19"/>
    <mergeCell ref="I19:K19"/>
    <mergeCell ref="L19:N19"/>
    <mergeCell ref="O19:Q19"/>
    <mergeCell ref="R19:T19"/>
    <mergeCell ref="U19:W19"/>
    <mergeCell ref="A18:B18"/>
    <mergeCell ref="C18:E18"/>
    <mergeCell ref="F18:H18"/>
    <mergeCell ref="I18:K18"/>
    <mergeCell ref="L18:N18"/>
    <mergeCell ref="O18:Q18"/>
    <mergeCell ref="R18:T18"/>
    <mergeCell ref="X19:AA19"/>
    <mergeCell ref="A20:B20"/>
    <mergeCell ref="C20:E20"/>
    <mergeCell ref="F20:H20"/>
    <mergeCell ref="I20:K20"/>
    <mergeCell ref="L20:N20"/>
    <mergeCell ref="O20:Q20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U21:W21"/>
    <mergeCell ref="X21:AA21"/>
    <mergeCell ref="U22:W22"/>
    <mergeCell ref="X22:AA22"/>
    <mergeCell ref="A23:B23"/>
    <mergeCell ref="C23:E23"/>
    <mergeCell ref="F23:H23"/>
    <mergeCell ref="I23:K23"/>
    <mergeCell ref="L23:N23"/>
    <mergeCell ref="O23:Q23"/>
    <mergeCell ref="R23:T23"/>
    <mergeCell ref="U23:W23"/>
    <mergeCell ref="A22:B22"/>
    <mergeCell ref="C22:E22"/>
    <mergeCell ref="F22:H22"/>
    <mergeCell ref="I22:K22"/>
    <mergeCell ref="L22:N22"/>
    <mergeCell ref="O22:Q22"/>
    <mergeCell ref="R22:T22"/>
    <mergeCell ref="A30:C30"/>
    <mergeCell ref="D30:F30"/>
    <mergeCell ref="G30:I30"/>
    <mergeCell ref="J30:L30"/>
    <mergeCell ref="M30:O30"/>
    <mergeCell ref="P30:S30"/>
    <mergeCell ref="T30:AB30"/>
    <mergeCell ref="X23:AA23"/>
    <mergeCell ref="A24:B24"/>
    <mergeCell ref="C24:E24"/>
    <mergeCell ref="F24:H24"/>
    <mergeCell ref="I24:K24"/>
    <mergeCell ref="L24:N24"/>
    <mergeCell ref="O24:Q24"/>
    <mergeCell ref="R24:T24"/>
    <mergeCell ref="U24:W24"/>
    <mergeCell ref="X24:AA24"/>
    <mergeCell ref="A26:O26"/>
    <mergeCell ref="A27:C27"/>
    <mergeCell ref="D27:F28"/>
    <mergeCell ref="G27:I28"/>
    <mergeCell ref="J27:L28"/>
    <mergeCell ref="M27:O27"/>
    <mergeCell ref="P27:S28"/>
    <mergeCell ref="T27:AB28"/>
    <mergeCell ref="A28:C28"/>
    <mergeCell ref="M28:O28"/>
    <mergeCell ref="A29:C29"/>
    <mergeCell ref="D29:F29"/>
    <mergeCell ref="G29:I29"/>
    <mergeCell ref="J29:L29"/>
    <mergeCell ref="M29:O29"/>
    <mergeCell ref="P29:S29"/>
    <mergeCell ref="T29:AB29"/>
    <mergeCell ref="G31:I31"/>
    <mergeCell ref="J31:L31"/>
    <mergeCell ref="M31:O31"/>
    <mergeCell ref="P31:S31"/>
    <mergeCell ref="T33:AB33"/>
    <mergeCell ref="A34:C34"/>
    <mergeCell ref="D34:F34"/>
    <mergeCell ref="G34:I34"/>
    <mergeCell ref="J34:L34"/>
    <mergeCell ref="M34:O34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P36:S36"/>
    <mergeCell ref="T36:AB36"/>
    <mergeCell ref="A35:C35"/>
    <mergeCell ref="D35:F35"/>
    <mergeCell ref="P34:S34"/>
    <mergeCell ref="T34:AB34"/>
    <mergeCell ref="A33:C33"/>
    <mergeCell ref="D33:F33"/>
    <mergeCell ref="G33:I33"/>
    <mergeCell ref="J33:L33"/>
    <mergeCell ref="M33:O33"/>
    <mergeCell ref="P33:S33"/>
    <mergeCell ref="P38:S38"/>
    <mergeCell ref="T38:AB38"/>
    <mergeCell ref="A37:C37"/>
    <mergeCell ref="D37:F37"/>
    <mergeCell ref="G37:I37"/>
    <mergeCell ref="J37:L37"/>
    <mergeCell ref="M37:O37"/>
    <mergeCell ref="P37:S37"/>
    <mergeCell ref="G35:I35"/>
    <mergeCell ref="J35:L35"/>
    <mergeCell ref="M35:O35"/>
    <mergeCell ref="P35:S35"/>
    <mergeCell ref="T37:AB37"/>
    <mergeCell ref="A38:C38"/>
    <mergeCell ref="D38:F38"/>
    <mergeCell ref="G38:I38"/>
    <mergeCell ref="J38:L38"/>
    <mergeCell ref="M38:O38"/>
    <mergeCell ref="T35:AB35"/>
    <mergeCell ref="A36:C36"/>
    <mergeCell ref="D36:F36"/>
    <mergeCell ref="G36:I36"/>
    <mergeCell ref="J36:L36"/>
    <mergeCell ref="M36:O36"/>
    <mergeCell ref="G39:I39"/>
    <mergeCell ref="J39:L39"/>
    <mergeCell ref="M39:O39"/>
    <mergeCell ref="P39:S39"/>
    <mergeCell ref="T41:AB41"/>
    <mergeCell ref="A42:C42"/>
    <mergeCell ref="D42:F42"/>
    <mergeCell ref="G42:I42"/>
    <mergeCell ref="J42:L42"/>
    <mergeCell ref="M42:O42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P44:S44"/>
    <mergeCell ref="T44:AB44"/>
    <mergeCell ref="A43:C43"/>
    <mergeCell ref="D43:F43"/>
    <mergeCell ref="P42:S42"/>
    <mergeCell ref="T42:AB42"/>
    <mergeCell ref="A41:C41"/>
    <mergeCell ref="D41:F41"/>
    <mergeCell ref="G41:I41"/>
    <mergeCell ref="J41:L41"/>
    <mergeCell ref="M41:O41"/>
    <mergeCell ref="P41:S41"/>
    <mergeCell ref="P46:S46"/>
    <mergeCell ref="T46:AB46"/>
    <mergeCell ref="A45:C45"/>
    <mergeCell ref="D45:F45"/>
    <mergeCell ref="G45:I45"/>
    <mergeCell ref="J45:L45"/>
    <mergeCell ref="M45:O45"/>
    <mergeCell ref="P45:S45"/>
    <mergeCell ref="G43:I43"/>
    <mergeCell ref="J43:L43"/>
    <mergeCell ref="M43:O43"/>
    <mergeCell ref="P43:S43"/>
    <mergeCell ref="T45:AB45"/>
    <mergeCell ref="A46:C46"/>
    <mergeCell ref="D46:F46"/>
    <mergeCell ref="G46:I46"/>
    <mergeCell ref="J46:L46"/>
    <mergeCell ref="M46:O46"/>
    <mergeCell ref="T43:AB43"/>
    <mergeCell ref="A44:C44"/>
    <mergeCell ref="D44:F44"/>
    <mergeCell ref="G44:I44"/>
    <mergeCell ref="J44:L44"/>
    <mergeCell ref="M44:O44"/>
    <mergeCell ref="D47:F47"/>
    <mergeCell ref="G47:I47"/>
    <mergeCell ref="J47:L47"/>
    <mergeCell ref="M47:O47"/>
    <mergeCell ref="P47:S47"/>
    <mergeCell ref="A50:AC50"/>
    <mergeCell ref="T47:AB47"/>
    <mergeCell ref="A48:C48"/>
    <mergeCell ref="D48:F48"/>
    <mergeCell ref="G48:I48"/>
    <mergeCell ref="J48:L48"/>
    <mergeCell ref="M48:O48"/>
    <mergeCell ref="P48:S48"/>
    <mergeCell ref="T48:AB48"/>
    <mergeCell ref="A47:C47"/>
  </mergeCells>
  <phoneticPr fontId="3"/>
  <pageMargins left="0.78740157480314965" right="0.19685039370078741" top="0.19685039370078741" bottom="0.19685039370078741" header="0.51181102362204722" footer="7.874015748031496E-2"/>
  <pageSetup paperSize="9" scale="71" firstPageNumber="0" fitToWidth="0" fitToHeight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F102-854A-4542-8568-555D41636E5C}">
  <dimension ref="A3:AI31"/>
  <sheetViews>
    <sheetView tabSelected="1" view="pageLayout" topLeftCell="A22" zoomScaleNormal="100" workbookViewId="0">
      <selection activeCell="Q2" sqref="Q2"/>
    </sheetView>
  </sheetViews>
  <sheetFormatPr defaultRowHeight="14.25" x14ac:dyDescent="0.15"/>
  <cols>
    <col min="1" max="1" width="3.625" style="352" customWidth="1"/>
    <col min="2" max="3" width="4.125" style="352" customWidth="1"/>
    <col min="4" max="23" width="3.5" style="352" customWidth="1"/>
    <col min="24" max="29" width="3.625" style="352" customWidth="1"/>
    <col min="30" max="30" width="32.75" style="352" customWidth="1"/>
    <col min="31" max="31" width="3.625" style="352" customWidth="1"/>
    <col min="32" max="16384" width="9" style="352"/>
  </cols>
  <sheetData>
    <row r="3" spans="1:35" s="353" customFormat="1" ht="20.100000000000001" customHeight="1" x14ac:dyDescent="0.25">
      <c r="A3" s="556" t="s">
        <v>760</v>
      </c>
      <c r="B3" s="557"/>
      <c r="C3" s="557"/>
      <c r="D3" s="557"/>
      <c r="E3" s="557"/>
      <c r="F3" s="557"/>
      <c r="G3" s="557"/>
      <c r="H3" s="557"/>
      <c r="I3" s="557"/>
      <c r="J3" s="557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141" t="s">
        <v>253</v>
      </c>
      <c r="AE3" s="354"/>
      <c r="AF3" s="354"/>
      <c r="AG3" s="354"/>
      <c r="AH3" s="354"/>
      <c r="AI3" s="354"/>
    </row>
    <row r="4" spans="1:35" ht="19.350000000000001" customHeight="1" x14ac:dyDescent="0.2">
      <c r="A4" s="654" t="s">
        <v>761</v>
      </c>
      <c r="B4" s="654"/>
      <c r="C4" s="654"/>
      <c r="D4" s="655" t="s">
        <v>762</v>
      </c>
      <c r="E4" s="551"/>
      <c r="F4" s="551"/>
      <c r="G4" s="551"/>
      <c r="H4" s="551" t="s">
        <v>250</v>
      </c>
      <c r="I4" s="551"/>
      <c r="J4" s="551"/>
      <c r="K4" s="551"/>
      <c r="L4" s="551" t="s">
        <v>249</v>
      </c>
      <c r="M4" s="551"/>
      <c r="N4" s="551"/>
      <c r="O4" s="551"/>
      <c r="P4" s="656" t="s">
        <v>249</v>
      </c>
      <c r="Q4" s="656"/>
      <c r="R4" s="656"/>
      <c r="S4" s="656"/>
      <c r="T4" s="551" t="s">
        <v>730</v>
      </c>
      <c r="U4" s="551"/>
      <c r="V4" s="551"/>
      <c r="W4" s="551"/>
      <c r="X4" s="542" t="s">
        <v>262</v>
      </c>
      <c r="Y4" s="542"/>
      <c r="Z4" s="542"/>
      <c r="AA4" s="542"/>
      <c r="AB4" s="542"/>
      <c r="AC4" s="542"/>
      <c r="AD4" s="542"/>
      <c r="AE4" s="355"/>
      <c r="AF4" s="355"/>
      <c r="AG4" s="355"/>
      <c r="AH4" s="355"/>
      <c r="AI4" s="355"/>
    </row>
    <row r="5" spans="1:35" ht="19.350000000000001" customHeight="1" x14ac:dyDescent="0.15">
      <c r="A5" s="543" t="s">
        <v>233</v>
      </c>
      <c r="B5" s="543"/>
      <c r="C5" s="543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657" t="s">
        <v>246</v>
      </c>
      <c r="Q5" s="657"/>
      <c r="R5" s="657"/>
      <c r="S5" s="657"/>
      <c r="T5" s="551"/>
      <c r="U5" s="551"/>
      <c r="V5" s="551"/>
      <c r="W5" s="551"/>
      <c r="X5" s="542"/>
      <c r="Y5" s="542"/>
      <c r="Z5" s="542"/>
      <c r="AA5" s="542"/>
      <c r="AB5" s="542"/>
      <c r="AC5" s="542"/>
      <c r="AD5" s="542"/>
      <c r="AE5" s="355"/>
      <c r="AF5" s="355"/>
      <c r="AG5" s="355"/>
      <c r="AH5" s="355"/>
      <c r="AI5" s="355"/>
    </row>
    <row r="6" spans="1:35" ht="20.45" customHeight="1" x14ac:dyDescent="0.15">
      <c r="A6" s="433">
        <v>7</v>
      </c>
      <c r="B6" s="433"/>
      <c r="C6" s="433"/>
      <c r="D6" s="658">
        <v>27</v>
      </c>
      <c r="E6" s="658"/>
      <c r="F6" s="658"/>
      <c r="G6" s="658"/>
      <c r="H6" s="658">
        <v>22.4</v>
      </c>
      <c r="I6" s="658"/>
      <c r="J6" s="658"/>
      <c r="K6" s="658"/>
      <c r="L6" s="658">
        <v>52</v>
      </c>
      <c r="M6" s="658"/>
      <c r="N6" s="658"/>
      <c r="O6" s="658"/>
      <c r="P6" s="658">
        <v>55.6</v>
      </c>
      <c r="Q6" s="658"/>
      <c r="R6" s="658"/>
      <c r="S6" s="658"/>
      <c r="T6" s="658">
        <v>157</v>
      </c>
      <c r="U6" s="658"/>
      <c r="V6" s="658"/>
      <c r="W6" s="658"/>
      <c r="X6" s="659" t="s">
        <v>763</v>
      </c>
      <c r="Y6" s="659"/>
      <c r="Z6" s="659"/>
      <c r="AA6" s="659"/>
      <c r="AB6" s="659"/>
      <c r="AC6" s="659"/>
      <c r="AD6" s="659"/>
      <c r="AE6" s="355"/>
      <c r="AF6" s="355"/>
      <c r="AG6" s="355"/>
      <c r="AH6" s="355"/>
      <c r="AI6" s="355"/>
    </row>
    <row r="7" spans="1:35" ht="20.45" customHeight="1" x14ac:dyDescent="0.15">
      <c r="A7" s="433">
        <v>8</v>
      </c>
      <c r="B7" s="433"/>
      <c r="C7" s="433"/>
      <c r="D7" s="658">
        <v>52</v>
      </c>
      <c r="E7" s="658"/>
      <c r="F7" s="658"/>
      <c r="G7" s="658"/>
      <c r="H7" s="658">
        <v>59.6</v>
      </c>
      <c r="I7" s="658"/>
      <c r="J7" s="658"/>
      <c r="K7" s="658"/>
      <c r="L7" s="658">
        <v>65.3</v>
      </c>
      <c r="M7" s="658"/>
      <c r="N7" s="658"/>
      <c r="O7" s="658"/>
      <c r="P7" s="658">
        <v>56.9</v>
      </c>
      <c r="Q7" s="658"/>
      <c r="R7" s="658"/>
      <c r="S7" s="658"/>
      <c r="T7" s="658">
        <v>233.8</v>
      </c>
      <c r="U7" s="658"/>
      <c r="V7" s="658"/>
      <c r="W7" s="658"/>
      <c r="X7" s="659" t="s">
        <v>764</v>
      </c>
      <c r="Y7" s="659"/>
      <c r="Z7" s="659"/>
      <c r="AA7" s="659"/>
      <c r="AB7" s="659"/>
      <c r="AC7" s="659"/>
      <c r="AD7" s="659"/>
      <c r="AE7" s="355"/>
      <c r="AF7" s="355"/>
      <c r="AG7" s="355"/>
      <c r="AH7" s="355"/>
      <c r="AI7" s="355"/>
    </row>
    <row r="8" spans="1:35" ht="20.45" customHeight="1" x14ac:dyDescent="0.15">
      <c r="A8" s="433">
        <v>9</v>
      </c>
      <c r="B8" s="433"/>
      <c r="C8" s="433"/>
      <c r="D8" s="658">
        <v>49.7</v>
      </c>
      <c r="E8" s="658"/>
      <c r="F8" s="658"/>
      <c r="G8" s="658"/>
      <c r="H8" s="658">
        <v>59.3</v>
      </c>
      <c r="I8" s="658"/>
      <c r="J8" s="658"/>
      <c r="K8" s="658"/>
      <c r="L8" s="658">
        <v>53.8</v>
      </c>
      <c r="M8" s="658"/>
      <c r="N8" s="658"/>
      <c r="O8" s="658"/>
      <c r="P8" s="658">
        <v>64.7</v>
      </c>
      <c r="Q8" s="658"/>
      <c r="R8" s="658"/>
      <c r="S8" s="658"/>
      <c r="T8" s="658">
        <v>227.5</v>
      </c>
      <c r="U8" s="658"/>
      <c r="V8" s="658"/>
      <c r="W8" s="658"/>
      <c r="X8" s="659" t="s">
        <v>765</v>
      </c>
      <c r="Y8" s="659"/>
      <c r="Z8" s="659"/>
      <c r="AA8" s="659"/>
      <c r="AB8" s="659"/>
      <c r="AC8" s="659"/>
      <c r="AD8" s="659"/>
      <c r="AE8" s="355"/>
      <c r="AF8" s="355"/>
      <c r="AG8" s="355"/>
      <c r="AH8" s="355"/>
      <c r="AI8" s="355"/>
    </row>
    <row r="9" spans="1:35" ht="20.45" customHeight="1" x14ac:dyDescent="0.15">
      <c r="A9" s="433">
        <v>10</v>
      </c>
      <c r="B9" s="433"/>
      <c r="C9" s="433"/>
      <c r="D9" s="658">
        <v>47.9</v>
      </c>
      <c r="E9" s="658"/>
      <c r="F9" s="658"/>
      <c r="G9" s="658"/>
      <c r="H9" s="658">
        <v>47.7</v>
      </c>
      <c r="I9" s="658"/>
      <c r="J9" s="658"/>
      <c r="K9" s="658"/>
      <c r="L9" s="658">
        <v>57.7</v>
      </c>
      <c r="M9" s="658"/>
      <c r="N9" s="658"/>
      <c r="O9" s="658"/>
      <c r="P9" s="658">
        <v>54.8</v>
      </c>
      <c r="Q9" s="658"/>
      <c r="R9" s="658"/>
      <c r="S9" s="658"/>
      <c r="T9" s="658">
        <v>208.1</v>
      </c>
      <c r="U9" s="658"/>
      <c r="V9" s="658"/>
      <c r="W9" s="658"/>
      <c r="X9" s="659" t="s">
        <v>766</v>
      </c>
      <c r="Y9" s="659"/>
      <c r="Z9" s="659"/>
      <c r="AA9" s="659"/>
      <c r="AB9" s="659"/>
      <c r="AC9" s="659"/>
      <c r="AD9" s="659"/>
      <c r="AE9" s="355"/>
      <c r="AF9" s="355"/>
      <c r="AG9" s="355"/>
      <c r="AH9" s="355"/>
      <c r="AI9" s="355"/>
    </row>
    <row r="10" spans="1:35" ht="20.45" customHeight="1" x14ac:dyDescent="0.15">
      <c r="A10" s="433">
        <v>11</v>
      </c>
      <c r="B10" s="433"/>
      <c r="C10" s="433"/>
      <c r="D10" s="658">
        <v>45.6</v>
      </c>
      <c r="E10" s="658"/>
      <c r="F10" s="658"/>
      <c r="G10" s="658"/>
      <c r="H10" s="658">
        <v>47.3</v>
      </c>
      <c r="I10" s="658"/>
      <c r="J10" s="658"/>
      <c r="K10" s="658"/>
      <c r="L10" s="658">
        <v>35.799999999999997</v>
      </c>
      <c r="M10" s="658"/>
      <c r="N10" s="658"/>
      <c r="O10" s="658"/>
      <c r="P10" s="658">
        <v>44.6</v>
      </c>
      <c r="Q10" s="658"/>
      <c r="R10" s="658"/>
      <c r="S10" s="658"/>
      <c r="T10" s="658">
        <v>173.3</v>
      </c>
      <c r="U10" s="658"/>
      <c r="V10" s="658"/>
      <c r="W10" s="658"/>
      <c r="X10" s="659" t="s">
        <v>767</v>
      </c>
      <c r="Y10" s="659"/>
      <c r="Z10" s="659"/>
      <c r="AA10" s="659"/>
      <c r="AB10" s="659"/>
      <c r="AC10" s="659"/>
      <c r="AD10" s="659"/>
      <c r="AE10" s="355"/>
      <c r="AF10" s="355"/>
      <c r="AG10" s="355"/>
      <c r="AH10" s="355"/>
      <c r="AI10" s="355"/>
    </row>
    <row r="11" spans="1:35" ht="20.45" customHeight="1" x14ac:dyDescent="0.15">
      <c r="A11" s="433">
        <v>12</v>
      </c>
      <c r="B11" s="433"/>
      <c r="C11" s="433"/>
      <c r="D11" s="658">
        <v>54.5</v>
      </c>
      <c r="E11" s="658"/>
      <c r="F11" s="658"/>
      <c r="G11" s="658"/>
      <c r="H11" s="658">
        <v>49</v>
      </c>
      <c r="I11" s="658"/>
      <c r="J11" s="658"/>
      <c r="K11" s="658"/>
      <c r="L11" s="658">
        <v>55.3</v>
      </c>
      <c r="M11" s="658"/>
      <c r="N11" s="658"/>
      <c r="O11" s="658"/>
      <c r="P11" s="658">
        <v>54.6</v>
      </c>
      <c r="Q11" s="658"/>
      <c r="R11" s="658"/>
      <c r="S11" s="658"/>
      <c r="T11" s="658">
        <v>213.4</v>
      </c>
      <c r="U11" s="658"/>
      <c r="V11" s="658"/>
      <c r="W11" s="658"/>
      <c r="X11" s="659" t="s">
        <v>768</v>
      </c>
      <c r="Y11" s="659"/>
      <c r="Z11" s="659"/>
      <c r="AA11" s="659"/>
      <c r="AB11" s="659"/>
      <c r="AC11" s="659"/>
      <c r="AD11" s="659"/>
      <c r="AE11" s="355"/>
      <c r="AF11" s="355"/>
      <c r="AG11" s="355"/>
      <c r="AH11" s="355"/>
      <c r="AI11" s="355"/>
    </row>
    <row r="12" spans="1:35" ht="20.45" customHeight="1" x14ac:dyDescent="0.15">
      <c r="A12" s="433">
        <v>13</v>
      </c>
      <c r="B12" s="433"/>
      <c r="C12" s="433"/>
      <c r="D12" s="658">
        <v>48</v>
      </c>
      <c r="E12" s="658"/>
      <c r="F12" s="658"/>
      <c r="G12" s="658"/>
      <c r="H12" s="658">
        <v>38.4</v>
      </c>
      <c r="I12" s="658"/>
      <c r="J12" s="658"/>
      <c r="K12" s="658"/>
      <c r="L12" s="658">
        <v>45.6</v>
      </c>
      <c r="M12" s="658"/>
      <c r="N12" s="658"/>
      <c r="O12" s="658"/>
      <c r="P12" s="658">
        <v>43.4</v>
      </c>
      <c r="Q12" s="658"/>
      <c r="R12" s="658"/>
      <c r="S12" s="658"/>
      <c r="T12" s="658">
        <v>175.4</v>
      </c>
      <c r="U12" s="658"/>
      <c r="V12" s="658"/>
      <c r="W12" s="658"/>
      <c r="X12" s="659" t="s">
        <v>769</v>
      </c>
      <c r="Y12" s="659"/>
      <c r="Z12" s="659"/>
      <c r="AA12" s="659"/>
      <c r="AB12" s="659"/>
      <c r="AC12" s="659"/>
      <c r="AD12" s="659"/>
      <c r="AE12" s="355"/>
      <c r="AF12" s="355"/>
      <c r="AG12" s="355"/>
      <c r="AH12" s="355"/>
      <c r="AI12" s="355"/>
    </row>
    <row r="13" spans="1:35" ht="20.45" customHeight="1" x14ac:dyDescent="0.15">
      <c r="A13" s="433">
        <v>14</v>
      </c>
      <c r="B13" s="433"/>
      <c r="C13" s="433"/>
      <c r="D13" s="658">
        <v>46</v>
      </c>
      <c r="E13" s="658"/>
      <c r="F13" s="658"/>
      <c r="G13" s="658"/>
      <c r="H13" s="658">
        <v>43.2</v>
      </c>
      <c r="I13" s="658"/>
      <c r="J13" s="658"/>
      <c r="K13" s="658"/>
      <c r="L13" s="658">
        <v>48.3</v>
      </c>
      <c r="M13" s="658"/>
      <c r="N13" s="658"/>
      <c r="O13" s="658"/>
      <c r="P13" s="658">
        <v>48.3</v>
      </c>
      <c r="Q13" s="658"/>
      <c r="R13" s="658"/>
      <c r="S13" s="658"/>
      <c r="T13" s="658">
        <v>185.8</v>
      </c>
      <c r="U13" s="658"/>
      <c r="V13" s="658"/>
      <c r="W13" s="658"/>
      <c r="X13" s="659" t="s">
        <v>770</v>
      </c>
      <c r="Y13" s="659"/>
      <c r="Z13" s="659"/>
      <c r="AA13" s="659"/>
      <c r="AB13" s="659"/>
      <c r="AC13" s="659"/>
      <c r="AD13" s="659"/>
      <c r="AE13" s="355"/>
      <c r="AF13" s="355"/>
      <c r="AG13" s="355"/>
      <c r="AH13" s="355"/>
      <c r="AI13" s="355"/>
    </row>
    <row r="14" spans="1:35" ht="20.45" customHeight="1" x14ac:dyDescent="0.15">
      <c r="A14" s="433">
        <v>15</v>
      </c>
      <c r="B14" s="433"/>
      <c r="C14" s="433"/>
      <c r="D14" s="658">
        <v>39.5</v>
      </c>
      <c r="E14" s="658"/>
      <c r="F14" s="658"/>
      <c r="G14" s="658"/>
      <c r="H14" s="658">
        <v>39.200000000000003</v>
      </c>
      <c r="I14" s="658"/>
      <c r="J14" s="658"/>
      <c r="K14" s="658"/>
      <c r="L14" s="658">
        <v>39.4</v>
      </c>
      <c r="M14" s="658"/>
      <c r="N14" s="658"/>
      <c r="O14" s="658"/>
      <c r="P14" s="658">
        <v>39.4</v>
      </c>
      <c r="Q14" s="658"/>
      <c r="R14" s="658"/>
      <c r="S14" s="658"/>
      <c r="T14" s="658">
        <v>157.5</v>
      </c>
      <c r="U14" s="658"/>
      <c r="V14" s="658"/>
      <c r="W14" s="658"/>
      <c r="X14" s="659" t="s">
        <v>770</v>
      </c>
      <c r="Y14" s="659"/>
      <c r="Z14" s="659"/>
      <c r="AA14" s="659"/>
      <c r="AB14" s="659"/>
      <c r="AC14" s="659"/>
      <c r="AD14" s="659"/>
      <c r="AE14" s="355"/>
      <c r="AF14" s="355"/>
      <c r="AG14" s="355"/>
      <c r="AH14" s="355"/>
      <c r="AI14" s="355"/>
    </row>
    <row r="15" spans="1:35" ht="20.45" customHeight="1" x14ac:dyDescent="0.15">
      <c r="A15" s="433">
        <v>16</v>
      </c>
      <c r="B15" s="433"/>
      <c r="C15" s="433"/>
      <c r="D15" s="658">
        <v>43.8</v>
      </c>
      <c r="E15" s="658"/>
      <c r="F15" s="658"/>
      <c r="G15" s="658"/>
      <c r="H15" s="658">
        <v>43.3</v>
      </c>
      <c r="I15" s="658"/>
      <c r="J15" s="658"/>
      <c r="K15" s="658"/>
      <c r="L15" s="658">
        <v>40.4</v>
      </c>
      <c r="M15" s="658"/>
      <c r="N15" s="658"/>
      <c r="O15" s="658"/>
      <c r="P15" s="658">
        <v>43</v>
      </c>
      <c r="Q15" s="658"/>
      <c r="R15" s="658"/>
      <c r="S15" s="658"/>
      <c r="T15" s="658">
        <v>170.5</v>
      </c>
      <c r="U15" s="658"/>
      <c r="V15" s="658"/>
      <c r="W15" s="658"/>
      <c r="X15" s="659" t="s">
        <v>771</v>
      </c>
      <c r="Y15" s="659"/>
      <c r="Z15" s="659"/>
      <c r="AA15" s="659"/>
      <c r="AB15" s="659"/>
      <c r="AC15" s="659"/>
      <c r="AD15" s="659"/>
      <c r="AE15" s="355"/>
      <c r="AF15" s="355"/>
      <c r="AG15" s="355"/>
      <c r="AH15" s="355"/>
      <c r="AI15" s="355"/>
    </row>
    <row r="16" spans="1:35" ht="20.45" customHeight="1" x14ac:dyDescent="0.15">
      <c r="A16" s="433">
        <v>17</v>
      </c>
      <c r="B16" s="433"/>
      <c r="C16" s="433"/>
      <c r="D16" s="658">
        <v>38.6</v>
      </c>
      <c r="E16" s="658"/>
      <c r="F16" s="658"/>
      <c r="G16" s="658"/>
      <c r="H16" s="658">
        <v>37.299999999999997</v>
      </c>
      <c r="I16" s="658"/>
      <c r="J16" s="658"/>
      <c r="K16" s="658"/>
      <c r="L16" s="658">
        <v>39.700000000000003</v>
      </c>
      <c r="M16" s="658"/>
      <c r="N16" s="658"/>
      <c r="O16" s="658"/>
      <c r="P16" s="658">
        <v>39.6</v>
      </c>
      <c r="Q16" s="658"/>
      <c r="R16" s="658"/>
      <c r="S16" s="658"/>
      <c r="T16" s="658">
        <v>155.19999999999999</v>
      </c>
      <c r="U16" s="658"/>
      <c r="V16" s="658"/>
      <c r="W16" s="658"/>
      <c r="X16" s="659" t="s">
        <v>772</v>
      </c>
      <c r="Y16" s="659"/>
      <c r="Z16" s="659"/>
      <c r="AA16" s="659"/>
      <c r="AB16" s="659"/>
      <c r="AC16" s="659"/>
      <c r="AD16" s="659"/>
      <c r="AE16" s="355"/>
      <c r="AF16" s="355"/>
      <c r="AG16" s="355"/>
      <c r="AH16" s="355"/>
      <c r="AI16" s="355"/>
    </row>
    <row r="17" spans="1:35" ht="20.45" customHeight="1" x14ac:dyDescent="0.15">
      <c r="A17" s="433">
        <v>18</v>
      </c>
      <c r="B17" s="433"/>
      <c r="C17" s="433"/>
      <c r="D17" s="658">
        <v>44</v>
      </c>
      <c r="E17" s="658"/>
      <c r="F17" s="658"/>
      <c r="G17" s="658"/>
      <c r="H17" s="658">
        <v>65</v>
      </c>
      <c r="I17" s="658"/>
      <c r="J17" s="658"/>
      <c r="K17" s="658"/>
      <c r="L17" s="658">
        <v>48</v>
      </c>
      <c r="M17" s="658"/>
      <c r="N17" s="658"/>
      <c r="O17" s="658"/>
      <c r="P17" s="658">
        <v>44</v>
      </c>
      <c r="Q17" s="658"/>
      <c r="R17" s="658"/>
      <c r="S17" s="658"/>
      <c r="T17" s="658">
        <v>201</v>
      </c>
      <c r="U17" s="658"/>
      <c r="V17" s="658"/>
      <c r="W17" s="658"/>
      <c r="X17" s="659" t="s">
        <v>773</v>
      </c>
      <c r="Y17" s="659"/>
      <c r="Z17" s="659"/>
      <c r="AA17" s="659"/>
      <c r="AB17" s="659"/>
      <c r="AC17" s="659"/>
      <c r="AD17" s="659"/>
      <c r="AE17" s="355"/>
      <c r="AF17" s="355"/>
      <c r="AG17" s="355"/>
      <c r="AH17" s="355"/>
      <c r="AI17" s="355"/>
    </row>
    <row r="18" spans="1:35" ht="20.45" customHeight="1" x14ac:dyDescent="0.15">
      <c r="A18" s="433">
        <v>19</v>
      </c>
      <c r="B18" s="433"/>
      <c r="C18" s="433"/>
      <c r="D18" s="658">
        <v>32.700000000000003</v>
      </c>
      <c r="E18" s="658"/>
      <c r="F18" s="658"/>
      <c r="G18" s="658"/>
      <c r="H18" s="658">
        <v>36.5</v>
      </c>
      <c r="I18" s="658"/>
      <c r="J18" s="658"/>
      <c r="K18" s="658"/>
      <c r="L18" s="658">
        <v>35.5</v>
      </c>
      <c r="M18" s="658"/>
      <c r="N18" s="658"/>
      <c r="O18" s="658"/>
      <c r="P18" s="658">
        <v>32.6</v>
      </c>
      <c r="Q18" s="658"/>
      <c r="R18" s="658"/>
      <c r="S18" s="658"/>
      <c r="T18" s="658">
        <v>137.30000000000001</v>
      </c>
      <c r="U18" s="658"/>
      <c r="V18" s="658"/>
      <c r="W18" s="658"/>
      <c r="X18" s="659" t="s">
        <v>774</v>
      </c>
      <c r="Y18" s="659"/>
      <c r="Z18" s="659"/>
      <c r="AA18" s="659"/>
      <c r="AB18" s="659"/>
      <c r="AC18" s="659"/>
      <c r="AD18" s="659"/>
      <c r="AE18" s="355"/>
      <c r="AF18" s="355"/>
      <c r="AG18" s="355"/>
      <c r="AH18" s="355"/>
      <c r="AI18" s="355"/>
    </row>
    <row r="19" spans="1:35" ht="20.45" customHeight="1" x14ac:dyDescent="0.15">
      <c r="A19" s="433">
        <v>20</v>
      </c>
      <c r="B19" s="433"/>
      <c r="C19" s="433"/>
      <c r="D19" s="658">
        <v>32.299999999999997</v>
      </c>
      <c r="E19" s="658"/>
      <c r="F19" s="658"/>
      <c r="G19" s="658"/>
      <c r="H19" s="658">
        <v>41.2</v>
      </c>
      <c r="I19" s="658"/>
      <c r="J19" s="658"/>
      <c r="K19" s="658"/>
      <c r="L19" s="658">
        <v>29.7</v>
      </c>
      <c r="M19" s="658"/>
      <c r="N19" s="658"/>
      <c r="O19" s="658"/>
      <c r="P19" s="658">
        <v>31.7</v>
      </c>
      <c r="Q19" s="658"/>
      <c r="R19" s="658"/>
      <c r="S19" s="658"/>
      <c r="T19" s="658">
        <v>134.9</v>
      </c>
      <c r="U19" s="658"/>
      <c r="V19" s="658"/>
      <c r="W19" s="658"/>
      <c r="X19" s="659" t="s">
        <v>775</v>
      </c>
      <c r="Y19" s="659"/>
      <c r="Z19" s="659"/>
      <c r="AA19" s="659"/>
      <c r="AB19" s="659"/>
      <c r="AC19" s="659"/>
      <c r="AD19" s="659"/>
      <c r="AE19" s="355"/>
      <c r="AF19" s="355"/>
      <c r="AG19" s="355"/>
      <c r="AH19" s="355"/>
      <c r="AI19" s="355"/>
    </row>
    <row r="20" spans="1:35" ht="20.45" customHeight="1" x14ac:dyDescent="0.15">
      <c r="A20" s="433">
        <v>21</v>
      </c>
      <c r="B20" s="433"/>
      <c r="C20" s="433"/>
      <c r="D20" s="658">
        <v>37.5</v>
      </c>
      <c r="E20" s="658"/>
      <c r="F20" s="658"/>
      <c r="G20" s="658"/>
      <c r="H20" s="658">
        <v>43.5</v>
      </c>
      <c r="I20" s="658"/>
      <c r="J20" s="658"/>
      <c r="K20" s="658"/>
      <c r="L20" s="658">
        <v>37.5</v>
      </c>
      <c r="M20" s="658"/>
      <c r="N20" s="658"/>
      <c r="O20" s="658"/>
      <c r="P20" s="658">
        <v>37.5</v>
      </c>
      <c r="Q20" s="658"/>
      <c r="R20" s="658"/>
      <c r="S20" s="658"/>
      <c r="T20" s="658">
        <f t="shared" ref="T20:T29" si="0">SUM(D20:S20)</f>
        <v>156</v>
      </c>
      <c r="U20" s="658"/>
      <c r="V20" s="658"/>
      <c r="W20" s="658"/>
      <c r="X20" s="659" t="s">
        <v>776</v>
      </c>
      <c r="Y20" s="659"/>
      <c r="Z20" s="659"/>
      <c r="AA20" s="659"/>
      <c r="AB20" s="659"/>
      <c r="AC20" s="659"/>
      <c r="AD20" s="659"/>
      <c r="AE20" s="355"/>
      <c r="AF20" s="355"/>
      <c r="AG20" s="355"/>
      <c r="AH20" s="355"/>
      <c r="AI20" s="355"/>
    </row>
    <row r="21" spans="1:35" ht="20.45" customHeight="1" x14ac:dyDescent="0.15">
      <c r="A21" s="433">
        <v>22</v>
      </c>
      <c r="B21" s="433"/>
      <c r="C21" s="433"/>
      <c r="D21" s="658">
        <v>36.6</v>
      </c>
      <c r="E21" s="658"/>
      <c r="F21" s="658"/>
      <c r="G21" s="658"/>
      <c r="H21" s="658">
        <v>42.7</v>
      </c>
      <c r="I21" s="658"/>
      <c r="J21" s="658"/>
      <c r="K21" s="658"/>
      <c r="L21" s="658">
        <v>31.2</v>
      </c>
      <c r="M21" s="658"/>
      <c r="N21" s="658"/>
      <c r="O21" s="658"/>
      <c r="P21" s="658">
        <v>34.5</v>
      </c>
      <c r="Q21" s="658"/>
      <c r="R21" s="658"/>
      <c r="S21" s="658"/>
      <c r="T21" s="658">
        <f t="shared" si="0"/>
        <v>145</v>
      </c>
      <c r="U21" s="658"/>
      <c r="V21" s="658"/>
      <c r="W21" s="658"/>
      <c r="X21" s="659" t="s">
        <v>777</v>
      </c>
      <c r="Y21" s="659"/>
      <c r="Z21" s="659"/>
      <c r="AA21" s="659"/>
      <c r="AB21" s="659"/>
      <c r="AC21" s="659"/>
      <c r="AD21" s="659"/>
      <c r="AE21" s="355"/>
      <c r="AF21" s="355"/>
      <c r="AG21" s="355"/>
      <c r="AH21" s="355"/>
      <c r="AI21" s="355"/>
    </row>
    <row r="22" spans="1:35" ht="20.45" customHeight="1" x14ac:dyDescent="0.15">
      <c r="A22" s="446">
        <v>23</v>
      </c>
      <c r="B22" s="446"/>
      <c r="C22" s="446"/>
      <c r="D22" s="660">
        <v>22.9</v>
      </c>
      <c r="E22" s="660"/>
      <c r="F22" s="660"/>
      <c r="G22" s="660"/>
      <c r="H22" s="660">
        <v>22.9</v>
      </c>
      <c r="I22" s="660"/>
      <c r="J22" s="660"/>
      <c r="K22" s="660"/>
      <c r="L22" s="660">
        <v>21.9</v>
      </c>
      <c r="M22" s="660"/>
      <c r="N22" s="660"/>
      <c r="O22" s="660"/>
      <c r="P22" s="660">
        <v>21.9</v>
      </c>
      <c r="Q22" s="660"/>
      <c r="R22" s="660"/>
      <c r="S22" s="660"/>
      <c r="T22" s="660">
        <f t="shared" si="0"/>
        <v>89.6</v>
      </c>
      <c r="U22" s="660"/>
      <c r="V22" s="660"/>
      <c r="W22" s="660"/>
      <c r="X22" s="661" t="s">
        <v>778</v>
      </c>
      <c r="Y22" s="661"/>
      <c r="Z22" s="661"/>
      <c r="AA22" s="661"/>
      <c r="AB22" s="661"/>
      <c r="AC22" s="661"/>
      <c r="AD22" s="661"/>
      <c r="AE22" s="355"/>
      <c r="AF22" s="355"/>
      <c r="AG22" s="355"/>
      <c r="AH22" s="355"/>
      <c r="AI22" s="355"/>
    </row>
    <row r="23" spans="1:35" ht="20.25" customHeight="1" x14ac:dyDescent="0.15">
      <c r="A23" s="446">
        <v>24</v>
      </c>
      <c r="B23" s="446"/>
      <c r="C23" s="446"/>
      <c r="D23" s="660">
        <v>24.7</v>
      </c>
      <c r="E23" s="660"/>
      <c r="F23" s="660"/>
      <c r="G23" s="660"/>
      <c r="H23" s="660">
        <v>41.7</v>
      </c>
      <c r="I23" s="660"/>
      <c r="J23" s="660"/>
      <c r="K23" s="660"/>
      <c r="L23" s="660">
        <v>35.799999999999997</v>
      </c>
      <c r="M23" s="660"/>
      <c r="N23" s="660"/>
      <c r="O23" s="660"/>
      <c r="P23" s="660">
        <v>35.799999999999997</v>
      </c>
      <c r="Q23" s="660"/>
      <c r="R23" s="660"/>
      <c r="S23" s="660"/>
      <c r="T23" s="660">
        <f t="shared" si="0"/>
        <v>138</v>
      </c>
      <c r="U23" s="660"/>
      <c r="V23" s="660"/>
      <c r="W23" s="660"/>
      <c r="X23" s="661" t="s">
        <v>779</v>
      </c>
      <c r="Y23" s="661"/>
      <c r="Z23" s="661"/>
      <c r="AA23" s="661"/>
      <c r="AB23" s="661"/>
      <c r="AC23" s="661"/>
      <c r="AD23" s="661"/>
      <c r="AE23" s="355"/>
      <c r="AF23" s="355"/>
      <c r="AG23" s="355"/>
      <c r="AH23" s="355"/>
      <c r="AI23" s="355"/>
    </row>
    <row r="24" spans="1:35" ht="20.25" customHeight="1" x14ac:dyDescent="0.15">
      <c r="A24" s="433">
        <v>25</v>
      </c>
      <c r="B24" s="433"/>
      <c r="C24" s="433"/>
      <c r="D24" s="658">
        <v>38.200000000000003</v>
      </c>
      <c r="E24" s="658"/>
      <c r="F24" s="658"/>
      <c r="G24" s="658"/>
      <c r="H24" s="658">
        <f>36.7+6+6.9</f>
        <v>49.6</v>
      </c>
      <c r="I24" s="658"/>
      <c r="J24" s="658"/>
      <c r="K24" s="658"/>
      <c r="L24" s="658">
        <f>34.2+3.3</f>
        <v>37.5</v>
      </c>
      <c r="M24" s="658"/>
      <c r="N24" s="658"/>
      <c r="O24" s="658"/>
      <c r="P24" s="658">
        <v>34.200000000000003</v>
      </c>
      <c r="Q24" s="658"/>
      <c r="R24" s="658"/>
      <c r="S24" s="658"/>
      <c r="T24" s="658">
        <f t="shared" si="0"/>
        <v>159.5</v>
      </c>
      <c r="U24" s="658"/>
      <c r="V24" s="658"/>
      <c r="W24" s="658"/>
      <c r="X24" s="659" t="s">
        <v>780</v>
      </c>
      <c r="Y24" s="659"/>
      <c r="Z24" s="659"/>
      <c r="AA24" s="659"/>
      <c r="AB24" s="659"/>
      <c r="AC24" s="659"/>
      <c r="AD24" s="659"/>
      <c r="AE24" s="355"/>
      <c r="AF24" s="355"/>
      <c r="AG24" s="355"/>
      <c r="AH24" s="355"/>
      <c r="AI24" s="355"/>
    </row>
    <row r="25" spans="1:35" ht="20.25" customHeight="1" x14ac:dyDescent="0.15">
      <c r="A25" s="433">
        <v>26</v>
      </c>
      <c r="B25" s="433"/>
      <c r="C25" s="433"/>
      <c r="D25" s="658">
        <v>36.9</v>
      </c>
      <c r="E25" s="658"/>
      <c r="F25" s="658"/>
      <c r="G25" s="658"/>
      <c r="H25" s="658">
        <v>42.9</v>
      </c>
      <c r="I25" s="658"/>
      <c r="J25" s="658"/>
      <c r="K25" s="658"/>
      <c r="L25" s="658">
        <v>37.200000000000003</v>
      </c>
      <c r="M25" s="658"/>
      <c r="N25" s="658"/>
      <c r="O25" s="658"/>
      <c r="P25" s="658">
        <v>37.1</v>
      </c>
      <c r="Q25" s="658"/>
      <c r="R25" s="658"/>
      <c r="S25" s="658"/>
      <c r="T25" s="658">
        <f>SUM(D25:S25)</f>
        <v>154.1</v>
      </c>
      <c r="U25" s="658"/>
      <c r="V25" s="658"/>
      <c r="W25" s="658"/>
      <c r="X25" s="659" t="s">
        <v>781</v>
      </c>
      <c r="Y25" s="659"/>
      <c r="Z25" s="659"/>
      <c r="AA25" s="659"/>
      <c r="AB25" s="659"/>
      <c r="AC25" s="659"/>
      <c r="AD25" s="659"/>
      <c r="AE25" s="355"/>
      <c r="AF25" s="355"/>
      <c r="AG25" s="355"/>
      <c r="AH25" s="355"/>
      <c r="AI25" s="355"/>
    </row>
    <row r="26" spans="1:35" ht="20.25" customHeight="1" x14ac:dyDescent="0.15">
      <c r="A26" s="447">
        <v>27</v>
      </c>
      <c r="B26" s="447"/>
      <c r="C26" s="447"/>
      <c r="D26" s="662">
        <v>36.9</v>
      </c>
      <c r="E26" s="662"/>
      <c r="F26" s="662"/>
      <c r="G26" s="662"/>
      <c r="H26" s="662">
        <v>48.2</v>
      </c>
      <c r="I26" s="662"/>
      <c r="J26" s="662"/>
      <c r="K26" s="662"/>
      <c r="L26" s="662">
        <v>38.6</v>
      </c>
      <c r="M26" s="662"/>
      <c r="N26" s="662"/>
      <c r="O26" s="662"/>
      <c r="P26" s="662">
        <v>39.299999999999997</v>
      </c>
      <c r="Q26" s="662"/>
      <c r="R26" s="662"/>
      <c r="S26" s="662"/>
      <c r="T26" s="662">
        <f>SUM(D26:S26)</f>
        <v>163</v>
      </c>
      <c r="U26" s="662"/>
      <c r="V26" s="662"/>
      <c r="W26" s="662"/>
      <c r="X26" s="663" t="s">
        <v>782</v>
      </c>
      <c r="Y26" s="663"/>
      <c r="Z26" s="663"/>
      <c r="AA26" s="663"/>
      <c r="AB26" s="663"/>
      <c r="AC26" s="663"/>
      <c r="AD26" s="663"/>
      <c r="AE26" s="355"/>
      <c r="AF26" s="355"/>
      <c r="AG26" s="355"/>
      <c r="AH26" s="355"/>
      <c r="AI26" s="355"/>
    </row>
    <row r="27" spans="1:35" ht="20.25" customHeight="1" x14ac:dyDescent="0.15">
      <c r="A27" s="433">
        <v>28</v>
      </c>
      <c r="B27" s="433"/>
      <c r="C27" s="433"/>
      <c r="D27" s="658">
        <v>16</v>
      </c>
      <c r="E27" s="658"/>
      <c r="F27" s="658"/>
      <c r="G27" s="658"/>
      <c r="H27" s="658">
        <v>17.899999999999999</v>
      </c>
      <c r="I27" s="658"/>
      <c r="J27" s="658"/>
      <c r="K27" s="658"/>
      <c r="L27" s="658">
        <v>41.9</v>
      </c>
      <c r="M27" s="658"/>
      <c r="N27" s="658"/>
      <c r="O27" s="658"/>
      <c r="P27" s="658">
        <v>37.9</v>
      </c>
      <c r="Q27" s="658"/>
      <c r="R27" s="658"/>
      <c r="S27" s="658"/>
      <c r="T27" s="658">
        <f>SUM(D27:S27)</f>
        <v>113.69999999999999</v>
      </c>
      <c r="U27" s="658"/>
      <c r="V27" s="658"/>
      <c r="W27" s="658"/>
      <c r="X27" s="659" t="s">
        <v>783</v>
      </c>
      <c r="Y27" s="659"/>
      <c r="Z27" s="659"/>
      <c r="AA27" s="659"/>
      <c r="AB27" s="659"/>
      <c r="AC27" s="659"/>
      <c r="AD27" s="659"/>
      <c r="AE27" s="355"/>
      <c r="AF27" s="355"/>
      <c r="AG27" s="355"/>
      <c r="AH27" s="355"/>
      <c r="AI27" s="355"/>
    </row>
    <row r="28" spans="1:35" ht="20.45" customHeight="1" x14ac:dyDescent="0.15">
      <c r="A28" s="433">
        <v>29</v>
      </c>
      <c r="B28" s="433"/>
      <c r="C28" s="433"/>
      <c r="D28" s="658">
        <v>46.4</v>
      </c>
      <c r="E28" s="658"/>
      <c r="F28" s="658"/>
      <c r="G28" s="658"/>
      <c r="H28" s="658">
        <v>39.799999999999997</v>
      </c>
      <c r="I28" s="658"/>
      <c r="J28" s="658"/>
      <c r="K28" s="658"/>
      <c r="L28" s="658">
        <v>35.5</v>
      </c>
      <c r="M28" s="658"/>
      <c r="N28" s="658"/>
      <c r="O28" s="658"/>
      <c r="P28" s="658">
        <v>47.5</v>
      </c>
      <c r="Q28" s="658"/>
      <c r="R28" s="658"/>
      <c r="S28" s="658"/>
      <c r="T28" s="658">
        <f t="shared" si="0"/>
        <v>169.2</v>
      </c>
      <c r="U28" s="658"/>
      <c r="V28" s="658"/>
      <c r="W28" s="658"/>
      <c r="X28" s="659" t="s">
        <v>784</v>
      </c>
      <c r="Y28" s="659"/>
      <c r="Z28" s="659"/>
      <c r="AA28" s="659"/>
      <c r="AB28" s="659"/>
      <c r="AC28" s="659"/>
      <c r="AD28" s="659"/>
      <c r="AE28" s="355"/>
      <c r="AF28" s="355"/>
      <c r="AG28" s="355"/>
      <c r="AH28" s="355"/>
      <c r="AI28" s="355"/>
    </row>
    <row r="29" spans="1:35" ht="19.350000000000001" customHeight="1" x14ac:dyDescent="0.15">
      <c r="A29" s="534">
        <v>30</v>
      </c>
      <c r="B29" s="534"/>
      <c r="C29" s="534"/>
      <c r="D29" s="664">
        <v>29.2</v>
      </c>
      <c r="E29" s="664"/>
      <c r="F29" s="664"/>
      <c r="G29" s="664"/>
      <c r="H29" s="665">
        <v>37.299999999999997</v>
      </c>
      <c r="I29" s="665"/>
      <c r="J29" s="665"/>
      <c r="K29" s="665"/>
      <c r="L29" s="665">
        <v>34.299999999999997</v>
      </c>
      <c r="M29" s="665"/>
      <c r="N29" s="665"/>
      <c r="O29" s="665"/>
      <c r="P29" s="665">
        <v>46.8</v>
      </c>
      <c r="Q29" s="665"/>
      <c r="R29" s="665"/>
      <c r="S29" s="665"/>
      <c r="T29" s="664">
        <f t="shared" si="0"/>
        <v>147.6</v>
      </c>
      <c r="U29" s="664"/>
      <c r="V29" s="664"/>
      <c r="W29" s="664"/>
      <c r="X29" s="666" t="s">
        <v>785</v>
      </c>
      <c r="Y29" s="666"/>
      <c r="Z29" s="666"/>
      <c r="AA29" s="666"/>
      <c r="AB29" s="666"/>
      <c r="AC29" s="666"/>
      <c r="AD29" s="666"/>
      <c r="AE29" s="355"/>
      <c r="AF29" s="355"/>
      <c r="AG29" s="355"/>
      <c r="AH29" s="355"/>
      <c r="AI29" s="355"/>
    </row>
    <row r="30" spans="1:35" x14ac:dyDescent="0.15">
      <c r="A30" s="355"/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  <c r="AG30" s="355"/>
      <c r="AH30" s="355"/>
      <c r="AI30" s="355"/>
    </row>
    <row r="31" spans="1:35" ht="15.75" x14ac:dyDescent="0.15">
      <c r="A31" s="419" t="s">
        <v>786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  <c r="AC31" s="419"/>
      <c r="AD31" s="419"/>
    </row>
  </sheetData>
  <sheetProtection selectLockedCells="1" selectUnlockedCells="1"/>
  <mergeCells count="179">
    <mergeCell ref="A31:AD31"/>
    <mergeCell ref="X28:AD28"/>
    <mergeCell ref="A29:C29"/>
    <mergeCell ref="D29:G29"/>
    <mergeCell ref="H29:K29"/>
    <mergeCell ref="L29:O29"/>
    <mergeCell ref="P29:S29"/>
    <mergeCell ref="T29:W29"/>
    <mergeCell ref="X29:AD29"/>
    <mergeCell ref="A28:C28"/>
    <mergeCell ref="D28:G28"/>
    <mergeCell ref="H28:K28"/>
    <mergeCell ref="L28:O28"/>
    <mergeCell ref="P28:S28"/>
    <mergeCell ref="T28:W28"/>
    <mergeCell ref="X26:AD26"/>
    <mergeCell ref="A27:C27"/>
    <mergeCell ref="D27:G27"/>
    <mergeCell ref="H27:K27"/>
    <mergeCell ref="L27:O27"/>
    <mergeCell ref="P27:S27"/>
    <mergeCell ref="T27:W27"/>
    <mergeCell ref="X27:AD27"/>
    <mergeCell ref="A26:C26"/>
    <mergeCell ref="D26:G26"/>
    <mergeCell ref="H26:K26"/>
    <mergeCell ref="L26:O26"/>
    <mergeCell ref="P26:S26"/>
    <mergeCell ref="T26:W26"/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6:AD6"/>
    <mergeCell ref="A7:C7"/>
    <mergeCell ref="D7:G7"/>
    <mergeCell ref="H7:K7"/>
    <mergeCell ref="L7:O7"/>
    <mergeCell ref="P7:S7"/>
    <mergeCell ref="T7:W7"/>
    <mergeCell ref="X7:AD7"/>
    <mergeCell ref="T4:W5"/>
    <mergeCell ref="X4:AD5"/>
    <mergeCell ref="A5:C5"/>
    <mergeCell ref="P5:S5"/>
    <mergeCell ref="A6:C6"/>
    <mergeCell ref="D6:G6"/>
    <mergeCell ref="H6:K6"/>
    <mergeCell ref="L6:O6"/>
    <mergeCell ref="P6:S6"/>
    <mergeCell ref="T6:W6"/>
    <mergeCell ref="A3:J3"/>
    <mergeCell ref="A4:C4"/>
    <mergeCell ref="D4:G5"/>
    <mergeCell ref="H4:K5"/>
    <mergeCell ref="L4:O5"/>
    <mergeCell ref="P4:S4"/>
  </mergeCells>
  <phoneticPr fontId="3"/>
  <pageMargins left="0.78740157480314965" right="0.19685039370078741" top="0.19685039370078741" bottom="0.19685039370078741" header="0.55118110236220474" footer="0.23622047244094491"/>
  <pageSetup paperSize="9" firstPageNumber="0" fitToWidth="0" fitToHeight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3FC2-477B-4266-9C20-C67DC2666767}">
  <dimension ref="A1:O69"/>
  <sheetViews>
    <sheetView view="pageLayout" zoomScaleNormal="100" workbookViewId="0">
      <selection activeCell="B25" sqref="B25"/>
    </sheetView>
  </sheetViews>
  <sheetFormatPr defaultRowHeight="14.25" x14ac:dyDescent="0.15"/>
  <cols>
    <col min="1" max="1" width="11.875" style="304" customWidth="1"/>
    <col min="2" max="4" width="9" style="304"/>
    <col min="5" max="5" width="13.125" style="304" customWidth="1"/>
    <col min="6" max="6" width="9.5" style="304" customWidth="1"/>
    <col min="7" max="13" width="9" style="304"/>
    <col min="14" max="14" width="13.5" style="304" customWidth="1"/>
    <col min="15" max="16384" width="9" style="304"/>
  </cols>
  <sheetData>
    <row r="1" spans="1:15" ht="16.5" customHeight="1" x14ac:dyDescent="0.15">
      <c r="A1" s="606" t="s">
        <v>726</v>
      </c>
      <c r="B1" s="606"/>
      <c r="C1" s="606"/>
      <c r="D1" s="606"/>
      <c r="E1" s="606"/>
      <c r="F1" s="312"/>
      <c r="G1" s="312"/>
      <c r="H1" s="312"/>
      <c r="I1" s="312"/>
      <c r="J1" s="312"/>
      <c r="K1" s="312"/>
      <c r="L1" s="312"/>
      <c r="M1" s="312"/>
      <c r="N1" s="312" t="s">
        <v>727</v>
      </c>
      <c r="O1" s="312"/>
    </row>
    <row r="2" spans="1:15" ht="15" customHeight="1" x14ac:dyDescent="0.15">
      <c r="A2" s="610" t="s">
        <v>728</v>
      </c>
      <c r="B2" s="612" t="s">
        <v>729</v>
      </c>
      <c r="C2" s="612"/>
      <c r="D2" s="612"/>
      <c r="E2" s="612"/>
      <c r="F2" s="612"/>
      <c r="G2" s="612"/>
      <c r="H2" s="612"/>
      <c r="I2" s="612"/>
      <c r="J2" s="612"/>
      <c r="K2" s="612"/>
      <c r="L2" s="612" t="s">
        <v>730</v>
      </c>
      <c r="M2" s="613" t="s">
        <v>731</v>
      </c>
      <c r="N2" s="614"/>
      <c r="O2" s="312"/>
    </row>
    <row r="3" spans="1:15" ht="24" customHeight="1" x14ac:dyDescent="0.15">
      <c r="A3" s="611"/>
      <c r="B3" s="105" t="s">
        <v>732</v>
      </c>
      <c r="C3" s="105" t="s">
        <v>733</v>
      </c>
      <c r="D3" s="105" t="s">
        <v>734</v>
      </c>
      <c r="E3" s="105" t="s">
        <v>735</v>
      </c>
      <c r="F3" s="105" t="s">
        <v>736</v>
      </c>
      <c r="G3" s="105" t="s">
        <v>737</v>
      </c>
      <c r="H3" s="105" t="s">
        <v>738</v>
      </c>
      <c r="I3" s="105" t="s">
        <v>739</v>
      </c>
      <c r="J3" s="105" t="s">
        <v>740</v>
      </c>
      <c r="K3" s="105" t="s">
        <v>741</v>
      </c>
      <c r="L3" s="514"/>
      <c r="M3" s="105" t="s">
        <v>742</v>
      </c>
      <c r="N3" s="365" t="s">
        <v>743</v>
      </c>
      <c r="O3" s="312"/>
    </row>
    <row r="4" spans="1:15" ht="14.25" customHeight="1" x14ac:dyDescent="0.15">
      <c r="A4" s="366">
        <v>10</v>
      </c>
      <c r="B4" s="133">
        <v>4</v>
      </c>
      <c r="C4" s="133"/>
      <c r="D4" s="133"/>
      <c r="E4" s="133"/>
      <c r="F4" s="133"/>
      <c r="G4" s="133"/>
      <c r="H4" s="133"/>
      <c r="I4" s="133"/>
      <c r="J4" s="133">
        <v>1</v>
      </c>
      <c r="K4" s="133"/>
      <c r="L4" s="133">
        <f t="shared" ref="L4:L22" si="0">SUM(B4:K4)</f>
        <v>5</v>
      </c>
      <c r="M4" s="133">
        <v>4</v>
      </c>
      <c r="N4" s="367">
        <v>1</v>
      </c>
      <c r="O4" s="312"/>
    </row>
    <row r="5" spans="1:15" ht="14.25" customHeight="1" x14ac:dyDescent="0.15">
      <c r="A5" s="308">
        <v>11</v>
      </c>
      <c r="B5" s="309">
        <v>4</v>
      </c>
      <c r="C5" s="309">
        <v>1</v>
      </c>
      <c r="D5" s="309"/>
      <c r="E5" s="309"/>
      <c r="F5" s="309"/>
      <c r="G5" s="309"/>
      <c r="H5" s="309"/>
      <c r="I5" s="309"/>
      <c r="J5" s="309"/>
      <c r="K5" s="309"/>
      <c r="L5" s="309">
        <f t="shared" si="0"/>
        <v>5</v>
      </c>
      <c r="M5" s="309">
        <v>5</v>
      </c>
      <c r="N5" s="368">
        <v>0</v>
      </c>
      <c r="O5" s="312"/>
    </row>
    <row r="6" spans="1:15" ht="14.25" customHeight="1" x14ac:dyDescent="0.15">
      <c r="A6" s="308">
        <v>12</v>
      </c>
      <c r="B6" s="309">
        <v>7</v>
      </c>
      <c r="C6" s="309">
        <v>1</v>
      </c>
      <c r="D6" s="309">
        <v>2</v>
      </c>
      <c r="E6" s="309"/>
      <c r="F6" s="309">
        <v>1</v>
      </c>
      <c r="G6" s="309"/>
      <c r="H6" s="309">
        <v>1</v>
      </c>
      <c r="I6" s="309"/>
      <c r="J6" s="309"/>
      <c r="K6" s="309"/>
      <c r="L6" s="309">
        <f t="shared" si="0"/>
        <v>12</v>
      </c>
      <c r="M6" s="309">
        <v>11</v>
      </c>
      <c r="N6" s="368">
        <v>1</v>
      </c>
      <c r="O6" s="312"/>
    </row>
    <row r="7" spans="1:15" ht="14.25" customHeight="1" x14ac:dyDescent="0.15">
      <c r="A7" s="308">
        <v>13</v>
      </c>
      <c r="B7" s="309">
        <v>3</v>
      </c>
      <c r="C7" s="309">
        <v>7</v>
      </c>
      <c r="D7" s="309"/>
      <c r="E7" s="309">
        <v>2</v>
      </c>
      <c r="F7" s="309">
        <v>1</v>
      </c>
      <c r="G7" s="309"/>
      <c r="H7" s="309"/>
      <c r="I7" s="309">
        <v>1</v>
      </c>
      <c r="J7" s="309"/>
      <c r="K7" s="309"/>
      <c r="L7" s="309">
        <f t="shared" si="0"/>
        <v>14</v>
      </c>
      <c r="M7" s="309">
        <v>13</v>
      </c>
      <c r="N7" s="368">
        <v>1</v>
      </c>
      <c r="O7" s="312"/>
    </row>
    <row r="8" spans="1:15" ht="14.25" customHeight="1" x14ac:dyDescent="0.15">
      <c r="A8" s="308">
        <v>14</v>
      </c>
      <c r="B8" s="309">
        <v>9</v>
      </c>
      <c r="C8" s="309">
        <v>1</v>
      </c>
      <c r="D8" s="309"/>
      <c r="E8" s="309"/>
      <c r="F8" s="309"/>
      <c r="G8" s="309"/>
      <c r="H8" s="309"/>
      <c r="I8" s="309">
        <v>1</v>
      </c>
      <c r="J8" s="309"/>
      <c r="K8" s="309"/>
      <c r="L8" s="309">
        <f t="shared" si="0"/>
        <v>11</v>
      </c>
      <c r="M8" s="309">
        <v>10</v>
      </c>
      <c r="N8" s="368">
        <v>1</v>
      </c>
      <c r="O8" s="312"/>
    </row>
    <row r="9" spans="1:15" ht="14.25" customHeight="1" x14ac:dyDescent="0.15">
      <c r="A9" s="308">
        <v>15</v>
      </c>
      <c r="B9" s="309">
        <v>3</v>
      </c>
      <c r="C9" s="309">
        <v>1</v>
      </c>
      <c r="D9" s="309">
        <v>1</v>
      </c>
      <c r="E9" s="309"/>
      <c r="F9" s="309">
        <v>1</v>
      </c>
      <c r="G9" s="309">
        <v>2</v>
      </c>
      <c r="H9" s="309">
        <v>1</v>
      </c>
      <c r="I9" s="309"/>
      <c r="J9" s="309"/>
      <c r="K9" s="309"/>
      <c r="L9" s="309">
        <f t="shared" si="0"/>
        <v>9</v>
      </c>
      <c r="M9" s="309">
        <v>6</v>
      </c>
      <c r="N9" s="368">
        <v>3</v>
      </c>
      <c r="O9" s="312"/>
    </row>
    <row r="10" spans="1:15" ht="14.25" customHeight="1" x14ac:dyDescent="0.15">
      <c r="A10" s="308">
        <v>16</v>
      </c>
      <c r="B10" s="309">
        <v>4</v>
      </c>
      <c r="C10" s="309"/>
      <c r="D10" s="309"/>
      <c r="E10" s="309"/>
      <c r="F10" s="309"/>
      <c r="G10" s="309"/>
      <c r="H10" s="309"/>
      <c r="I10" s="309"/>
      <c r="J10" s="309"/>
      <c r="K10" s="309"/>
      <c r="L10" s="309">
        <f t="shared" si="0"/>
        <v>4</v>
      </c>
      <c r="M10" s="309">
        <v>4</v>
      </c>
      <c r="N10" s="368">
        <v>0</v>
      </c>
      <c r="O10" s="312"/>
    </row>
    <row r="11" spans="1:15" ht="14.25" customHeight="1" x14ac:dyDescent="0.15">
      <c r="A11" s="308">
        <v>17</v>
      </c>
      <c r="B11" s="309">
        <v>6</v>
      </c>
      <c r="C11" s="309">
        <v>2</v>
      </c>
      <c r="D11" s="309"/>
      <c r="E11" s="309"/>
      <c r="F11" s="309"/>
      <c r="G11" s="309"/>
      <c r="H11" s="309">
        <v>1</v>
      </c>
      <c r="I11" s="309"/>
      <c r="J11" s="309"/>
      <c r="K11" s="309"/>
      <c r="L11" s="309">
        <f t="shared" si="0"/>
        <v>9</v>
      </c>
      <c r="M11" s="309">
        <v>8</v>
      </c>
      <c r="N11" s="368">
        <v>1</v>
      </c>
      <c r="O11" s="312"/>
    </row>
    <row r="12" spans="1:15" ht="14.25" customHeight="1" x14ac:dyDescent="0.15">
      <c r="A12" s="308">
        <v>18</v>
      </c>
      <c r="B12" s="309">
        <v>1</v>
      </c>
      <c r="C12" s="309">
        <v>1</v>
      </c>
      <c r="D12" s="309"/>
      <c r="E12" s="309"/>
      <c r="F12" s="309"/>
      <c r="G12" s="309"/>
      <c r="H12" s="309"/>
      <c r="I12" s="309"/>
      <c r="J12" s="309">
        <v>1</v>
      </c>
      <c r="K12" s="309"/>
      <c r="L12" s="309">
        <f t="shared" si="0"/>
        <v>3</v>
      </c>
      <c r="M12" s="309">
        <v>2</v>
      </c>
      <c r="N12" s="368">
        <v>1</v>
      </c>
      <c r="O12" s="312"/>
    </row>
    <row r="13" spans="1:15" ht="14.25" customHeight="1" x14ac:dyDescent="0.15">
      <c r="A13" s="308">
        <v>19</v>
      </c>
      <c r="B13" s="309"/>
      <c r="C13" s="309">
        <v>1</v>
      </c>
      <c r="D13" s="309"/>
      <c r="E13" s="309">
        <v>1</v>
      </c>
      <c r="F13" s="309"/>
      <c r="G13" s="309">
        <v>1</v>
      </c>
      <c r="H13" s="309">
        <v>1</v>
      </c>
      <c r="I13" s="309">
        <v>1</v>
      </c>
      <c r="J13" s="309">
        <v>1</v>
      </c>
      <c r="K13" s="309"/>
      <c r="L13" s="309">
        <f t="shared" si="0"/>
        <v>6</v>
      </c>
      <c r="M13" s="309">
        <v>2</v>
      </c>
      <c r="N13" s="368">
        <v>4</v>
      </c>
      <c r="O13" s="312"/>
    </row>
    <row r="14" spans="1:15" ht="14.25" customHeight="1" x14ac:dyDescent="0.15">
      <c r="A14" s="308">
        <v>20</v>
      </c>
      <c r="B14" s="309">
        <v>4</v>
      </c>
      <c r="C14" s="309">
        <v>2</v>
      </c>
      <c r="D14" s="309"/>
      <c r="E14" s="309"/>
      <c r="F14" s="309"/>
      <c r="G14" s="309"/>
      <c r="H14" s="309">
        <v>1</v>
      </c>
      <c r="I14" s="309">
        <v>1</v>
      </c>
      <c r="J14" s="309"/>
      <c r="K14" s="309"/>
      <c r="L14" s="309">
        <f t="shared" si="0"/>
        <v>8</v>
      </c>
      <c r="M14" s="309">
        <v>6</v>
      </c>
      <c r="N14" s="368">
        <v>2</v>
      </c>
      <c r="O14" s="312"/>
    </row>
    <row r="15" spans="1:15" ht="14.25" customHeight="1" x14ac:dyDescent="0.15">
      <c r="A15" s="308">
        <v>21</v>
      </c>
      <c r="B15" s="309">
        <v>2</v>
      </c>
      <c r="C15" s="309"/>
      <c r="D15" s="309"/>
      <c r="E15" s="309"/>
      <c r="F15" s="309"/>
      <c r="G15" s="309"/>
      <c r="H15" s="309"/>
      <c r="I15" s="309">
        <v>1</v>
      </c>
      <c r="J15" s="309"/>
      <c r="K15" s="309"/>
      <c r="L15" s="309">
        <f t="shared" si="0"/>
        <v>3</v>
      </c>
      <c r="M15" s="309">
        <v>2</v>
      </c>
      <c r="N15" s="368">
        <v>1</v>
      </c>
      <c r="O15" s="312"/>
    </row>
    <row r="16" spans="1:15" ht="14.25" customHeight="1" x14ac:dyDescent="0.15">
      <c r="A16" s="308">
        <v>22</v>
      </c>
      <c r="B16" s="309">
        <v>5</v>
      </c>
      <c r="C16" s="309">
        <v>4</v>
      </c>
      <c r="D16" s="309">
        <v>1</v>
      </c>
      <c r="E16" s="309"/>
      <c r="F16" s="309"/>
      <c r="G16" s="309">
        <v>1</v>
      </c>
      <c r="H16" s="309">
        <v>1</v>
      </c>
      <c r="I16" s="309">
        <v>1</v>
      </c>
      <c r="J16" s="309">
        <v>1</v>
      </c>
      <c r="K16" s="309">
        <v>1</v>
      </c>
      <c r="L16" s="309">
        <f t="shared" si="0"/>
        <v>15</v>
      </c>
      <c r="M16" s="309">
        <v>10</v>
      </c>
      <c r="N16" s="368">
        <v>5</v>
      </c>
      <c r="O16" s="312"/>
    </row>
    <row r="17" spans="1:15" ht="14.25" customHeight="1" x14ac:dyDescent="0.15">
      <c r="A17" s="308">
        <v>23</v>
      </c>
      <c r="B17" s="309">
        <v>5</v>
      </c>
      <c r="C17" s="309">
        <v>2</v>
      </c>
      <c r="D17" s="309">
        <v>1</v>
      </c>
      <c r="E17" s="309"/>
      <c r="F17" s="309">
        <v>2</v>
      </c>
      <c r="G17" s="309">
        <v>1</v>
      </c>
      <c r="H17" s="309">
        <v>1</v>
      </c>
      <c r="I17" s="309"/>
      <c r="J17" s="309"/>
      <c r="K17" s="309"/>
      <c r="L17" s="309">
        <f t="shared" si="0"/>
        <v>12</v>
      </c>
      <c r="M17" s="309">
        <v>10</v>
      </c>
      <c r="N17" s="368">
        <v>2</v>
      </c>
      <c r="O17" s="312"/>
    </row>
    <row r="18" spans="1:15" ht="14.25" customHeight="1" x14ac:dyDescent="0.15">
      <c r="A18" s="369">
        <v>24</v>
      </c>
      <c r="B18" s="370">
        <v>3</v>
      </c>
      <c r="C18" s="370"/>
      <c r="D18" s="370">
        <v>1</v>
      </c>
      <c r="E18" s="370"/>
      <c r="F18" s="370">
        <v>1</v>
      </c>
      <c r="G18" s="370"/>
      <c r="H18" s="370">
        <v>2</v>
      </c>
      <c r="I18" s="370">
        <v>1</v>
      </c>
      <c r="J18" s="370">
        <v>1</v>
      </c>
      <c r="K18" s="370"/>
      <c r="L18" s="309">
        <f t="shared" si="0"/>
        <v>9</v>
      </c>
      <c r="M18" s="370">
        <v>5</v>
      </c>
      <c r="N18" s="371">
        <v>4</v>
      </c>
      <c r="O18" s="312"/>
    </row>
    <row r="19" spans="1:15" ht="14.25" customHeight="1" x14ac:dyDescent="0.15">
      <c r="A19" s="372">
        <v>25</v>
      </c>
      <c r="B19" s="100">
        <v>3</v>
      </c>
      <c r="C19" s="100">
        <v>3</v>
      </c>
      <c r="D19" s="100">
        <v>1</v>
      </c>
      <c r="E19" s="100"/>
      <c r="F19" s="100">
        <v>3</v>
      </c>
      <c r="G19" s="100"/>
      <c r="H19" s="100">
        <v>6</v>
      </c>
      <c r="I19" s="100"/>
      <c r="J19" s="100">
        <v>2</v>
      </c>
      <c r="K19" s="100"/>
      <c r="L19" s="309">
        <f t="shared" si="0"/>
        <v>18</v>
      </c>
      <c r="M19" s="100">
        <v>10</v>
      </c>
      <c r="N19" s="373">
        <v>8</v>
      </c>
      <c r="O19" s="312"/>
    </row>
    <row r="20" spans="1:15" ht="14.25" customHeight="1" x14ac:dyDescent="0.15">
      <c r="A20" s="374">
        <v>26</v>
      </c>
      <c r="B20" s="101">
        <v>4</v>
      </c>
      <c r="C20" s="101">
        <v>1</v>
      </c>
      <c r="D20" s="101">
        <v>1</v>
      </c>
      <c r="E20" s="101"/>
      <c r="F20" s="101"/>
      <c r="G20" s="101"/>
      <c r="H20" s="101"/>
      <c r="I20" s="101"/>
      <c r="J20" s="101">
        <v>1</v>
      </c>
      <c r="K20" s="101"/>
      <c r="L20" s="309">
        <f t="shared" si="0"/>
        <v>7</v>
      </c>
      <c r="M20" s="101">
        <v>6</v>
      </c>
      <c r="N20" s="375">
        <v>1</v>
      </c>
      <c r="O20" s="312"/>
    </row>
    <row r="21" spans="1:15" ht="14.25" customHeight="1" x14ac:dyDescent="0.15">
      <c r="A21" s="376">
        <v>27</v>
      </c>
      <c r="B21" s="377">
        <v>1</v>
      </c>
      <c r="C21" s="377">
        <v>2</v>
      </c>
      <c r="D21" s="377"/>
      <c r="E21" s="377"/>
      <c r="F21" s="377"/>
      <c r="G21" s="377">
        <v>3</v>
      </c>
      <c r="H21" s="377">
        <v>3</v>
      </c>
      <c r="I21" s="377"/>
      <c r="J21" s="377">
        <v>8</v>
      </c>
      <c r="K21" s="377"/>
      <c r="L21" s="309">
        <f t="shared" si="0"/>
        <v>17</v>
      </c>
      <c r="M21" s="377">
        <v>4</v>
      </c>
      <c r="N21" s="378">
        <v>13</v>
      </c>
      <c r="O21" s="312"/>
    </row>
    <row r="22" spans="1:15" ht="14.25" customHeight="1" x14ac:dyDescent="0.15">
      <c r="A22" s="374">
        <v>28</v>
      </c>
      <c r="B22" s="101">
        <v>3</v>
      </c>
      <c r="C22" s="101">
        <v>2</v>
      </c>
      <c r="D22" s="101"/>
      <c r="E22" s="101"/>
      <c r="F22" s="101"/>
      <c r="G22" s="101">
        <v>1</v>
      </c>
      <c r="H22" s="101">
        <v>1</v>
      </c>
      <c r="I22" s="101"/>
      <c r="J22" s="101"/>
      <c r="K22" s="101"/>
      <c r="L22" s="379">
        <f t="shared" si="0"/>
        <v>7</v>
      </c>
      <c r="M22" s="101">
        <v>5</v>
      </c>
      <c r="N22" s="375">
        <v>2</v>
      </c>
      <c r="O22" s="312"/>
    </row>
    <row r="23" spans="1:15" ht="14.25" customHeight="1" x14ac:dyDescent="0.15">
      <c r="A23" s="374">
        <v>29</v>
      </c>
      <c r="B23" s="101">
        <v>1</v>
      </c>
      <c r="C23" s="101"/>
      <c r="D23" s="101"/>
      <c r="E23" s="101">
        <v>1</v>
      </c>
      <c r="F23" s="101"/>
      <c r="G23" s="101">
        <v>2</v>
      </c>
      <c r="H23" s="101"/>
      <c r="I23" s="101">
        <v>1</v>
      </c>
      <c r="J23" s="101">
        <v>1</v>
      </c>
      <c r="K23" s="101"/>
      <c r="L23" s="380">
        <f>SUM(B23:K23)</f>
        <v>6</v>
      </c>
      <c r="M23" s="101">
        <v>2</v>
      </c>
      <c r="N23" s="375">
        <v>4</v>
      </c>
      <c r="O23" s="312"/>
    </row>
    <row r="24" spans="1:15" ht="14.25" customHeight="1" x14ac:dyDescent="0.15">
      <c r="A24" s="381">
        <v>30</v>
      </c>
      <c r="B24" s="382">
        <v>1</v>
      </c>
      <c r="C24" s="382"/>
      <c r="D24" s="382"/>
      <c r="E24" s="382"/>
      <c r="F24" s="382"/>
      <c r="G24" s="382"/>
      <c r="H24" s="382">
        <v>1</v>
      </c>
      <c r="I24" s="382"/>
      <c r="J24" s="382">
        <v>3</v>
      </c>
      <c r="K24" s="382"/>
      <c r="L24" s="383">
        <f>SUM(B24:K24)</f>
        <v>5</v>
      </c>
      <c r="M24" s="382">
        <v>1</v>
      </c>
      <c r="N24" s="384">
        <v>4</v>
      </c>
      <c r="O24" s="312"/>
    </row>
    <row r="25" spans="1:15" ht="12" customHeight="1" x14ac:dyDescent="0.15">
      <c r="A25" s="72"/>
      <c r="B25" s="312"/>
      <c r="C25" s="312"/>
      <c r="D25" s="312"/>
      <c r="E25" s="312"/>
      <c r="F25" s="312"/>
      <c r="G25" s="312"/>
      <c r="H25" s="312"/>
      <c r="I25" s="312"/>
      <c r="J25" s="312"/>
      <c r="L25" s="385"/>
      <c r="M25" s="615" t="s">
        <v>744</v>
      </c>
      <c r="N25" s="615"/>
      <c r="O25" s="312"/>
    </row>
    <row r="26" spans="1:15" ht="16.5" customHeight="1" x14ac:dyDescent="0.15">
      <c r="A26" s="606" t="s">
        <v>745</v>
      </c>
      <c r="B26" s="606"/>
      <c r="C26" s="606"/>
      <c r="D26" s="606"/>
      <c r="E26" s="606"/>
      <c r="F26" s="606"/>
      <c r="G26" s="312"/>
      <c r="H26" s="312"/>
      <c r="I26" s="312"/>
      <c r="J26" s="312"/>
      <c r="K26" s="312"/>
      <c r="L26" s="312"/>
      <c r="M26" s="312"/>
      <c r="N26" s="312" t="s">
        <v>727</v>
      </c>
      <c r="O26" s="312"/>
    </row>
    <row r="27" spans="1:15" ht="17.100000000000001" customHeight="1" x14ac:dyDescent="0.15">
      <c r="A27" s="522" t="s">
        <v>728</v>
      </c>
      <c r="B27" s="594" t="s">
        <v>746</v>
      </c>
      <c r="C27" s="595"/>
      <c r="D27" s="594" t="s">
        <v>747</v>
      </c>
      <c r="E27" s="595"/>
      <c r="F27" s="594" t="s">
        <v>748</v>
      </c>
      <c r="G27" s="595"/>
      <c r="H27" s="608" t="s">
        <v>749</v>
      </c>
      <c r="I27" s="609"/>
      <c r="J27" s="594" t="s">
        <v>263</v>
      </c>
      <c r="K27" s="595"/>
      <c r="L27" s="594" t="s">
        <v>750</v>
      </c>
      <c r="M27" s="598"/>
      <c r="N27" s="599"/>
    </row>
    <row r="28" spans="1:15" ht="14.25" customHeight="1" x14ac:dyDescent="0.15">
      <c r="A28" s="607"/>
      <c r="B28" s="596"/>
      <c r="C28" s="597"/>
      <c r="D28" s="596"/>
      <c r="E28" s="597"/>
      <c r="F28" s="596"/>
      <c r="G28" s="597"/>
      <c r="H28" s="386" t="s">
        <v>751</v>
      </c>
      <c r="I28" s="386" t="s">
        <v>752</v>
      </c>
      <c r="J28" s="596"/>
      <c r="K28" s="597"/>
      <c r="L28" s="596"/>
      <c r="M28" s="600"/>
      <c r="N28" s="601"/>
    </row>
    <row r="29" spans="1:15" ht="15.95" customHeight="1" x14ac:dyDescent="0.15">
      <c r="A29" s="310">
        <v>20</v>
      </c>
      <c r="B29" s="602">
        <v>1</v>
      </c>
      <c r="C29" s="602"/>
      <c r="D29" s="602">
        <v>2</v>
      </c>
      <c r="E29" s="602"/>
      <c r="F29" s="602"/>
      <c r="G29" s="602"/>
      <c r="H29" s="387"/>
      <c r="I29" s="387"/>
      <c r="J29" s="602">
        <f>SUM(B29:E29)</f>
        <v>3</v>
      </c>
      <c r="K29" s="602"/>
      <c r="L29" s="603" t="s">
        <v>753</v>
      </c>
      <c r="M29" s="604"/>
      <c r="N29" s="605"/>
    </row>
    <row r="30" spans="1:15" ht="15.95" customHeight="1" x14ac:dyDescent="0.15">
      <c r="A30" s="308">
        <v>21</v>
      </c>
      <c r="B30" s="588">
        <v>2</v>
      </c>
      <c r="C30" s="588"/>
      <c r="D30" s="588">
        <v>2</v>
      </c>
      <c r="E30" s="588"/>
      <c r="F30" s="588"/>
      <c r="G30" s="588"/>
      <c r="H30" s="388"/>
      <c r="I30" s="388"/>
      <c r="J30" s="588">
        <f>SUM(B30:E30)</f>
        <v>4</v>
      </c>
      <c r="K30" s="588"/>
      <c r="L30" s="589"/>
      <c r="M30" s="589"/>
      <c r="N30" s="590"/>
    </row>
    <row r="31" spans="1:15" ht="15.95" customHeight="1" x14ac:dyDescent="0.15">
      <c r="A31" s="308">
        <v>22</v>
      </c>
      <c r="B31" s="588">
        <v>5</v>
      </c>
      <c r="C31" s="588"/>
      <c r="D31" s="588">
        <v>2</v>
      </c>
      <c r="E31" s="588"/>
      <c r="F31" s="588">
        <v>4</v>
      </c>
      <c r="G31" s="588"/>
      <c r="H31" s="388"/>
      <c r="I31" s="388"/>
      <c r="J31" s="588">
        <f>SUM(B31:F31)</f>
        <v>11</v>
      </c>
      <c r="K31" s="588"/>
      <c r="L31" s="591" t="s">
        <v>754</v>
      </c>
      <c r="M31" s="592"/>
      <c r="N31" s="593"/>
    </row>
    <row r="32" spans="1:15" ht="15.95" customHeight="1" x14ac:dyDescent="0.15">
      <c r="A32" s="311">
        <v>23</v>
      </c>
      <c r="B32" s="578">
        <v>2</v>
      </c>
      <c r="C32" s="578"/>
      <c r="D32" s="578" t="s">
        <v>755</v>
      </c>
      <c r="E32" s="578"/>
      <c r="F32" s="578">
        <v>7</v>
      </c>
      <c r="G32" s="578"/>
      <c r="H32" s="388"/>
      <c r="I32" s="388"/>
      <c r="J32" s="579">
        <f>SUM(B32:F32)</f>
        <v>9</v>
      </c>
      <c r="K32" s="580"/>
      <c r="L32" s="581" t="s">
        <v>756</v>
      </c>
      <c r="M32" s="581"/>
      <c r="N32" s="582"/>
    </row>
    <row r="33" spans="1:15" ht="15.95" customHeight="1" x14ac:dyDescent="0.15">
      <c r="A33" s="369">
        <v>24</v>
      </c>
      <c r="B33" s="583">
        <v>5</v>
      </c>
      <c r="C33" s="583"/>
      <c r="D33" s="583">
        <v>3</v>
      </c>
      <c r="E33" s="583"/>
      <c r="F33" s="583" t="s">
        <v>755</v>
      </c>
      <c r="G33" s="583"/>
      <c r="H33" s="389"/>
      <c r="I33" s="390"/>
      <c r="J33" s="584">
        <v>8</v>
      </c>
      <c r="K33" s="585"/>
      <c r="L33" s="586"/>
      <c r="M33" s="586"/>
      <c r="N33" s="587"/>
    </row>
    <row r="34" spans="1:15" ht="15.95" customHeight="1" x14ac:dyDescent="0.15">
      <c r="A34" s="374">
        <v>25</v>
      </c>
      <c r="B34" s="577">
        <v>1</v>
      </c>
      <c r="C34" s="577"/>
      <c r="D34" s="577">
        <v>6</v>
      </c>
      <c r="E34" s="577"/>
      <c r="F34" s="577" t="s">
        <v>755</v>
      </c>
      <c r="G34" s="577"/>
      <c r="H34" s="389">
        <v>3</v>
      </c>
      <c r="I34" s="391"/>
      <c r="J34" s="562">
        <v>10</v>
      </c>
      <c r="K34" s="563"/>
      <c r="L34" s="564" t="s">
        <v>757</v>
      </c>
      <c r="M34" s="565"/>
      <c r="N34" s="566"/>
    </row>
    <row r="35" spans="1:15" ht="15.95" customHeight="1" x14ac:dyDescent="0.15">
      <c r="A35" s="374">
        <v>26</v>
      </c>
      <c r="B35" s="562" t="s">
        <v>755</v>
      </c>
      <c r="C35" s="563"/>
      <c r="D35" s="562">
        <v>7</v>
      </c>
      <c r="E35" s="563"/>
      <c r="F35" s="562" t="s">
        <v>755</v>
      </c>
      <c r="G35" s="563"/>
      <c r="H35" s="389">
        <v>2</v>
      </c>
      <c r="I35" s="390">
        <v>1</v>
      </c>
      <c r="J35" s="562">
        <v>10</v>
      </c>
      <c r="K35" s="563"/>
      <c r="L35" s="564" t="s">
        <v>758</v>
      </c>
      <c r="M35" s="565"/>
      <c r="N35" s="566"/>
      <c r="O35" s="312"/>
    </row>
    <row r="36" spans="1:15" ht="15.95" customHeight="1" x14ac:dyDescent="0.15">
      <c r="A36" s="376">
        <v>27</v>
      </c>
      <c r="B36" s="572">
        <v>1</v>
      </c>
      <c r="C36" s="573"/>
      <c r="D36" s="572">
        <v>3</v>
      </c>
      <c r="E36" s="573"/>
      <c r="F36" s="572" t="s">
        <v>755</v>
      </c>
      <c r="G36" s="573"/>
      <c r="H36" s="392">
        <v>5</v>
      </c>
      <c r="I36" s="393">
        <v>1</v>
      </c>
      <c r="J36" s="562">
        <v>10</v>
      </c>
      <c r="K36" s="563"/>
      <c r="L36" s="574"/>
      <c r="M36" s="575"/>
      <c r="N36" s="576"/>
      <c r="O36" s="312"/>
    </row>
    <row r="37" spans="1:15" ht="15.95" customHeight="1" x14ac:dyDescent="0.15">
      <c r="A37" s="374">
        <v>28</v>
      </c>
      <c r="B37" s="562"/>
      <c r="C37" s="563"/>
      <c r="D37" s="562">
        <v>6</v>
      </c>
      <c r="E37" s="563"/>
      <c r="F37" s="562"/>
      <c r="G37" s="563"/>
      <c r="H37" s="389">
        <v>1</v>
      </c>
      <c r="I37" s="390"/>
      <c r="J37" s="562">
        <v>7</v>
      </c>
      <c r="K37" s="563"/>
      <c r="L37" s="564"/>
      <c r="M37" s="565"/>
      <c r="N37" s="566"/>
      <c r="O37" s="312"/>
    </row>
    <row r="38" spans="1:15" ht="15.95" customHeight="1" x14ac:dyDescent="0.15">
      <c r="A38" s="374">
        <v>29</v>
      </c>
      <c r="B38" s="562"/>
      <c r="C38" s="563"/>
      <c r="D38" s="562">
        <v>4</v>
      </c>
      <c r="E38" s="563"/>
      <c r="F38" s="562"/>
      <c r="G38" s="563"/>
      <c r="H38" s="389"/>
      <c r="I38" s="390">
        <v>2</v>
      </c>
      <c r="J38" s="562">
        <v>6</v>
      </c>
      <c r="K38" s="563"/>
      <c r="L38" s="564"/>
      <c r="M38" s="565"/>
      <c r="N38" s="566"/>
      <c r="O38" s="312"/>
    </row>
    <row r="39" spans="1:15" x14ac:dyDescent="0.15">
      <c r="A39" s="381">
        <v>30</v>
      </c>
      <c r="B39" s="567"/>
      <c r="C39" s="568"/>
      <c r="D39" s="567">
        <v>3</v>
      </c>
      <c r="E39" s="568"/>
      <c r="F39" s="567"/>
      <c r="G39" s="568"/>
      <c r="H39" s="394"/>
      <c r="I39" s="395">
        <v>3</v>
      </c>
      <c r="J39" s="567">
        <v>6</v>
      </c>
      <c r="K39" s="568"/>
      <c r="L39" s="569"/>
      <c r="M39" s="570"/>
      <c r="N39" s="571"/>
      <c r="O39" s="312"/>
    </row>
    <row r="40" spans="1:15" ht="8.25" customHeight="1" x14ac:dyDescent="0.15">
      <c r="A40" s="72"/>
      <c r="B40" s="307"/>
      <c r="C40" s="307"/>
      <c r="D40" s="307"/>
      <c r="E40" s="307"/>
      <c r="F40" s="307"/>
      <c r="G40" s="307"/>
      <c r="J40" s="307"/>
      <c r="K40" s="307"/>
      <c r="L40" s="396"/>
      <c r="M40" s="396"/>
      <c r="N40" s="396"/>
      <c r="O40" s="312"/>
    </row>
    <row r="41" spans="1:15" ht="16.5" customHeight="1" x14ac:dyDescent="0.25">
      <c r="A41" s="532" t="s">
        <v>759</v>
      </c>
      <c r="B41" s="532"/>
      <c r="C41" s="532"/>
      <c r="D41" s="532"/>
      <c r="E41" s="532"/>
      <c r="F41" s="532"/>
      <c r="G41" s="532"/>
      <c r="H41" s="532"/>
      <c r="I41" s="532"/>
      <c r="J41" s="532"/>
      <c r="K41" s="532"/>
      <c r="L41" s="532"/>
      <c r="M41" s="532"/>
      <c r="N41" s="532"/>
      <c r="O41" s="312"/>
    </row>
    <row r="42" spans="1:15" x14ac:dyDescent="0.15">
      <c r="A42" s="3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O42" s="312"/>
    </row>
    <row r="43" spans="1:15" x14ac:dyDescent="0.15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</row>
    <row r="47" spans="1:15" x14ac:dyDescent="0.15">
      <c r="A47" s="312"/>
      <c r="B47" s="312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</row>
    <row r="48" spans="1:15" x14ac:dyDescent="0.15">
      <c r="A48" s="312"/>
      <c r="B48" s="312"/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</row>
    <row r="49" spans="1:14" x14ac:dyDescent="0.15">
      <c r="A49" s="312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</row>
    <row r="50" spans="1:14" x14ac:dyDescent="0.15">
      <c r="A50" s="312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</row>
    <row r="51" spans="1:14" x14ac:dyDescent="0.15">
      <c r="A51" s="312"/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</row>
    <row r="52" spans="1:14" x14ac:dyDescent="0.15">
      <c r="A52" s="312"/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</row>
    <row r="53" spans="1:14" x14ac:dyDescent="0.15">
      <c r="A53" s="312"/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</row>
    <row r="54" spans="1:14" x14ac:dyDescent="0.15">
      <c r="A54" s="312"/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</row>
    <row r="55" spans="1:14" x14ac:dyDescent="0.15">
      <c r="A55" s="312"/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</row>
    <row r="56" spans="1:14" x14ac:dyDescent="0.15">
      <c r="A56" s="312"/>
      <c r="B56" s="312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</row>
    <row r="57" spans="1:14" x14ac:dyDescent="0.15">
      <c r="A57" s="312"/>
      <c r="B57" s="312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</row>
    <row r="58" spans="1:14" x14ac:dyDescent="0.15">
      <c r="A58" s="312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</row>
    <row r="59" spans="1:14" x14ac:dyDescent="0.15">
      <c r="A59" s="312"/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</row>
    <row r="60" spans="1:14" x14ac:dyDescent="0.15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</row>
    <row r="61" spans="1:14" x14ac:dyDescent="0.15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</row>
    <row r="62" spans="1:14" x14ac:dyDescent="0.15">
      <c r="A62" s="312"/>
      <c r="B62" s="312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</row>
    <row r="63" spans="1:14" x14ac:dyDescent="0.15">
      <c r="A63" s="312"/>
      <c r="B63" s="312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</row>
    <row r="64" spans="1:14" x14ac:dyDescent="0.15">
      <c r="A64" s="312"/>
      <c r="B64" s="312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</row>
    <row r="65" spans="1:14" x14ac:dyDescent="0.15">
      <c r="A65" s="312"/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</row>
    <row r="66" spans="1:14" x14ac:dyDescent="0.15">
      <c r="A66" s="312"/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</row>
    <row r="67" spans="1:14" x14ac:dyDescent="0.15">
      <c r="A67" s="312"/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</row>
    <row r="68" spans="1:14" x14ac:dyDescent="0.15">
      <c r="A68" s="312"/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</row>
    <row r="69" spans="1:14" x14ac:dyDescent="0.15">
      <c r="A69" s="312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</row>
  </sheetData>
  <sheetProtection selectLockedCells="1" selectUnlockedCells="1"/>
  <mergeCells count="70">
    <mergeCell ref="M25:N25"/>
    <mergeCell ref="A1:E1"/>
    <mergeCell ref="A2:A3"/>
    <mergeCell ref="B2:K2"/>
    <mergeCell ref="L2:L3"/>
    <mergeCell ref="M2:N2"/>
    <mergeCell ref="A26:F26"/>
    <mergeCell ref="A27:A28"/>
    <mergeCell ref="B27:C28"/>
    <mergeCell ref="D27:E28"/>
    <mergeCell ref="F27:G28"/>
    <mergeCell ref="J27:K28"/>
    <mergeCell ref="L27:N28"/>
    <mergeCell ref="B29:C29"/>
    <mergeCell ref="D29:E29"/>
    <mergeCell ref="F29:G29"/>
    <mergeCell ref="J29:K29"/>
    <mergeCell ref="L29:N29"/>
    <mergeCell ref="H27:I27"/>
    <mergeCell ref="B31:C31"/>
    <mergeCell ref="D31:E31"/>
    <mergeCell ref="F31:G31"/>
    <mergeCell ref="J31:K31"/>
    <mergeCell ref="L31:N31"/>
    <mergeCell ref="B30:C30"/>
    <mergeCell ref="D30:E30"/>
    <mergeCell ref="F30:G30"/>
    <mergeCell ref="J30:K30"/>
    <mergeCell ref="L30:N30"/>
    <mergeCell ref="B33:C33"/>
    <mergeCell ref="D33:E33"/>
    <mergeCell ref="F33:G33"/>
    <mergeCell ref="J33:K33"/>
    <mergeCell ref="L33:N33"/>
    <mergeCell ref="B32:C32"/>
    <mergeCell ref="D32:E32"/>
    <mergeCell ref="F32:G32"/>
    <mergeCell ref="J32:K32"/>
    <mergeCell ref="L32:N32"/>
    <mergeCell ref="B35:C35"/>
    <mergeCell ref="D35:E35"/>
    <mergeCell ref="F35:G35"/>
    <mergeCell ref="J35:K35"/>
    <mergeCell ref="L35:N35"/>
    <mergeCell ref="B34:C34"/>
    <mergeCell ref="D34:E34"/>
    <mergeCell ref="F34:G34"/>
    <mergeCell ref="J34:K34"/>
    <mergeCell ref="L34:N34"/>
    <mergeCell ref="B37:C37"/>
    <mergeCell ref="D37:E37"/>
    <mergeCell ref="F37:G37"/>
    <mergeCell ref="J37:K37"/>
    <mergeCell ref="L37:N37"/>
    <mergeCell ref="B36:C36"/>
    <mergeCell ref="D36:E36"/>
    <mergeCell ref="F36:G36"/>
    <mergeCell ref="J36:K36"/>
    <mergeCell ref="L36:N36"/>
    <mergeCell ref="A41:N41"/>
    <mergeCell ref="B38:C38"/>
    <mergeCell ref="D38:E38"/>
    <mergeCell ref="F38:G38"/>
    <mergeCell ref="J38:K38"/>
    <mergeCell ref="L38:N38"/>
    <mergeCell ref="B39:C39"/>
    <mergeCell ref="D39:E39"/>
    <mergeCell ref="F39:G39"/>
    <mergeCell ref="J39:K39"/>
    <mergeCell ref="L39:N39"/>
  </mergeCells>
  <phoneticPr fontId="3"/>
  <pageMargins left="0.78740157480314965" right="0.19685039370078741" top="0.19685039370078741" bottom="0.19685039370078741" header="0.51181102362204722" footer="0.23622047244094491"/>
  <pageSetup paperSize="9" firstPageNumber="0" orientation="landscape" horizontalDpi="300" verticalDpi="300" r:id="rId1"/>
  <headerFooter scaleWithDoc="0"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AD47D-03E3-4ECA-A9EE-E008E3F787A9}">
  <dimension ref="A1:I53"/>
  <sheetViews>
    <sheetView view="pageLayout" topLeftCell="A19" zoomScaleNormal="100" workbookViewId="0">
      <selection activeCell="E52" sqref="E52"/>
    </sheetView>
  </sheetViews>
  <sheetFormatPr defaultRowHeight="20.25" customHeight="1" x14ac:dyDescent="0.15"/>
  <cols>
    <col min="1" max="2" width="7.625" style="34" customWidth="1"/>
    <col min="3" max="8" width="27.5" style="34" customWidth="1"/>
    <col min="9" max="16384" width="9" style="34"/>
  </cols>
  <sheetData>
    <row r="1" spans="1:9" ht="21" customHeight="1" x14ac:dyDescent="0.15">
      <c r="A1" s="180" t="s">
        <v>305</v>
      </c>
      <c r="B1" s="62"/>
      <c r="C1" s="62"/>
      <c r="D1" s="62"/>
      <c r="E1" s="62"/>
      <c r="F1" s="150"/>
      <c r="G1" s="62"/>
      <c r="H1" s="62"/>
      <c r="I1" s="62"/>
    </row>
    <row r="2" spans="1:9" ht="15" customHeight="1" x14ac:dyDescent="0.15">
      <c r="A2" s="179"/>
      <c r="B2" s="62"/>
      <c r="C2" s="62"/>
      <c r="D2" s="62"/>
      <c r="E2" s="150" t="s">
        <v>294</v>
      </c>
      <c r="F2" s="150"/>
      <c r="G2" s="62"/>
      <c r="H2" s="62"/>
      <c r="I2" s="62"/>
    </row>
    <row r="3" spans="1:9" ht="27" customHeight="1" x14ac:dyDescent="0.15">
      <c r="A3" s="635"/>
      <c r="B3" s="635"/>
      <c r="C3" s="192" t="s">
        <v>304</v>
      </c>
      <c r="D3" s="178" t="s">
        <v>303</v>
      </c>
      <c r="E3" s="191" t="s">
        <v>302</v>
      </c>
      <c r="F3" s="62"/>
      <c r="G3" s="62"/>
      <c r="H3" s="62"/>
      <c r="I3" s="62"/>
    </row>
    <row r="4" spans="1:9" ht="15" customHeight="1" x14ac:dyDescent="0.15">
      <c r="A4" s="616" t="s">
        <v>286</v>
      </c>
      <c r="B4" s="617"/>
      <c r="C4" s="189">
        <v>0</v>
      </c>
      <c r="D4" s="189">
        <v>30</v>
      </c>
      <c r="E4" s="190">
        <f>SUM(C4:D4)</f>
        <v>30</v>
      </c>
      <c r="F4" s="62"/>
      <c r="G4" s="62"/>
      <c r="H4" s="62"/>
      <c r="I4" s="62"/>
    </row>
    <row r="5" spans="1:9" ht="15" customHeight="1" x14ac:dyDescent="0.15">
      <c r="A5" s="616" t="s">
        <v>285</v>
      </c>
      <c r="B5" s="617"/>
      <c r="C5" s="188">
        <v>7</v>
      </c>
      <c r="D5" s="189">
        <v>52</v>
      </c>
      <c r="E5" s="187">
        <f>SUM(C5:D5)</f>
        <v>59</v>
      </c>
      <c r="F5" s="62"/>
      <c r="G5" s="62"/>
      <c r="H5" s="62"/>
      <c r="I5" s="62"/>
    </row>
    <row r="6" spans="1:9" ht="15" customHeight="1" x14ac:dyDescent="0.15">
      <c r="A6" s="616" t="s">
        <v>284</v>
      </c>
      <c r="B6" s="617"/>
      <c r="C6" s="188">
        <v>5</v>
      </c>
      <c r="D6" s="188">
        <v>60</v>
      </c>
      <c r="E6" s="187">
        <f>SUM(C6:D6)</f>
        <v>65</v>
      </c>
      <c r="F6" s="62"/>
      <c r="G6" s="62"/>
      <c r="H6" s="62"/>
      <c r="I6" s="62"/>
    </row>
    <row r="7" spans="1:9" ht="15" customHeight="1" x14ac:dyDescent="0.15">
      <c r="A7" s="616" t="s">
        <v>283</v>
      </c>
      <c r="B7" s="617"/>
      <c r="C7" s="188">
        <v>0</v>
      </c>
      <c r="D7" s="188">
        <v>31</v>
      </c>
      <c r="E7" s="187">
        <f>SUM(C7:D7)</f>
        <v>31</v>
      </c>
      <c r="F7" s="62"/>
      <c r="G7" s="62"/>
      <c r="H7" s="62"/>
      <c r="I7" s="62"/>
    </row>
    <row r="8" spans="1:9" ht="15" customHeight="1" x14ac:dyDescent="0.15">
      <c r="A8" s="616" t="s">
        <v>301</v>
      </c>
      <c r="B8" s="617"/>
      <c r="C8" s="186">
        <v>0</v>
      </c>
      <c r="D8" s="186">
        <v>46</v>
      </c>
      <c r="E8" s="185">
        <v>46</v>
      </c>
      <c r="F8" s="62"/>
      <c r="G8" s="62"/>
      <c r="H8" s="62"/>
      <c r="I8" s="62"/>
    </row>
    <row r="9" spans="1:9" ht="15" customHeight="1" x14ac:dyDescent="0.15">
      <c r="A9" s="616" t="s">
        <v>281</v>
      </c>
      <c r="B9" s="617"/>
      <c r="C9" s="186">
        <v>0</v>
      </c>
      <c r="D9" s="186">
        <v>26</v>
      </c>
      <c r="E9" s="185">
        <v>26</v>
      </c>
      <c r="F9" s="62"/>
      <c r="G9" s="62"/>
      <c r="H9" s="62"/>
      <c r="I9" s="62"/>
    </row>
    <row r="10" spans="1:9" ht="15" customHeight="1" x14ac:dyDescent="0.15">
      <c r="A10" s="616" t="s">
        <v>300</v>
      </c>
      <c r="B10" s="617"/>
      <c r="C10" s="186">
        <v>0</v>
      </c>
      <c r="D10" s="186">
        <v>0</v>
      </c>
      <c r="E10" s="185">
        <v>0</v>
      </c>
      <c r="F10" s="62"/>
      <c r="G10" s="62"/>
      <c r="H10" s="62"/>
      <c r="I10" s="62"/>
    </row>
    <row r="11" spans="1:9" ht="15" customHeight="1" x14ac:dyDescent="0.15">
      <c r="A11" s="616" t="s">
        <v>299</v>
      </c>
      <c r="B11" s="617"/>
      <c r="C11" s="186">
        <v>0</v>
      </c>
      <c r="D11" s="186">
        <v>0</v>
      </c>
      <c r="E11" s="185">
        <v>0</v>
      </c>
      <c r="F11" s="62"/>
      <c r="G11" s="62"/>
      <c r="H11" s="62"/>
      <c r="I11" s="62"/>
    </row>
    <row r="12" spans="1:9" ht="15" customHeight="1" x14ac:dyDescent="0.15">
      <c r="A12" s="616" t="s">
        <v>298</v>
      </c>
      <c r="B12" s="617"/>
      <c r="C12" s="186">
        <v>1</v>
      </c>
      <c r="D12" s="186">
        <v>0</v>
      </c>
      <c r="E12" s="185">
        <v>1</v>
      </c>
      <c r="F12" s="62"/>
      <c r="G12" s="62"/>
      <c r="H12" s="62"/>
      <c r="I12" s="62"/>
    </row>
    <row r="13" spans="1:9" ht="15" customHeight="1" x14ac:dyDescent="0.15">
      <c r="A13" s="616" t="s">
        <v>297</v>
      </c>
      <c r="B13" s="617"/>
      <c r="C13" s="186">
        <v>0</v>
      </c>
      <c r="D13" s="186">
        <v>23</v>
      </c>
      <c r="E13" s="185">
        <v>23</v>
      </c>
      <c r="F13" s="62"/>
      <c r="G13" s="62"/>
      <c r="H13" s="62"/>
      <c r="I13" s="62"/>
    </row>
    <row r="14" spans="1:9" ht="15" customHeight="1" x14ac:dyDescent="0.15">
      <c r="A14" s="624" t="s">
        <v>296</v>
      </c>
      <c r="B14" s="624"/>
      <c r="C14" s="184">
        <f>SUM(C4:C13)</f>
        <v>13</v>
      </c>
      <c r="D14" s="184">
        <f>SUM(D4:D13)</f>
        <v>268</v>
      </c>
      <c r="E14" s="183">
        <f>SUM(C14:D14)</f>
        <v>281</v>
      </c>
      <c r="F14" s="62"/>
      <c r="G14" s="62"/>
      <c r="H14" s="62"/>
      <c r="I14" s="62"/>
    </row>
    <row r="15" spans="1:9" ht="14.25" customHeight="1" x14ac:dyDescent="0.15">
      <c r="A15" s="182"/>
      <c r="B15" s="182"/>
      <c r="C15" s="181"/>
      <c r="D15" s="181"/>
      <c r="E15" s="181"/>
      <c r="F15" s="62"/>
      <c r="G15" s="62"/>
      <c r="H15" s="62"/>
      <c r="I15" s="62"/>
    </row>
    <row r="16" spans="1:9" ht="20.100000000000001" customHeight="1" x14ac:dyDescent="0.15">
      <c r="A16" s="180" t="s">
        <v>295</v>
      </c>
      <c r="B16" s="62"/>
      <c r="C16" s="62"/>
      <c r="D16" s="62"/>
      <c r="E16" s="62"/>
      <c r="F16" s="62"/>
      <c r="G16" s="62"/>
      <c r="H16" s="62"/>
      <c r="I16" s="62"/>
    </row>
    <row r="17" spans="1:9" ht="14.25" customHeight="1" x14ac:dyDescent="0.15">
      <c r="A17" s="179"/>
      <c r="B17" s="62"/>
      <c r="C17" s="62"/>
      <c r="D17" s="62"/>
      <c r="E17" s="62"/>
      <c r="F17" s="62"/>
      <c r="G17" s="62"/>
      <c r="H17" s="150" t="s">
        <v>294</v>
      </c>
      <c r="I17" s="62"/>
    </row>
    <row r="18" spans="1:9" ht="74.25" customHeight="1" x14ac:dyDescent="0.15">
      <c r="A18" s="635" t="s">
        <v>293</v>
      </c>
      <c r="B18" s="635"/>
      <c r="C18" s="178" t="s">
        <v>292</v>
      </c>
      <c r="D18" s="176" t="s">
        <v>291</v>
      </c>
      <c r="E18" s="177" t="s">
        <v>290</v>
      </c>
      <c r="F18" s="177" t="s">
        <v>289</v>
      </c>
      <c r="G18" s="176" t="s">
        <v>288</v>
      </c>
      <c r="H18" s="175" t="s">
        <v>287</v>
      </c>
      <c r="I18" s="62"/>
    </row>
    <row r="19" spans="1:9" ht="15" customHeight="1" x14ac:dyDescent="0.15">
      <c r="A19" s="616" t="s">
        <v>286</v>
      </c>
      <c r="B19" s="617"/>
      <c r="C19" s="158" t="s">
        <v>278</v>
      </c>
      <c r="D19" s="157">
        <v>20</v>
      </c>
      <c r="E19" s="156">
        <v>15</v>
      </c>
      <c r="F19" s="156">
        <v>38</v>
      </c>
      <c r="G19" s="156">
        <v>46</v>
      </c>
      <c r="H19" s="155">
        <v>119</v>
      </c>
      <c r="I19" s="62"/>
    </row>
    <row r="20" spans="1:9" ht="15" customHeight="1" x14ac:dyDescent="0.15">
      <c r="A20" s="617"/>
      <c r="B20" s="617"/>
      <c r="C20" s="158" t="s">
        <v>273</v>
      </c>
      <c r="D20" s="157">
        <v>51</v>
      </c>
      <c r="E20" s="156">
        <v>14</v>
      </c>
      <c r="F20" s="156">
        <v>58</v>
      </c>
      <c r="G20" s="156">
        <v>63</v>
      </c>
      <c r="H20" s="155">
        <v>186</v>
      </c>
      <c r="I20" s="62"/>
    </row>
    <row r="21" spans="1:9" ht="15" customHeight="1" x14ac:dyDescent="0.15">
      <c r="A21" s="617"/>
      <c r="B21" s="617"/>
      <c r="C21" s="158" t="s">
        <v>272</v>
      </c>
      <c r="D21" s="157">
        <v>473</v>
      </c>
      <c r="E21" s="156">
        <v>233</v>
      </c>
      <c r="F21" s="156">
        <v>310</v>
      </c>
      <c r="G21" s="156">
        <v>698</v>
      </c>
      <c r="H21" s="155">
        <v>1714</v>
      </c>
      <c r="I21" s="62"/>
    </row>
    <row r="22" spans="1:9" ht="15" customHeight="1" x14ac:dyDescent="0.15">
      <c r="A22" s="616" t="s">
        <v>285</v>
      </c>
      <c r="B22" s="617"/>
      <c r="C22" s="158" t="s">
        <v>278</v>
      </c>
      <c r="D22" s="157">
        <v>20</v>
      </c>
      <c r="E22" s="156">
        <v>7</v>
      </c>
      <c r="F22" s="156">
        <v>8</v>
      </c>
      <c r="G22" s="156">
        <v>25</v>
      </c>
      <c r="H22" s="155">
        <v>60</v>
      </c>
      <c r="I22" s="62"/>
    </row>
    <row r="23" spans="1:9" ht="15" customHeight="1" x14ac:dyDescent="0.15">
      <c r="A23" s="617"/>
      <c r="B23" s="617"/>
      <c r="C23" s="158" t="s">
        <v>273</v>
      </c>
      <c r="D23" s="157">
        <v>38</v>
      </c>
      <c r="E23" s="156">
        <v>7</v>
      </c>
      <c r="F23" s="156">
        <v>13</v>
      </c>
      <c r="G23" s="156">
        <v>28</v>
      </c>
      <c r="H23" s="155">
        <v>86</v>
      </c>
      <c r="I23" s="62"/>
    </row>
    <row r="24" spans="1:9" ht="15" customHeight="1" x14ac:dyDescent="0.15">
      <c r="A24" s="617"/>
      <c r="B24" s="617"/>
      <c r="C24" s="158" t="s">
        <v>272</v>
      </c>
      <c r="D24" s="157">
        <v>578</v>
      </c>
      <c r="E24" s="156">
        <v>139</v>
      </c>
      <c r="F24" s="156">
        <v>304</v>
      </c>
      <c r="G24" s="156">
        <v>240</v>
      </c>
      <c r="H24" s="155">
        <v>1261</v>
      </c>
      <c r="I24" s="62"/>
    </row>
    <row r="25" spans="1:9" ht="15" customHeight="1" x14ac:dyDescent="0.15">
      <c r="A25" s="616" t="s">
        <v>284</v>
      </c>
      <c r="B25" s="617"/>
      <c r="C25" s="158" t="s">
        <v>278</v>
      </c>
      <c r="D25" s="157">
        <v>21</v>
      </c>
      <c r="E25" s="156">
        <v>4</v>
      </c>
      <c r="F25" s="156">
        <v>18</v>
      </c>
      <c r="G25" s="156">
        <v>19</v>
      </c>
      <c r="H25" s="155">
        <v>62</v>
      </c>
      <c r="I25" s="62"/>
    </row>
    <row r="26" spans="1:9" ht="15" customHeight="1" x14ac:dyDescent="0.15">
      <c r="A26" s="617"/>
      <c r="B26" s="617"/>
      <c r="C26" s="158" t="s">
        <v>273</v>
      </c>
      <c r="D26" s="157">
        <v>41</v>
      </c>
      <c r="E26" s="156">
        <v>4</v>
      </c>
      <c r="F26" s="156">
        <v>32</v>
      </c>
      <c r="G26" s="156">
        <v>24</v>
      </c>
      <c r="H26" s="155">
        <v>101</v>
      </c>
      <c r="I26" s="62"/>
    </row>
    <row r="27" spans="1:9" ht="15" customHeight="1" x14ac:dyDescent="0.15">
      <c r="A27" s="617"/>
      <c r="B27" s="617"/>
      <c r="C27" s="158" t="s">
        <v>272</v>
      </c>
      <c r="D27" s="157">
        <v>473</v>
      </c>
      <c r="E27" s="156">
        <v>76</v>
      </c>
      <c r="F27" s="156">
        <v>909</v>
      </c>
      <c r="G27" s="156">
        <v>284</v>
      </c>
      <c r="H27" s="155">
        <v>1742</v>
      </c>
      <c r="I27" s="62"/>
    </row>
    <row r="28" spans="1:9" ht="15" customHeight="1" x14ac:dyDescent="0.15">
      <c r="A28" s="616" t="s">
        <v>283</v>
      </c>
      <c r="B28" s="617"/>
      <c r="C28" s="158" t="s">
        <v>278</v>
      </c>
      <c r="D28" s="157">
        <v>43</v>
      </c>
      <c r="E28" s="156">
        <v>5</v>
      </c>
      <c r="F28" s="156">
        <v>8</v>
      </c>
      <c r="G28" s="156">
        <v>30</v>
      </c>
      <c r="H28" s="155">
        <v>86</v>
      </c>
      <c r="I28" s="62"/>
    </row>
    <row r="29" spans="1:9" ht="15" customHeight="1" x14ac:dyDescent="0.15">
      <c r="A29" s="617"/>
      <c r="B29" s="617"/>
      <c r="C29" s="158" t="s">
        <v>273</v>
      </c>
      <c r="D29" s="157">
        <v>95</v>
      </c>
      <c r="E29" s="156">
        <v>7</v>
      </c>
      <c r="F29" s="156">
        <v>17</v>
      </c>
      <c r="G29" s="156">
        <v>43</v>
      </c>
      <c r="H29" s="155">
        <v>162</v>
      </c>
      <c r="I29" s="62"/>
    </row>
    <row r="30" spans="1:9" ht="15" customHeight="1" x14ac:dyDescent="0.15">
      <c r="A30" s="617"/>
      <c r="B30" s="617"/>
      <c r="C30" s="158" t="s">
        <v>272</v>
      </c>
      <c r="D30" s="157">
        <v>1270</v>
      </c>
      <c r="E30" s="156">
        <v>82</v>
      </c>
      <c r="F30" s="156">
        <v>385</v>
      </c>
      <c r="G30" s="156">
        <v>410</v>
      </c>
      <c r="H30" s="155">
        <v>2147</v>
      </c>
      <c r="I30" s="62"/>
    </row>
    <row r="31" spans="1:9" ht="15" customHeight="1" x14ac:dyDescent="0.15">
      <c r="A31" s="629" t="s">
        <v>282</v>
      </c>
      <c r="B31" s="630"/>
      <c r="C31" s="158" t="s">
        <v>278</v>
      </c>
      <c r="D31" s="157">
        <v>44</v>
      </c>
      <c r="E31" s="156">
        <v>15</v>
      </c>
      <c r="F31" s="156">
        <v>9</v>
      </c>
      <c r="G31" s="156">
        <v>43</v>
      </c>
      <c r="H31" s="155">
        <v>111</v>
      </c>
      <c r="I31" s="62"/>
    </row>
    <row r="32" spans="1:9" ht="15" customHeight="1" x14ac:dyDescent="0.15">
      <c r="A32" s="631"/>
      <c r="B32" s="632"/>
      <c r="C32" s="158" t="s">
        <v>273</v>
      </c>
      <c r="D32" s="157">
        <v>100</v>
      </c>
      <c r="E32" s="156">
        <v>17</v>
      </c>
      <c r="F32" s="156">
        <v>17</v>
      </c>
      <c r="G32" s="156">
        <v>56</v>
      </c>
      <c r="H32" s="155">
        <v>190</v>
      </c>
      <c r="I32" s="62"/>
    </row>
    <row r="33" spans="1:9" ht="15" customHeight="1" x14ac:dyDescent="0.15">
      <c r="A33" s="633"/>
      <c r="B33" s="634"/>
      <c r="C33" s="158" t="s">
        <v>272</v>
      </c>
      <c r="D33" s="157">
        <v>1516</v>
      </c>
      <c r="E33" s="156">
        <v>181</v>
      </c>
      <c r="F33" s="156">
        <v>185</v>
      </c>
      <c r="G33" s="156">
        <v>574</v>
      </c>
      <c r="H33" s="155">
        <v>2456</v>
      </c>
      <c r="I33" s="62"/>
    </row>
    <row r="34" spans="1:9" ht="15" customHeight="1" x14ac:dyDescent="0.15">
      <c r="A34" s="618" t="s">
        <v>281</v>
      </c>
      <c r="B34" s="619"/>
      <c r="C34" s="158" t="s">
        <v>278</v>
      </c>
      <c r="D34" s="157">
        <v>47</v>
      </c>
      <c r="E34" s="156">
        <v>8</v>
      </c>
      <c r="F34" s="156">
        <v>20</v>
      </c>
      <c r="G34" s="156">
        <v>39</v>
      </c>
      <c r="H34" s="155">
        <v>114</v>
      </c>
      <c r="I34" s="62"/>
    </row>
    <row r="35" spans="1:9" ht="15" customHeight="1" x14ac:dyDescent="0.15">
      <c r="A35" s="619"/>
      <c r="B35" s="619"/>
      <c r="C35" s="158" t="s">
        <v>273</v>
      </c>
      <c r="D35" s="157">
        <v>106</v>
      </c>
      <c r="E35" s="156">
        <v>10</v>
      </c>
      <c r="F35" s="156">
        <v>32</v>
      </c>
      <c r="G35" s="156">
        <v>47</v>
      </c>
      <c r="H35" s="155">
        <v>195</v>
      </c>
      <c r="I35" s="62"/>
    </row>
    <row r="36" spans="1:9" ht="15" customHeight="1" x14ac:dyDescent="0.15">
      <c r="A36" s="617"/>
      <c r="B36" s="617"/>
      <c r="C36" s="158" t="s">
        <v>272</v>
      </c>
      <c r="D36" s="157">
        <v>1667</v>
      </c>
      <c r="E36" s="156">
        <v>107</v>
      </c>
      <c r="F36" s="156">
        <v>391</v>
      </c>
      <c r="G36" s="156">
        <v>687</v>
      </c>
      <c r="H36" s="155">
        <v>2852</v>
      </c>
      <c r="I36" s="62"/>
    </row>
    <row r="37" spans="1:9" ht="15" customHeight="1" x14ac:dyDescent="0.15">
      <c r="A37" s="618" t="s">
        <v>280</v>
      </c>
      <c r="B37" s="619"/>
      <c r="C37" s="170" t="s">
        <v>278</v>
      </c>
      <c r="D37" s="169">
        <v>47</v>
      </c>
      <c r="E37" s="168">
        <v>14</v>
      </c>
      <c r="F37" s="168">
        <v>19</v>
      </c>
      <c r="G37" s="168">
        <v>40</v>
      </c>
      <c r="H37" s="155">
        <v>120</v>
      </c>
      <c r="I37" s="62"/>
    </row>
    <row r="38" spans="1:9" ht="15" customHeight="1" x14ac:dyDescent="0.15">
      <c r="A38" s="619"/>
      <c r="B38" s="619"/>
      <c r="C38" s="158" t="s">
        <v>273</v>
      </c>
      <c r="D38" s="157">
        <v>101</v>
      </c>
      <c r="E38" s="156">
        <v>14</v>
      </c>
      <c r="F38" s="156">
        <v>19</v>
      </c>
      <c r="G38" s="156">
        <v>40</v>
      </c>
      <c r="H38" s="155">
        <v>174</v>
      </c>
      <c r="I38" s="62"/>
    </row>
    <row r="39" spans="1:9" ht="15" customHeight="1" x14ac:dyDescent="0.15">
      <c r="A39" s="620"/>
      <c r="B39" s="620"/>
      <c r="C39" s="174" t="s">
        <v>272</v>
      </c>
      <c r="D39" s="173">
        <v>1737</v>
      </c>
      <c r="E39" s="172">
        <v>428</v>
      </c>
      <c r="F39" s="172">
        <v>346</v>
      </c>
      <c r="G39" s="172">
        <v>442</v>
      </c>
      <c r="H39" s="171">
        <v>2953</v>
      </c>
      <c r="I39" s="62"/>
    </row>
    <row r="40" spans="1:9" ht="15" customHeight="1" x14ac:dyDescent="0.15">
      <c r="A40" s="621" t="s">
        <v>279</v>
      </c>
      <c r="B40" s="622"/>
      <c r="C40" s="162" t="s">
        <v>278</v>
      </c>
      <c r="D40" s="161">
        <v>39</v>
      </c>
      <c r="E40" s="160">
        <v>4</v>
      </c>
      <c r="F40" s="160">
        <v>42</v>
      </c>
      <c r="G40" s="160">
        <v>69</v>
      </c>
      <c r="H40" s="159">
        <v>154</v>
      </c>
      <c r="I40" s="62"/>
    </row>
    <row r="41" spans="1:9" ht="15" customHeight="1" x14ac:dyDescent="0.15">
      <c r="A41" s="619"/>
      <c r="B41" s="619"/>
      <c r="C41" s="158" t="s">
        <v>273</v>
      </c>
      <c r="D41" s="157">
        <v>83</v>
      </c>
      <c r="E41" s="156">
        <v>4</v>
      </c>
      <c r="F41" s="156">
        <v>48</v>
      </c>
      <c r="G41" s="156">
        <v>69</v>
      </c>
      <c r="H41" s="155">
        <v>204</v>
      </c>
      <c r="I41" s="62"/>
    </row>
    <row r="42" spans="1:9" ht="15" customHeight="1" x14ac:dyDescent="0.15">
      <c r="A42" s="617"/>
      <c r="B42" s="617"/>
      <c r="C42" s="158" t="s">
        <v>272</v>
      </c>
      <c r="D42" s="157">
        <v>1219</v>
      </c>
      <c r="E42" s="156">
        <v>40</v>
      </c>
      <c r="F42" s="156">
        <v>1182</v>
      </c>
      <c r="G42" s="156">
        <v>893</v>
      </c>
      <c r="H42" s="155">
        <v>3334</v>
      </c>
      <c r="I42" s="62"/>
    </row>
    <row r="43" spans="1:9" ht="15" customHeight="1" x14ac:dyDescent="0.15">
      <c r="A43" s="618" t="s">
        <v>277</v>
      </c>
      <c r="B43" s="619"/>
      <c r="C43" s="158" t="s">
        <v>274</v>
      </c>
      <c r="D43" s="157">
        <v>36</v>
      </c>
      <c r="E43" s="156">
        <v>11</v>
      </c>
      <c r="F43" s="156">
        <v>33</v>
      </c>
      <c r="G43" s="156">
        <v>92</v>
      </c>
      <c r="H43" s="155">
        <v>172</v>
      </c>
      <c r="I43" s="62"/>
    </row>
    <row r="44" spans="1:9" ht="15" customHeight="1" x14ac:dyDescent="0.15">
      <c r="A44" s="619"/>
      <c r="B44" s="619"/>
      <c r="C44" s="158" t="s">
        <v>273</v>
      </c>
      <c r="D44" s="157">
        <v>79</v>
      </c>
      <c r="E44" s="156">
        <v>17</v>
      </c>
      <c r="F44" s="156">
        <v>37</v>
      </c>
      <c r="G44" s="156">
        <v>92</v>
      </c>
      <c r="H44" s="155">
        <v>225</v>
      </c>
      <c r="I44" s="62"/>
    </row>
    <row r="45" spans="1:9" ht="15" customHeight="1" x14ac:dyDescent="0.15">
      <c r="A45" s="617"/>
      <c r="B45" s="617"/>
      <c r="C45" s="158" t="s">
        <v>272</v>
      </c>
      <c r="D45" s="157">
        <v>1491</v>
      </c>
      <c r="E45" s="156">
        <v>196</v>
      </c>
      <c r="F45" s="156">
        <v>524</v>
      </c>
      <c r="G45" s="156">
        <v>1371</v>
      </c>
      <c r="H45" s="155">
        <v>3582</v>
      </c>
      <c r="I45" s="62"/>
    </row>
    <row r="46" spans="1:9" ht="15" customHeight="1" x14ac:dyDescent="0.15">
      <c r="A46" s="623" t="s">
        <v>276</v>
      </c>
      <c r="B46" s="624"/>
      <c r="C46" s="170" t="s">
        <v>274</v>
      </c>
      <c r="D46" s="169">
        <v>40</v>
      </c>
      <c r="E46" s="168">
        <v>10</v>
      </c>
      <c r="F46" s="168">
        <v>68</v>
      </c>
      <c r="G46" s="168">
        <v>78</v>
      </c>
      <c r="H46" s="167">
        <v>196</v>
      </c>
      <c r="I46" s="62"/>
    </row>
    <row r="47" spans="1:9" ht="15" customHeight="1" x14ac:dyDescent="0.15">
      <c r="A47" s="625"/>
      <c r="B47" s="619"/>
      <c r="C47" s="158" t="s">
        <v>273</v>
      </c>
      <c r="D47" s="157">
        <v>96</v>
      </c>
      <c r="E47" s="156">
        <v>17</v>
      </c>
      <c r="F47" s="156">
        <v>71</v>
      </c>
      <c r="G47" s="156">
        <v>78</v>
      </c>
      <c r="H47" s="155">
        <v>262</v>
      </c>
      <c r="I47" s="62"/>
    </row>
    <row r="48" spans="1:9" ht="15" customHeight="1" x14ac:dyDescent="0.15">
      <c r="A48" s="626"/>
      <c r="B48" s="627"/>
      <c r="C48" s="166" t="s">
        <v>272</v>
      </c>
      <c r="D48" s="165">
        <v>1728</v>
      </c>
      <c r="E48" s="164">
        <v>460</v>
      </c>
      <c r="F48" s="164">
        <v>537</v>
      </c>
      <c r="G48" s="164">
        <v>988</v>
      </c>
      <c r="H48" s="163">
        <v>3713</v>
      </c>
      <c r="I48" s="62"/>
    </row>
    <row r="49" spans="1:9" ht="15" customHeight="1" x14ac:dyDescent="0.15">
      <c r="A49" s="628" t="s">
        <v>275</v>
      </c>
      <c r="B49" s="622"/>
      <c r="C49" s="162" t="s">
        <v>274</v>
      </c>
      <c r="D49" s="161">
        <v>35</v>
      </c>
      <c r="E49" s="160">
        <v>13</v>
      </c>
      <c r="F49" s="160">
        <v>55</v>
      </c>
      <c r="G49" s="160">
        <v>49</v>
      </c>
      <c r="H49" s="159">
        <v>152</v>
      </c>
    </row>
    <row r="50" spans="1:9" ht="15" customHeight="1" x14ac:dyDescent="0.15">
      <c r="A50" s="625"/>
      <c r="B50" s="619"/>
      <c r="C50" s="158" t="s">
        <v>273</v>
      </c>
      <c r="D50" s="157">
        <v>82</v>
      </c>
      <c r="E50" s="156">
        <v>16</v>
      </c>
      <c r="F50" s="156">
        <v>56</v>
      </c>
      <c r="G50" s="156">
        <v>52</v>
      </c>
      <c r="H50" s="155">
        <v>206</v>
      </c>
    </row>
    <row r="51" spans="1:9" ht="15" customHeight="1" x14ac:dyDescent="0.15">
      <c r="A51" s="625"/>
      <c r="B51" s="619"/>
      <c r="C51" s="154" t="s">
        <v>272</v>
      </c>
      <c r="D51" s="153">
        <v>1752</v>
      </c>
      <c r="E51" s="152">
        <v>640</v>
      </c>
      <c r="F51" s="152">
        <v>1263</v>
      </c>
      <c r="G51" s="152">
        <v>591</v>
      </c>
      <c r="H51" s="151">
        <v>4246</v>
      </c>
    </row>
    <row r="52" spans="1:9" ht="16.5" customHeight="1" x14ac:dyDescent="0.15">
      <c r="A52" s="62"/>
      <c r="B52" s="62"/>
      <c r="C52" s="62"/>
      <c r="D52" s="150" t="s">
        <v>271</v>
      </c>
      <c r="E52" s="62"/>
      <c r="F52" s="62"/>
      <c r="G52" s="62"/>
      <c r="H52" s="62"/>
    </row>
    <row r="53" spans="1:9" ht="16.5" customHeight="1" x14ac:dyDescent="0.15">
      <c r="A53" s="419" t="s">
        <v>270</v>
      </c>
      <c r="B53" s="419"/>
      <c r="C53" s="419"/>
      <c r="D53" s="419"/>
      <c r="E53" s="419"/>
      <c r="F53" s="419"/>
      <c r="G53" s="419"/>
      <c r="H53" s="419"/>
      <c r="I53" s="419"/>
    </row>
  </sheetData>
  <sheetProtection selectLockedCells="1" selectUnlockedCells="1"/>
  <mergeCells count="25">
    <mergeCell ref="A3:B3"/>
    <mergeCell ref="A4:B4"/>
    <mergeCell ref="A5:B5"/>
    <mergeCell ref="A6:B6"/>
    <mergeCell ref="A7:B7"/>
    <mergeCell ref="A14:B14"/>
    <mergeCell ref="A18:B18"/>
    <mergeCell ref="A19:B21"/>
    <mergeCell ref="A22:B24"/>
    <mergeCell ref="A8:B8"/>
    <mergeCell ref="A9:B9"/>
    <mergeCell ref="A10:B10"/>
    <mergeCell ref="A11:B11"/>
    <mergeCell ref="A12:B12"/>
    <mergeCell ref="A13:B13"/>
    <mergeCell ref="A25:B27"/>
    <mergeCell ref="A28:B30"/>
    <mergeCell ref="A53:I53"/>
    <mergeCell ref="A34:B36"/>
    <mergeCell ref="A37:B39"/>
    <mergeCell ref="A40:B42"/>
    <mergeCell ref="A43:B45"/>
    <mergeCell ref="A46:B48"/>
    <mergeCell ref="A49:B51"/>
    <mergeCell ref="A31:B33"/>
  </mergeCells>
  <phoneticPr fontId="3"/>
  <pageMargins left="0.78740157480314965" right="0.19685039370078741" top="0.19685039370078741" bottom="0.19685039370078741" header="0.51181102362204722" footer="0.15748031496062992"/>
  <pageSetup paperSize="9" scale="71" firstPageNumber="0" fitToWidth="0" fitToHeight="0" orientation="landscape" r:id="rId1"/>
  <headerFooter alignWithMargins="0">
    <oddFooter>&amp;C&amp;"ＭＳ 明朝,標準"- 54 -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C7FA2-34EA-472D-9182-C03C82775DC2}">
  <dimension ref="A3:L41"/>
  <sheetViews>
    <sheetView view="pageLayout" topLeftCell="A13" zoomScaleNormal="80" workbookViewId="0">
      <selection activeCell="A2" sqref="A2"/>
    </sheetView>
  </sheetViews>
  <sheetFormatPr defaultRowHeight="14.25" x14ac:dyDescent="0.15"/>
  <cols>
    <col min="1" max="1" width="7.625" style="1" customWidth="1"/>
    <col min="2" max="2" width="8.625" style="1" customWidth="1"/>
    <col min="3" max="3" width="3.5" style="1" customWidth="1"/>
    <col min="4" max="4" width="22.625" style="1" customWidth="1"/>
    <col min="5" max="5" width="1.625" style="1" customWidth="1"/>
    <col min="6" max="6" width="84" style="1" customWidth="1"/>
    <col min="7" max="7" width="7.125" style="44" customWidth="1"/>
    <col min="8" max="8" width="1.625" style="44" customWidth="1"/>
    <col min="9" max="9" width="22" style="1" customWidth="1"/>
    <col min="10" max="16384" width="9" style="1"/>
  </cols>
  <sheetData>
    <row r="3" spans="1:12" s="35" customFormat="1" ht="21" customHeight="1" x14ac:dyDescent="0.25">
      <c r="A3" s="636" t="s">
        <v>308</v>
      </c>
      <c r="B3" s="636"/>
      <c r="C3" s="636"/>
      <c r="D3" s="636"/>
      <c r="E3" s="636"/>
      <c r="F3" s="636"/>
      <c r="G3" s="637" t="s">
        <v>309</v>
      </c>
      <c r="H3" s="638"/>
      <c r="I3" s="638"/>
      <c r="J3" s="149"/>
      <c r="K3" s="149"/>
      <c r="L3" s="149"/>
    </row>
    <row r="4" spans="1:12" s="206" customFormat="1" ht="21" customHeight="1" x14ac:dyDescent="0.15">
      <c r="A4" s="201" t="s">
        <v>310</v>
      </c>
      <c r="B4" s="202" t="s">
        <v>311</v>
      </c>
      <c r="C4" s="639" t="s">
        <v>312</v>
      </c>
      <c r="D4" s="639"/>
      <c r="E4" s="203"/>
      <c r="F4" s="203" t="s">
        <v>313</v>
      </c>
      <c r="G4" s="639" t="s">
        <v>314</v>
      </c>
      <c r="H4" s="639"/>
      <c r="I4" s="204" t="s">
        <v>315</v>
      </c>
      <c r="J4" s="205"/>
      <c r="K4" s="205"/>
      <c r="L4" s="205"/>
    </row>
    <row r="5" spans="1:12" ht="23.1" customHeight="1" x14ac:dyDescent="0.15">
      <c r="A5" s="207" t="s">
        <v>316</v>
      </c>
      <c r="B5" s="208" t="s">
        <v>316</v>
      </c>
      <c r="C5" s="207">
        <v>1</v>
      </c>
      <c r="D5" s="209" t="s">
        <v>317</v>
      </c>
      <c r="E5" s="210"/>
      <c r="F5" s="61" t="s">
        <v>318</v>
      </c>
      <c r="G5" s="211" t="s">
        <v>319</v>
      </c>
      <c r="H5" s="212"/>
      <c r="I5" s="209" t="s">
        <v>320</v>
      </c>
      <c r="J5" s="61"/>
      <c r="K5" s="61"/>
      <c r="L5" s="61"/>
    </row>
    <row r="6" spans="1:12" ht="23.1" customHeight="1" x14ac:dyDescent="0.15">
      <c r="A6" s="213"/>
      <c r="B6" s="214"/>
      <c r="C6" s="207">
        <v>2</v>
      </c>
      <c r="D6" s="209" t="s">
        <v>321</v>
      </c>
      <c r="E6" s="210"/>
      <c r="F6" s="61" t="s">
        <v>322</v>
      </c>
      <c r="G6" s="211" t="s">
        <v>323</v>
      </c>
      <c r="H6" s="212"/>
      <c r="I6" s="209" t="s">
        <v>324</v>
      </c>
      <c r="J6" s="61"/>
      <c r="K6" s="61"/>
      <c r="L6" s="61"/>
    </row>
    <row r="7" spans="1:12" ht="23.1" customHeight="1" x14ac:dyDescent="0.15">
      <c r="A7" s="213"/>
      <c r="B7" s="214"/>
      <c r="C7" s="207">
        <v>3</v>
      </c>
      <c r="D7" s="209" t="s">
        <v>325</v>
      </c>
      <c r="E7" s="210"/>
      <c r="F7" s="61" t="s">
        <v>326</v>
      </c>
      <c r="G7" s="211" t="s">
        <v>327</v>
      </c>
      <c r="H7" s="212"/>
      <c r="I7" s="209" t="s">
        <v>328</v>
      </c>
      <c r="J7" s="61"/>
      <c r="K7" s="61"/>
      <c r="L7" s="61"/>
    </row>
    <row r="8" spans="1:12" ht="23.1" customHeight="1" x14ac:dyDescent="0.15">
      <c r="A8" s="213"/>
      <c r="B8" s="214"/>
      <c r="C8" s="207">
        <v>4</v>
      </c>
      <c r="D8" s="209" t="s">
        <v>329</v>
      </c>
      <c r="E8" s="210"/>
      <c r="F8" s="61" t="s">
        <v>330</v>
      </c>
      <c r="G8" s="211" t="s">
        <v>331</v>
      </c>
      <c r="H8" s="212"/>
      <c r="I8" s="209" t="s">
        <v>332</v>
      </c>
      <c r="J8" s="61"/>
      <c r="K8" s="61"/>
      <c r="L8" s="61"/>
    </row>
    <row r="9" spans="1:12" ht="23.1" customHeight="1" x14ac:dyDescent="0.15">
      <c r="A9" s="215"/>
      <c r="B9" s="216"/>
      <c r="C9" s="217">
        <v>5</v>
      </c>
      <c r="D9" s="218" t="s">
        <v>333</v>
      </c>
      <c r="E9" s="219"/>
      <c r="F9" s="220" t="s">
        <v>334</v>
      </c>
      <c r="G9" s="221" t="s">
        <v>335</v>
      </c>
      <c r="H9" s="222"/>
      <c r="I9" s="218" t="s">
        <v>336</v>
      </c>
      <c r="J9" s="61"/>
      <c r="K9" s="61"/>
      <c r="L9" s="61"/>
    </row>
    <row r="10" spans="1:12" ht="23.1" customHeight="1" x14ac:dyDescent="0.15">
      <c r="A10" s="207" t="s">
        <v>337</v>
      </c>
      <c r="B10" s="208" t="s">
        <v>338</v>
      </c>
      <c r="C10" s="207">
        <v>1</v>
      </c>
      <c r="D10" s="209" t="s">
        <v>339</v>
      </c>
      <c r="E10" s="210"/>
      <c r="F10" s="61" t="s">
        <v>340</v>
      </c>
      <c r="G10" s="211" t="s">
        <v>341</v>
      </c>
      <c r="H10" s="212"/>
      <c r="I10" s="209" t="s">
        <v>320</v>
      </c>
      <c r="J10" s="61"/>
      <c r="K10" s="61"/>
      <c r="L10" s="61"/>
    </row>
    <row r="11" spans="1:12" ht="23.1" customHeight="1" x14ac:dyDescent="0.15">
      <c r="A11" s="213"/>
      <c r="B11" s="208" t="s">
        <v>342</v>
      </c>
      <c r="C11" s="207">
        <v>2</v>
      </c>
      <c r="D11" s="209" t="s">
        <v>329</v>
      </c>
      <c r="E11" s="210"/>
      <c r="F11" s="61" t="s">
        <v>343</v>
      </c>
      <c r="G11" s="211" t="s">
        <v>344</v>
      </c>
      <c r="H11" s="212"/>
      <c r="I11" s="209" t="s">
        <v>328</v>
      </c>
      <c r="J11" s="61"/>
      <c r="K11" s="61"/>
      <c r="L11" s="61"/>
    </row>
    <row r="12" spans="1:12" ht="23.1" customHeight="1" x14ac:dyDescent="0.15">
      <c r="A12" s="213"/>
      <c r="B12" s="214"/>
      <c r="C12" s="207"/>
      <c r="D12" s="209"/>
      <c r="E12" s="210"/>
      <c r="F12" s="61" t="s">
        <v>345</v>
      </c>
      <c r="G12" s="211"/>
      <c r="H12" s="212"/>
      <c r="I12" s="209"/>
      <c r="J12" s="61"/>
      <c r="K12" s="61"/>
      <c r="L12" s="61"/>
    </row>
    <row r="13" spans="1:12" ht="23.1" customHeight="1" x14ac:dyDescent="0.15">
      <c r="A13" s="213"/>
      <c r="B13" s="214"/>
      <c r="C13" s="207">
        <v>3</v>
      </c>
      <c r="D13" s="209" t="s">
        <v>346</v>
      </c>
      <c r="E13" s="210"/>
      <c r="F13" s="61" t="s">
        <v>347</v>
      </c>
      <c r="G13" s="211" t="s">
        <v>348</v>
      </c>
      <c r="H13" s="212"/>
      <c r="I13" s="209" t="s">
        <v>336</v>
      </c>
      <c r="J13" s="61"/>
      <c r="K13" s="61"/>
      <c r="L13" s="61"/>
    </row>
    <row r="14" spans="1:12" ht="23.1" customHeight="1" x14ac:dyDescent="0.15">
      <c r="A14" s="213"/>
      <c r="B14" s="214"/>
      <c r="C14" s="207"/>
      <c r="D14" s="209"/>
      <c r="E14" s="210"/>
      <c r="F14" s="61" t="s">
        <v>349</v>
      </c>
      <c r="G14" s="211"/>
      <c r="H14" s="212"/>
      <c r="I14" s="209"/>
      <c r="J14" s="61"/>
      <c r="K14" s="61"/>
      <c r="L14" s="61"/>
    </row>
    <row r="15" spans="1:12" ht="23.1" customHeight="1" x14ac:dyDescent="0.15">
      <c r="A15" s="213"/>
      <c r="B15" s="214"/>
      <c r="C15" s="207">
        <v>4</v>
      </c>
      <c r="D15" s="209" t="s">
        <v>350</v>
      </c>
      <c r="E15" s="210"/>
      <c r="F15" s="61" t="s">
        <v>351</v>
      </c>
      <c r="G15" s="211" t="s">
        <v>352</v>
      </c>
      <c r="H15" s="212"/>
      <c r="I15" s="209" t="s">
        <v>336</v>
      </c>
      <c r="J15" s="61"/>
      <c r="K15" s="61"/>
      <c r="L15" s="61"/>
    </row>
    <row r="16" spans="1:12" ht="23.1" customHeight="1" x14ac:dyDescent="0.15">
      <c r="A16" s="213"/>
      <c r="B16" s="214"/>
      <c r="C16" s="207">
        <v>5</v>
      </c>
      <c r="D16" s="209" t="s">
        <v>321</v>
      </c>
      <c r="E16" s="210"/>
      <c r="F16" s="61" t="s">
        <v>353</v>
      </c>
      <c r="G16" s="211" t="s">
        <v>323</v>
      </c>
      <c r="H16" s="212"/>
      <c r="I16" s="209" t="s">
        <v>324</v>
      </c>
      <c r="J16" s="61"/>
      <c r="K16" s="61"/>
      <c r="L16" s="61"/>
    </row>
    <row r="17" spans="1:12" ht="23.1" customHeight="1" x14ac:dyDescent="0.15">
      <c r="A17" s="213"/>
      <c r="B17" s="214"/>
      <c r="C17" s="207">
        <v>6</v>
      </c>
      <c r="D17" s="209" t="s">
        <v>325</v>
      </c>
      <c r="E17" s="210"/>
      <c r="F17" s="61" t="s">
        <v>354</v>
      </c>
      <c r="G17" s="211" t="s">
        <v>355</v>
      </c>
      <c r="H17" s="212"/>
      <c r="I17" s="209" t="s">
        <v>356</v>
      </c>
      <c r="J17" s="61"/>
      <c r="K17" s="61"/>
      <c r="L17" s="61"/>
    </row>
    <row r="18" spans="1:12" ht="23.1" customHeight="1" x14ac:dyDescent="0.15">
      <c r="A18" s="213"/>
      <c r="B18" s="214"/>
      <c r="C18" s="207">
        <v>7</v>
      </c>
      <c r="D18" s="209" t="s">
        <v>357</v>
      </c>
      <c r="E18" s="210"/>
      <c r="F18" s="61" t="s">
        <v>358</v>
      </c>
      <c r="G18" s="211" t="s">
        <v>327</v>
      </c>
      <c r="H18" s="212"/>
      <c r="I18" s="209" t="s">
        <v>359</v>
      </c>
      <c r="J18" s="61"/>
      <c r="K18" s="61"/>
      <c r="L18" s="61"/>
    </row>
    <row r="19" spans="1:12" ht="23.1" customHeight="1" x14ac:dyDescent="0.15">
      <c r="A19" s="213"/>
      <c r="B19" s="214"/>
      <c r="C19" s="207"/>
      <c r="D19" s="209"/>
      <c r="E19" s="210"/>
      <c r="F19" s="61" t="s">
        <v>360</v>
      </c>
      <c r="G19" s="211"/>
      <c r="H19" s="212"/>
      <c r="I19" s="209"/>
      <c r="J19" s="61"/>
      <c r="K19" s="61"/>
      <c r="L19" s="61"/>
    </row>
    <row r="20" spans="1:12" ht="23.1" customHeight="1" x14ac:dyDescent="0.15">
      <c r="A20" s="213"/>
      <c r="B20" s="214"/>
      <c r="C20" s="207"/>
      <c r="D20" s="209"/>
      <c r="E20" s="210"/>
      <c r="F20" s="61" t="s">
        <v>361</v>
      </c>
      <c r="G20" s="211" t="s">
        <v>362</v>
      </c>
      <c r="H20" s="212"/>
      <c r="I20" s="209" t="s">
        <v>336</v>
      </c>
      <c r="J20" s="61"/>
      <c r="K20" s="61"/>
      <c r="L20" s="61"/>
    </row>
    <row r="21" spans="1:12" ht="23.1" customHeight="1" x14ac:dyDescent="0.15">
      <c r="A21" s="213"/>
      <c r="B21" s="214"/>
      <c r="C21" s="207">
        <v>8</v>
      </c>
      <c r="D21" s="209" t="s">
        <v>363</v>
      </c>
      <c r="E21" s="210"/>
      <c r="F21" s="61" t="s">
        <v>364</v>
      </c>
      <c r="G21" s="211" t="s">
        <v>365</v>
      </c>
      <c r="H21" s="212"/>
      <c r="I21" s="209" t="s">
        <v>324</v>
      </c>
      <c r="J21" s="61"/>
      <c r="K21" s="61"/>
      <c r="L21" s="61"/>
    </row>
    <row r="22" spans="1:12" ht="23.1" customHeight="1" x14ac:dyDescent="0.15">
      <c r="A22" s="213"/>
      <c r="B22" s="214"/>
      <c r="C22" s="207">
        <v>9</v>
      </c>
      <c r="D22" s="209" t="s">
        <v>366</v>
      </c>
      <c r="E22" s="210"/>
      <c r="F22" s="61" t="s">
        <v>367</v>
      </c>
      <c r="G22" s="211" t="s">
        <v>368</v>
      </c>
      <c r="H22" s="212"/>
      <c r="I22" s="209" t="s">
        <v>336</v>
      </c>
      <c r="J22" s="61"/>
      <c r="K22" s="61"/>
      <c r="L22" s="61"/>
    </row>
    <row r="23" spans="1:12" ht="23.1" customHeight="1" x14ac:dyDescent="0.15">
      <c r="A23" s="213"/>
      <c r="B23" s="214"/>
      <c r="C23" s="207">
        <v>10</v>
      </c>
      <c r="D23" s="209" t="s">
        <v>369</v>
      </c>
      <c r="E23" s="210"/>
      <c r="F23" s="61" t="s">
        <v>370</v>
      </c>
      <c r="G23" s="211" t="s">
        <v>371</v>
      </c>
      <c r="H23" s="212"/>
      <c r="I23" s="209" t="s">
        <v>372</v>
      </c>
      <c r="J23" s="61"/>
      <c r="K23" s="61"/>
      <c r="L23" s="61"/>
    </row>
    <row r="24" spans="1:12" ht="23.1" customHeight="1" x14ac:dyDescent="0.15">
      <c r="A24" s="213"/>
      <c r="B24" s="214"/>
      <c r="C24" s="207">
        <v>11</v>
      </c>
      <c r="D24" s="209" t="s">
        <v>373</v>
      </c>
      <c r="E24" s="210"/>
      <c r="F24" s="61" t="s">
        <v>374</v>
      </c>
      <c r="G24" s="211" t="s">
        <v>335</v>
      </c>
      <c r="H24" s="212"/>
      <c r="I24" s="209" t="s">
        <v>324</v>
      </c>
      <c r="J24" s="61"/>
      <c r="K24" s="61"/>
      <c r="L24" s="61"/>
    </row>
    <row r="25" spans="1:12" ht="23.1" customHeight="1" x14ac:dyDescent="0.15">
      <c r="A25" s="213"/>
      <c r="B25" s="214"/>
      <c r="C25" s="207">
        <v>12</v>
      </c>
      <c r="D25" s="209" t="s">
        <v>375</v>
      </c>
      <c r="E25" s="210"/>
      <c r="F25" s="61" t="s">
        <v>376</v>
      </c>
      <c r="G25" s="211" t="s">
        <v>377</v>
      </c>
      <c r="H25" s="212"/>
      <c r="I25" s="209" t="s">
        <v>336</v>
      </c>
      <c r="J25" s="61"/>
      <c r="K25" s="61"/>
      <c r="L25" s="61"/>
    </row>
    <row r="26" spans="1:12" ht="23.1" customHeight="1" x14ac:dyDescent="0.15">
      <c r="A26" s="213"/>
      <c r="B26" s="214"/>
      <c r="C26" s="207"/>
      <c r="D26" s="209"/>
      <c r="E26" s="210"/>
      <c r="F26" s="61" t="s">
        <v>378</v>
      </c>
      <c r="G26" s="211"/>
      <c r="H26" s="212"/>
      <c r="I26" s="209"/>
      <c r="J26" s="61"/>
      <c r="K26" s="61"/>
      <c r="L26" s="61"/>
    </row>
    <row r="27" spans="1:12" ht="23.1" customHeight="1" x14ac:dyDescent="0.15">
      <c r="A27" s="213"/>
      <c r="B27" s="214"/>
      <c r="C27" s="207">
        <v>13</v>
      </c>
      <c r="D27" s="209" t="s">
        <v>379</v>
      </c>
      <c r="E27" s="210"/>
      <c r="F27" s="61" t="s">
        <v>380</v>
      </c>
      <c r="G27" s="211" t="s">
        <v>381</v>
      </c>
      <c r="H27" s="212"/>
      <c r="I27" s="223" t="s">
        <v>382</v>
      </c>
      <c r="J27" s="61"/>
      <c r="K27" s="61"/>
      <c r="L27" s="61"/>
    </row>
    <row r="28" spans="1:12" ht="23.1" customHeight="1" x14ac:dyDescent="0.15">
      <c r="A28" s="213"/>
      <c r="B28" s="214"/>
      <c r="C28" s="207">
        <v>14</v>
      </c>
      <c r="D28" s="209" t="s">
        <v>383</v>
      </c>
      <c r="E28" s="210"/>
      <c r="F28" s="61" t="s">
        <v>384</v>
      </c>
      <c r="G28" s="211" t="s">
        <v>385</v>
      </c>
      <c r="H28" s="212"/>
      <c r="I28" s="209" t="s">
        <v>324</v>
      </c>
      <c r="J28" s="61"/>
      <c r="K28" s="61"/>
      <c r="L28" s="61"/>
    </row>
    <row r="29" spans="1:12" ht="23.1" customHeight="1" x14ac:dyDescent="0.15">
      <c r="A29" s="213"/>
      <c r="B29" s="214"/>
      <c r="C29" s="207">
        <v>15</v>
      </c>
      <c r="D29" s="209" t="s">
        <v>386</v>
      </c>
      <c r="E29" s="210"/>
      <c r="F29" s="61" t="s">
        <v>387</v>
      </c>
      <c r="G29" s="211" t="s">
        <v>365</v>
      </c>
      <c r="H29" s="212"/>
      <c r="I29" s="209" t="s">
        <v>336</v>
      </c>
      <c r="J29" s="61"/>
      <c r="K29" s="61"/>
      <c r="L29" s="61"/>
    </row>
    <row r="30" spans="1:12" ht="23.1" customHeight="1" x14ac:dyDescent="0.15">
      <c r="A30" s="213"/>
      <c r="B30" s="214"/>
      <c r="C30" s="207"/>
      <c r="D30" s="209"/>
      <c r="E30" s="210"/>
      <c r="F30" s="61" t="s">
        <v>388</v>
      </c>
      <c r="G30" s="211"/>
      <c r="H30" s="212"/>
      <c r="I30" s="209"/>
      <c r="J30" s="61"/>
      <c r="K30" s="61"/>
      <c r="L30" s="61"/>
    </row>
    <row r="31" spans="1:12" ht="23.1" customHeight="1" x14ac:dyDescent="0.15">
      <c r="A31" s="224"/>
      <c r="B31" s="225"/>
      <c r="C31" s="226">
        <v>16</v>
      </c>
      <c r="D31" s="227" t="s">
        <v>325</v>
      </c>
      <c r="E31" s="228"/>
      <c r="F31" s="229" t="s">
        <v>389</v>
      </c>
      <c r="G31" s="230" t="s">
        <v>390</v>
      </c>
      <c r="H31" s="231"/>
      <c r="I31" s="232" t="s">
        <v>324</v>
      </c>
      <c r="J31" s="61"/>
      <c r="K31" s="61"/>
      <c r="L31" s="61"/>
    </row>
    <row r="32" spans="1:12" ht="14.25" customHeight="1" x14ac:dyDescent="0.15">
      <c r="A32" s="61"/>
      <c r="B32" s="61"/>
      <c r="C32" s="72"/>
      <c r="D32" s="233"/>
      <c r="E32" s="210"/>
      <c r="F32" s="61"/>
      <c r="G32" s="102"/>
      <c r="H32" s="102"/>
      <c r="I32" s="233"/>
      <c r="J32" s="61"/>
      <c r="K32" s="61"/>
      <c r="L32" s="61"/>
    </row>
    <row r="33" spans="1:12" x14ac:dyDescent="0.15">
      <c r="A33" s="640" t="s">
        <v>391</v>
      </c>
      <c r="B33" s="640"/>
      <c r="C33" s="640"/>
      <c r="D33" s="640"/>
      <c r="E33" s="640"/>
      <c r="F33" s="640"/>
      <c r="G33" s="640"/>
      <c r="H33" s="640"/>
      <c r="I33" s="640"/>
      <c r="J33" s="61"/>
      <c r="K33" s="61"/>
      <c r="L33" s="61"/>
    </row>
    <row r="34" spans="1:12" x14ac:dyDescent="0.15">
      <c r="A34" s="61"/>
      <c r="B34" s="61"/>
      <c r="C34" s="72"/>
      <c r="D34" s="61"/>
      <c r="E34" s="61"/>
      <c r="F34" s="61"/>
      <c r="G34" s="102"/>
      <c r="H34" s="102"/>
      <c r="I34" s="61"/>
      <c r="J34" s="61"/>
      <c r="K34" s="61"/>
      <c r="L34" s="61"/>
    </row>
    <row r="35" spans="1:12" x14ac:dyDescent="0.15">
      <c r="A35" s="61"/>
      <c r="B35" s="61"/>
      <c r="C35" s="72"/>
      <c r="D35" s="61"/>
      <c r="E35" s="61"/>
      <c r="F35" s="61"/>
      <c r="G35" s="102"/>
      <c r="H35" s="102"/>
      <c r="I35" s="61"/>
      <c r="J35" s="61"/>
      <c r="K35" s="61"/>
      <c r="L35" s="61"/>
    </row>
    <row r="36" spans="1:12" x14ac:dyDescent="0.15">
      <c r="A36" s="61"/>
      <c r="B36" s="61"/>
      <c r="C36" s="72"/>
      <c r="D36" s="61"/>
      <c r="E36" s="61"/>
      <c r="F36" s="61"/>
      <c r="G36" s="102"/>
      <c r="H36" s="102"/>
      <c r="I36" s="61"/>
      <c r="J36" s="61"/>
      <c r="K36" s="61"/>
      <c r="L36" s="61"/>
    </row>
    <row r="37" spans="1:12" x14ac:dyDescent="0.15">
      <c r="A37" s="61"/>
      <c r="B37" s="61"/>
      <c r="C37" s="72"/>
      <c r="D37" s="61"/>
      <c r="E37" s="61"/>
      <c r="F37" s="61"/>
      <c r="G37" s="102"/>
      <c r="H37" s="102"/>
      <c r="I37" s="61"/>
      <c r="J37" s="61"/>
      <c r="K37" s="61"/>
      <c r="L37" s="61"/>
    </row>
    <row r="38" spans="1:12" x14ac:dyDescent="0.15">
      <c r="A38" s="61"/>
      <c r="B38" s="61"/>
      <c r="C38" s="72"/>
      <c r="D38" s="61"/>
      <c r="E38" s="61"/>
      <c r="F38" s="61"/>
      <c r="G38" s="102"/>
      <c r="H38" s="102"/>
      <c r="I38" s="61"/>
      <c r="J38" s="61"/>
      <c r="K38" s="61"/>
      <c r="L38" s="61"/>
    </row>
    <row r="39" spans="1:12" x14ac:dyDescent="0.15">
      <c r="A39" s="61"/>
      <c r="B39" s="61"/>
      <c r="C39" s="72"/>
      <c r="D39" s="61"/>
      <c r="E39" s="61"/>
      <c r="F39" s="61"/>
      <c r="G39" s="102"/>
      <c r="H39" s="102"/>
      <c r="I39" s="61"/>
      <c r="J39" s="61"/>
      <c r="K39" s="61"/>
      <c r="L39" s="61"/>
    </row>
    <row r="40" spans="1:12" x14ac:dyDescent="0.15">
      <c r="A40" s="61"/>
      <c r="B40" s="61"/>
      <c r="C40" s="72"/>
      <c r="D40" s="61"/>
      <c r="E40" s="61"/>
      <c r="F40" s="61"/>
      <c r="G40" s="102"/>
      <c r="H40" s="102"/>
      <c r="I40" s="61"/>
      <c r="J40" s="61"/>
      <c r="K40" s="61"/>
      <c r="L40" s="61"/>
    </row>
    <row r="41" spans="1:12" x14ac:dyDescent="0.15">
      <c r="A41" s="61"/>
      <c r="B41" s="61"/>
      <c r="C41" s="72"/>
      <c r="D41" s="61"/>
      <c r="E41" s="61"/>
      <c r="F41" s="61"/>
      <c r="G41" s="102"/>
      <c r="H41" s="102"/>
      <c r="I41" s="61"/>
      <c r="J41" s="61"/>
      <c r="K41" s="61"/>
      <c r="L41" s="61"/>
    </row>
  </sheetData>
  <sheetProtection selectLockedCells="1" selectUnlockedCells="1"/>
  <mergeCells count="5">
    <mergeCell ref="A3:F3"/>
    <mergeCell ref="G3:I3"/>
    <mergeCell ref="C4:D4"/>
    <mergeCell ref="G4:H4"/>
    <mergeCell ref="A33:I33"/>
  </mergeCells>
  <phoneticPr fontId="3"/>
  <pageMargins left="0.78740157480314965" right="0.19685039370078741" top="0.19685039370078741" bottom="0.19685039370078741" header="0.51181102362204722" footer="0.23622047244094491"/>
  <pageSetup paperSize="9" scale="85" firstPageNumber="0" fitToWidth="0" fitToHeight="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FF7-9134-4FAD-8D89-1C6C81BB022B}">
  <dimension ref="A4:J35"/>
  <sheetViews>
    <sheetView view="pageLayout" topLeftCell="A19" zoomScaleNormal="80" workbookViewId="0">
      <selection activeCell="A2" sqref="A2"/>
    </sheetView>
  </sheetViews>
  <sheetFormatPr defaultRowHeight="14.25" x14ac:dyDescent="0.15"/>
  <cols>
    <col min="1" max="1" width="7.625" style="1" customWidth="1"/>
    <col min="2" max="2" width="8.625" style="1" customWidth="1"/>
    <col min="3" max="3" width="3.25" style="1" customWidth="1"/>
    <col min="4" max="4" width="22.625" style="1" customWidth="1"/>
    <col min="5" max="5" width="1.625" style="1" customWidth="1"/>
    <col min="6" max="6" width="84.375" style="1" customWidth="1"/>
    <col min="7" max="7" width="7.125" style="1" customWidth="1"/>
    <col min="8" max="8" width="1.625" style="1" customWidth="1"/>
    <col min="9" max="9" width="20" style="1" customWidth="1"/>
    <col min="10" max="16384" width="9" style="1"/>
  </cols>
  <sheetData>
    <row r="4" spans="1:10" s="206" customFormat="1" ht="21.75" customHeight="1" x14ac:dyDescent="0.15">
      <c r="A4" s="234" t="s">
        <v>310</v>
      </c>
      <c r="B4" s="201" t="s">
        <v>311</v>
      </c>
      <c r="C4" s="639" t="s">
        <v>312</v>
      </c>
      <c r="D4" s="639"/>
      <c r="E4" s="203"/>
      <c r="F4" s="204" t="s">
        <v>313</v>
      </c>
      <c r="G4" s="641" t="s">
        <v>314</v>
      </c>
      <c r="H4" s="641"/>
      <c r="I4" s="235" t="s">
        <v>315</v>
      </c>
      <c r="J4" s="205"/>
    </row>
    <row r="5" spans="1:10" ht="21.75" customHeight="1" x14ac:dyDescent="0.15">
      <c r="A5" s="236" t="s">
        <v>392</v>
      </c>
      <c r="B5" s="207" t="s">
        <v>393</v>
      </c>
      <c r="C5" s="207">
        <v>1</v>
      </c>
      <c r="D5" s="209" t="s">
        <v>394</v>
      </c>
      <c r="E5" s="210"/>
      <c r="F5" s="237" t="s">
        <v>395</v>
      </c>
      <c r="G5" s="102" t="s">
        <v>396</v>
      </c>
      <c r="H5" s="238"/>
      <c r="I5" s="239" t="s">
        <v>320</v>
      </c>
      <c r="J5" s="61"/>
    </row>
    <row r="6" spans="1:10" ht="21.75" customHeight="1" x14ac:dyDescent="0.15">
      <c r="A6" s="214"/>
      <c r="B6" s="213"/>
      <c r="C6" s="207">
        <v>2</v>
      </c>
      <c r="D6" s="209" t="s">
        <v>321</v>
      </c>
      <c r="E6" s="210"/>
      <c r="F6" s="237" t="s">
        <v>322</v>
      </c>
      <c r="G6" s="211" t="s">
        <v>323</v>
      </c>
      <c r="H6" s="238"/>
      <c r="I6" s="239" t="s">
        <v>324</v>
      </c>
      <c r="J6" s="61"/>
    </row>
    <row r="7" spans="1:10" ht="21.75" customHeight="1" x14ac:dyDescent="0.15">
      <c r="A7" s="214"/>
      <c r="B7" s="213"/>
      <c r="C7" s="207">
        <v>3</v>
      </c>
      <c r="D7" s="209" t="s">
        <v>397</v>
      </c>
      <c r="E7" s="210"/>
      <c r="F7" s="237" t="s">
        <v>398</v>
      </c>
      <c r="G7" s="102" t="s">
        <v>399</v>
      </c>
      <c r="H7" s="238"/>
      <c r="I7" s="239" t="s">
        <v>336</v>
      </c>
      <c r="J7" s="61"/>
    </row>
    <row r="8" spans="1:10" ht="21.75" customHeight="1" x14ac:dyDescent="0.15">
      <c r="A8" s="214"/>
      <c r="B8" s="213"/>
      <c r="C8" s="207">
        <v>4</v>
      </c>
      <c r="D8" s="209" t="s">
        <v>325</v>
      </c>
      <c r="E8" s="210"/>
      <c r="F8" s="237" t="s">
        <v>400</v>
      </c>
      <c r="G8" s="102" t="s">
        <v>401</v>
      </c>
      <c r="H8" s="238"/>
      <c r="I8" s="239" t="s">
        <v>328</v>
      </c>
      <c r="J8" s="61"/>
    </row>
    <row r="9" spans="1:10" ht="21.75" customHeight="1" x14ac:dyDescent="0.15">
      <c r="A9" s="214"/>
      <c r="B9" s="213"/>
      <c r="C9" s="207">
        <v>5</v>
      </c>
      <c r="D9" s="209" t="s">
        <v>325</v>
      </c>
      <c r="E9" s="210"/>
      <c r="F9" s="237" t="s">
        <v>402</v>
      </c>
      <c r="G9" s="102" t="s">
        <v>403</v>
      </c>
      <c r="H9" s="238"/>
      <c r="I9" s="239" t="s">
        <v>324</v>
      </c>
      <c r="J9" s="61"/>
    </row>
    <row r="10" spans="1:10" ht="21.75" customHeight="1" x14ac:dyDescent="0.15">
      <c r="A10" s="208"/>
      <c r="B10" s="207"/>
      <c r="C10" s="207">
        <v>6</v>
      </c>
      <c r="D10" s="209" t="s">
        <v>329</v>
      </c>
      <c r="E10" s="210"/>
      <c r="F10" s="237" t="s">
        <v>404</v>
      </c>
      <c r="G10" s="102" t="s">
        <v>405</v>
      </c>
      <c r="H10" s="238"/>
      <c r="I10" s="239" t="s">
        <v>332</v>
      </c>
      <c r="J10" s="61"/>
    </row>
    <row r="11" spans="1:10" ht="21.75" customHeight="1" x14ac:dyDescent="0.15">
      <c r="A11" s="214"/>
      <c r="B11" s="207"/>
      <c r="C11" s="207"/>
      <c r="D11" s="209"/>
      <c r="E11" s="210"/>
      <c r="F11" s="237" t="s">
        <v>406</v>
      </c>
      <c r="H11" s="240"/>
      <c r="I11" s="241"/>
      <c r="J11" s="61"/>
    </row>
    <row r="12" spans="1:10" ht="21.75" customHeight="1" x14ac:dyDescent="0.15">
      <c r="A12" s="214"/>
      <c r="B12" s="213"/>
      <c r="C12" s="207">
        <v>7</v>
      </c>
      <c r="D12" s="209" t="s">
        <v>407</v>
      </c>
      <c r="E12" s="210"/>
      <c r="F12" s="237" t="s">
        <v>408</v>
      </c>
      <c r="G12" s="102" t="s">
        <v>409</v>
      </c>
      <c r="H12" s="238"/>
      <c r="I12" s="239" t="s">
        <v>410</v>
      </c>
      <c r="J12" s="61"/>
    </row>
    <row r="13" spans="1:10" ht="21.75" customHeight="1" x14ac:dyDescent="0.15">
      <c r="A13" s="214"/>
      <c r="B13" s="207" t="s">
        <v>411</v>
      </c>
      <c r="C13" s="207">
        <v>8</v>
      </c>
      <c r="D13" s="209" t="s">
        <v>412</v>
      </c>
      <c r="E13" s="210"/>
      <c r="F13" s="237" t="s">
        <v>413</v>
      </c>
      <c r="G13" s="102" t="s">
        <v>414</v>
      </c>
      <c r="H13" s="238"/>
      <c r="I13" s="239" t="s">
        <v>324</v>
      </c>
      <c r="J13" s="61"/>
    </row>
    <row r="14" spans="1:10" ht="21.75" customHeight="1" x14ac:dyDescent="0.15">
      <c r="A14" s="214"/>
      <c r="B14" s="207" t="s">
        <v>415</v>
      </c>
      <c r="C14" s="207">
        <v>9</v>
      </c>
      <c r="D14" s="209" t="s">
        <v>416</v>
      </c>
      <c r="E14" s="210"/>
      <c r="F14" s="237" t="s">
        <v>417</v>
      </c>
      <c r="G14" s="102" t="s">
        <v>418</v>
      </c>
      <c r="H14" s="238"/>
      <c r="I14" s="239" t="s">
        <v>336</v>
      </c>
      <c r="J14" s="61"/>
    </row>
    <row r="15" spans="1:10" ht="21.75" customHeight="1" x14ac:dyDescent="0.15">
      <c r="A15" s="216"/>
      <c r="B15" s="213"/>
      <c r="C15" s="207">
        <v>10</v>
      </c>
      <c r="D15" s="209" t="s">
        <v>386</v>
      </c>
      <c r="E15" s="210"/>
      <c r="F15" s="237" t="s">
        <v>419</v>
      </c>
      <c r="G15" s="102" t="s">
        <v>335</v>
      </c>
      <c r="H15" s="238"/>
      <c r="I15" s="239" t="s">
        <v>372</v>
      </c>
      <c r="J15" s="61"/>
    </row>
    <row r="16" spans="1:10" ht="21.75" customHeight="1" x14ac:dyDescent="0.15">
      <c r="A16" s="207" t="s">
        <v>420</v>
      </c>
      <c r="B16" s="242" t="s">
        <v>420</v>
      </c>
      <c r="C16" s="242">
        <v>1</v>
      </c>
      <c r="D16" s="243" t="s">
        <v>329</v>
      </c>
      <c r="E16" s="244"/>
      <c r="F16" s="245" t="s">
        <v>421</v>
      </c>
      <c r="G16" s="73" t="s">
        <v>422</v>
      </c>
      <c r="H16" s="246"/>
      <c r="I16" s="247" t="s">
        <v>410</v>
      </c>
      <c r="J16" s="61"/>
    </row>
    <row r="17" spans="1:10" ht="21.75" customHeight="1" x14ac:dyDescent="0.15">
      <c r="A17" s="213"/>
      <c r="B17" s="207" t="s">
        <v>342</v>
      </c>
      <c r="C17" s="207">
        <v>2</v>
      </c>
      <c r="D17" s="209" t="s">
        <v>423</v>
      </c>
      <c r="E17" s="210"/>
      <c r="F17" s="237" t="s">
        <v>424</v>
      </c>
      <c r="G17" s="102" t="s">
        <v>425</v>
      </c>
      <c r="H17" s="238"/>
      <c r="I17" s="239" t="s">
        <v>320</v>
      </c>
      <c r="J17" s="61"/>
    </row>
    <row r="18" spans="1:10" ht="21.75" customHeight="1" x14ac:dyDescent="0.15">
      <c r="A18" s="213"/>
      <c r="B18" s="213"/>
      <c r="C18" s="207">
        <v>3</v>
      </c>
      <c r="D18" s="209" t="s">
        <v>369</v>
      </c>
      <c r="E18" s="210"/>
      <c r="F18" s="237" t="s">
        <v>426</v>
      </c>
      <c r="G18" s="102" t="s">
        <v>427</v>
      </c>
      <c r="H18" s="238"/>
      <c r="I18" s="239" t="s">
        <v>428</v>
      </c>
      <c r="J18" s="61"/>
    </row>
    <row r="19" spans="1:10" ht="21.75" customHeight="1" x14ac:dyDescent="0.15">
      <c r="A19" s="213"/>
      <c r="B19" s="213"/>
      <c r="C19" s="207">
        <v>4</v>
      </c>
      <c r="D19" s="209" t="s">
        <v>397</v>
      </c>
      <c r="E19" s="210"/>
      <c r="F19" s="237" t="s">
        <v>429</v>
      </c>
      <c r="G19" s="102" t="s">
        <v>399</v>
      </c>
      <c r="H19" s="238"/>
      <c r="I19" s="239" t="s">
        <v>328</v>
      </c>
      <c r="J19" s="61"/>
    </row>
    <row r="20" spans="1:10" ht="21.75" customHeight="1" x14ac:dyDescent="0.15">
      <c r="A20" s="213"/>
      <c r="B20" s="215"/>
      <c r="C20" s="217">
        <v>5</v>
      </c>
      <c r="D20" s="218" t="s">
        <v>325</v>
      </c>
      <c r="E20" s="219"/>
      <c r="F20" s="248" t="s">
        <v>430</v>
      </c>
      <c r="G20" s="249" t="s">
        <v>327</v>
      </c>
      <c r="H20" s="250"/>
      <c r="I20" s="251" t="s">
        <v>328</v>
      </c>
      <c r="J20" s="61"/>
    </row>
    <row r="21" spans="1:10" ht="21.75" customHeight="1" x14ac:dyDescent="0.15">
      <c r="A21" s="236" t="s">
        <v>431</v>
      </c>
      <c r="B21" s="207" t="s">
        <v>431</v>
      </c>
      <c r="C21" s="207">
        <v>1</v>
      </c>
      <c r="D21" s="209" t="s">
        <v>321</v>
      </c>
      <c r="E21" s="210"/>
      <c r="F21" s="237" t="s">
        <v>322</v>
      </c>
      <c r="G21" s="211" t="s">
        <v>323</v>
      </c>
      <c r="H21" s="238"/>
      <c r="I21" s="239" t="s">
        <v>324</v>
      </c>
      <c r="J21" s="61"/>
    </row>
    <row r="22" spans="1:10" ht="21.75" customHeight="1" x14ac:dyDescent="0.15">
      <c r="A22" s="214"/>
      <c r="B22" s="213"/>
      <c r="C22" s="207">
        <v>2</v>
      </c>
      <c r="D22" s="209" t="s">
        <v>366</v>
      </c>
      <c r="E22" s="210"/>
      <c r="F22" s="237" t="s">
        <v>432</v>
      </c>
      <c r="G22" s="102" t="s">
        <v>341</v>
      </c>
      <c r="H22" s="238"/>
      <c r="I22" s="239" t="s">
        <v>320</v>
      </c>
      <c r="J22" s="61"/>
    </row>
    <row r="23" spans="1:10" ht="21.75" customHeight="1" x14ac:dyDescent="0.15">
      <c r="A23" s="214"/>
      <c r="B23" s="213"/>
      <c r="C23" s="207">
        <v>3</v>
      </c>
      <c r="D23" s="209" t="s">
        <v>366</v>
      </c>
      <c r="E23" s="210"/>
      <c r="F23" s="237" t="s">
        <v>433</v>
      </c>
      <c r="G23" s="102" t="s">
        <v>355</v>
      </c>
      <c r="H23" s="238"/>
      <c r="I23" s="239" t="s">
        <v>356</v>
      </c>
      <c r="J23" s="61"/>
    </row>
    <row r="24" spans="1:10" ht="21.75" customHeight="1" x14ac:dyDescent="0.15">
      <c r="A24" s="214"/>
      <c r="B24" s="213"/>
      <c r="C24" s="207"/>
      <c r="D24" s="209"/>
      <c r="E24" s="210"/>
      <c r="F24" s="237" t="s">
        <v>434</v>
      </c>
      <c r="G24" s="102" t="s">
        <v>335</v>
      </c>
      <c r="H24" s="238"/>
      <c r="I24" s="239" t="s">
        <v>332</v>
      </c>
      <c r="J24" s="61"/>
    </row>
    <row r="25" spans="1:10" ht="21.75" customHeight="1" x14ac:dyDescent="0.15">
      <c r="A25" s="214"/>
      <c r="B25" s="213"/>
      <c r="C25" s="207">
        <v>4</v>
      </c>
      <c r="D25" s="209" t="s">
        <v>325</v>
      </c>
      <c r="E25" s="210"/>
      <c r="F25" s="237" t="s">
        <v>435</v>
      </c>
      <c r="G25" s="102" t="s">
        <v>436</v>
      </c>
      <c r="H25" s="238"/>
      <c r="I25" s="239" t="s">
        <v>356</v>
      </c>
      <c r="J25" s="61"/>
    </row>
    <row r="26" spans="1:10" ht="21.75" customHeight="1" x14ac:dyDescent="0.15">
      <c r="A26" s="214"/>
      <c r="B26" s="213"/>
      <c r="C26" s="207">
        <v>5</v>
      </c>
      <c r="D26" s="209" t="s">
        <v>333</v>
      </c>
      <c r="E26" s="210"/>
      <c r="F26" s="237" t="s">
        <v>437</v>
      </c>
      <c r="G26" s="102" t="s">
        <v>436</v>
      </c>
      <c r="H26" s="238"/>
      <c r="I26" s="239" t="s">
        <v>336</v>
      </c>
      <c r="J26" s="61"/>
    </row>
    <row r="27" spans="1:10" ht="21.75" customHeight="1" x14ac:dyDescent="0.15">
      <c r="A27" s="214"/>
      <c r="B27" s="213"/>
      <c r="C27" s="207">
        <v>6</v>
      </c>
      <c r="D27" s="209" t="s">
        <v>329</v>
      </c>
      <c r="E27" s="210"/>
      <c r="F27" s="237" t="s">
        <v>438</v>
      </c>
      <c r="G27" s="102" t="s">
        <v>439</v>
      </c>
      <c r="H27" s="238"/>
      <c r="I27" s="239" t="s">
        <v>336</v>
      </c>
      <c r="J27" s="61"/>
    </row>
    <row r="28" spans="1:10" ht="21.75" customHeight="1" x14ac:dyDescent="0.15">
      <c r="A28" s="214"/>
      <c r="B28" s="213"/>
      <c r="C28" s="207"/>
      <c r="D28" s="209"/>
      <c r="E28" s="210"/>
      <c r="F28" s="237" t="s">
        <v>440</v>
      </c>
      <c r="G28" s="102" t="s">
        <v>441</v>
      </c>
      <c r="H28" s="238"/>
      <c r="I28" s="239" t="s">
        <v>324</v>
      </c>
      <c r="J28" s="61"/>
    </row>
    <row r="29" spans="1:10" ht="21.75" customHeight="1" x14ac:dyDescent="0.15">
      <c r="A29" s="214"/>
      <c r="B29" s="213"/>
      <c r="C29" s="207">
        <v>7</v>
      </c>
      <c r="D29" s="209" t="s">
        <v>325</v>
      </c>
      <c r="E29" s="210"/>
      <c r="F29" s="237" t="s">
        <v>442</v>
      </c>
      <c r="G29" s="102" t="s">
        <v>443</v>
      </c>
      <c r="H29" s="238"/>
      <c r="I29" s="239" t="s">
        <v>324</v>
      </c>
      <c r="J29" s="61"/>
    </row>
    <row r="30" spans="1:10" ht="21.75" customHeight="1" x14ac:dyDescent="0.15">
      <c r="A30" s="214"/>
      <c r="B30" s="213"/>
      <c r="C30" s="207">
        <v>8</v>
      </c>
      <c r="D30" s="209" t="s">
        <v>444</v>
      </c>
      <c r="E30" s="210"/>
      <c r="F30" s="237" t="s">
        <v>445</v>
      </c>
      <c r="G30" s="102" t="s">
        <v>446</v>
      </c>
      <c r="H30" s="238"/>
      <c r="I30" s="239" t="s">
        <v>332</v>
      </c>
      <c r="J30" s="61"/>
    </row>
    <row r="31" spans="1:10" ht="21.75" customHeight="1" x14ac:dyDescent="0.15">
      <c r="A31" s="214"/>
      <c r="B31" s="213"/>
      <c r="C31" s="207">
        <v>9</v>
      </c>
      <c r="D31" s="209" t="s">
        <v>379</v>
      </c>
      <c r="E31" s="210"/>
      <c r="F31" s="237" t="s">
        <v>447</v>
      </c>
      <c r="G31" s="102" t="s">
        <v>448</v>
      </c>
      <c r="H31" s="238"/>
      <c r="I31" s="252" t="s">
        <v>382</v>
      </c>
      <c r="J31" s="61"/>
    </row>
    <row r="32" spans="1:10" ht="21.75" customHeight="1" x14ac:dyDescent="0.15">
      <c r="A32" s="216"/>
      <c r="B32" s="215"/>
      <c r="C32" s="217"/>
      <c r="D32" s="218"/>
      <c r="E32" s="219"/>
      <c r="F32" s="248" t="s">
        <v>449</v>
      </c>
      <c r="G32" s="249"/>
      <c r="H32" s="250"/>
      <c r="I32" s="251"/>
      <c r="J32" s="61"/>
    </row>
    <row r="33" spans="1:10" ht="21.75" customHeight="1" x14ac:dyDescent="0.15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0" x14ac:dyDescent="0.15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x14ac:dyDescent="0.15">
      <c r="A35" s="640" t="s">
        <v>450</v>
      </c>
      <c r="B35" s="640"/>
      <c r="C35" s="640"/>
      <c r="D35" s="640"/>
      <c r="E35" s="640"/>
      <c r="F35" s="640"/>
      <c r="G35" s="640"/>
      <c r="H35" s="640"/>
      <c r="I35" s="640"/>
      <c r="J35" s="61"/>
    </row>
  </sheetData>
  <sheetProtection selectLockedCells="1" selectUnlockedCells="1"/>
  <mergeCells count="3">
    <mergeCell ref="C4:D4"/>
    <mergeCell ref="G4:H4"/>
    <mergeCell ref="A35:I35"/>
  </mergeCells>
  <phoneticPr fontId="3"/>
  <pageMargins left="0.78740157480314965" right="0.19685039370078741" top="0.19685039370078741" bottom="0.19685039370078741" header="0.51181102362204722" footer="0.23622047244094491"/>
  <pageSetup paperSize="9" scale="85" firstPageNumber="0" fitToWidth="0" fitToHeight="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E95F-B08F-49A2-925E-9FA4F8E150AA}">
  <dimension ref="A5:M42"/>
  <sheetViews>
    <sheetView view="pageLayout" topLeftCell="A4" zoomScaleNormal="90" workbookViewId="0">
      <selection activeCell="A2" sqref="A2"/>
    </sheetView>
  </sheetViews>
  <sheetFormatPr defaultRowHeight="14.25" x14ac:dyDescent="0.15"/>
  <cols>
    <col min="1" max="1" width="7.625" style="61" customWidth="1"/>
    <col min="2" max="2" width="8.625" style="61" customWidth="1"/>
    <col min="3" max="3" width="2.625" style="61" customWidth="1"/>
    <col min="4" max="4" width="13.625" style="61" customWidth="1"/>
    <col min="5" max="5" width="16.25" style="61" customWidth="1"/>
    <col min="6" max="6" width="1.625" style="61" customWidth="1"/>
    <col min="7" max="7" width="82" style="61" customWidth="1"/>
    <col min="8" max="8" width="6.75" style="61" customWidth="1"/>
    <col min="9" max="9" width="2.875" style="61" customWidth="1"/>
    <col min="10" max="10" width="18.5" style="61" customWidth="1"/>
    <col min="11" max="16384" width="9" style="61"/>
  </cols>
  <sheetData>
    <row r="5" spans="1:13" s="205" customFormat="1" ht="23.25" customHeight="1" x14ac:dyDescent="0.15">
      <c r="A5" s="201" t="s">
        <v>310</v>
      </c>
      <c r="B5" s="202" t="s">
        <v>311</v>
      </c>
      <c r="C5" s="644" t="s">
        <v>312</v>
      </c>
      <c r="D5" s="644"/>
      <c r="E5" s="644"/>
      <c r="F5" s="201"/>
      <c r="G5" s="204" t="s">
        <v>313</v>
      </c>
      <c r="H5" s="644" t="s">
        <v>451</v>
      </c>
      <c r="I5" s="644"/>
      <c r="J5" s="202" t="s">
        <v>452</v>
      </c>
      <c r="M5" s="206"/>
    </row>
    <row r="6" spans="1:13" ht="23.25" customHeight="1" x14ac:dyDescent="0.15">
      <c r="A6" s="213" t="s">
        <v>453</v>
      </c>
      <c r="B6" s="208" t="s">
        <v>454</v>
      </c>
      <c r="C6" s="72">
        <v>1</v>
      </c>
      <c r="D6" s="642" t="s">
        <v>329</v>
      </c>
      <c r="E6" s="642"/>
      <c r="F6" s="253"/>
      <c r="G6" s="237" t="s">
        <v>455</v>
      </c>
      <c r="H6" s="102" t="s">
        <v>341</v>
      </c>
      <c r="I6" s="102"/>
      <c r="J6" s="254" t="s">
        <v>320</v>
      </c>
      <c r="M6" s="1"/>
    </row>
    <row r="7" spans="1:13" ht="23.25" customHeight="1" x14ac:dyDescent="0.15">
      <c r="A7" s="213"/>
      <c r="B7" s="208"/>
      <c r="C7" s="72">
        <v>2</v>
      </c>
      <c r="D7" s="642" t="s">
        <v>456</v>
      </c>
      <c r="E7" s="642"/>
      <c r="F7" s="253"/>
      <c r="G7" s="237" t="s">
        <v>457</v>
      </c>
      <c r="H7" s="102" t="s">
        <v>458</v>
      </c>
      <c r="I7" s="102"/>
      <c r="J7" s="254" t="s">
        <v>428</v>
      </c>
      <c r="M7" s="1"/>
    </row>
    <row r="8" spans="1:13" ht="23.25" customHeight="1" x14ac:dyDescent="0.15">
      <c r="A8" s="213"/>
      <c r="B8" s="208"/>
      <c r="C8" s="72">
        <v>3</v>
      </c>
      <c r="D8" s="642" t="s">
        <v>459</v>
      </c>
      <c r="E8" s="642"/>
      <c r="F8" s="253"/>
      <c r="G8" s="237" t="s">
        <v>460</v>
      </c>
      <c r="H8" s="102" t="s">
        <v>344</v>
      </c>
      <c r="I8" s="102"/>
      <c r="J8" s="254" t="s">
        <v>324</v>
      </c>
      <c r="M8" s="1"/>
    </row>
    <row r="9" spans="1:13" ht="23.25" customHeight="1" x14ac:dyDescent="0.15">
      <c r="A9" s="213"/>
      <c r="B9" s="208"/>
      <c r="C9" s="72">
        <v>4</v>
      </c>
      <c r="D9" s="642" t="s">
        <v>461</v>
      </c>
      <c r="E9" s="643"/>
      <c r="F9" s="253"/>
      <c r="G9" s="237" t="s">
        <v>462</v>
      </c>
      <c r="H9" s="102" t="s">
        <v>355</v>
      </c>
      <c r="I9" s="102"/>
      <c r="J9" s="254" t="s">
        <v>356</v>
      </c>
      <c r="M9" s="1"/>
    </row>
    <row r="10" spans="1:13" ht="23.25" customHeight="1" x14ac:dyDescent="0.15">
      <c r="A10" s="213"/>
      <c r="B10" s="208"/>
      <c r="C10" s="72">
        <v>5</v>
      </c>
      <c r="D10" s="642" t="s">
        <v>325</v>
      </c>
      <c r="E10" s="643"/>
      <c r="F10" s="253"/>
      <c r="G10" s="237" t="s">
        <v>463</v>
      </c>
      <c r="H10" s="102" t="s">
        <v>327</v>
      </c>
      <c r="I10" s="102"/>
      <c r="J10" s="254" t="s">
        <v>328</v>
      </c>
      <c r="M10" s="1"/>
    </row>
    <row r="11" spans="1:13" ht="23.25" customHeight="1" x14ac:dyDescent="0.15">
      <c r="A11" s="213"/>
      <c r="B11" s="208" t="s">
        <v>464</v>
      </c>
      <c r="C11" s="72">
        <v>6</v>
      </c>
      <c r="D11" s="642" t="s">
        <v>465</v>
      </c>
      <c r="E11" s="643"/>
      <c r="F11" s="253"/>
      <c r="G11" s="237" t="s">
        <v>466</v>
      </c>
      <c r="H11" s="102" t="s">
        <v>458</v>
      </c>
      <c r="I11" s="102"/>
      <c r="J11" s="254" t="s">
        <v>428</v>
      </c>
      <c r="M11" s="1"/>
    </row>
    <row r="12" spans="1:13" ht="23.25" customHeight="1" x14ac:dyDescent="0.15">
      <c r="A12" s="213"/>
      <c r="B12" s="208"/>
      <c r="C12" s="72">
        <v>7</v>
      </c>
      <c r="D12" s="642" t="s">
        <v>325</v>
      </c>
      <c r="E12" s="642"/>
      <c r="F12" s="253"/>
      <c r="G12" s="237" t="s">
        <v>467</v>
      </c>
      <c r="H12" s="102" t="s">
        <v>355</v>
      </c>
      <c r="I12" s="102"/>
      <c r="J12" s="254" t="s">
        <v>324</v>
      </c>
      <c r="M12" s="1"/>
    </row>
    <row r="13" spans="1:13" ht="23.25" customHeight="1" x14ac:dyDescent="0.15">
      <c r="A13" s="213"/>
      <c r="B13" s="208"/>
      <c r="C13" s="645">
        <v>8</v>
      </c>
      <c r="D13" s="646" t="s">
        <v>468</v>
      </c>
      <c r="E13" s="647" t="s">
        <v>469</v>
      </c>
      <c r="F13" s="253"/>
      <c r="G13" s="648" t="s">
        <v>470</v>
      </c>
      <c r="H13" s="211" t="s">
        <v>471</v>
      </c>
      <c r="I13" s="102"/>
      <c r="J13" s="214" t="s">
        <v>372</v>
      </c>
      <c r="M13" s="1"/>
    </row>
    <row r="14" spans="1:13" ht="23.25" customHeight="1" x14ac:dyDescent="0.15">
      <c r="A14" s="213"/>
      <c r="B14" s="208"/>
      <c r="C14" s="645"/>
      <c r="D14" s="646"/>
      <c r="E14" s="647"/>
      <c r="F14" s="255"/>
      <c r="G14" s="649"/>
      <c r="H14" s="255"/>
      <c r="I14" s="256"/>
      <c r="J14" s="257"/>
      <c r="M14" s="1"/>
    </row>
    <row r="15" spans="1:13" ht="23.25" customHeight="1" x14ac:dyDescent="0.15">
      <c r="A15" s="258" t="s">
        <v>472</v>
      </c>
      <c r="B15" s="236" t="s">
        <v>473</v>
      </c>
      <c r="C15" s="144">
        <v>1</v>
      </c>
      <c r="D15" s="650" t="s">
        <v>474</v>
      </c>
      <c r="E15" s="650"/>
      <c r="F15" s="259"/>
      <c r="G15" s="245" t="s">
        <v>475</v>
      </c>
      <c r="H15" s="73" t="s">
        <v>476</v>
      </c>
      <c r="I15" s="73"/>
      <c r="J15" s="260" t="s">
        <v>477</v>
      </c>
      <c r="M15" s="1"/>
    </row>
    <row r="16" spans="1:13" ht="23.25" customHeight="1" x14ac:dyDescent="0.15">
      <c r="A16" s="213"/>
      <c r="B16" s="208"/>
      <c r="C16" s="72">
        <v>2</v>
      </c>
      <c r="D16" s="642" t="s">
        <v>325</v>
      </c>
      <c r="E16" s="642"/>
      <c r="F16" s="253"/>
      <c r="G16" s="237" t="s">
        <v>478</v>
      </c>
      <c r="H16" s="102" t="s">
        <v>476</v>
      </c>
      <c r="I16" s="102"/>
      <c r="J16" s="254" t="s">
        <v>324</v>
      </c>
      <c r="M16" s="1"/>
    </row>
    <row r="17" spans="1:13" ht="23.25" customHeight="1" x14ac:dyDescent="0.15">
      <c r="A17" s="213"/>
      <c r="B17" s="208" t="s">
        <v>479</v>
      </c>
      <c r="C17" s="72">
        <v>3</v>
      </c>
      <c r="D17" s="642" t="s">
        <v>329</v>
      </c>
      <c r="E17" s="642"/>
      <c r="F17" s="253"/>
      <c r="G17" s="237" t="s">
        <v>480</v>
      </c>
      <c r="H17" s="102" t="s">
        <v>436</v>
      </c>
      <c r="I17" s="102"/>
      <c r="J17" s="254" t="s">
        <v>356</v>
      </c>
      <c r="M17" s="1"/>
    </row>
    <row r="18" spans="1:13" ht="23.25" customHeight="1" x14ac:dyDescent="0.15">
      <c r="A18" s="215"/>
      <c r="B18" s="261"/>
      <c r="C18" s="262">
        <v>4</v>
      </c>
      <c r="D18" s="651" t="s">
        <v>333</v>
      </c>
      <c r="E18" s="651"/>
      <c r="F18" s="263"/>
      <c r="G18" s="248" t="s">
        <v>481</v>
      </c>
      <c r="H18" s="249" t="s">
        <v>436</v>
      </c>
      <c r="I18" s="249"/>
      <c r="J18" s="232" t="s">
        <v>324</v>
      </c>
      <c r="M18" s="1"/>
    </row>
    <row r="19" spans="1:13" x14ac:dyDescent="0.15">
      <c r="M19" s="1"/>
    </row>
    <row r="42" spans="1:10" x14ac:dyDescent="0.15">
      <c r="A42" s="640" t="s">
        <v>482</v>
      </c>
      <c r="B42" s="640"/>
      <c r="C42" s="640"/>
      <c r="D42" s="640"/>
      <c r="E42" s="640"/>
      <c r="F42" s="640"/>
      <c r="G42" s="640"/>
      <c r="H42" s="640"/>
      <c r="I42" s="640"/>
      <c r="J42" s="640"/>
    </row>
  </sheetData>
  <sheetProtection selectLockedCells="1" selectUnlockedCells="1"/>
  <mergeCells count="18">
    <mergeCell ref="A42:J42"/>
    <mergeCell ref="D10:E10"/>
    <mergeCell ref="D11:E11"/>
    <mergeCell ref="D12:E12"/>
    <mergeCell ref="C13:C14"/>
    <mergeCell ref="D13:D14"/>
    <mergeCell ref="E13:E14"/>
    <mergeCell ref="G13:G14"/>
    <mergeCell ref="D15:E15"/>
    <mergeCell ref="D16:E16"/>
    <mergeCell ref="D17:E17"/>
    <mergeCell ref="D18:E18"/>
    <mergeCell ref="D9:E9"/>
    <mergeCell ref="C5:E5"/>
    <mergeCell ref="H5:I5"/>
    <mergeCell ref="D6:E6"/>
    <mergeCell ref="D7:E7"/>
    <mergeCell ref="D8:E8"/>
  </mergeCells>
  <phoneticPr fontId="3"/>
  <pageMargins left="0.78740157480314965" right="0.19685039370078741" top="0.19685039370078741" bottom="0.19685039370078741" header="0.51181102362204722" footer="0.23622047244094491"/>
  <pageSetup paperSize="9" scale="85" firstPageNumber="0" fitToWidth="0" fitToHeight="0" orientation="landscape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6A673-DDEC-4AB8-A4E7-907A0E8634E1}">
  <dimension ref="A3:I37"/>
  <sheetViews>
    <sheetView view="pageLayout" zoomScaleNormal="100" workbookViewId="0">
      <selection activeCell="A2" sqref="A2"/>
    </sheetView>
  </sheetViews>
  <sheetFormatPr defaultRowHeight="14.25" x14ac:dyDescent="0.15"/>
  <cols>
    <col min="1" max="2" width="10" style="72" customWidth="1"/>
    <col min="3" max="3" width="3.125" style="61" customWidth="1"/>
    <col min="4" max="4" width="22.625" style="61" customWidth="1"/>
    <col min="5" max="5" width="1.625" style="61" customWidth="1"/>
    <col min="6" max="6" width="85.25" style="61" customWidth="1"/>
    <col min="7" max="7" width="6.875" style="61" customWidth="1"/>
    <col min="8" max="8" width="2.875" style="61" customWidth="1"/>
    <col min="9" max="9" width="15.625" style="61" customWidth="1"/>
    <col min="10" max="16384" width="9" style="61"/>
  </cols>
  <sheetData>
    <row r="3" spans="1:9" s="72" customFormat="1" ht="23.25" customHeight="1" x14ac:dyDescent="0.15">
      <c r="A3" s="264" t="s">
        <v>483</v>
      </c>
      <c r="B3" s="265" t="s">
        <v>484</v>
      </c>
      <c r="C3" s="652" t="s">
        <v>312</v>
      </c>
      <c r="D3" s="652"/>
      <c r="E3" s="266"/>
      <c r="F3" s="267" t="s">
        <v>313</v>
      </c>
      <c r="G3" s="653" t="s">
        <v>314</v>
      </c>
      <c r="H3" s="653"/>
      <c r="I3" s="268" t="s">
        <v>315</v>
      </c>
    </row>
    <row r="4" spans="1:9" ht="23.25" customHeight="1" x14ac:dyDescent="0.15">
      <c r="A4" s="33" t="s">
        <v>485</v>
      </c>
      <c r="B4" s="269" t="s">
        <v>486</v>
      </c>
      <c r="C4" s="270">
        <v>1</v>
      </c>
      <c r="D4" s="271" t="s">
        <v>487</v>
      </c>
      <c r="E4" s="210"/>
      <c r="F4" s="237" t="s">
        <v>488</v>
      </c>
      <c r="G4" s="102" t="s">
        <v>341</v>
      </c>
      <c r="H4" s="102"/>
      <c r="I4" s="254" t="s">
        <v>320</v>
      </c>
    </row>
    <row r="5" spans="1:9" ht="23.25" customHeight="1" x14ac:dyDescent="0.15">
      <c r="A5" s="33"/>
      <c r="B5" s="272"/>
      <c r="C5" s="72">
        <v>2</v>
      </c>
      <c r="D5" s="273" t="s">
        <v>489</v>
      </c>
      <c r="E5" s="210"/>
      <c r="F5" s="237" t="s">
        <v>490</v>
      </c>
      <c r="G5" s="102" t="s">
        <v>439</v>
      </c>
      <c r="H5" s="102"/>
      <c r="I5" s="254" t="s">
        <v>324</v>
      </c>
    </row>
    <row r="6" spans="1:9" ht="23.25" customHeight="1" x14ac:dyDescent="0.15">
      <c r="A6" s="33"/>
      <c r="B6" s="272" t="s">
        <v>491</v>
      </c>
      <c r="C6" s="72">
        <v>3</v>
      </c>
      <c r="D6" s="273" t="s">
        <v>492</v>
      </c>
      <c r="E6" s="210"/>
      <c r="F6" s="237" t="s">
        <v>493</v>
      </c>
      <c r="G6" s="102" t="s">
        <v>494</v>
      </c>
      <c r="H6" s="102"/>
      <c r="I6" s="254" t="s">
        <v>332</v>
      </c>
    </row>
    <row r="7" spans="1:9" ht="23.25" customHeight="1" x14ac:dyDescent="0.15">
      <c r="A7" s="33"/>
      <c r="B7" s="272"/>
      <c r="C7" s="72">
        <v>4</v>
      </c>
      <c r="D7" s="273" t="s">
        <v>325</v>
      </c>
      <c r="E7" s="210"/>
      <c r="F7" s="237" t="s">
        <v>495</v>
      </c>
      <c r="G7" s="102" t="s">
        <v>496</v>
      </c>
      <c r="H7" s="102"/>
      <c r="I7" s="254" t="s">
        <v>324</v>
      </c>
    </row>
    <row r="8" spans="1:9" ht="23.25" customHeight="1" x14ac:dyDescent="0.15">
      <c r="A8" s="33"/>
      <c r="B8" s="272" t="s">
        <v>497</v>
      </c>
      <c r="C8" s="72">
        <v>5</v>
      </c>
      <c r="D8" s="273" t="s">
        <v>498</v>
      </c>
      <c r="E8" s="210"/>
      <c r="F8" s="237" t="s">
        <v>499</v>
      </c>
      <c r="G8" s="102" t="s">
        <v>500</v>
      </c>
      <c r="H8" s="102"/>
      <c r="I8" s="254" t="s">
        <v>336</v>
      </c>
    </row>
    <row r="9" spans="1:9" ht="23.25" customHeight="1" x14ac:dyDescent="0.15">
      <c r="A9" s="33"/>
      <c r="B9" s="272" t="s">
        <v>501</v>
      </c>
      <c r="C9" s="72">
        <v>6</v>
      </c>
      <c r="D9" s="273" t="s">
        <v>321</v>
      </c>
      <c r="E9" s="210"/>
      <c r="F9" s="237" t="s">
        <v>322</v>
      </c>
      <c r="G9" s="211" t="s">
        <v>323</v>
      </c>
      <c r="H9" s="102"/>
      <c r="I9" s="254" t="s">
        <v>336</v>
      </c>
    </row>
    <row r="10" spans="1:9" ht="23.25" customHeight="1" x14ac:dyDescent="0.15">
      <c r="A10" s="33"/>
      <c r="B10" s="272" t="s">
        <v>502</v>
      </c>
      <c r="C10" s="72">
        <v>7</v>
      </c>
      <c r="D10" s="273" t="s">
        <v>329</v>
      </c>
      <c r="E10" s="210"/>
      <c r="F10" s="237" t="s">
        <v>503</v>
      </c>
      <c r="G10" s="102" t="s">
        <v>504</v>
      </c>
      <c r="H10" s="102"/>
      <c r="I10" s="254" t="s">
        <v>505</v>
      </c>
    </row>
    <row r="11" spans="1:9" ht="23.25" customHeight="1" x14ac:dyDescent="0.15">
      <c r="A11" s="33"/>
      <c r="B11" s="272"/>
      <c r="C11" s="72">
        <v>8</v>
      </c>
      <c r="D11" s="273" t="s">
        <v>506</v>
      </c>
      <c r="E11" s="210"/>
      <c r="F11" s="237" t="s">
        <v>507</v>
      </c>
      <c r="G11" s="102" t="s">
        <v>508</v>
      </c>
      <c r="H11" s="102"/>
      <c r="I11" s="254" t="s">
        <v>336</v>
      </c>
    </row>
    <row r="12" spans="1:9" ht="23.25" customHeight="1" x14ac:dyDescent="0.15">
      <c r="A12" s="33"/>
      <c r="B12" s="272"/>
      <c r="C12" s="72">
        <v>9</v>
      </c>
      <c r="D12" s="273" t="s">
        <v>325</v>
      </c>
      <c r="E12" s="210"/>
      <c r="F12" s="237" t="s">
        <v>509</v>
      </c>
      <c r="G12" s="102" t="s">
        <v>427</v>
      </c>
      <c r="H12" s="102"/>
      <c r="I12" s="254" t="s">
        <v>428</v>
      </c>
    </row>
    <row r="13" spans="1:9" ht="23.25" customHeight="1" x14ac:dyDescent="0.15">
      <c r="A13" s="33"/>
      <c r="B13" s="272"/>
      <c r="C13" s="72">
        <v>10</v>
      </c>
      <c r="D13" s="273" t="s">
        <v>366</v>
      </c>
      <c r="E13" s="210"/>
      <c r="F13" s="237" t="s">
        <v>510</v>
      </c>
      <c r="G13" s="102" t="s">
        <v>403</v>
      </c>
      <c r="H13" s="102"/>
      <c r="I13" s="254" t="s">
        <v>336</v>
      </c>
    </row>
    <row r="14" spans="1:9" ht="23.25" customHeight="1" x14ac:dyDescent="0.15">
      <c r="A14" s="33"/>
      <c r="B14" s="272"/>
      <c r="C14" s="72" t="s">
        <v>511</v>
      </c>
      <c r="D14" s="273"/>
      <c r="E14" s="210"/>
      <c r="F14" s="237" t="s">
        <v>512</v>
      </c>
      <c r="G14" s="102" t="s">
        <v>513</v>
      </c>
      <c r="H14" s="102"/>
      <c r="I14" s="254" t="s">
        <v>514</v>
      </c>
    </row>
    <row r="15" spans="1:9" ht="23.25" customHeight="1" x14ac:dyDescent="0.15">
      <c r="A15" s="33"/>
      <c r="B15" s="272"/>
      <c r="C15" s="72">
        <v>11</v>
      </c>
      <c r="D15" s="273" t="s">
        <v>325</v>
      </c>
      <c r="E15" s="210"/>
      <c r="F15" s="237" t="s">
        <v>515</v>
      </c>
      <c r="G15" s="102" t="s">
        <v>516</v>
      </c>
      <c r="H15" s="102"/>
      <c r="I15" s="254" t="s">
        <v>324</v>
      </c>
    </row>
    <row r="16" spans="1:9" ht="23.25" customHeight="1" x14ac:dyDescent="0.15">
      <c r="A16" s="33"/>
      <c r="B16" s="272"/>
      <c r="C16" s="72">
        <v>12</v>
      </c>
      <c r="D16" s="273" t="s">
        <v>517</v>
      </c>
      <c r="E16" s="210"/>
      <c r="F16" s="237" t="s">
        <v>518</v>
      </c>
      <c r="G16" s="102" t="s">
        <v>519</v>
      </c>
      <c r="H16" s="102"/>
      <c r="I16" s="254" t="s">
        <v>324</v>
      </c>
    </row>
    <row r="17" spans="1:9" ht="23.25" customHeight="1" x14ac:dyDescent="0.15">
      <c r="A17" s="33"/>
      <c r="B17" s="272"/>
      <c r="C17" s="72">
        <v>13</v>
      </c>
      <c r="D17" s="273" t="s">
        <v>520</v>
      </c>
      <c r="E17" s="210"/>
      <c r="F17" s="237" t="s">
        <v>521</v>
      </c>
      <c r="G17" s="102" t="s">
        <v>522</v>
      </c>
      <c r="H17" s="102"/>
      <c r="I17" s="254" t="s">
        <v>505</v>
      </c>
    </row>
    <row r="18" spans="1:9" ht="23.25" customHeight="1" x14ac:dyDescent="0.15">
      <c r="A18" s="274"/>
      <c r="B18" s="275"/>
      <c r="C18" s="276" t="s">
        <v>511</v>
      </c>
      <c r="D18" s="277" t="s">
        <v>511</v>
      </c>
      <c r="E18" s="278"/>
      <c r="F18" s="279" t="s">
        <v>511</v>
      </c>
      <c r="G18" s="280" t="s">
        <v>511</v>
      </c>
      <c r="H18" s="281"/>
      <c r="I18" s="282" t="s">
        <v>511</v>
      </c>
    </row>
    <row r="19" spans="1:9" ht="23.25" customHeight="1" x14ac:dyDescent="0.15">
      <c r="A19" s="28"/>
      <c r="B19" s="28"/>
      <c r="I19" s="102" t="s">
        <v>523</v>
      </c>
    </row>
    <row r="20" spans="1:9" ht="23.25" customHeight="1" x14ac:dyDescent="0.15">
      <c r="A20" s="28"/>
      <c r="B20" s="28"/>
    </row>
    <row r="21" spans="1:9" ht="23.25" customHeight="1" x14ac:dyDescent="0.15">
      <c r="A21" s="28"/>
      <c r="B21" s="28" t="s">
        <v>524</v>
      </c>
      <c r="D21" s="642" t="s">
        <v>410</v>
      </c>
      <c r="E21" s="642"/>
      <c r="F21" s="61" t="s">
        <v>525</v>
      </c>
    </row>
    <row r="22" spans="1:9" ht="23.25" customHeight="1" x14ac:dyDescent="0.15">
      <c r="A22" s="28"/>
      <c r="B22" s="28"/>
      <c r="D22" s="642" t="s">
        <v>526</v>
      </c>
      <c r="E22" s="642"/>
      <c r="F22" s="61" t="s">
        <v>527</v>
      </c>
    </row>
    <row r="23" spans="1:9" ht="23.25" customHeight="1" x14ac:dyDescent="0.15">
      <c r="A23" s="28"/>
      <c r="B23" s="28"/>
      <c r="D23" s="642" t="s">
        <v>320</v>
      </c>
      <c r="E23" s="642"/>
      <c r="F23" s="61" t="s">
        <v>528</v>
      </c>
    </row>
    <row r="24" spans="1:9" ht="23.25" customHeight="1" x14ac:dyDescent="0.15">
      <c r="A24" s="28"/>
      <c r="B24" s="28"/>
      <c r="D24" s="642" t="s">
        <v>428</v>
      </c>
      <c r="E24" s="642"/>
      <c r="F24" s="61" t="s">
        <v>529</v>
      </c>
    </row>
    <row r="25" spans="1:9" ht="23.25" customHeight="1" x14ac:dyDescent="0.15">
      <c r="A25" s="28"/>
      <c r="B25" s="28"/>
      <c r="D25" s="642" t="s">
        <v>356</v>
      </c>
      <c r="E25" s="642"/>
      <c r="F25" s="61" t="s">
        <v>530</v>
      </c>
    </row>
    <row r="26" spans="1:9" ht="23.25" customHeight="1" x14ac:dyDescent="0.15">
      <c r="A26" s="28"/>
      <c r="B26" s="28"/>
      <c r="D26" s="642" t="s">
        <v>372</v>
      </c>
      <c r="E26" s="642"/>
      <c r="F26" s="61" t="s">
        <v>531</v>
      </c>
    </row>
    <row r="27" spans="1:9" ht="23.25" customHeight="1" x14ac:dyDescent="0.15">
      <c r="A27" s="28"/>
      <c r="B27" s="28"/>
      <c r="D27" s="642" t="s">
        <v>332</v>
      </c>
      <c r="E27" s="642"/>
      <c r="F27" s="61" t="s">
        <v>532</v>
      </c>
    </row>
    <row r="28" spans="1:9" ht="23.25" customHeight="1" x14ac:dyDescent="0.15">
      <c r="A28" s="28"/>
      <c r="B28" s="28"/>
      <c r="D28" s="642" t="s">
        <v>477</v>
      </c>
      <c r="E28" s="642"/>
      <c r="F28" s="61" t="s">
        <v>533</v>
      </c>
    </row>
    <row r="29" spans="1:9" ht="23.25" customHeight="1" x14ac:dyDescent="0.15">
      <c r="A29" s="28"/>
      <c r="B29" s="28"/>
      <c r="D29" s="642" t="s">
        <v>382</v>
      </c>
      <c r="E29" s="642"/>
      <c r="F29" s="61" t="s">
        <v>534</v>
      </c>
    </row>
    <row r="30" spans="1:9" ht="23.25" customHeight="1" x14ac:dyDescent="0.15">
      <c r="A30" s="28"/>
      <c r="B30" s="28"/>
      <c r="D30" s="233" t="s">
        <v>505</v>
      </c>
      <c r="F30" s="61" t="s">
        <v>535</v>
      </c>
    </row>
    <row r="31" spans="1:9" ht="23.25" customHeight="1" x14ac:dyDescent="0.15">
      <c r="A31" s="28"/>
      <c r="B31" s="28"/>
    </row>
    <row r="32" spans="1:9" s="283" customFormat="1" ht="23.25" customHeight="1" x14ac:dyDescent="0.2">
      <c r="A32" s="399" t="s">
        <v>536</v>
      </c>
      <c r="B32" s="399"/>
      <c r="C32" s="399"/>
      <c r="D32" s="399"/>
      <c r="E32" s="399"/>
      <c r="F32" s="399"/>
      <c r="G32" s="399"/>
      <c r="H32" s="399"/>
      <c r="I32" s="399"/>
    </row>
    <row r="33" spans="1:9" x14ac:dyDescent="0.15">
      <c r="A33" s="28"/>
      <c r="B33" s="28"/>
      <c r="C33" s="1"/>
      <c r="D33" s="1"/>
      <c r="E33" s="1"/>
      <c r="F33" s="1"/>
      <c r="G33" s="1"/>
      <c r="H33" s="1"/>
      <c r="I33" s="1"/>
    </row>
    <row r="34" spans="1:9" x14ac:dyDescent="0.15">
      <c r="A34" s="28"/>
      <c r="B34" s="28"/>
      <c r="C34" s="1"/>
      <c r="D34" s="1"/>
      <c r="E34" s="1"/>
      <c r="F34" s="1"/>
      <c r="G34" s="1"/>
      <c r="H34" s="1"/>
      <c r="I34" s="1"/>
    </row>
    <row r="35" spans="1:9" x14ac:dyDescent="0.15">
      <c r="A35" s="28"/>
      <c r="B35" s="28"/>
      <c r="C35" s="1"/>
      <c r="D35" s="1"/>
      <c r="E35" s="1"/>
      <c r="F35" s="1"/>
      <c r="G35" s="1"/>
      <c r="H35" s="1"/>
      <c r="I35" s="1"/>
    </row>
    <row r="36" spans="1:9" x14ac:dyDescent="0.15">
      <c r="A36" s="28"/>
      <c r="B36" s="28"/>
      <c r="C36" s="1"/>
      <c r="D36" s="1"/>
      <c r="E36" s="1"/>
      <c r="F36" s="1"/>
      <c r="G36" s="1"/>
      <c r="H36" s="1"/>
      <c r="I36" s="1"/>
    </row>
    <row r="37" spans="1:9" x14ac:dyDescent="0.15">
      <c r="A37" s="28"/>
      <c r="B37" s="28"/>
      <c r="C37" s="1"/>
      <c r="D37" s="1"/>
      <c r="E37" s="1"/>
      <c r="F37" s="1"/>
      <c r="G37" s="1"/>
      <c r="H37" s="1"/>
      <c r="I37" s="1"/>
    </row>
  </sheetData>
  <sheetProtection selectLockedCells="1" selectUnlockedCells="1"/>
  <mergeCells count="12">
    <mergeCell ref="A32:I32"/>
    <mergeCell ref="C3:D3"/>
    <mergeCell ref="G3:H3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</mergeCells>
  <phoneticPr fontId="3"/>
  <pageMargins left="0.78740157480314965" right="0.19685039370078741" top="0.19685039370078741" bottom="0.19685039370078741" header="0.55118110236220474" footer="0.23622047244094491"/>
  <pageSetup paperSize="9" scale="85" firstPageNumber="0" fitToWidth="0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D774A-CD9B-4723-99C2-BD72EB877CEE}">
  <dimension ref="A2:Q43"/>
  <sheetViews>
    <sheetView view="pageLayout" zoomScaleNormal="100" workbookViewId="0">
      <selection activeCell="F2" sqref="F2"/>
    </sheetView>
  </sheetViews>
  <sheetFormatPr defaultRowHeight="14.25" x14ac:dyDescent="0.15"/>
  <cols>
    <col min="1" max="1" width="23.625" style="304" customWidth="1"/>
    <col min="2" max="2" width="9.125" style="304" customWidth="1"/>
    <col min="3" max="12" width="8.125" style="304" customWidth="1"/>
    <col min="13" max="13" width="9.375" style="304" customWidth="1"/>
    <col min="14" max="14" width="8.125" style="304" customWidth="1"/>
    <col min="15" max="16" width="9.125" style="304" customWidth="1"/>
    <col min="17" max="16384" width="9" style="304"/>
  </cols>
  <sheetData>
    <row r="2" spans="1:16" ht="15.75" x14ac:dyDescent="0.15">
      <c r="A2" s="305" t="s">
        <v>686</v>
      </c>
    </row>
    <row r="3" spans="1:16" ht="18.75" customHeight="1" x14ac:dyDescent="0.2">
      <c r="A3" s="414" t="s">
        <v>687</v>
      </c>
      <c r="B3" s="414"/>
      <c r="O3" s="415" t="s">
        <v>688</v>
      </c>
      <c r="P3" s="415"/>
    </row>
    <row r="4" spans="1:16" ht="16.5" customHeight="1" x14ac:dyDescent="0.15">
      <c r="A4" s="409" t="s">
        <v>689</v>
      </c>
      <c r="B4" s="410" t="s">
        <v>690</v>
      </c>
      <c r="C4" s="416" t="s">
        <v>691</v>
      </c>
      <c r="D4" s="410" t="s">
        <v>692</v>
      </c>
      <c r="E4" s="410" t="s">
        <v>693</v>
      </c>
      <c r="F4" s="410"/>
      <c r="G4" s="410"/>
      <c r="H4" s="410"/>
      <c r="I4" s="410"/>
      <c r="J4" s="410"/>
      <c r="K4" s="410"/>
      <c r="L4" s="410"/>
      <c r="M4" s="410"/>
      <c r="N4" s="410"/>
      <c r="O4" s="417" t="s">
        <v>694</v>
      </c>
      <c r="P4" s="418" t="s">
        <v>695</v>
      </c>
    </row>
    <row r="5" spans="1:16" ht="16.5" customHeight="1" x14ac:dyDescent="0.15">
      <c r="A5" s="409"/>
      <c r="B5" s="410"/>
      <c r="C5" s="410"/>
      <c r="D5" s="410"/>
      <c r="E5" s="40" t="s">
        <v>696</v>
      </c>
      <c r="F5" s="40" t="s">
        <v>697</v>
      </c>
      <c r="G5" s="40" t="s">
        <v>698</v>
      </c>
      <c r="H5" s="40" t="s">
        <v>699</v>
      </c>
      <c r="I5" s="40" t="s">
        <v>700</v>
      </c>
      <c r="J5" s="40" t="s">
        <v>701</v>
      </c>
      <c r="K5" s="40" t="s">
        <v>702</v>
      </c>
      <c r="L5" s="40" t="s">
        <v>703</v>
      </c>
      <c r="M5" s="40" t="s">
        <v>704</v>
      </c>
      <c r="N5" s="40" t="s">
        <v>705</v>
      </c>
      <c r="O5" s="417"/>
      <c r="P5" s="418"/>
    </row>
    <row r="6" spans="1:16" ht="16.5" customHeight="1" x14ac:dyDescent="0.15">
      <c r="A6" s="306" t="s">
        <v>706</v>
      </c>
      <c r="B6" s="356">
        <v>607</v>
      </c>
      <c r="C6" s="356">
        <v>30</v>
      </c>
      <c r="D6" s="356">
        <v>5</v>
      </c>
      <c r="E6" s="356">
        <v>174</v>
      </c>
      <c r="F6" s="356">
        <v>227</v>
      </c>
      <c r="G6" s="356">
        <v>85</v>
      </c>
      <c r="H6" s="356">
        <v>40</v>
      </c>
      <c r="I6" s="356">
        <v>26</v>
      </c>
      <c r="J6" s="356">
        <v>1</v>
      </c>
      <c r="K6" s="356">
        <v>2</v>
      </c>
      <c r="L6" s="356">
        <v>2</v>
      </c>
      <c r="M6" s="356" t="s">
        <v>707</v>
      </c>
      <c r="N6" s="356">
        <v>3</v>
      </c>
      <c r="O6" s="356">
        <v>11</v>
      </c>
      <c r="P6" s="357">
        <v>1</v>
      </c>
    </row>
    <row r="7" spans="1:16" ht="16.5" customHeight="1" x14ac:dyDescent="0.15">
      <c r="A7" s="358">
        <v>7</v>
      </c>
      <c r="B7" s="356">
        <v>594</v>
      </c>
      <c r="C7" s="356">
        <v>32</v>
      </c>
      <c r="D7" s="356">
        <v>6</v>
      </c>
      <c r="E7" s="356">
        <v>169</v>
      </c>
      <c r="F7" s="356">
        <v>218</v>
      </c>
      <c r="G7" s="356">
        <v>87</v>
      </c>
      <c r="H7" s="356">
        <v>37</v>
      </c>
      <c r="I7" s="356">
        <v>24</v>
      </c>
      <c r="J7" s="356">
        <v>1</v>
      </c>
      <c r="K7" s="356">
        <v>2</v>
      </c>
      <c r="L7" s="356">
        <v>2</v>
      </c>
      <c r="M7" s="356">
        <v>1</v>
      </c>
      <c r="N7" s="356">
        <v>2</v>
      </c>
      <c r="O7" s="356">
        <v>10</v>
      </c>
      <c r="P7" s="357">
        <v>3</v>
      </c>
    </row>
    <row r="8" spans="1:16" ht="16.5" customHeight="1" x14ac:dyDescent="0.15">
      <c r="A8" s="358">
        <v>8</v>
      </c>
      <c r="B8" s="356">
        <v>576</v>
      </c>
      <c r="C8" s="356">
        <v>29</v>
      </c>
      <c r="D8" s="356">
        <v>3</v>
      </c>
      <c r="E8" s="356">
        <v>172</v>
      </c>
      <c r="F8" s="356">
        <v>203</v>
      </c>
      <c r="G8" s="356">
        <v>82</v>
      </c>
      <c r="H8" s="356">
        <v>40</v>
      </c>
      <c r="I8" s="356">
        <v>25</v>
      </c>
      <c r="J8" s="356" t="s">
        <v>708</v>
      </c>
      <c r="K8" s="356">
        <v>2</v>
      </c>
      <c r="L8" s="356">
        <v>2</v>
      </c>
      <c r="M8" s="356">
        <v>2</v>
      </c>
      <c r="N8" s="356">
        <v>2</v>
      </c>
      <c r="O8" s="356">
        <v>11</v>
      </c>
      <c r="P8" s="357">
        <v>3</v>
      </c>
    </row>
    <row r="9" spans="1:16" ht="16.5" customHeight="1" x14ac:dyDescent="0.15">
      <c r="A9" s="358">
        <v>9</v>
      </c>
      <c r="B9" s="356">
        <v>558</v>
      </c>
      <c r="C9" s="356">
        <v>26</v>
      </c>
      <c r="D9" s="356">
        <v>5</v>
      </c>
      <c r="E9" s="356">
        <v>161</v>
      </c>
      <c r="F9" s="356">
        <v>198</v>
      </c>
      <c r="G9" s="356">
        <v>83</v>
      </c>
      <c r="H9" s="356">
        <v>38</v>
      </c>
      <c r="I9" s="356">
        <v>25</v>
      </c>
      <c r="J9" s="356">
        <v>1</v>
      </c>
      <c r="K9" s="356">
        <v>1</v>
      </c>
      <c r="L9" s="356">
        <v>1</v>
      </c>
      <c r="M9" s="356">
        <v>3</v>
      </c>
      <c r="N9" s="356">
        <v>2</v>
      </c>
      <c r="O9" s="356">
        <v>11</v>
      </c>
      <c r="P9" s="357">
        <v>3</v>
      </c>
    </row>
    <row r="10" spans="1:16" ht="16.5" customHeight="1" x14ac:dyDescent="0.15">
      <c r="A10" s="358">
        <v>10</v>
      </c>
      <c r="B10" s="356">
        <v>548</v>
      </c>
      <c r="C10" s="356">
        <v>24</v>
      </c>
      <c r="D10" s="356">
        <v>4</v>
      </c>
      <c r="E10" s="356">
        <v>158</v>
      </c>
      <c r="F10" s="356">
        <v>201</v>
      </c>
      <c r="G10" s="356">
        <v>84</v>
      </c>
      <c r="H10" s="356">
        <v>32</v>
      </c>
      <c r="I10" s="356">
        <v>26</v>
      </c>
      <c r="J10" s="356">
        <v>2</v>
      </c>
      <c r="K10" s="356">
        <v>1</v>
      </c>
      <c r="L10" s="356">
        <v>1</v>
      </c>
      <c r="M10" s="356">
        <v>3</v>
      </c>
      <c r="N10" s="356">
        <v>2</v>
      </c>
      <c r="O10" s="356">
        <v>7</v>
      </c>
      <c r="P10" s="357">
        <v>3</v>
      </c>
    </row>
    <row r="11" spans="1:16" ht="16.5" customHeight="1" x14ac:dyDescent="0.15">
      <c r="A11" s="358">
        <v>11</v>
      </c>
      <c r="B11" s="356">
        <v>542</v>
      </c>
      <c r="C11" s="356">
        <v>36</v>
      </c>
      <c r="D11" s="356">
        <v>4</v>
      </c>
      <c r="E11" s="356">
        <v>165</v>
      </c>
      <c r="F11" s="356">
        <v>173</v>
      </c>
      <c r="G11" s="356">
        <v>86</v>
      </c>
      <c r="H11" s="356">
        <v>35</v>
      </c>
      <c r="I11" s="356">
        <v>24</v>
      </c>
      <c r="J11" s="356" t="s">
        <v>708</v>
      </c>
      <c r="K11" s="356">
        <v>1</v>
      </c>
      <c r="L11" s="356">
        <v>1</v>
      </c>
      <c r="M11" s="356">
        <v>3</v>
      </c>
      <c r="N11" s="356">
        <v>2</v>
      </c>
      <c r="O11" s="356">
        <v>10</v>
      </c>
      <c r="P11" s="357">
        <v>2</v>
      </c>
    </row>
    <row r="12" spans="1:16" ht="16.5" customHeight="1" x14ac:dyDescent="0.15">
      <c r="A12" s="358">
        <v>12</v>
      </c>
      <c r="B12" s="356">
        <v>518</v>
      </c>
      <c r="C12" s="356">
        <v>6</v>
      </c>
      <c r="D12" s="356">
        <v>4</v>
      </c>
      <c r="E12" s="356">
        <v>181</v>
      </c>
      <c r="F12" s="356">
        <v>206</v>
      </c>
      <c r="G12" s="356">
        <v>62</v>
      </c>
      <c r="H12" s="356">
        <v>17</v>
      </c>
      <c r="I12" s="356">
        <v>24</v>
      </c>
      <c r="J12" s="356" t="s">
        <v>708</v>
      </c>
      <c r="K12" s="356">
        <v>1</v>
      </c>
      <c r="L12" s="356">
        <v>1</v>
      </c>
      <c r="M12" s="356">
        <v>3</v>
      </c>
      <c r="N12" s="356">
        <v>2</v>
      </c>
      <c r="O12" s="356">
        <v>9</v>
      </c>
      <c r="P12" s="357">
        <v>2</v>
      </c>
    </row>
    <row r="13" spans="1:16" ht="16.5" customHeight="1" x14ac:dyDescent="0.15">
      <c r="A13" s="358">
        <v>13</v>
      </c>
      <c r="B13" s="356">
        <v>506</v>
      </c>
      <c r="C13" s="356">
        <v>6</v>
      </c>
      <c r="D13" s="356">
        <v>4</v>
      </c>
      <c r="E13" s="356">
        <v>183</v>
      </c>
      <c r="F13" s="356">
        <v>194</v>
      </c>
      <c r="G13" s="356">
        <v>61</v>
      </c>
      <c r="H13" s="356">
        <v>18</v>
      </c>
      <c r="I13" s="356">
        <v>23</v>
      </c>
      <c r="J13" s="356" t="s">
        <v>708</v>
      </c>
      <c r="K13" s="356">
        <v>1</v>
      </c>
      <c r="L13" s="356">
        <v>1</v>
      </c>
      <c r="M13" s="356">
        <v>3</v>
      </c>
      <c r="N13" s="356">
        <v>2</v>
      </c>
      <c r="O13" s="356">
        <v>8</v>
      </c>
      <c r="P13" s="357">
        <v>2</v>
      </c>
    </row>
    <row r="14" spans="1:16" ht="16.5" customHeight="1" x14ac:dyDescent="0.15">
      <c r="A14" s="358">
        <v>14</v>
      </c>
      <c r="B14" s="356">
        <v>473</v>
      </c>
      <c r="C14" s="356">
        <v>27</v>
      </c>
      <c r="D14" s="356">
        <v>4</v>
      </c>
      <c r="E14" s="356">
        <v>145</v>
      </c>
      <c r="F14" s="356">
        <v>147</v>
      </c>
      <c r="G14" s="356">
        <v>76</v>
      </c>
      <c r="H14" s="356">
        <v>35</v>
      </c>
      <c r="I14" s="356">
        <v>24</v>
      </c>
      <c r="J14" s="356" t="s">
        <v>708</v>
      </c>
      <c r="K14" s="356">
        <v>1</v>
      </c>
      <c r="L14" s="356">
        <v>1</v>
      </c>
      <c r="M14" s="356">
        <v>2</v>
      </c>
      <c r="N14" s="356">
        <v>2</v>
      </c>
      <c r="O14" s="356">
        <v>7</v>
      </c>
      <c r="P14" s="357">
        <v>2</v>
      </c>
    </row>
    <row r="15" spans="1:16" ht="16.5" customHeight="1" x14ac:dyDescent="0.15">
      <c r="A15" s="358">
        <v>15</v>
      </c>
      <c r="B15" s="356">
        <v>504</v>
      </c>
      <c r="C15" s="356">
        <v>22</v>
      </c>
      <c r="D15" s="356">
        <v>2</v>
      </c>
      <c r="E15" s="356">
        <v>157</v>
      </c>
      <c r="F15" s="356">
        <v>169</v>
      </c>
      <c r="G15" s="356">
        <v>82</v>
      </c>
      <c r="H15" s="356">
        <v>33</v>
      </c>
      <c r="I15" s="356">
        <v>25</v>
      </c>
      <c r="J15" s="356">
        <v>1</v>
      </c>
      <c r="K15" s="356" t="s">
        <v>708</v>
      </c>
      <c r="L15" s="356">
        <v>1</v>
      </c>
      <c r="M15" s="356">
        <v>2</v>
      </c>
      <c r="N15" s="356">
        <v>2</v>
      </c>
      <c r="O15" s="356">
        <v>7</v>
      </c>
      <c r="P15" s="357">
        <v>1</v>
      </c>
    </row>
    <row r="16" spans="1:16" ht="16.5" customHeight="1" x14ac:dyDescent="0.15">
      <c r="A16" s="358">
        <v>16</v>
      </c>
      <c r="B16" s="356">
        <v>453</v>
      </c>
      <c r="C16" s="356">
        <v>28</v>
      </c>
      <c r="D16" s="356">
        <v>1</v>
      </c>
      <c r="E16" s="356">
        <v>134</v>
      </c>
      <c r="F16" s="356">
        <v>147</v>
      </c>
      <c r="G16" s="356">
        <v>67</v>
      </c>
      <c r="H16" s="356">
        <v>34</v>
      </c>
      <c r="I16" s="356">
        <v>25</v>
      </c>
      <c r="J16" s="356" t="s">
        <v>708</v>
      </c>
      <c r="K16" s="356">
        <v>1</v>
      </c>
      <c r="L16" s="356">
        <v>1</v>
      </c>
      <c r="M16" s="356">
        <v>4</v>
      </c>
      <c r="N16" s="356">
        <v>1</v>
      </c>
      <c r="O16" s="356">
        <v>9</v>
      </c>
      <c r="P16" s="357">
        <v>1</v>
      </c>
    </row>
    <row r="17" spans="1:16" ht="16.5" customHeight="1" x14ac:dyDescent="0.15">
      <c r="A17" s="358">
        <v>17</v>
      </c>
      <c r="B17" s="356">
        <v>430</v>
      </c>
      <c r="C17" s="356">
        <v>23</v>
      </c>
      <c r="D17" s="356">
        <v>1</v>
      </c>
      <c r="E17" s="356">
        <v>127</v>
      </c>
      <c r="F17" s="356">
        <v>136</v>
      </c>
      <c r="G17" s="356">
        <v>67</v>
      </c>
      <c r="H17" s="356">
        <v>34</v>
      </c>
      <c r="I17" s="356">
        <v>25</v>
      </c>
      <c r="J17" s="356">
        <v>1</v>
      </c>
      <c r="K17" s="356" t="s">
        <v>708</v>
      </c>
      <c r="L17" s="356">
        <v>1</v>
      </c>
      <c r="M17" s="356">
        <v>4</v>
      </c>
      <c r="N17" s="356">
        <v>1</v>
      </c>
      <c r="O17" s="356">
        <v>9</v>
      </c>
      <c r="P17" s="357">
        <v>1</v>
      </c>
    </row>
    <row r="18" spans="1:16" ht="16.5" customHeight="1" x14ac:dyDescent="0.15">
      <c r="A18" s="358">
        <v>18</v>
      </c>
      <c r="B18" s="356">
        <v>428</v>
      </c>
      <c r="C18" s="356">
        <v>24</v>
      </c>
      <c r="D18" s="356">
        <v>1</v>
      </c>
      <c r="E18" s="356">
        <v>128</v>
      </c>
      <c r="F18" s="356">
        <v>133</v>
      </c>
      <c r="G18" s="356">
        <v>66</v>
      </c>
      <c r="H18" s="356">
        <v>34</v>
      </c>
      <c r="I18" s="356">
        <v>25</v>
      </c>
      <c r="J18" s="356">
        <v>1</v>
      </c>
      <c r="K18" s="356" t="s">
        <v>708</v>
      </c>
      <c r="L18" s="356">
        <v>1</v>
      </c>
      <c r="M18" s="356">
        <v>4</v>
      </c>
      <c r="N18" s="356">
        <v>1</v>
      </c>
      <c r="O18" s="356">
        <v>9</v>
      </c>
      <c r="P18" s="357">
        <v>1</v>
      </c>
    </row>
    <row r="19" spans="1:16" ht="16.5" customHeight="1" x14ac:dyDescent="0.15">
      <c r="A19" s="358">
        <v>20</v>
      </c>
      <c r="B19" s="356">
        <f>SUM(C19:P19)</f>
        <v>416</v>
      </c>
      <c r="C19" s="356">
        <v>16</v>
      </c>
      <c r="D19" s="356" t="s">
        <v>708</v>
      </c>
      <c r="E19" s="356">
        <f>126+20</f>
        <v>146</v>
      </c>
      <c r="F19" s="356">
        <v>125</v>
      </c>
      <c r="G19" s="356">
        <v>74</v>
      </c>
      <c r="H19" s="356">
        <v>20</v>
      </c>
      <c r="I19" s="356">
        <v>23</v>
      </c>
      <c r="J19" s="356">
        <v>1</v>
      </c>
      <c r="K19" s="356" t="s">
        <v>708</v>
      </c>
      <c r="L19" s="356" t="s">
        <v>708</v>
      </c>
      <c r="M19" s="356">
        <v>4</v>
      </c>
      <c r="N19" s="356" t="s">
        <v>708</v>
      </c>
      <c r="O19" s="356">
        <v>5</v>
      </c>
      <c r="P19" s="357">
        <v>2</v>
      </c>
    </row>
    <row r="20" spans="1:16" ht="16.5" customHeight="1" x14ac:dyDescent="0.15">
      <c r="A20" s="359">
        <v>25</v>
      </c>
      <c r="B20" s="360">
        <v>359</v>
      </c>
      <c r="C20" s="360">
        <v>5</v>
      </c>
      <c r="D20" s="360">
        <v>1</v>
      </c>
      <c r="E20" s="360">
        <v>147</v>
      </c>
      <c r="F20" s="360">
        <v>88</v>
      </c>
      <c r="G20" s="360">
        <v>68</v>
      </c>
      <c r="H20" s="360">
        <v>15</v>
      </c>
      <c r="I20" s="360">
        <v>23</v>
      </c>
      <c r="J20" s="360">
        <v>1</v>
      </c>
      <c r="K20" s="360" t="s">
        <v>708</v>
      </c>
      <c r="L20" s="360" t="s">
        <v>708</v>
      </c>
      <c r="M20" s="360">
        <v>5</v>
      </c>
      <c r="N20" s="360" t="s">
        <v>708</v>
      </c>
      <c r="O20" s="360">
        <v>5</v>
      </c>
      <c r="P20" s="361">
        <v>1</v>
      </c>
    </row>
    <row r="21" spans="1:16" x14ac:dyDescent="0.15">
      <c r="O21" s="405" t="s">
        <v>709</v>
      </c>
      <c r="P21" s="405"/>
    </row>
    <row r="22" spans="1:16" ht="20.25" customHeight="1" x14ac:dyDescent="0.2">
      <c r="A22" s="407" t="s">
        <v>710</v>
      </c>
      <c r="B22" s="407"/>
      <c r="H22" s="408" t="s">
        <v>711</v>
      </c>
      <c r="I22" s="408"/>
    </row>
    <row r="23" spans="1:16" x14ac:dyDescent="0.15">
      <c r="A23" s="409" t="s">
        <v>712</v>
      </c>
      <c r="B23" s="410" t="s">
        <v>9</v>
      </c>
      <c r="C23" s="410"/>
      <c r="D23" s="411" t="s">
        <v>713</v>
      </c>
      <c r="E23" s="411"/>
      <c r="F23" s="411"/>
      <c r="G23" s="411"/>
      <c r="H23" s="411"/>
      <c r="I23" s="411"/>
    </row>
    <row r="24" spans="1:16" x14ac:dyDescent="0.15">
      <c r="A24" s="409"/>
      <c r="B24" s="410"/>
      <c r="C24" s="410"/>
      <c r="D24" s="412" t="s">
        <v>714</v>
      </c>
      <c r="E24" s="412"/>
      <c r="F24" s="412"/>
      <c r="G24" s="412"/>
      <c r="H24" s="412"/>
      <c r="I24" s="413" t="s">
        <v>715</v>
      </c>
    </row>
    <row r="25" spans="1:16" x14ac:dyDescent="0.15">
      <c r="A25" s="409"/>
      <c r="B25" s="410"/>
      <c r="C25" s="410"/>
      <c r="D25" s="334" t="s">
        <v>716</v>
      </c>
      <c r="E25" s="334" t="s">
        <v>717</v>
      </c>
      <c r="F25" s="334" t="s">
        <v>718</v>
      </c>
      <c r="G25" s="334" t="s">
        <v>719</v>
      </c>
      <c r="H25" s="362" t="s">
        <v>720</v>
      </c>
      <c r="I25" s="413"/>
    </row>
    <row r="26" spans="1:16" ht="16.5" customHeight="1" x14ac:dyDescent="0.15">
      <c r="A26" s="306" t="s">
        <v>721</v>
      </c>
      <c r="B26" s="406">
        <v>1180</v>
      </c>
      <c r="C26" s="406"/>
      <c r="D26" s="17">
        <v>1140</v>
      </c>
      <c r="E26" s="17">
        <v>20</v>
      </c>
      <c r="F26" s="40">
        <v>170</v>
      </c>
      <c r="G26" s="40">
        <v>540</v>
      </c>
      <c r="H26" s="40">
        <v>420</v>
      </c>
      <c r="I26" s="336">
        <v>50</v>
      </c>
    </row>
    <row r="27" spans="1:16" ht="16.5" customHeight="1" x14ac:dyDescent="0.15">
      <c r="A27" s="358">
        <v>4</v>
      </c>
      <c r="B27" s="406">
        <v>1100</v>
      </c>
      <c r="C27" s="406"/>
      <c r="D27" s="17">
        <v>1060</v>
      </c>
      <c r="E27" s="40">
        <v>20</v>
      </c>
      <c r="F27" s="40">
        <v>130</v>
      </c>
      <c r="G27" s="40">
        <v>490</v>
      </c>
      <c r="H27" s="40">
        <v>420</v>
      </c>
      <c r="I27" s="336">
        <v>40</v>
      </c>
    </row>
    <row r="28" spans="1:16" ht="16.5" customHeight="1" x14ac:dyDescent="0.15">
      <c r="A28" s="358">
        <v>5</v>
      </c>
      <c r="B28" s="406">
        <v>1010</v>
      </c>
      <c r="C28" s="406"/>
      <c r="D28" s="40">
        <v>958</v>
      </c>
      <c r="E28" s="40">
        <v>9</v>
      </c>
      <c r="F28" s="40">
        <v>92</v>
      </c>
      <c r="G28" s="40">
        <v>435</v>
      </c>
      <c r="H28" s="40">
        <v>422</v>
      </c>
      <c r="I28" s="336">
        <v>52</v>
      </c>
    </row>
    <row r="29" spans="1:16" ht="16.5" customHeight="1" x14ac:dyDescent="0.15">
      <c r="A29" s="358">
        <v>6</v>
      </c>
      <c r="B29" s="400">
        <v>950</v>
      </c>
      <c r="C29" s="400"/>
      <c r="D29" s="40">
        <v>900</v>
      </c>
      <c r="E29" s="40">
        <v>0</v>
      </c>
      <c r="F29" s="40">
        <v>100</v>
      </c>
      <c r="G29" s="40">
        <v>340</v>
      </c>
      <c r="H29" s="40">
        <v>450</v>
      </c>
      <c r="I29" s="336">
        <v>50</v>
      </c>
    </row>
    <row r="30" spans="1:16" ht="16.5" customHeight="1" x14ac:dyDescent="0.15">
      <c r="A30" s="358">
        <v>7</v>
      </c>
      <c r="B30" s="400">
        <v>920</v>
      </c>
      <c r="C30" s="400"/>
      <c r="D30" s="40">
        <v>880</v>
      </c>
      <c r="E30" s="40">
        <v>10</v>
      </c>
      <c r="F30" s="40">
        <v>100</v>
      </c>
      <c r="G30" s="40">
        <v>310</v>
      </c>
      <c r="H30" s="40">
        <v>440</v>
      </c>
      <c r="I30" s="336">
        <v>50</v>
      </c>
    </row>
    <row r="31" spans="1:16" ht="16.5" customHeight="1" x14ac:dyDescent="0.15">
      <c r="A31" s="358">
        <v>8</v>
      </c>
      <c r="B31" s="400">
        <v>880</v>
      </c>
      <c r="C31" s="400"/>
      <c r="D31" s="40">
        <v>840</v>
      </c>
      <c r="E31" s="40">
        <v>10</v>
      </c>
      <c r="F31" s="40">
        <v>100</v>
      </c>
      <c r="G31" s="40">
        <v>280</v>
      </c>
      <c r="H31" s="40">
        <v>450</v>
      </c>
      <c r="I31" s="336">
        <v>40</v>
      </c>
    </row>
    <row r="32" spans="1:16" ht="16.5" customHeight="1" x14ac:dyDescent="0.15">
      <c r="A32" s="358">
        <v>9</v>
      </c>
      <c r="B32" s="400">
        <v>840</v>
      </c>
      <c r="C32" s="400"/>
      <c r="D32" s="40">
        <v>800</v>
      </c>
      <c r="E32" s="40">
        <v>20</v>
      </c>
      <c r="F32" s="40">
        <v>100</v>
      </c>
      <c r="G32" s="40">
        <v>250</v>
      </c>
      <c r="H32" s="40">
        <v>430</v>
      </c>
      <c r="I32" s="336">
        <v>40</v>
      </c>
    </row>
    <row r="33" spans="1:17" ht="16.5" customHeight="1" x14ac:dyDescent="0.15">
      <c r="A33" s="358">
        <v>10</v>
      </c>
      <c r="B33" s="400">
        <v>897</v>
      </c>
      <c r="C33" s="400"/>
      <c r="D33" s="40">
        <v>864</v>
      </c>
      <c r="E33" s="40">
        <v>15</v>
      </c>
      <c r="F33" s="40">
        <v>79</v>
      </c>
      <c r="G33" s="40">
        <v>316</v>
      </c>
      <c r="H33" s="40">
        <v>454</v>
      </c>
      <c r="I33" s="336">
        <v>33</v>
      </c>
    </row>
    <row r="34" spans="1:17" ht="16.5" customHeight="1" x14ac:dyDescent="0.15">
      <c r="A34" s="358">
        <v>11</v>
      </c>
      <c r="B34" s="400">
        <v>870</v>
      </c>
      <c r="C34" s="400"/>
      <c r="D34" s="40">
        <v>830</v>
      </c>
      <c r="E34" s="40">
        <v>0</v>
      </c>
      <c r="F34" s="40">
        <v>70</v>
      </c>
      <c r="G34" s="40">
        <v>300</v>
      </c>
      <c r="H34" s="40">
        <v>460</v>
      </c>
      <c r="I34" s="336">
        <v>30</v>
      </c>
    </row>
    <row r="35" spans="1:17" ht="16.5" customHeight="1" x14ac:dyDescent="0.15">
      <c r="A35" s="358">
        <v>12</v>
      </c>
      <c r="B35" s="400">
        <v>830</v>
      </c>
      <c r="C35" s="400"/>
      <c r="D35" s="40">
        <v>790</v>
      </c>
      <c r="E35" s="40">
        <v>10</v>
      </c>
      <c r="F35" s="40">
        <v>60</v>
      </c>
      <c r="G35" s="40">
        <v>280</v>
      </c>
      <c r="H35" s="40">
        <v>450</v>
      </c>
      <c r="I35" s="336">
        <v>30</v>
      </c>
    </row>
    <row r="36" spans="1:17" ht="16.5" customHeight="1" x14ac:dyDescent="0.15">
      <c r="A36" s="358">
        <v>13</v>
      </c>
      <c r="B36" s="400">
        <v>810</v>
      </c>
      <c r="C36" s="400"/>
      <c r="D36" s="40">
        <v>780</v>
      </c>
      <c r="E36" s="40">
        <v>10</v>
      </c>
      <c r="F36" s="40">
        <v>70</v>
      </c>
      <c r="G36" s="40">
        <v>260</v>
      </c>
      <c r="H36" s="40">
        <v>440</v>
      </c>
      <c r="I36" s="336">
        <v>30</v>
      </c>
    </row>
    <row r="37" spans="1:17" ht="16.5" customHeight="1" x14ac:dyDescent="0.15">
      <c r="A37" s="358">
        <v>14</v>
      </c>
      <c r="B37" s="400">
        <v>790</v>
      </c>
      <c r="C37" s="400"/>
      <c r="D37" s="40">
        <v>770</v>
      </c>
      <c r="E37" s="40">
        <v>30</v>
      </c>
      <c r="F37" s="40">
        <v>80</v>
      </c>
      <c r="G37" s="40">
        <v>280</v>
      </c>
      <c r="H37" s="40">
        <v>390</v>
      </c>
      <c r="I37" s="336">
        <v>20</v>
      </c>
    </row>
    <row r="38" spans="1:17" ht="16.5" customHeight="1" x14ac:dyDescent="0.15">
      <c r="A38" s="358">
        <v>15</v>
      </c>
      <c r="B38" s="400">
        <v>778</v>
      </c>
      <c r="C38" s="400"/>
      <c r="D38" s="40">
        <v>737</v>
      </c>
      <c r="E38" s="40">
        <v>23</v>
      </c>
      <c r="F38" s="40">
        <v>53</v>
      </c>
      <c r="G38" s="40">
        <v>259</v>
      </c>
      <c r="H38" s="40">
        <v>402</v>
      </c>
      <c r="I38" s="336">
        <v>41</v>
      </c>
    </row>
    <row r="39" spans="1:17" ht="16.5" customHeight="1" x14ac:dyDescent="0.15">
      <c r="A39" s="363">
        <v>20</v>
      </c>
      <c r="B39" s="401">
        <v>600</v>
      </c>
      <c r="C39" s="401"/>
      <c r="D39" s="364">
        <v>563</v>
      </c>
      <c r="E39" s="364">
        <v>15</v>
      </c>
      <c r="F39" s="364">
        <v>52</v>
      </c>
      <c r="G39" s="364">
        <v>120</v>
      </c>
      <c r="H39" s="364">
        <v>376</v>
      </c>
      <c r="I39" s="345">
        <v>37</v>
      </c>
    </row>
    <row r="40" spans="1:17" ht="16.5" customHeight="1" x14ac:dyDescent="0.15">
      <c r="A40" s="359">
        <v>25</v>
      </c>
      <c r="B40" s="402">
        <v>474</v>
      </c>
      <c r="C40" s="403"/>
      <c r="D40" s="38">
        <v>462</v>
      </c>
      <c r="E40" s="38">
        <v>14</v>
      </c>
      <c r="F40" s="38">
        <v>43</v>
      </c>
      <c r="G40" s="38">
        <v>90</v>
      </c>
      <c r="H40" s="38">
        <v>315</v>
      </c>
      <c r="I40" s="350">
        <v>12</v>
      </c>
    </row>
    <row r="41" spans="1:17" x14ac:dyDescent="0.15">
      <c r="A41" s="404" t="s">
        <v>722</v>
      </c>
      <c r="B41" s="404"/>
      <c r="C41" s="404"/>
      <c r="D41" s="404"/>
      <c r="E41" s="404"/>
      <c r="H41" s="405" t="s">
        <v>723</v>
      </c>
      <c r="I41" s="405"/>
    </row>
    <row r="42" spans="1:17" x14ac:dyDescent="0.15">
      <c r="A42" s="404" t="s">
        <v>724</v>
      </c>
      <c r="B42" s="404"/>
      <c r="C42" s="404"/>
      <c r="D42" s="404"/>
      <c r="E42" s="404"/>
    </row>
    <row r="43" spans="1:17" ht="18" customHeight="1" x14ac:dyDescent="0.15">
      <c r="A43" s="399" t="s">
        <v>725</v>
      </c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  <c r="Q43" s="399"/>
    </row>
  </sheetData>
  <sheetProtection selectLockedCells="1" selectUnlockedCells="1"/>
  <mergeCells count="36">
    <mergeCell ref="A3:B3"/>
    <mergeCell ref="O3:P3"/>
    <mergeCell ref="A4:A5"/>
    <mergeCell ref="B4:B5"/>
    <mergeCell ref="C4:C5"/>
    <mergeCell ref="D4:D5"/>
    <mergeCell ref="E4:N4"/>
    <mergeCell ref="O4:O5"/>
    <mergeCell ref="P4:P5"/>
    <mergeCell ref="O21:P21"/>
    <mergeCell ref="A22:B22"/>
    <mergeCell ref="H22:I22"/>
    <mergeCell ref="A23:A25"/>
    <mergeCell ref="B23:C25"/>
    <mergeCell ref="D23:I23"/>
    <mergeCell ref="D24:H24"/>
    <mergeCell ref="I24:I25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43:Q43"/>
    <mergeCell ref="B38:C38"/>
    <mergeCell ref="B39:C39"/>
    <mergeCell ref="B40:C40"/>
    <mergeCell ref="A41:E41"/>
    <mergeCell ref="H41:I41"/>
    <mergeCell ref="A42:E42"/>
  </mergeCells>
  <phoneticPr fontId="3"/>
  <pageMargins left="0.78740157480314965" right="0.19685039370078741" top="0.19685039370078741" bottom="0.19685039370078741" header="0.51181102362204722" footer="7.874015748031496E-2"/>
  <pageSetup paperSize="9" scale="88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5884-674B-45BE-8F78-8B31F41451D9}">
  <dimension ref="A1:N43"/>
  <sheetViews>
    <sheetView view="pageLayout" zoomScale="80" zoomScaleNormal="100" zoomScalePageLayoutView="80" workbookViewId="0">
      <selection activeCell="A42" sqref="A42:L43"/>
    </sheetView>
  </sheetViews>
  <sheetFormatPr defaultRowHeight="14.25" x14ac:dyDescent="0.15"/>
  <cols>
    <col min="1" max="1" width="26.25" style="1" customWidth="1"/>
    <col min="2" max="12" width="12.625" style="1" customWidth="1"/>
    <col min="13" max="14" width="11.625" style="1" bestFit="1" customWidth="1"/>
    <col min="15" max="16384" width="9" style="1"/>
  </cols>
  <sheetData>
    <row r="1" spans="1:14" ht="24" customHeight="1" x14ac:dyDescent="0.15">
      <c r="A1" s="404" t="s">
        <v>537</v>
      </c>
      <c r="B1" s="404"/>
      <c r="L1" s="1" t="s">
        <v>538</v>
      </c>
    </row>
    <row r="2" spans="1:14" ht="27.4" customHeight="1" x14ac:dyDescent="0.15">
      <c r="A2" s="290" t="s">
        <v>539</v>
      </c>
      <c r="B2" s="199" t="s">
        <v>540</v>
      </c>
      <c r="C2" s="199" t="s">
        <v>541</v>
      </c>
      <c r="D2" s="199" t="s">
        <v>542</v>
      </c>
      <c r="E2" s="199" t="s">
        <v>543</v>
      </c>
      <c r="F2" s="199" t="s">
        <v>544</v>
      </c>
      <c r="G2" s="199" t="s">
        <v>545</v>
      </c>
      <c r="H2" s="199" t="s">
        <v>546</v>
      </c>
      <c r="I2" s="199" t="s">
        <v>547</v>
      </c>
      <c r="J2" s="199" t="s">
        <v>548</v>
      </c>
      <c r="K2" s="199" t="s">
        <v>549</v>
      </c>
      <c r="L2" s="198" t="s">
        <v>550</v>
      </c>
    </row>
    <row r="3" spans="1:14" ht="17.45" customHeight="1" x14ac:dyDescent="0.15">
      <c r="A3" s="291" t="s">
        <v>551</v>
      </c>
      <c r="B3" s="197">
        <v>293934</v>
      </c>
      <c r="C3" s="197">
        <v>285860</v>
      </c>
      <c r="D3" s="197">
        <v>224004</v>
      </c>
      <c r="E3" s="197">
        <v>168923</v>
      </c>
      <c r="F3" s="197">
        <v>220885</v>
      </c>
      <c r="G3" s="197">
        <v>257760</v>
      </c>
      <c r="H3" s="197">
        <v>478067</v>
      </c>
      <c r="I3" s="197">
        <v>226838</v>
      </c>
      <c r="J3" s="197">
        <v>235840</v>
      </c>
      <c r="K3" s="197">
        <v>208626</v>
      </c>
      <c r="L3" s="124">
        <v>260073.7</v>
      </c>
      <c r="M3" s="292"/>
      <c r="N3" s="292"/>
    </row>
    <row r="4" spans="1:14" ht="17.45" customHeight="1" x14ac:dyDescent="0.15">
      <c r="A4" s="291" t="s">
        <v>552</v>
      </c>
      <c r="B4" s="197">
        <v>359257</v>
      </c>
      <c r="C4" s="197">
        <v>404860</v>
      </c>
      <c r="D4" s="197">
        <v>360229</v>
      </c>
      <c r="E4" s="197">
        <v>365061</v>
      </c>
      <c r="F4" s="197">
        <v>428272</v>
      </c>
      <c r="G4" s="197">
        <v>362192</v>
      </c>
      <c r="H4" s="197">
        <v>349616</v>
      </c>
      <c r="I4" s="197">
        <v>262984</v>
      </c>
      <c r="J4" s="197">
        <v>301666.90000000002</v>
      </c>
      <c r="K4" s="197">
        <v>363662.1</v>
      </c>
      <c r="L4" s="124">
        <v>355780</v>
      </c>
      <c r="M4" s="292"/>
    </row>
    <row r="5" spans="1:14" ht="17.45" customHeight="1" x14ac:dyDescent="0.15">
      <c r="A5" s="291" t="s">
        <v>553</v>
      </c>
      <c r="B5" s="197">
        <v>35943</v>
      </c>
      <c r="C5" s="197">
        <v>36933</v>
      </c>
      <c r="D5" s="197">
        <v>60486</v>
      </c>
      <c r="E5" s="197">
        <v>50066</v>
      </c>
      <c r="F5" s="197">
        <v>48234</v>
      </c>
      <c r="G5" s="197">
        <v>44441</v>
      </c>
      <c r="H5" s="197">
        <v>38283</v>
      </c>
      <c r="I5" s="197">
        <v>29069</v>
      </c>
      <c r="J5" s="197">
        <v>29190</v>
      </c>
      <c r="K5" s="197">
        <v>43513.599999999999</v>
      </c>
      <c r="L5" s="124">
        <v>41615.9</v>
      </c>
      <c r="M5" s="292"/>
    </row>
    <row r="6" spans="1:14" ht="17.45" customHeight="1" x14ac:dyDescent="0.15">
      <c r="A6" s="291" t="s">
        <v>554</v>
      </c>
      <c r="B6" s="197">
        <v>200980</v>
      </c>
      <c r="C6" s="197">
        <v>165944</v>
      </c>
      <c r="D6" s="197">
        <v>183237</v>
      </c>
      <c r="E6" s="197">
        <v>193344</v>
      </c>
      <c r="F6" s="197">
        <v>188977</v>
      </c>
      <c r="G6" s="197">
        <v>173224</v>
      </c>
      <c r="H6" s="197">
        <v>159774</v>
      </c>
      <c r="I6" s="197">
        <v>149359</v>
      </c>
      <c r="J6" s="197">
        <v>120276</v>
      </c>
      <c r="K6" s="197">
        <v>110767</v>
      </c>
      <c r="L6" s="124">
        <v>164588.20000000001</v>
      </c>
      <c r="M6" s="292"/>
    </row>
    <row r="7" spans="1:14" ht="17.45" customHeight="1" x14ac:dyDescent="0.15">
      <c r="A7" s="291" t="s">
        <v>555</v>
      </c>
      <c r="B7" s="197">
        <v>76053</v>
      </c>
      <c r="C7" s="197">
        <v>72927</v>
      </c>
      <c r="D7" s="197">
        <v>56882</v>
      </c>
      <c r="E7" s="197">
        <v>54290</v>
      </c>
      <c r="F7" s="197">
        <v>57158</v>
      </c>
      <c r="G7" s="197">
        <v>58630</v>
      </c>
      <c r="H7" s="197">
        <v>43088</v>
      </c>
      <c r="I7" s="197">
        <v>50311</v>
      </c>
      <c r="J7" s="197">
        <v>45621</v>
      </c>
      <c r="K7" s="197">
        <v>43445.5</v>
      </c>
      <c r="L7" s="124">
        <v>55840.6</v>
      </c>
      <c r="M7" s="292"/>
    </row>
    <row r="8" spans="1:14" ht="17.45" customHeight="1" x14ac:dyDescent="0.15">
      <c r="A8" s="291" t="s">
        <v>556</v>
      </c>
      <c r="B8" s="197">
        <v>4510</v>
      </c>
      <c r="C8" s="197">
        <v>4874</v>
      </c>
      <c r="D8" s="197">
        <v>3767</v>
      </c>
      <c r="E8" s="197">
        <v>5618</v>
      </c>
      <c r="F8" s="197">
        <v>5287</v>
      </c>
      <c r="G8" s="197">
        <v>2648</v>
      </c>
      <c r="H8" s="197">
        <v>10246</v>
      </c>
      <c r="I8" s="197">
        <v>15081</v>
      </c>
      <c r="J8" s="197">
        <v>21706</v>
      </c>
      <c r="K8" s="197">
        <v>10237.799999999999</v>
      </c>
      <c r="L8" s="124">
        <v>8397.5</v>
      </c>
      <c r="M8" s="292"/>
    </row>
    <row r="9" spans="1:14" ht="17.45" customHeight="1" x14ac:dyDescent="0.15">
      <c r="A9" s="291" t="s">
        <v>557</v>
      </c>
      <c r="B9" s="197">
        <v>415711</v>
      </c>
      <c r="C9" s="197">
        <v>394281</v>
      </c>
      <c r="D9" s="197">
        <v>469339</v>
      </c>
      <c r="E9" s="197">
        <v>307125</v>
      </c>
      <c r="F9" s="197">
        <v>439046</v>
      </c>
      <c r="G9" s="197">
        <v>326328</v>
      </c>
      <c r="H9" s="197">
        <v>497165</v>
      </c>
      <c r="I9" s="197">
        <v>500570</v>
      </c>
      <c r="J9" s="197">
        <v>291357</v>
      </c>
      <c r="K9" s="197">
        <v>471148</v>
      </c>
      <c r="L9" s="124">
        <v>411207</v>
      </c>
      <c r="M9" s="292"/>
    </row>
    <row r="10" spans="1:14" ht="17.45" customHeight="1" x14ac:dyDescent="0.15">
      <c r="A10" s="291" t="s">
        <v>558</v>
      </c>
      <c r="B10" s="197">
        <v>206102</v>
      </c>
      <c r="C10" s="197">
        <v>154753</v>
      </c>
      <c r="D10" s="197">
        <v>135950</v>
      </c>
      <c r="E10" s="197">
        <v>66877</v>
      </c>
      <c r="F10" s="197">
        <v>66311</v>
      </c>
      <c r="G10" s="197">
        <v>24603</v>
      </c>
      <c r="H10" s="197">
        <v>18161</v>
      </c>
      <c r="I10" s="197">
        <v>5443</v>
      </c>
      <c r="J10" s="197">
        <v>1808</v>
      </c>
      <c r="K10" s="197">
        <v>1274</v>
      </c>
      <c r="L10" s="124">
        <v>68128.2</v>
      </c>
      <c r="M10" s="292"/>
    </row>
    <row r="11" spans="1:14" ht="17.45" customHeight="1" x14ac:dyDescent="0.15">
      <c r="A11" s="291" t="s">
        <v>559</v>
      </c>
      <c r="B11" s="197">
        <v>222753</v>
      </c>
      <c r="C11" s="197">
        <v>260628</v>
      </c>
      <c r="D11" s="197">
        <v>302887</v>
      </c>
      <c r="E11" s="197">
        <v>60262</v>
      </c>
      <c r="F11" s="197">
        <v>45379</v>
      </c>
      <c r="G11" s="197">
        <v>13814</v>
      </c>
      <c r="H11" s="197">
        <v>24635</v>
      </c>
      <c r="I11" s="197">
        <v>8040</v>
      </c>
      <c r="J11" s="197">
        <v>4301</v>
      </c>
      <c r="K11" s="197">
        <v>56751.5</v>
      </c>
      <c r="L11" s="124">
        <v>99945.1</v>
      </c>
      <c r="M11" s="292"/>
    </row>
    <row r="12" spans="1:14" ht="17.45" customHeight="1" x14ac:dyDescent="0.15">
      <c r="A12" s="291" t="s">
        <v>560</v>
      </c>
      <c r="B12" s="197">
        <v>23372</v>
      </c>
      <c r="C12" s="197">
        <v>36137</v>
      </c>
      <c r="D12" s="197">
        <v>23685</v>
      </c>
      <c r="E12" s="197">
        <v>32929</v>
      </c>
      <c r="F12" s="197">
        <v>25864</v>
      </c>
      <c r="G12" s="197">
        <v>23915</v>
      </c>
      <c r="H12" s="197">
        <v>53576</v>
      </c>
      <c r="I12" s="197">
        <v>45218</v>
      </c>
      <c r="J12" s="197">
        <v>41883</v>
      </c>
      <c r="K12" s="197">
        <v>24406</v>
      </c>
      <c r="L12" s="124">
        <v>33098.5</v>
      </c>
      <c r="M12" s="292"/>
    </row>
    <row r="13" spans="1:14" ht="17.45" customHeight="1" x14ac:dyDescent="0.15">
      <c r="A13" s="291" t="s">
        <v>561</v>
      </c>
      <c r="B13" s="197">
        <v>445601</v>
      </c>
      <c r="C13" s="197">
        <v>410050</v>
      </c>
      <c r="D13" s="197">
        <v>589857</v>
      </c>
      <c r="E13" s="197">
        <v>370557</v>
      </c>
      <c r="F13" s="197">
        <v>342521</v>
      </c>
      <c r="G13" s="197">
        <v>322548</v>
      </c>
      <c r="H13" s="197">
        <v>469673</v>
      </c>
      <c r="I13" s="197">
        <v>339501</v>
      </c>
      <c r="J13" s="197">
        <v>271532</v>
      </c>
      <c r="K13" s="197">
        <v>181446.5</v>
      </c>
      <c r="L13" s="124">
        <v>374328.7</v>
      </c>
      <c r="M13" s="292"/>
    </row>
    <row r="14" spans="1:14" ht="17.45" customHeight="1" x14ac:dyDescent="0.15">
      <c r="A14" s="291" t="s">
        <v>562</v>
      </c>
      <c r="B14" s="197">
        <v>97722</v>
      </c>
      <c r="C14" s="197">
        <v>81461</v>
      </c>
      <c r="D14" s="197">
        <v>92991</v>
      </c>
      <c r="E14" s="197">
        <v>66036</v>
      </c>
      <c r="F14" s="197">
        <v>59836</v>
      </c>
      <c r="G14" s="197">
        <v>53887</v>
      </c>
      <c r="H14" s="197">
        <v>40523</v>
      </c>
      <c r="I14" s="197">
        <v>49366</v>
      </c>
      <c r="J14" s="197">
        <v>46574</v>
      </c>
      <c r="K14" s="197">
        <v>34122.6</v>
      </c>
      <c r="L14" s="124">
        <v>62251.9</v>
      </c>
      <c r="M14" s="292"/>
    </row>
    <row r="15" spans="1:14" ht="17.45" customHeight="1" x14ac:dyDescent="0.15">
      <c r="A15" s="291" t="s">
        <v>563</v>
      </c>
      <c r="B15" s="197">
        <v>674</v>
      </c>
      <c r="C15" s="197">
        <v>464</v>
      </c>
      <c r="D15" s="197">
        <v>553</v>
      </c>
      <c r="E15" s="197">
        <v>430</v>
      </c>
      <c r="F15" s="197">
        <v>60309</v>
      </c>
      <c r="G15" s="197">
        <v>1515</v>
      </c>
      <c r="H15" s="197">
        <v>20139</v>
      </c>
      <c r="I15" s="197">
        <v>3382</v>
      </c>
      <c r="J15" s="197">
        <v>40</v>
      </c>
      <c r="K15" s="197">
        <v>1730.6</v>
      </c>
      <c r="L15" s="124">
        <v>8923.7000000000007</v>
      </c>
      <c r="M15" s="292"/>
    </row>
    <row r="16" spans="1:14" ht="17.45" customHeight="1" x14ac:dyDescent="0.15">
      <c r="A16" s="291" t="s">
        <v>564</v>
      </c>
      <c r="B16" s="197">
        <v>246619</v>
      </c>
      <c r="C16" s="197">
        <v>210498</v>
      </c>
      <c r="D16" s="197">
        <v>224773</v>
      </c>
      <c r="E16" s="197">
        <v>238015</v>
      </c>
      <c r="F16" s="197">
        <v>225890</v>
      </c>
      <c r="G16" s="197">
        <v>475451</v>
      </c>
      <c r="H16" s="197">
        <v>533493</v>
      </c>
      <c r="I16" s="197">
        <v>296103</v>
      </c>
      <c r="J16" s="197">
        <v>277075.90000000002</v>
      </c>
      <c r="K16" s="197">
        <v>108110.2</v>
      </c>
      <c r="L16" s="124">
        <v>283602.8</v>
      </c>
      <c r="M16" s="292"/>
    </row>
    <row r="17" spans="1:14" ht="17.45" customHeight="1" x14ac:dyDescent="0.15">
      <c r="A17" s="291" t="s">
        <v>565</v>
      </c>
      <c r="B17" s="197">
        <v>107203</v>
      </c>
      <c r="C17" s="197">
        <v>79953</v>
      </c>
      <c r="D17" s="197">
        <v>86771</v>
      </c>
      <c r="E17" s="197">
        <v>75056</v>
      </c>
      <c r="F17" s="197">
        <v>72726</v>
      </c>
      <c r="G17" s="197">
        <v>65166</v>
      </c>
      <c r="H17" s="197">
        <v>77256</v>
      </c>
      <c r="I17" s="197">
        <v>89467</v>
      </c>
      <c r="J17" s="197">
        <v>59821.9</v>
      </c>
      <c r="K17" s="197">
        <v>58921</v>
      </c>
      <c r="L17" s="124">
        <v>77234.100000000006</v>
      </c>
      <c r="M17" s="292"/>
    </row>
    <row r="18" spans="1:14" ht="17.45" customHeight="1" x14ac:dyDescent="0.15">
      <c r="A18" s="291" t="s">
        <v>566</v>
      </c>
      <c r="B18" s="197">
        <v>6615</v>
      </c>
      <c r="C18" s="197">
        <v>5154</v>
      </c>
      <c r="D18" s="197">
        <v>8437</v>
      </c>
      <c r="E18" s="197">
        <v>4997</v>
      </c>
      <c r="F18" s="197">
        <v>6776</v>
      </c>
      <c r="G18" s="197">
        <v>6234</v>
      </c>
      <c r="H18" s="197">
        <v>5895</v>
      </c>
      <c r="I18" s="197">
        <v>3374</v>
      </c>
      <c r="J18" s="197">
        <v>928</v>
      </c>
      <c r="K18" s="197">
        <v>1920</v>
      </c>
      <c r="L18" s="124">
        <v>5033</v>
      </c>
      <c r="M18" s="292"/>
    </row>
    <row r="19" spans="1:14" ht="17.45" customHeight="1" x14ac:dyDescent="0.15">
      <c r="A19" s="291" t="s">
        <v>567</v>
      </c>
      <c r="B19" s="197">
        <v>26423</v>
      </c>
      <c r="C19" s="197">
        <v>28379</v>
      </c>
      <c r="D19" s="197">
        <v>34309</v>
      </c>
      <c r="E19" s="197">
        <v>32896</v>
      </c>
      <c r="F19" s="197">
        <v>37621</v>
      </c>
      <c r="G19" s="197">
        <v>29740</v>
      </c>
      <c r="H19" s="197">
        <v>36209</v>
      </c>
      <c r="I19" s="197">
        <v>30188</v>
      </c>
      <c r="J19" s="197">
        <v>30972</v>
      </c>
      <c r="K19" s="197">
        <v>27578.3</v>
      </c>
      <c r="L19" s="124">
        <v>31431.5</v>
      </c>
      <c r="M19" s="292"/>
    </row>
    <row r="20" spans="1:14" ht="17.45" customHeight="1" x14ac:dyDescent="0.15">
      <c r="A20" s="291" t="s">
        <v>568</v>
      </c>
      <c r="B20" s="197">
        <v>177279</v>
      </c>
      <c r="C20" s="197">
        <v>96264</v>
      </c>
      <c r="D20" s="197">
        <v>127150</v>
      </c>
      <c r="E20" s="197">
        <v>50574</v>
      </c>
      <c r="F20" s="197">
        <v>52593</v>
      </c>
      <c r="G20" s="197">
        <v>28575</v>
      </c>
      <c r="H20" s="197">
        <v>43070</v>
      </c>
      <c r="I20" s="197">
        <v>147120</v>
      </c>
      <c r="J20" s="197">
        <v>61890</v>
      </c>
      <c r="K20" s="197">
        <v>52995.6</v>
      </c>
      <c r="L20" s="124">
        <v>83751.100000000006</v>
      </c>
      <c r="M20" s="292"/>
    </row>
    <row r="21" spans="1:14" ht="17.45" customHeight="1" x14ac:dyDescent="0.15">
      <c r="A21" s="291" t="s">
        <v>569</v>
      </c>
      <c r="B21" s="197">
        <v>67412</v>
      </c>
      <c r="C21" s="197">
        <v>10369</v>
      </c>
      <c r="D21" s="197">
        <v>20849</v>
      </c>
      <c r="E21" s="197">
        <v>22131</v>
      </c>
      <c r="F21" s="197">
        <v>31347</v>
      </c>
      <c r="G21" s="197">
        <v>21174</v>
      </c>
      <c r="H21" s="197">
        <v>15253</v>
      </c>
      <c r="I21" s="197">
        <v>9556</v>
      </c>
      <c r="J21" s="197">
        <v>14732</v>
      </c>
      <c r="K21" s="197">
        <v>10707</v>
      </c>
      <c r="L21" s="124">
        <v>22353</v>
      </c>
      <c r="M21" s="292"/>
    </row>
    <row r="22" spans="1:14" ht="17.45" customHeight="1" x14ac:dyDescent="0.15">
      <c r="A22" s="291" t="s">
        <v>570</v>
      </c>
      <c r="B22" s="197">
        <v>107908</v>
      </c>
      <c r="C22" s="197">
        <v>90984</v>
      </c>
      <c r="D22" s="197">
        <v>31366</v>
      </c>
      <c r="E22" s="197">
        <v>14755</v>
      </c>
      <c r="F22" s="197">
        <v>96630</v>
      </c>
      <c r="G22" s="197">
        <v>60789</v>
      </c>
      <c r="H22" s="197">
        <v>146211</v>
      </c>
      <c r="I22" s="197">
        <v>144252</v>
      </c>
      <c r="J22" s="197">
        <v>20425</v>
      </c>
      <c r="K22" s="197">
        <v>22226</v>
      </c>
      <c r="L22" s="124">
        <v>73554.600000000006</v>
      </c>
      <c r="M22" s="292"/>
      <c r="N22" s="292"/>
    </row>
    <row r="23" spans="1:14" ht="17.45" customHeight="1" x14ac:dyDescent="0.15">
      <c r="A23" s="291" t="s">
        <v>571</v>
      </c>
      <c r="B23" s="197">
        <v>273712</v>
      </c>
      <c r="C23" s="197">
        <v>274122</v>
      </c>
      <c r="D23" s="197">
        <v>309817</v>
      </c>
      <c r="E23" s="197">
        <v>301245</v>
      </c>
      <c r="F23" s="197">
        <v>269851</v>
      </c>
      <c r="G23" s="197">
        <v>240647</v>
      </c>
      <c r="H23" s="197">
        <v>267552</v>
      </c>
      <c r="I23" s="197">
        <v>278687</v>
      </c>
      <c r="J23" s="197">
        <v>378742</v>
      </c>
      <c r="K23" s="197">
        <v>230718.7</v>
      </c>
      <c r="L23" s="124">
        <v>282509.40000000002</v>
      </c>
      <c r="M23" s="292"/>
    </row>
    <row r="24" spans="1:14" ht="17.45" customHeight="1" x14ac:dyDescent="0.15">
      <c r="A24" s="291" t="s">
        <v>572</v>
      </c>
      <c r="B24" s="197">
        <v>2594813</v>
      </c>
      <c r="C24" s="197">
        <v>2521570</v>
      </c>
      <c r="D24" s="197">
        <v>2525616</v>
      </c>
      <c r="E24" s="197">
        <v>2162118</v>
      </c>
      <c r="F24" s="197">
        <v>2540088</v>
      </c>
      <c r="G24" s="197">
        <v>2573505</v>
      </c>
      <c r="H24" s="197">
        <v>2405859</v>
      </c>
      <c r="I24" s="197">
        <v>2675654</v>
      </c>
      <c r="J24" s="197">
        <v>2587550</v>
      </c>
      <c r="K24" s="197">
        <v>2067425</v>
      </c>
      <c r="L24" s="124">
        <v>2465419.7999999998</v>
      </c>
      <c r="M24" s="292"/>
    </row>
    <row r="25" spans="1:14" ht="17.45" customHeight="1" x14ac:dyDescent="0.15">
      <c r="A25" s="291" t="s">
        <v>573</v>
      </c>
      <c r="B25" s="197">
        <v>30070</v>
      </c>
      <c r="C25" s="197">
        <v>33716</v>
      </c>
      <c r="D25" s="197">
        <v>35098</v>
      </c>
      <c r="E25" s="197">
        <v>45369</v>
      </c>
      <c r="F25" s="197">
        <v>30801</v>
      </c>
      <c r="G25" s="197">
        <v>23356</v>
      </c>
      <c r="H25" s="197">
        <v>25254</v>
      </c>
      <c r="I25" s="197">
        <v>25258</v>
      </c>
      <c r="J25" s="197">
        <v>26002</v>
      </c>
      <c r="K25" s="197">
        <v>26101</v>
      </c>
      <c r="L25" s="124">
        <v>30102.5</v>
      </c>
      <c r="M25" s="292"/>
    </row>
    <row r="26" spans="1:14" s="294" customFormat="1" ht="17.45" customHeight="1" x14ac:dyDescent="0.15">
      <c r="A26" s="293" t="s">
        <v>574</v>
      </c>
      <c r="B26" s="197">
        <v>5877</v>
      </c>
      <c r="C26" s="197">
        <v>7809</v>
      </c>
      <c r="D26" s="197">
        <v>4792</v>
      </c>
      <c r="E26" s="197">
        <v>13098</v>
      </c>
      <c r="F26" s="197">
        <v>6854</v>
      </c>
      <c r="G26" s="197">
        <v>4299</v>
      </c>
      <c r="H26" s="197">
        <v>1729</v>
      </c>
      <c r="I26" s="197">
        <v>3700</v>
      </c>
      <c r="J26" s="197">
        <v>4650</v>
      </c>
      <c r="K26" s="197">
        <v>4048</v>
      </c>
      <c r="L26" s="124">
        <v>5685.6</v>
      </c>
      <c r="M26" s="292"/>
    </row>
    <row r="27" spans="1:14" ht="17.45" customHeight="1" x14ac:dyDescent="0.15">
      <c r="A27" s="291" t="s">
        <v>575</v>
      </c>
      <c r="B27" s="197">
        <v>714</v>
      </c>
      <c r="C27" s="197">
        <v>562</v>
      </c>
      <c r="D27" s="197">
        <v>523</v>
      </c>
      <c r="E27" s="197">
        <v>883</v>
      </c>
      <c r="F27" s="197">
        <v>267</v>
      </c>
      <c r="G27" s="197">
        <v>807</v>
      </c>
      <c r="H27" s="197">
        <v>242</v>
      </c>
      <c r="I27" s="197">
        <v>87</v>
      </c>
      <c r="J27" s="197">
        <v>138</v>
      </c>
      <c r="K27" s="197">
        <v>261</v>
      </c>
      <c r="L27" s="124">
        <v>448.4</v>
      </c>
      <c r="M27" s="292"/>
    </row>
    <row r="28" spans="1:14" ht="17.45" customHeight="1" x14ac:dyDescent="0.15">
      <c r="A28" s="291" t="s">
        <v>576</v>
      </c>
      <c r="B28" s="197">
        <v>208404</v>
      </c>
      <c r="C28" s="197">
        <v>207050</v>
      </c>
      <c r="D28" s="197">
        <v>163316</v>
      </c>
      <c r="E28" s="197">
        <v>122538</v>
      </c>
      <c r="F28" s="197">
        <v>120992</v>
      </c>
      <c r="G28" s="197">
        <v>144705</v>
      </c>
      <c r="H28" s="197">
        <v>106183</v>
      </c>
      <c r="I28" s="197">
        <v>101706</v>
      </c>
      <c r="J28" s="197">
        <v>83598</v>
      </c>
      <c r="K28" s="197">
        <v>128668.6</v>
      </c>
      <c r="L28" s="124">
        <v>138716.1</v>
      </c>
      <c r="M28" s="292"/>
    </row>
    <row r="29" spans="1:14" ht="17.45" customHeight="1" x14ac:dyDescent="0.15">
      <c r="A29" s="291" t="s">
        <v>577</v>
      </c>
      <c r="B29" s="197">
        <v>28974</v>
      </c>
      <c r="C29" s="197">
        <v>35063</v>
      </c>
      <c r="D29" s="197">
        <v>24819</v>
      </c>
      <c r="E29" s="197">
        <v>22161</v>
      </c>
      <c r="F29" s="197">
        <v>24386</v>
      </c>
      <c r="G29" s="197">
        <v>29385</v>
      </c>
      <c r="H29" s="197">
        <v>24670</v>
      </c>
      <c r="I29" s="197">
        <v>21062</v>
      </c>
      <c r="J29" s="197">
        <v>24079</v>
      </c>
      <c r="K29" s="197">
        <v>22082.7</v>
      </c>
      <c r="L29" s="124">
        <v>25668.2</v>
      </c>
      <c r="M29" s="292"/>
    </row>
    <row r="30" spans="1:14" ht="17.45" customHeight="1" x14ac:dyDescent="0.15">
      <c r="A30" s="291" t="s">
        <v>578</v>
      </c>
      <c r="B30" s="197">
        <v>33935</v>
      </c>
      <c r="C30" s="197">
        <v>53798</v>
      </c>
      <c r="D30" s="197">
        <v>58546</v>
      </c>
      <c r="E30" s="197">
        <v>66593</v>
      </c>
      <c r="F30" s="197">
        <v>51376</v>
      </c>
      <c r="G30" s="197">
        <v>48812</v>
      </c>
      <c r="H30" s="197">
        <v>44335</v>
      </c>
      <c r="I30" s="197">
        <v>40828</v>
      </c>
      <c r="J30" s="197">
        <v>39079</v>
      </c>
      <c r="K30" s="197">
        <v>29260.7</v>
      </c>
      <c r="L30" s="124">
        <v>46656.3</v>
      </c>
      <c r="M30" s="292"/>
    </row>
    <row r="31" spans="1:14" ht="17.45" customHeight="1" x14ac:dyDescent="0.15">
      <c r="A31" s="291" t="s">
        <v>579</v>
      </c>
      <c r="B31" s="197">
        <v>342804</v>
      </c>
      <c r="C31" s="197">
        <v>456413</v>
      </c>
      <c r="D31" s="197">
        <v>452231</v>
      </c>
      <c r="E31" s="197">
        <v>392912</v>
      </c>
      <c r="F31" s="197">
        <v>397248</v>
      </c>
      <c r="G31" s="197">
        <v>424500</v>
      </c>
      <c r="H31" s="197">
        <v>432833</v>
      </c>
      <c r="I31" s="197">
        <v>398790</v>
      </c>
      <c r="J31" s="197">
        <v>426092</v>
      </c>
      <c r="K31" s="197">
        <v>443464</v>
      </c>
      <c r="L31" s="124">
        <v>416728.7</v>
      </c>
      <c r="M31" s="292"/>
    </row>
    <row r="32" spans="1:14" ht="17.45" customHeight="1" x14ac:dyDescent="0.15">
      <c r="A32" s="291" t="s">
        <v>580</v>
      </c>
      <c r="B32" s="197">
        <v>4742</v>
      </c>
      <c r="C32" s="197">
        <v>19123</v>
      </c>
      <c r="D32" s="197">
        <v>8250</v>
      </c>
      <c r="E32" s="197">
        <v>4711</v>
      </c>
      <c r="F32" s="197">
        <v>6205</v>
      </c>
      <c r="G32" s="197">
        <v>9320</v>
      </c>
      <c r="H32" s="197">
        <v>986</v>
      </c>
      <c r="I32" s="197">
        <v>374</v>
      </c>
      <c r="J32" s="197">
        <v>284</v>
      </c>
      <c r="K32" s="197">
        <v>205</v>
      </c>
      <c r="L32" s="124">
        <v>5420</v>
      </c>
      <c r="M32" s="292"/>
    </row>
    <row r="33" spans="1:14" ht="17.45" customHeight="1" x14ac:dyDescent="0.15">
      <c r="A33" s="291" t="s">
        <v>581</v>
      </c>
      <c r="B33" s="197">
        <v>125821</v>
      </c>
      <c r="C33" s="197">
        <v>149330</v>
      </c>
      <c r="D33" s="197">
        <v>141311</v>
      </c>
      <c r="E33" s="197">
        <v>96007</v>
      </c>
      <c r="F33" s="197">
        <v>84970</v>
      </c>
      <c r="G33" s="197">
        <v>89816</v>
      </c>
      <c r="H33" s="197">
        <v>62696</v>
      </c>
      <c r="I33" s="197">
        <v>64566</v>
      </c>
      <c r="J33" s="197">
        <v>65940</v>
      </c>
      <c r="K33" s="197">
        <v>58873</v>
      </c>
      <c r="L33" s="124">
        <v>93933</v>
      </c>
      <c r="M33" s="292"/>
    </row>
    <row r="34" spans="1:14" ht="17.45" customHeight="1" x14ac:dyDescent="0.15">
      <c r="A34" s="291" t="s">
        <v>582</v>
      </c>
      <c r="B34" s="197">
        <v>11602</v>
      </c>
      <c r="C34" s="197">
        <v>9327</v>
      </c>
      <c r="D34" s="197">
        <v>7903</v>
      </c>
      <c r="E34" s="197">
        <v>11744</v>
      </c>
      <c r="F34" s="197">
        <v>9024</v>
      </c>
      <c r="G34" s="197">
        <v>12346</v>
      </c>
      <c r="H34" s="197">
        <v>18689</v>
      </c>
      <c r="I34" s="197">
        <v>15347</v>
      </c>
      <c r="J34" s="197">
        <v>8411</v>
      </c>
      <c r="K34" s="197">
        <v>5205</v>
      </c>
      <c r="L34" s="124">
        <v>10959.8</v>
      </c>
      <c r="M34" s="292"/>
    </row>
    <row r="35" spans="1:14" ht="17.45" customHeight="1" x14ac:dyDescent="0.15">
      <c r="A35" s="291" t="s">
        <v>583</v>
      </c>
      <c r="B35" s="197">
        <v>83071</v>
      </c>
      <c r="C35" s="197">
        <v>89559</v>
      </c>
      <c r="D35" s="197">
        <v>80131</v>
      </c>
      <c r="E35" s="197">
        <v>41467</v>
      </c>
      <c r="F35" s="197">
        <v>45168</v>
      </c>
      <c r="G35" s="197">
        <v>46856</v>
      </c>
      <c r="H35" s="197">
        <v>65018</v>
      </c>
      <c r="I35" s="197">
        <v>97080</v>
      </c>
      <c r="J35" s="197">
        <v>84154</v>
      </c>
      <c r="K35" s="197">
        <v>68473</v>
      </c>
      <c r="L35" s="124">
        <v>70097.7</v>
      </c>
      <c r="M35" s="292"/>
    </row>
    <row r="36" spans="1:14" ht="17.45" customHeight="1" x14ac:dyDescent="0.15">
      <c r="A36" s="291" t="s">
        <v>584</v>
      </c>
      <c r="B36" s="197">
        <v>261137</v>
      </c>
      <c r="C36" s="197">
        <v>261315</v>
      </c>
      <c r="D36" s="197">
        <v>213231</v>
      </c>
      <c r="E36" s="197">
        <v>202024</v>
      </c>
      <c r="F36" s="197">
        <v>137615</v>
      </c>
      <c r="G36" s="197">
        <v>84315</v>
      </c>
      <c r="H36" s="197">
        <v>102776</v>
      </c>
      <c r="I36" s="197">
        <v>78593</v>
      </c>
      <c r="J36" s="197">
        <v>54765</v>
      </c>
      <c r="K36" s="197">
        <v>52579</v>
      </c>
      <c r="L36" s="124">
        <v>144835</v>
      </c>
      <c r="M36" s="292"/>
    </row>
    <row r="37" spans="1:14" ht="17.45" customHeight="1" x14ac:dyDescent="0.15">
      <c r="A37" s="291" t="s">
        <v>585</v>
      </c>
      <c r="B37" s="197">
        <v>88681</v>
      </c>
      <c r="C37" s="197">
        <v>66988</v>
      </c>
      <c r="D37" s="197">
        <v>93362</v>
      </c>
      <c r="E37" s="197">
        <v>65708</v>
      </c>
      <c r="F37" s="197">
        <v>55343</v>
      </c>
      <c r="G37" s="197">
        <v>64024</v>
      </c>
      <c r="H37" s="197">
        <v>70355</v>
      </c>
      <c r="I37" s="197">
        <v>81484</v>
      </c>
      <c r="J37" s="197">
        <v>62268</v>
      </c>
      <c r="K37" s="197">
        <v>48757</v>
      </c>
      <c r="L37" s="124">
        <v>69697</v>
      </c>
      <c r="M37" s="292"/>
    </row>
    <row r="38" spans="1:14" ht="17.45" customHeight="1" x14ac:dyDescent="0.15">
      <c r="A38" s="291" t="s">
        <v>586</v>
      </c>
      <c r="B38" s="197">
        <v>1160</v>
      </c>
      <c r="C38" s="197">
        <v>1187</v>
      </c>
      <c r="D38" s="197">
        <v>1815</v>
      </c>
      <c r="E38" s="197">
        <v>2751</v>
      </c>
      <c r="F38" s="197">
        <v>2734</v>
      </c>
      <c r="G38" s="197">
        <v>1575</v>
      </c>
      <c r="H38" s="197">
        <v>1147</v>
      </c>
      <c r="I38" s="197">
        <v>1124</v>
      </c>
      <c r="J38" s="197">
        <v>1750</v>
      </c>
      <c r="K38" s="197">
        <v>1499</v>
      </c>
      <c r="L38" s="124">
        <v>1674.2</v>
      </c>
      <c r="M38" s="292"/>
    </row>
    <row r="39" spans="1:14" ht="17.45" customHeight="1" x14ac:dyDescent="0.15">
      <c r="A39" s="291" t="s">
        <v>587</v>
      </c>
      <c r="B39" s="197">
        <v>646</v>
      </c>
      <c r="C39" s="197">
        <v>175</v>
      </c>
      <c r="D39" s="197">
        <v>973</v>
      </c>
      <c r="E39" s="197">
        <v>740</v>
      </c>
      <c r="F39" s="197">
        <v>819</v>
      </c>
      <c r="G39" s="197">
        <v>723</v>
      </c>
      <c r="H39" s="197">
        <v>503</v>
      </c>
      <c r="I39" s="197">
        <v>405</v>
      </c>
      <c r="J39" s="197">
        <v>348</v>
      </c>
      <c r="K39" s="197">
        <v>928</v>
      </c>
      <c r="L39" s="124">
        <v>626</v>
      </c>
      <c r="M39" s="292"/>
      <c r="N39" s="292"/>
    </row>
    <row r="40" spans="1:14" ht="17.45" customHeight="1" x14ac:dyDescent="0.15">
      <c r="A40" s="291" t="s">
        <v>588</v>
      </c>
      <c r="B40" s="197">
        <v>34375</v>
      </c>
      <c r="C40" s="197">
        <v>14729</v>
      </c>
      <c r="D40" s="197">
        <v>12295</v>
      </c>
      <c r="E40" s="197">
        <v>19657</v>
      </c>
      <c r="F40" s="197">
        <v>8461</v>
      </c>
      <c r="G40" s="197">
        <v>23262</v>
      </c>
      <c r="H40" s="197">
        <v>33654</v>
      </c>
      <c r="I40" s="197">
        <v>12900</v>
      </c>
      <c r="J40" s="197">
        <v>14242</v>
      </c>
      <c r="K40" s="197">
        <v>22823</v>
      </c>
      <c r="L40" s="124">
        <v>19639.8</v>
      </c>
      <c r="M40" s="292"/>
    </row>
    <row r="41" spans="1:14" ht="17.45" customHeight="1" x14ac:dyDescent="0.15">
      <c r="A41" s="195" t="s">
        <v>589</v>
      </c>
      <c r="B41" s="295">
        <v>7252609</v>
      </c>
      <c r="C41" s="295">
        <v>7032609</v>
      </c>
      <c r="D41" s="295">
        <v>7171551</v>
      </c>
      <c r="E41" s="295">
        <v>5751668</v>
      </c>
      <c r="F41" s="295">
        <v>6303864</v>
      </c>
      <c r="G41" s="295">
        <v>6174887</v>
      </c>
      <c r="H41" s="295">
        <v>6724814</v>
      </c>
      <c r="I41" s="295">
        <v>6302867</v>
      </c>
      <c r="J41" s="295">
        <v>5739731.6999999993</v>
      </c>
      <c r="K41" s="295">
        <v>5044961</v>
      </c>
      <c r="L41" s="296">
        <v>6349956.5999999996</v>
      </c>
      <c r="M41" s="292"/>
      <c r="N41" s="292"/>
    </row>
    <row r="42" spans="1:14" x14ac:dyDescent="0.15"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 t="s">
        <v>590</v>
      </c>
      <c r="M42" s="292"/>
    </row>
    <row r="43" spans="1:14" ht="15.75" x14ac:dyDescent="0.15">
      <c r="A43" s="419" t="s">
        <v>591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</row>
  </sheetData>
  <sheetProtection selectLockedCells="1" selectUnlockedCells="1"/>
  <mergeCells count="2">
    <mergeCell ref="A1:B1"/>
    <mergeCell ref="A43:L43"/>
  </mergeCells>
  <phoneticPr fontId="3"/>
  <pageMargins left="0.78740157480314965" right="0.19685039370078741" top="0.19685039370078741" bottom="0.19685039370078741" header="0.62992125984251968" footer="7.874015748031496E-2"/>
  <pageSetup paperSize="9" scale="8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A99FA-DDF2-4910-AE1D-766785E06FF5}">
  <dimension ref="A2:N44"/>
  <sheetViews>
    <sheetView view="pageLayout" zoomScaleNormal="100" workbookViewId="0">
      <selection activeCell="D1" sqref="D1"/>
    </sheetView>
  </sheetViews>
  <sheetFormatPr defaultRowHeight="14.25" x14ac:dyDescent="0.15"/>
  <cols>
    <col min="1" max="1" width="26.5" style="1" customWidth="1"/>
    <col min="2" max="11" width="11.625" style="1" customWidth="1"/>
    <col min="12" max="12" width="13.125" style="1" customWidth="1"/>
    <col min="13" max="16384" width="9" style="1"/>
  </cols>
  <sheetData>
    <row r="2" spans="1:14" s="196" customFormat="1" ht="21" customHeight="1" x14ac:dyDescent="0.2">
      <c r="A2" s="407" t="s">
        <v>592</v>
      </c>
      <c r="B2" s="407"/>
      <c r="L2" s="297" t="s">
        <v>593</v>
      </c>
    </row>
    <row r="3" spans="1:14" ht="21" customHeight="1" x14ac:dyDescent="0.15">
      <c r="A3" s="290" t="s">
        <v>594</v>
      </c>
      <c r="B3" s="199" t="s">
        <v>540</v>
      </c>
      <c r="C3" s="199" t="s">
        <v>541</v>
      </c>
      <c r="D3" s="199" t="s">
        <v>542</v>
      </c>
      <c r="E3" s="199" t="s">
        <v>543</v>
      </c>
      <c r="F3" s="199" t="s">
        <v>544</v>
      </c>
      <c r="G3" s="199" t="s">
        <v>545</v>
      </c>
      <c r="H3" s="199" t="s">
        <v>546</v>
      </c>
      <c r="I3" s="199" t="s">
        <v>547</v>
      </c>
      <c r="J3" s="199" t="s">
        <v>548</v>
      </c>
      <c r="K3" s="199" t="s">
        <v>549</v>
      </c>
      <c r="L3" s="198" t="s">
        <v>550</v>
      </c>
    </row>
    <row r="4" spans="1:14" ht="16.5" customHeight="1" x14ac:dyDescent="0.15">
      <c r="A4" s="298" t="s">
        <v>595</v>
      </c>
      <c r="B4" s="200">
        <v>81613</v>
      </c>
      <c r="C4" s="200">
        <v>100758</v>
      </c>
      <c r="D4" s="200">
        <v>93792</v>
      </c>
      <c r="E4" s="200">
        <v>79229</v>
      </c>
      <c r="F4" s="200">
        <v>73869</v>
      </c>
      <c r="G4" s="200">
        <v>107396</v>
      </c>
      <c r="H4" s="200">
        <v>198765</v>
      </c>
      <c r="I4" s="200">
        <v>142254</v>
      </c>
      <c r="J4" s="200">
        <v>197871</v>
      </c>
      <c r="K4" s="200">
        <v>111096</v>
      </c>
      <c r="L4" s="77">
        <v>118664.3</v>
      </c>
      <c r="N4" s="93"/>
    </row>
    <row r="5" spans="1:14" ht="16.5" customHeight="1" x14ac:dyDescent="0.15">
      <c r="A5" s="298" t="s">
        <v>596</v>
      </c>
      <c r="B5" s="200">
        <v>260774</v>
      </c>
      <c r="C5" s="200">
        <v>265820</v>
      </c>
      <c r="D5" s="200">
        <v>235496</v>
      </c>
      <c r="E5" s="200">
        <v>266153</v>
      </c>
      <c r="F5" s="200">
        <v>279666</v>
      </c>
      <c r="G5" s="200">
        <v>261113</v>
      </c>
      <c r="H5" s="200">
        <v>259382</v>
      </c>
      <c r="I5" s="200">
        <v>205038</v>
      </c>
      <c r="J5" s="200">
        <v>216698.74</v>
      </c>
      <c r="K5" s="200">
        <v>231423</v>
      </c>
      <c r="L5" s="77">
        <v>248156.4</v>
      </c>
    </row>
    <row r="6" spans="1:14" ht="16.5" customHeight="1" x14ac:dyDescent="0.15">
      <c r="A6" s="298" t="s">
        <v>597</v>
      </c>
      <c r="B6" s="200">
        <v>29862</v>
      </c>
      <c r="C6" s="200">
        <v>27650</v>
      </c>
      <c r="D6" s="200">
        <v>43034</v>
      </c>
      <c r="E6" s="200">
        <v>39771</v>
      </c>
      <c r="F6" s="200">
        <v>35121</v>
      </c>
      <c r="G6" s="200">
        <v>32505</v>
      </c>
      <c r="H6" s="200">
        <v>31717</v>
      </c>
      <c r="I6" s="200">
        <v>24716</v>
      </c>
      <c r="J6" s="200">
        <v>20894</v>
      </c>
      <c r="K6" s="200">
        <v>29139</v>
      </c>
      <c r="L6" s="77">
        <v>31440.9</v>
      </c>
    </row>
    <row r="7" spans="1:14" ht="16.5" customHeight="1" x14ac:dyDescent="0.15">
      <c r="A7" s="298" t="s">
        <v>598</v>
      </c>
      <c r="B7" s="200">
        <v>104765</v>
      </c>
      <c r="C7" s="200">
        <v>81124</v>
      </c>
      <c r="D7" s="200">
        <v>85272</v>
      </c>
      <c r="E7" s="200">
        <v>88750</v>
      </c>
      <c r="F7" s="200">
        <v>81078</v>
      </c>
      <c r="G7" s="200">
        <v>73745</v>
      </c>
      <c r="H7" s="200">
        <v>73161</v>
      </c>
      <c r="I7" s="200">
        <v>64510</v>
      </c>
      <c r="J7" s="200">
        <v>51279</v>
      </c>
      <c r="K7" s="200">
        <v>41936.699999999997</v>
      </c>
      <c r="L7" s="77">
        <v>74562.100000000006</v>
      </c>
    </row>
    <row r="8" spans="1:14" ht="16.5" customHeight="1" x14ac:dyDescent="0.15">
      <c r="A8" s="298" t="s">
        <v>599</v>
      </c>
      <c r="B8" s="200">
        <v>80483</v>
      </c>
      <c r="C8" s="200">
        <v>73154</v>
      </c>
      <c r="D8" s="200">
        <v>64193</v>
      </c>
      <c r="E8" s="200">
        <v>65338</v>
      </c>
      <c r="F8" s="200">
        <v>60616</v>
      </c>
      <c r="G8" s="200">
        <v>51975</v>
      </c>
      <c r="H8" s="200">
        <v>42262</v>
      </c>
      <c r="I8" s="200">
        <v>47415</v>
      </c>
      <c r="J8" s="200">
        <v>42451</v>
      </c>
      <c r="K8" s="200">
        <v>44661.8</v>
      </c>
      <c r="L8" s="77">
        <v>57254.9</v>
      </c>
    </row>
    <row r="9" spans="1:14" ht="16.5" customHeight="1" x14ac:dyDescent="0.15">
      <c r="A9" s="298" t="s">
        <v>600</v>
      </c>
      <c r="B9" s="200">
        <v>1033</v>
      </c>
      <c r="C9" s="200">
        <v>1331</v>
      </c>
      <c r="D9" s="200">
        <v>1139</v>
      </c>
      <c r="E9" s="200">
        <v>1183</v>
      </c>
      <c r="F9" s="200">
        <v>984</v>
      </c>
      <c r="G9" s="200">
        <v>713</v>
      </c>
      <c r="H9" s="200">
        <v>2054</v>
      </c>
      <c r="I9" s="200">
        <v>2635</v>
      </c>
      <c r="J9" s="200">
        <v>5214</v>
      </c>
      <c r="K9" s="200">
        <v>2194</v>
      </c>
      <c r="L9" s="77">
        <v>1848</v>
      </c>
    </row>
    <row r="10" spans="1:14" ht="16.5" customHeight="1" x14ac:dyDescent="0.15">
      <c r="A10" s="298" t="s">
        <v>601</v>
      </c>
      <c r="B10" s="200">
        <v>158207</v>
      </c>
      <c r="C10" s="200">
        <v>144518</v>
      </c>
      <c r="D10" s="200">
        <v>141896</v>
      </c>
      <c r="E10" s="200">
        <v>135174</v>
      </c>
      <c r="F10" s="200">
        <v>132303</v>
      </c>
      <c r="G10" s="200">
        <v>130491</v>
      </c>
      <c r="H10" s="200">
        <v>179548</v>
      </c>
      <c r="I10" s="200">
        <v>202647</v>
      </c>
      <c r="J10" s="200">
        <v>122635</v>
      </c>
      <c r="K10" s="200">
        <v>160096.70000000001</v>
      </c>
      <c r="L10" s="77">
        <v>150751.6</v>
      </c>
    </row>
    <row r="11" spans="1:14" ht="16.5" customHeight="1" x14ac:dyDescent="0.15">
      <c r="A11" s="298" t="s">
        <v>602</v>
      </c>
      <c r="B11" s="200">
        <v>46799</v>
      </c>
      <c r="C11" s="200">
        <v>34732</v>
      </c>
      <c r="D11" s="200">
        <v>31730</v>
      </c>
      <c r="E11" s="200">
        <v>16107</v>
      </c>
      <c r="F11" s="200">
        <v>14178</v>
      </c>
      <c r="G11" s="200">
        <v>5564</v>
      </c>
      <c r="H11" s="200">
        <v>4019</v>
      </c>
      <c r="I11" s="200">
        <v>1060</v>
      </c>
      <c r="J11" s="200">
        <v>335</v>
      </c>
      <c r="K11" s="200">
        <v>177</v>
      </c>
      <c r="L11" s="77">
        <v>15470.1</v>
      </c>
    </row>
    <row r="12" spans="1:14" ht="16.5" customHeight="1" x14ac:dyDescent="0.15">
      <c r="A12" s="298" t="s">
        <v>603</v>
      </c>
      <c r="B12" s="200">
        <v>24345</v>
      </c>
      <c r="C12" s="200">
        <v>27918</v>
      </c>
      <c r="D12" s="200">
        <v>44401</v>
      </c>
      <c r="E12" s="200">
        <v>10887</v>
      </c>
      <c r="F12" s="200">
        <v>8621</v>
      </c>
      <c r="G12" s="200">
        <v>3255</v>
      </c>
      <c r="H12" s="200">
        <v>7052</v>
      </c>
      <c r="I12" s="200">
        <v>2526</v>
      </c>
      <c r="J12" s="200">
        <v>1435</v>
      </c>
      <c r="K12" s="200">
        <v>5151</v>
      </c>
      <c r="L12" s="77">
        <v>13559.1</v>
      </c>
    </row>
    <row r="13" spans="1:14" ht="16.5" customHeight="1" x14ac:dyDescent="0.15">
      <c r="A13" s="298" t="s">
        <v>604</v>
      </c>
      <c r="B13" s="200">
        <v>2868</v>
      </c>
      <c r="C13" s="200">
        <v>4114</v>
      </c>
      <c r="D13" s="200">
        <v>2074</v>
      </c>
      <c r="E13" s="200">
        <v>2817</v>
      </c>
      <c r="F13" s="200">
        <v>2927</v>
      </c>
      <c r="G13" s="200">
        <v>2083</v>
      </c>
      <c r="H13" s="200">
        <v>4981</v>
      </c>
      <c r="I13" s="200">
        <v>4170</v>
      </c>
      <c r="J13" s="200">
        <v>3608</v>
      </c>
      <c r="K13" s="200">
        <v>2713</v>
      </c>
      <c r="L13" s="77">
        <v>3235.5</v>
      </c>
    </row>
    <row r="14" spans="1:14" ht="16.5" customHeight="1" x14ac:dyDescent="0.15">
      <c r="A14" s="298" t="s">
        <v>605</v>
      </c>
      <c r="B14" s="200">
        <v>99003</v>
      </c>
      <c r="C14" s="200">
        <v>118611</v>
      </c>
      <c r="D14" s="200">
        <v>184871</v>
      </c>
      <c r="E14" s="200">
        <v>111126</v>
      </c>
      <c r="F14" s="200">
        <v>103911</v>
      </c>
      <c r="G14" s="200">
        <v>109838</v>
      </c>
      <c r="H14" s="200">
        <v>148552</v>
      </c>
      <c r="I14" s="200">
        <v>138265</v>
      </c>
      <c r="J14" s="200">
        <v>111967</v>
      </c>
      <c r="K14" s="200">
        <v>100028</v>
      </c>
      <c r="L14" s="77">
        <v>122617.2</v>
      </c>
    </row>
    <row r="15" spans="1:14" ht="16.5" customHeight="1" x14ac:dyDescent="0.15">
      <c r="A15" s="298" t="s">
        <v>606</v>
      </c>
      <c r="B15" s="200">
        <v>56576</v>
      </c>
      <c r="C15" s="200">
        <v>42562</v>
      </c>
      <c r="D15" s="200">
        <v>45577</v>
      </c>
      <c r="E15" s="200">
        <v>34754</v>
      </c>
      <c r="F15" s="200">
        <v>36067</v>
      </c>
      <c r="G15" s="200">
        <v>29179</v>
      </c>
      <c r="H15" s="200">
        <v>25491</v>
      </c>
      <c r="I15" s="200">
        <v>25903</v>
      </c>
      <c r="J15" s="200">
        <v>16752</v>
      </c>
      <c r="K15" s="200">
        <v>12737.8</v>
      </c>
      <c r="L15" s="77">
        <v>32559.9</v>
      </c>
    </row>
    <row r="16" spans="1:14" ht="16.5" customHeight="1" x14ac:dyDescent="0.15">
      <c r="A16" s="298" t="s">
        <v>607</v>
      </c>
      <c r="B16" s="200">
        <v>579</v>
      </c>
      <c r="C16" s="200">
        <v>258</v>
      </c>
      <c r="D16" s="200">
        <v>118</v>
      </c>
      <c r="E16" s="200">
        <v>187</v>
      </c>
      <c r="F16" s="200">
        <v>7576</v>
      </c>
      <c r="G16" s="200">
        <v>457</v>
      </c>
      <c r="H16" s="200">
        <v>1655</v>
      </c>
      <c r="I16" s="200">
        <v>529</v>
      </c>
      <c r="J16" s="200">
        <v>10</v>
      </c>
      <c r="K16" s="200">
        <v>248</v>
      </c>
      <c r="L16" s="77">
        <v>1161.7</v>
      </c>
    </row>
    <row r="17" spans="1:13" ht="16.5" customHeight="1" x14ac:dyDescent="0.15">
      <c r="A17" s="298" t="s">
        <v>608</v>
      </c>
      <c r="B17" s="200">
        <v>67759</v>
      </c>
      <c r="C17" s="200">
        <v>51486</v>
      </c>
      <c r="D17" s="200">
        <v>47241</v>
      </c>
      <c r="E17" s="200">
        <v>47388</v>
      </c>
      <c r="F17" s="200">
        <v>38423</v>
      </c>
      <c r="G17" s="200">
        <v>61706</v>
      </c>
      <c r="H17" s="200">
        <v>79453</v>
      </c>
      <c r="I17" s="200">
        <v>59938</v>
      </c>
      <c r="J17" s="200">
        <v>51279.01</v>
      </c>
      <c r="K17" s="200">
        <v>27004</v>
      </c>
      <c r="L17" s="77">
        <v>53167.7</v>
      </c>
    </row>
    <row r="18" spans="1:13" ht="16.5" customHeight="1" x14ac:dyDescent="0.15">
      <c r="A18" s="298" t="s">
        <v>609</v>
      </c>
      <c r="B18" s="200">
        <v>72529</v>
      </c>
      <c r="C18" s="200">
        <v>64394</v>
      </c>
      <c r="D18" s="200">
        <v>63940</v>
      </c>
      <c r="E18" s="200">
        <v>58169</v>
      </c>
      <c r="F18" s="200">
        <v>56303</v>
      </c>
      <c r="G18" s="200">
        <v>50908</v>
      </c>
      <c r="H18" s="200">
        <v>57218</v>
      </c>
      <c r="I18" s="200">
        <v>53596</v>
      </c>
      <c r="J18" s="200">
        <v>42820.93</v>
      </c>
      <c r="K18" s="200">
        <v>37355</v>
      </c>
      <c r="L18" s="77">
        <v>55723.3</v>
      </c>
    </row>
    <row r="19" spans="1:13" ht="16.5" customHeight="1" x14ac:dyDescent="0.15">
      <c r="A19" s="298" t="s">
        <v>610</v>
      </c>
      <c r="B19" s="200">
        <v>8525</v>
      </c>
      <c r="C19" s="200">
        <v>5916</v>
      </c>
      <c r="D19" s="200">
        <v>9152</v>
      </c>
      <c r="E19" s="200">
        <v>5576</v>
      </c>
      <c r="F19" s="200">
        <v>7754</v>
      </c>
      <c r="G19" s="200">
        <v>7054</v>
      </c>
      <c r="H19" s="200">
        <v>7194</v>
      </c>
      <c r="I19" s="200">
        <v>4401</v>
      </c>
      <c r="J19" s="200">
        <v>1677</v>
      </c>
      <c r="K19" s="200">
        <v>3153</v>
      </c>
      <c r="L19" s="77">
        <v>6040.2</v>
      </c>
    </row>
    <row r="20" spans="1:13" ht="16.5" customHeight="1" x14ac:dyDescent="0.15">
      <c r="A20" s="298" t="s">
        <v>611</v>
      </c>
      <c r="B20" s="200">
        <v>7790</v>
      </c>
      <c r="C20" s="200">
        <v>9029</v>
      </c>
      <c r="D20" s="200">
        <v>8998</v>
      </c>
      <c r="E20" s="200">
        <v>9260</v>
      </c>
      <c r="F20" s="200">
        <v>11966</v>
      </c>
      <c r="G20" s="200">
        <v>8175</v>
      </c>
      <c r="H20" s="200">
        <v>10247</v>
      </c>
      <c r="I20" s="200">
        <v>9304</v>
      </c>
      <c r="J20" s="200">
        <v>9126</v>
      </c>
      <c r="K20" s="200">
        <v>7586</v>
      </c>
      <c r="L20" s="77">
        <v>9148.1</v>
      </c>
    </row>
    <row r="21" spans="1:13" ht="16.5" customHeight="1" x14ac:dyDescent="0.15">
      <c r="A21" s="298" t="s">
        <v>612</v>
      </c>
      <c r="B21" s="200">
        <v>45913</v>
      </c>
      <c r="C21" s="200">
        <v>38467</v>
      </c>
      <c r="D21" s="200">
        <v>55402</v>
      </c>
      <c r="E21" s="200">
        <v>16239</v>
      </c>
      <c r="F21" s="200">
        <v>10401</v>
      </c>
      <c r="G21" s="200">
        <v>8426</v>
      </c>
      <c r="H21" s="200">
        <v>10167</v>
      </c>
      <c r="I21" s="200">
        <v>17765</v>
      </c>
      <c r="J21" s="200">
        <v>10255</v>
      </c>
      <c r="K21" s="200">
        <v>16113</v>
      </c>
      <c r="L21" s="77">
        <v>22914.799999999999</v>
      </c>
    </row>
    <row r="22" spans="1:13" ht="16.5" customHeight="1" x14ac:dyDescent="0.15">
      <c r="A22" s="298" t="s">
        <v>613</v>
      </c>
      <c r="B22" s="200">
        <v>78622</v>
      </c>
      <c r="C22" s="200">
        <v>15763</v>
      </c>
      <c r="D22" s="200">
        <v>29112</v>
      </c>
      <c r="E22" s="200">
        <v>25457</v>
      </c>
      <c r="F22" s="200">
        <v>41543</v>
      </c>
      <c r="G22" s="200">
        <v>28841</v>
      </c>
      <c r="H22" s="200">
        <v>20399</v>
      </c>
      <c r="I22" s="200">
        <v>14253</v>
      </c>
      <c r="J22" s="200">
        <v>18443</v>
      </c>
      <c r="K22" s="200">
        <v>17688</v>
      </c>
      <c r="L22" s="77">
        <v>29012.1</v>
      </c>
    </row>
    <row r="23" spans="1:13" ht="16.5" customHeight="1" x14ac:dyDescent="0.15">
      <c r="A23" s="298" t="s">
        <v>614</v>
      </c>
      <c r="B23" s="200">
        <v>64333</v>
      </c>
      <c r="C23" s="200">
        <v>60633</v>
      </c>
      <c r="D23" s="200">
        <v>34646</v>
      </c>
      <c r="E23" s="200">
        <v>10835</v>
      </c>
      <c r="F23" s="200">
        <v>85168</v>
      </c>
      <c r="G23" s="200">
        <v>57983</v>
      </c>
      <c r="H23" s="200">
        <v>103934</v>
      </c>
      <c r="I23" s="200">
        <v>116372</v>
      </c>
      <c r="J23" s="200">
        <v>19121</v>
      </c>
      <c r="K23" s="200">
        <v>27471</v>
      </c>
      <c r="L23" s="77">
        <v>58049.599999999999</v>
      </c>
    </row>
    <row r="24" spans="1:13" ht="16.5" customHeight="1" x14ac:dyDescent="0.15">
      <c r="A24" s="298" t="s">
        <v>615</v>
      </c>
      <c r="B24" s="200">
        <v>172689</v>
      </c>
      <c r="C24" s="200">
        <v>158038</v>
      </c>
      <c r="D24" s="200">
        <v>176279</v>
      </c>
      <c r="E24" s="200">
        <v>189517</v>
      </c>
      <c r="F24" s="200">
        <v>179365</v>
      </c>
      <c r="G24" s="200">
        <v>189712</v>
      </c>
      <c r="H24" s="200">
        <v>201482</v>
      </c>
      <c r="I24" s="200">
        <v>172840</v>
      </c>
      <c r="J24" s="200">
        <v>218743</v>
      </c>
      <c r="K24" s="200">
        <v>167893</v>
      </c>
      <c r="L24" s="77">
        <v>182655.8</v>
      </c>
    </row>
    <row r="25" spans="1:13" ht="16.5" customHeight="1" x14ac:dyDescent="0.15">
      <c r="A25" s="298" t="s">
        <v>616</v>
      </c>
      <c r="B25" s="200">
        <v>602252</v>
      </c>
      <c r="C25" s="200">
        <v>659866</v>
      </c>
      <c r="D25" s="200">
        <v>695395</v>
      </c>
      <c r="E25" s="200">
        <v>550291</v>
      </c>
      <c r="F25" s="200">
        <v>800281</v>
      </c>
      <c r="G25" s="200">
        <v>798274</v>
      </c>
      <c r="H25" s="200">
        <v>892359</v>
      </c>
      <c r="I25" s="200">
        <v>1643274</v>
      </c>
      <c r="J25" s="200">
        <v>1498198</v>
      </c>
      <c r="K25" s="200">
        <v>1203621</v>
      </c>
      <c r="L25" s="77">
        <v>934381.1</v>
      </c>
    </row>
    <row r="26" spans="1:13" ht="16.5" customHeight="1" x14ac:dyDescent="0.15">
      <c r="A26" s="298" t="s">
        <v>617</v>
      </c>
      <c r="B26" s="200">
        <v>24382</v>
      </c>
      <c r="C26" s="200">
        <v>27667</v>
      </c>
      <c r="D26" s="200">
        <v>28651</v>
      </c>
      <c r="E26" s="200">
        <v>32195</v>
      </c>
      <c r="F26" s="200">
        <v>23182</v>
      </c>
      <c r="G26" s="200">
        <v>17184</v>
      </c>
      <c r="H26" s="200">
        <v>17091</v>
      </c>
      <c r="I26" s="200">
        <v>18996</v>
      </c>
      <c r="J26" s="200">
        <v>19493</v>
      </c>
      <c r="K26" s="200">
        <v>17315</v>
      </c>
      <c r="L26" s="77">
        <v>22615.599999999999</v>
      </c>
    </row>
    <row r="27" spans="1:13" s="294" customFormat="1" ht="16.5" customHeight="1" x14ac:dyDescent="0.15">
      <c r="A27" s="299" t="s">
        <v>618</v>
      </c>
      <c r="B27" s="200">
        <v>4898</v>
      </c>
      <c r="C27" s="200">
        <v>4515</v>
      </c>
      <c r="D27" s="200">
        <v>3023</v>
      </c>
      <c r="E27" s="200">
        <v>6093</v>
      </c>
      <c r="F27" s="200">
        <v>5237</v>
      </c>
      <c r="G27" s="200">
        <v>3044</v>
      </c>
      <c r="H27" s="200">
        <v>1658</v>
      </c>
      <c r="I27" s="200">
        <v>4629</v>
      </c>
      <c r="J27" s="200">
        <v>5112</v>
      </c>
      <c r="K27" s="200">
        <v>4681</v>
      </c>
      <c r="L27" s="77">
        <v>4289</v>
      </c>
      <c r="M27" s="1"/>
    </row>
    <row r="28" spans="1:13" ht="16.5" customHeight="1" x14ac:dyDescent="0.15">
      <c r="A28" s="298" t="s">
        <v>619</v>
      </c>
      <c r="B28" s="200">
        <v>4496</v>
      </c>
      <c r="C28" s="200">
        <v>3571</v>
      </c>
      <c r="D28" s="200">
        <v>2942</v>
      </c>
      <c r="E28" s="200">
        <v>4576</v>
      </c>
      <c r="F28" s="200">
        <v>1637</v>
      </c>
      <c r="G28" s="200">
        <v>4094</v>
      </c>
      <c r="H28" s="200">
        <v>1683</v>
      </c>
      <c r="I28" s="200">
        <v>679</v>
      </c>
      <c r="J28" s="200">
        <v>1069</v>
      </c>
      <c r="K28" s="200">
        <v>2133</v>
      </c>
      <c r="L28" s="77">
        <v>2688</v>
      </c>
    </row>
    <row r="29" spans="1:13" ht="16.5" customHeight="1" x14ac:dyDescent="0.15">
      <c r="A29" s="298" t="s">
        <v>620</v>
      </c>
      <c r="B29" s="200">
        <v>197243</v>
      </c>
      <c r="C29" s="200">
        <v>205080</v>
      </c>
      <c r="D29" s="200">
        <v>161492</v>
      </c>
      <c r="E29" s="200">
        <v>136767</v>
      </c>
      <c r="F29" s="200">
        <v>135044</v>
      </c>
      <c r="G29" s="200">
        <v>149724</v>
      </c>
      <c r="H29" s="200">
        <v>110383</v>
      </c>
      <c r="I29" s="200">
        <v>120729</v>
      </c>
      <c r="J29" s="200">
        <v>97045</v>
      </c>
      <c r="K29" s="200">
        <v>140899</v>
      </c>
      <c r="L29" s="77">
        <v>145440.6</v>
      </c>
    </row>
    <row r="30" spans="1:13" ht="16.5" customHeight="1" x14ac:dyDescent="0.15">
      <c r="A30" s="298" t="s">
        <v>621</v>
      </c>
      <c r="B30" s="200">
        <v>20805</v>
      </c>
      <c r="C30" s="200">
        <v>24687</v>
      </c>
      <c r="D30" s="200">
        <v>21520</v>
      </c>
      <c r="E30" s="200">
        <v>18316</v>
      </c>
      <c r="F30" s="200">
        <v>22693</v>
      </c>
      <c r="G30" s="200">
        <v>31819</v>
      </c>
      <c r="H30" s="200">
        <v>30696</v>
      </c>
      <c r="I30" s="200">
        <v>25001</v>
      </c>
      <c r="J30" s="200">
        <v>32759</v>
      </c>
      <c r="K30" s="200">
        <v>25121</v>
      </c>
      <c r="L30" s="77">
        <v>25341.7</v>
      </c>
    </row>
    <row r="31" spans="1:13" ht="16.5" customHeight="1" x14ac:dyDescent="0.15">
      <c r="A31" s="298" t="s">
        <v>622</v>
      </c>
      <c r="B31" s="200">
        <v>33903</v>
      </c>
      <c r="C31" s="200">
        <v>52131</v>
      </c>
      <c r="D31" s="200">
        <v>62790</v>
      </c>
      <c r="E31" s="200">
        <v>89380</v>
      </c>
      <c r="F31" s="200">
        <v>91960</v>
      </c>
      <c r="G31" s="200">
        <v>81230</v>
      </c>
      <c r="H31" s="200">
        <v>93996</v>
      </c>
      <c r="I31" s="200">
        <v>100990</v>
      </c>
      <c r="J31" s="200">
        <v>108281</v>
      </c>
      <c r="K31" s="200">
        <v>83076</v>
      </c>
      <c r="L31" s="77">
        <v>79773.7</v>
      </c>
    </row>
    <row r="32" spans="1:13" ht="16.5" customHeight="1" x14ac:dyDescent="0.15">
      <c r="A32" s="298" t="s">
        <v>623</v>
      </c>
      <c r="B32" s="200">
        <v>48184</v>
      </c>
      <c r="C32" s="200">
        <v>63901</v>
      </c>
      <c r="D32" s="200">
        <v>63313</v>
      </c>
      <c r="E32" s="200">
        <v>55008</v>
      </c>
      <c r="F32" s="200">
        <v>55644</v>
      </c>
      <c r="G32" s="200">
        <v>59432</v>
      </c>
      <c r="H32" s="200">
        <v>60600</v>
      </c>
      <c r="I32" s="200">
        <v>55830</v>
      </c>
      <c r="J32" s="200">
        <v>59658</v>
      </c>
      <c r="K32" s="200">
        <v>62086</v>
      </c>
      <c r="L32" s="77">
        <v>58365.599999999999</v>
      </c>
    </row>
    <row r="33" spans="1:14" ht="16.5" customHeight="1" x14ac:dyDescent="0.15">
      <c r="A33" s="298" t="s">
        <v>624</v>
      </c>
      <c r="B33" s="200">
        <v>5368</v>
      </c>
      <c r="C33" s="200">
        <v>11919</v>
      </c>
      <c r="D33" s="200">
        <v>7905</v>
      </c>
      <c r="E33" s="200">
        <v>4216</v>
      </c>
      <c r="F33" s="200">
        <v>4145</v>
      </c>
      <c r="G33" s="200">
        <v>5995</v>
      </c>
      <c r="H33" s="200">
        <v>1131</v>
      </c>
      <c r="I33" s="200">
        <v>441</v>
      </c>
      <c r="J33" s="200">
        <v>343</v>
      </c>
      <c r="K33" s="200">
        <v>201</v>
      </c>
      <c r="L33" s="77">
        <v>4166.3999999999996</v>
      </c>
    </row>
    <row r="34" spans="1:14" ht="16.5" customHeight="1" x14ac:dyDescent="0.15">
      <c r="A34" s="298" t="s">
        <v>625</v>
      </c>
      <c r="B34" s="200">
        <v>63387</v>
      </c>
      <c r="C34" s="200">
        <v>80051</v>
      </c>
      <c r="D34" s="200">
        <v>91878</v>
      </c>
      <c r="E34" s="200">
        <v>55290</v>
      </c>
      <c r="F34" s="200">
        <v>55083</v>
      </c>
      <c r="G34" s="200">
        <v>55714</v>
      </c>
      <c r="H34" s="200">
        <v>48636</v>
      </c>
      <c r="I34" s="200">
        <v>46169</v>
      </c>
      <c r="J34" s="200">
        <v>50157</v>
      </c>
      <c r="K34" s="200">
        <v>49026</v>
      </c>
      <c r="L34" s="77">
        <v>59539.1</v>
      </c>
    </row>
    <row r="35" spans="1:14" ht="16.5" customHeight="1" x14ac:dyDescent="0.15">
      <c r="A35" s="298" t="s">
        <v>626</v>
      </c>
      <c r="B35" s="200">
        <v>48239</v>
      </c>
      <c r="C35" s="200">
        <v>46718</v>
      </c>
      <c r="D35" s="200">
        <v>45561</v>
      </c>
      <c r="E35" s="200">
        <v>67590</v>
      </c>
      <c r="F35" s="200">
        <v>48044</v>
      </c>
      <c r="G35" s="200">
        <v>71475</v>
      </c>
      <c r="H35" s="200">
        <v>113343</v>
      </c>
      <c r="I35" s="200">
        <v>98920</v>
      </c>
      <c r="J35" s="200">
        <v>60095</v>
      </c>
      <c r="K35" s="200">
        <v>37404</v>
      </c>
      <c r="L35" s="77">
        <v>63738.9</v>
      </c>
    </row>
    <row r="36" spans="1:14" ht="16.5" customHeight="1" x14ac:dyDescent="0.15">
      <c r="A36" s="298" t="s">
        <v>627</v>
      </c>
      <c r="B36" s="200">
        <v>39976</v>
      </c>
      <c r="C36" s="200">
        <v>37928</v>
      </c>
      <c r="D36" s="200">
        <v>35030</v>
      </c>
      <c r="E36" s="200">
        <v>24161</v>
      </c>
      <c r="F36" s="200">
        <v>27270</v>
      </c>
      <c r="G36" s="200">
        <v>30228</v>
      </c>
      <c r="H36" s="200">
        <v>41022</v>
      </c>
      <c r="I36" s="200">
        <v>51590</v>
      </c>
      <c r="J36" s="200">
        <v>38771</v>
      </c>
      <c r="K36" s="200">
        <v>34865</v>
      </c>
      <c r="L36" s="77">
        <v>36084.1</v>
      </c>
    </row>
    <row r="37" spans="1:14" ht="16.5" customHeight="1" x14ac:dyDescent="0.15">
      <c r="A37" s="298" t="s">
        <v>628</v>
      </c>
      <c r="B37" s="200">
        <v>135225</v>
      </c>
      <c r="C37" s="200">
        <v>120319</v>
      </c>
      <c r="D37" s="200">
        <v>99692</v>
      </c>
      <c r="E37" s="200">
        <v>97656</v>
      </c>
      <c r="F37" s="200">
        <v>82632</v>
      </c>
      <c r="G37" s="200">
        <v>53830</v>
      </c>
      <c r="H37" s="200">
        <v>61627</v>
      </c>
      <c r="I37" s="200">
        <v>47482</v>
      </c>
      <c r="J37" s="200">
        <v>38852</v>
      </c>
      <c r="K37" s="200">
        <v>37530</v>
      </c>
      <c r="L37" s="77">
        <v>77484.5</v>
      </c>
    </row>
    <row r="38" spans="1:14" ht="16.5" customHeight="1" x14ac:dyDescent="0.15">
      <c r="A38" s="298" t="s">
        <v>629</v>
      </c>
      <c r="B38" s="200">
        <v>56109</v>
      </c>
      <c r="C38" s="200">
        <v>46499</v>
      </c>
      <c r="D38" s="200">
        <v>56987</v>
      </c>
      <c r="E38" s="200">
        <v>45480</v>
      </c>
      <c r="F38" s="200">
        <v>43630</v>
      </c>
      <c r="G38" s="200">
        <v>46691</v>
      </c>
      <c r="H38" s="200">
        <v>50054</v>
      </c>
      <c r="I38" s="200">
        <v>54014</v>
      </c>
      <c r="J38" s="200">
        <v>40874</v>
      </c>
      <c r="K38" s="200">
        <v>30687</v>
      </c>
      <c r="L38" s="77">
        <v>47102.5</v>
      </c>
    </row>
    <row r="39" spans="1:14" ht="16.5" customHeight="1" x14ac:dyDescent="0.15">
      <c r="A39" s="298" t="s">
        <v>630</v>
      </c>
      <c r="B39" s="200">
        <v>600</v>
      </c>
      <c r="C39" s="200">
        <v>528</v>
      </c>
      <c r="D39" s="200">
        <v>915</v>
      </c>
      <c r="E39" s="200">
        <v>1451</v>
      </c>
      <c r="F39" s="200">
        <v>1195</v>
      </c>
      <c r="G39" s="200">
        <v>846</v>
      </c>
      <c r="H39" s="200">
        <v>922</v>
      </c>
      <c r="I39" s="200">
        <v>877</v>
      </c>
      <c r="J39" s="200">
        <v>1165</v>
      </c>
      <c r="K39" s="200">
        <v>750</v>
      </c>
      <c r="L39" s="77">
        <v>924.9</v>
      </c>
    </row>
    <row r="40" spans="1:14" ht="16.5" customHeight="1" x14ac:dyDescent="0.15">
      <c r="A40" s="298" t="s">
        <v>631</v>
      </c>
      <c r="B40" s="200">
        <v>2848</v>
      </c>
      <c r="C40" s="200">
        <v>2095</v>
      </c>
      <c r="D40" s="200">
        <v>4125</v>
      </c>
      <c r="E40" s="200">
        <v>4683</v>
      </c>
      <c r="F40" s="200">
        <v>4830</v>
      </c>
      <c r="G40" s="200">
        <v>3580</v>
      </c>
      <c r="H40" s="200">
        <v>3592</v>
      </c>
      <c r="I40" s="200">
        <v>3202</v>
      </c>
      <c r="J40" s="200">
        <v>2535</v>
      </c>
      <c r="K40" s="200">
        <v>4620</v>
      </c>
      <c r="L40" s="77">
        <v>3611</v>
      </c>
    </row>
    <row r="41" spans="1:14" ht="16.5" customHeight="1" x14ac:dyDescent="0.15">
      <c r="A41" s="298" t="s">
        <v>632</v>
      </c>
      <c r="B41" s="200">
        <v>34095</v>
      </c>
      <c r="C41" s="200">
        <v>26950</v>
      </c>
      <c r="D41" s="200">
        <v>19491</v>
      </c>
      <c r="E41" s="200">
        <v>31827</v>
      </c>
      <c r="F41" s="200">
        <v>16217</v>
      </c>
      <c r="G41" s="200">
        <v>29243</v>
      </c>
      <c r="H41" s="200">
        <v>31453</v>
      </c>
      <c r="I41" s="200">
        <v>20026</v>
      </c>
      <c r="J41" s="200">
        <v>21410</v>
      </c>
      <c r="K41" s="200">
        <v>30346</v>
      </c>
      <c r="L41" s="77">
        <v>26105.8</v>
      </c>
    </row>
    <row r="42" spans="1:14" ht="18" customHeight="1" x14ac:dyDescent="0.15">
      <c r="A42" s="195" t="s">
        <v>633</v>
      </c>
      <c r="B42" s="300">
        <v>2787077</v>
      </c>
      <c r="C42" s="300">
        <v>2740701</v>
      </c>
      <c r="D42" s="300">
        <v>2799073</v>
      </c>
      <c r="E42" s="300">
        <v>2438897</v>
      </c>
      <c r="F42" s="300">
        <v>2686564</v>
      </c>
      <c r="G42" s="300">
        <v>2663522</v>
      </c>
      <c r="H42" s="300">
        <v>3028979</v>
      </c>
      <c r="I42" s="300">
        <v>3602986</v>
      </c>
      <c r="J42" s="300">
        <v>3238431.68</v>
      </c>
      <c r="K42" s="300">
        <v>2810226</v>
      </c>
      <c r="L42" s="301">
        <v>2879645.8000000003</v>
      </c>
      <c r="N42" s="93"/>
    </row>
    <row r="43" spans="1:14" x14ac:dyDescent="0.15">
      <c r="G43" s="302"/>
      <c r="L43" s="28" t="s">
        <v>590</v>
      </c>
    </row>
    <row r="44" spans="1:14" ht="15.75" x14ac:dyDescent="0.15">
      <c r="A44" s="419" t="s">
        <v>634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</row>
  </sheetData>
  <sheetProtection selectLockedCells="1" selectUnlockedCells="1"/>
  <mergeCells count="2">
    <mergeCell ref="A2:B2"/>
    <mergeCell ref="A44:L44"/>
  </mergeCells>
  <phoneticPr fontId="3"/>
  <pageMargins left="0.78740157480314965" right="0.19685039370078741" top="0.19685039370078741" bottom="0.19685039370078741" header="0.6692913385826772" footer="0.11811023622047245"/>
  <pageSetup paperSize="9" scale="85" firstPageNumber="0" fitToWidth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C7BBE-E994-4B51-BBF7-D98CC641F486}">
  <dimension ref="A2:N44"/>
  <sheetViews>
    <sheetView view="pageLayout" topLeftCell="A28" zoomScaleNormal="100" workbookViewId="0">
      <selection activeCell="L2" sqref="L2"/>
    </sheetView>
  </sheetViews>
  <sheetFormatPr defaultRowHeight="14.25" x14ac:dyDescent="0.15"/>
  <cols>
    <col min="1" max="1" width="24.625" style="1" customWidth="1"/>
    <col min="2" max="11" width="11.625" style="1" customWidth="1"/>
    <col min="12" max="12" width="12.75" style="1" customWidth="1"/>
    <col min="13" max="16384" width="9" style="1"/>
  </cols>
  <sheetData>
    <row r="2" spans="1:14" s="196" customFormat="1" ht="21" customHeight="1" x14ac:dyDescent="0.15">
      <c r="A2" s="420" t="s">
        <v>635</v>
      </c>
      <c r="B2" s="420"/>
      <c r="E2" s="303"/>
      <c r="L2" s="303" t="s">
        <v>636</v>
      </c>
    </row>
    <row r="3" spans="1:14" ht="21" customHeight="1" x14ac:dyDescent="0.15">
      <c r="A3" s="290" t="s">
        <v>637</v>
      </c>
      <c r="B3" s="199" t="s">
        <v>540</v>
      </c>
      <c r="C3" s="199" t="s">
        <v>541</v>
      </c>
      <c r="D3" s="199" t="s">
        <v>542</v>
      </c>
      <c r="E3" s="199" t="s">
        <v>543</v>
      </c>
      <c r="F3" s="199" t="s">
        <v>544</v>
      </c>
      <c r="G3" s="199" t="s">
        <v>545</v>
      </c>
      <c r="H3" s="199" t="s">
        <v>546</v>
      </c>
      <c r="I3" s="199" t="s">
        <v>547</v>
      </c>
      <c r="J3" s="199" t="s">
        <v>548</v>
      </c>
      <c r="K3" s="199" t="s">
        <v>549</v>
      </c>
      <c r="L3" s="198" t="s">
        <v>550</v>
      </c>
    </row>
    <row r="4" spans="1:14" ht="16.5" customHeight="1" x14ac:dyDescent="0.15">
      <c r="A4" s="298" t="s">
        <v>595</v>
      </c>
      <c r="B4" s="200">
        <v>277.65756938632478</v>
      </c>
      <c r="C4" s="200">
        <v>352.4732386482894</v>
      </c>
      <c r="D4" s="200">
        <v>418.70680880698558</v>
      </c>
      <c r="E4" s="200">
        <v>469.02434837174332</v>
      </c>
      <c r="F4" s="200">
        <v>334.42288973900446</v>
      </c>
      <c r="G4" s="200">
        <v>416.65114835505898</v>
      </c>
      <c r="H4" s="200">
        <v>415.76808271643932</v>
      </c>
      <c r="I4" s="200">
        <v>627.11714968391539</v>
      </c>
      <c r="J4" s="200">
        <v>839.00525780189957</v>
      </c>
      <c r="K4" s="200">
        <v>532.51272612234334</v>
      </c>
      <c r="L4" s="77">
        <v>468.3</v>
      </c>
      <c r="N4" s="93"/>
    </row>
    <row r="5" spans="1:14" ht="16.5" customHeight="1" x14ac:dyDescent="0.15">
      <c r="A5" s="298" t="s">
        <v>596</v>
      </c>
      <c r="B5" s="200">
        <v>725.87033794748606</v>
      </c>
      <c r="C5" s="200">
        <v>656.572642394902</v>
      </c>
      <c r="D5" s="200">
        <v>653.73970446577039</v>
      </c>
      <c r="E5" s="200">
        <v>729.06445772076449</v>
      </c>
      <c r="F5" s="200">
        <v>653.01023648522437</v>
      </c>
      <c r="G5" s="200">
        <v>720.92426116534875</v>
      </c>
      <c r="H5" s="200">
        <v>741.9054047869663</v>
      </c>
      <c r="I5" s="200">
        <v>779.6595990630608</v>
      </c>
      <c r="J5" s="200">
        <v>718.3378090204792</v>
      </c>
      <c r="K5" s="200">
        <v>636.3682110398637</v>
      </c>
      <c r="L5" s="77">
        <v>701.5</v>
      </c>
      <c r="N5" s="93"/>
    </row>
    <row r="6" spans="1:14" ht="16.5" customHeight="1" x14ac:dyDescent="0.15">
      <c r="A6" s="298" t="s">
        <v>597</v>
      </c>
      <c r="B6" s="200">
        <v>830.81545780819636</v>
      </c>
      <c r="C6" s="200">
        <v>748.65296618200523</v>
      </c>
      <c r="D6" s="200">
        <v>711.47042290778029</v>
      </c>
      <c r="E6" s="200">
        <v>794.37142971277922</v>
      </c>
      <c r="F6" s="200">
        <v>728.13782808807071</v>
      </c>
      <c r="G6" s="200">
        <v>731.4191849868364</v>
      </c>
      <c r="H6" s="200">
        <v>828.48784055586032</v>
      </c>
      <c r="I6" s="200">
        <v>850.25284667515223</v>
      </c>
      <c r="J6" s="200">
        <v>715.79307982185685</v>
      </c>
      <c r="K6" s="200">
        <v>669.65270628033534</v>
      </c>
      <c r="L6" s="77">
        <v>760.9</v>
      </c>
      <c r="N6" s="93"/>
    </row>
    <row r="7" spans="1:14" ht="16.5" customHeight="1" x14ac:dyDescent="0.15">
      <c r="A7" s="298" t="s">
        <v>598</v>
      </c>
      <c r="B7" s="200">
        <v>521.27077321126478</v>
      </c>
      <c r="C7" s="200">
        <v>488.86371305982738</v>
      </c>
      <c r="D7" s="200">
        <v>465.36452790648173</v>
      </c>
      <c r="E7" s="200">
        <v>459.02639854352861</v>
      </c>
      <c r="F7" s="200">
        <v>429.03633775538822</v>
      </c>
      <c r="G7" s="200">
        <v>425.7204544404932</v>
      </c>
      <c r="H7" s="200">
        <v>457.90303804123323</v>
      </c>
      <c r="I7" s="200">
        <v>431.91237220388462</v>
      </c>
      <c r="J7" s="200">
        <v>426.34440786191755</v>
      </c>
      <c r="K7" s="200">
        <v>378.60283297371961</v>
      </c>
      <c r="L7" s="77">
        <v>448.4</v>
      </c>
      <c r="N7" s="93"/>
    </row>
    <row r="8" spans="1:14" ht="16.5" customHeight="1" x14ac:dyDescent="0.15">
      <c r="A8" s="298" t="s">
        <v>599</v>
      </c>
      <c r="B8" s="200">
        <v>1058.2488527737235</v>
      </c>
      <c r="C8" s="200">
        <v>1003.1127017428387</v>
      </c>
      <c r="D8" s="200">
        <v>1128.5292359621671</v>
      </c>
      <c r="E8" s="200">
        <v>1203.4997237060231</v>
      </c>
      <c r="F8" s="200">
        <v>1060.49896777354</v>
      </c>
      <c r="G8" s="200">
        <v>886.49155722326452</v>
      </c>
      <c r="H8" s="200">
        <v>980.82992944671366</v>
      </c>
      <c r="I8" s="200">
        <v>942.43803541968953</v>
      </c>
      <c r="J8" s="200">
        <v>930.51445606190134</v>
      </c>
      <c r="K8" s="200">
        <v>1027.9959949822194</v>
      </c>
      <c r="L8" s="77">
        <v>1022.2</v>
      </c>
      <c r="N8" s="93"/>
    </row>
    <row r="9" spans="1:14" ht="16.5" customHeight="1" x14ac:dyDescent="0.15">
      <c r="A9" s="298" t="s">
        <v>600</v>
      </c>
      <c r="B9" s="200">
        <v>229.04656319290464</v>
      </c>
      <c r="C9" s="200">
        <v>273.08165777595406</v>
      </c>
      <c r="D9" s="200">
        <v>302.36262277674541</v>
      </c>
      <c r="E9" s="200">
        <v>210.57315770736918</v>
      </c>
      <c r="F9" s="200">
        <v>186.11689048609799</v>
      </c>
      <c r="G9" s="200">
        <v>269.25981873111783</v>
      </c>
      <c r="H9" s="200">
        <v>200.46847550263516</v>
      </c>
      <c r="I9" s="200">
        <v>174.72316159405875</v>
      </c>
      <c r="J9" s="200">
        <v>240.21008016216715</v>
      </c>
      <c r="K9" s="200">
        <v>214.30385434370666</v>
      </c>
      <c r="L9" s="77">
        <v>230</v>
      </c>
      <c r="N9" s="93"/>
    </row>
    <row r="10" spans="1:14" ht="16.5" customHeight="1" x14ac:dyDescent="0.15">
      <c r="A10" s="298" t="s">
        <v>601</v>
      </c>
      <c r="B10" s="200">
        <v>380.56967460567557</v>
      </c>
      <c r="C10" s="200">
        <v>366.53554191046487</v>
      </c>
      <c r="D10" s="200">
        <v>302.33157696249407</v>
      </c>
      <c r="E10" s="200">
        <v>440.12698412698415</v>
      </c>
      <c r="F10" s="200">
        <v>301.3420006104144</v>
      </c>
      <c r="G10" s="200">
        <v>399.87681106126348</v>
      </c>
      <c r="H10" s="200">
        <v>361.14368469220483</v>
      </c>
      <c r="I10" s="200">
        <v>404.83249096030528</v>
      </c>
      <c r="J10" s="200">
        <v>420.90974303002844</v>
      </c>
      <c r="K10" s="200">
        <v>339.8012938609524</v>
      </c>
      <c r="L10" s="77">
        <v>371.7</v>
      </c>
      <c r="N10" s="93"/>
    </row>
    <row r="11" spans="1:14" ht="16.5" customHeight="1" x14ac:dyDescent="0.15">
      <c r="A11" s="298" t="s">
        <v>602</v>
      </c>
      <c r="B11" s="200">
        <v>227.06718032818702</v>
      </c>
      <c r="C11" s="200">
        <v>224.43506749465277</v>
      </c>
      <c r="D11" s="200">
        <v>233.39463037881575</v>
      </c>
      <c r="E11" s="200">
        <v>240.845133603481</v>
      </c>
      <c r="F11" s="200">
        <v>213.81067997768093</v>
      </c>
      <c r="G11" s="200">
        <v>226.15128236393937</v>
      </c>
      <c r="H11" s="200">
        <v>221.29838665271737</v>
      </c>
      <c r="I11" s="200">
        <v>194.74554473635862</v>
      </c>
      <c r="J11" s="200">
        <v>185.28761061946904</v>
      </c>
      <c r="K11" s="200">
        <v>138.93249607535321</v>
      </c>
      <c r="L11" s="77">
        <v>210.6</v>
      </c>
      <c r="N11" s="93"/>
    </row>
    <row r="12" spans="1:14" ht="16.5" customHeight="1" x14ac:dyDescent="0.15">
      <c r="A12" s="298" t="s">
        <v>603</v>
      </c>
      <c r="B12" s="200">
        <v>109.29145735410971</v>
      </c>
      <c r="C12" s="200">
        <v>107.11819144527833</v>
      </c>
      <c r="D12" s="200">
        <v>146.59262365172489</v>
      </c>
      <c r="E12" s="200">
        <v>180.66111313929176</v>
      </c>
      <c r="F12" s="200">
        <v>189.97774300888076</v>
      </c>
      <c r="G12" s="200">
        <v>235.63051976255971</v>
      </c>
      <c r="H12" s="200">
        <v>286.25938705094376</v>
      </c>
      <c r="I12" s="200">
        <v>314.17910447761193</v>
      </c>
      <c r="J12" s="200">
        <v>333.64333875842829</v>
      </c>
      <c r="K12" s="200">
        <v>90.76412077213817</v>
      </c>
      <c r="L12" s="77">
        <v>199.4</v>
      </c>
      <c r="N12" s="93"/>
    </row>
    <row r="13" spans="1:14" ht="16.5" customHeight="1" x14ac:dyDescent="0.15">
      <c r="A13" s="298" t="s">
        <v>604</v>
      </c>
      <c r="B13" s="200">
        <v>122.71093616293</v>
      </c>
      <c r="C13" s="200">
        <v>113.8445360710629</v>
      </c>
      <c r="D13" s="200">
        <v>87.565970023221439</v>
      </c>
      <c r="E13" s="200">
        <v>85.547693522427039</v>
      </c>
      <c r="F13" s="200">
        <v>113.16888339004021</v>
      </c>
      <c r="G13" s="200">
        <v>87.100146351662133</v>
      </c>
      <c r="H13" s="200">
        <v>92.970733164103322</v>
      </c>
      <c r="I13" s="200">
        <v>92.219912424255824</v>
      </c>
      <c r="J13" s="200">
        <v>86.14473652794689</v>
      </c>
      <c r="K13" s="200">
        <v>111.16118987134311</v>
      </c>
      <c r="L13" s="77">
        <v>99.2</v>
      </c>
      <c r="N13" s="93"/>
    </row>
    <row r="14" spans="1:14" ht="16.5" customHeight="1" x14ac:dyDescent="0.15">
      <c r="A14" s="298" t="s">
        <v>605</v>
      </c>
      <c r="B14" s="200">
        <v>222.1785857751666</v>
      </c>
      <c r="C14" s="200">
        <v>289.25984636019996</v>
      </c>
      <c r="D14" s="200">
        <v>313.41664166060588</v>
      </c>
      <c r="E14" s="200">
        <v>299.88908588962022</v>
      </c>
      <c r="F14" s="200">
        <v>303.37118016121639</v>
      </c>
      <c r="G14" s="200">
        <v>340.5322618649007</v>
      </c>
      <c r="H14" s="200">
        <v>316.28814089802904</v>
      </c>
      <c r="I14" s="200">
        <v>407.25947788077207</v>
      </c>
      <c r="J14" s="200">
        <v>412.35287185304128</v>
      </c>
      <c r="K14" s="200">
        <v>551.2809560944961</v>
      </c>
      <c r="L14" s="77">
        <v>345.6</v>
      </c>
      <c r="N14" s="93"/>
    </row>
    <row r="15" spans="1:14" ht="16.5" customHeight="1" x14ac:dyDescent="0.15">
      <c r="A15" s="298" t="s">
        <v>606</v>
      </c>
      <c r="B15" s="200">
        <v>578.94844559055275</v>
      </c>
      <c r="C15" s="200">
        <v>522.4831514467046</v>
      </c>
      <c r="D15" s="200">
        <v>490.12270004624105</v>
      </c>
      <c r="E15" s="200">
        <v>526.28869101702105</v>
      </c>
      <c r="F15" s="200">
        <v>602.76422220736686</v>
      </c>
      <c r="G15" s="200">
        <v>541.48495926661349</v>
      </c>
      <c r="H15" s="200">
        <v>629.05016903980459</v>
      </c>
      <c r="I15" s="200">
        <v>524.71336547421299</v>
      </c>
      <c r="J15" s="200">
        <v>359.68566152789111</v>
      </c>
      <c r="K15" s="200">
        <v>373.29511819146256</v>
      </c>
      <c r="L15" s="77">
        <v>514.9</v>
      </c>
      <c r="N15" s="93"/>
    </row>
    <row r="16" spans="1:14" ht="16.5" customHeight="1" x14ac:dyDescent="0.15">
      <c r="A16" s="298" t="s">
        <v>607</v>
      </c>
      <c r="B16" s="200">
        <v>859.05044510385756</v>
      </c>
      <c r="C16" s="200">
        <v>556.0344827586207</v>
      </c>
      <c r="D16" s="200">
        <v>213.38155515370704</v>
      </c>
      <c r="E16" s="200">
        <v>434.88372093023253</v>
      </c>
      <c r="F16" s="200">
        <v>125.61972508249184</v>
      </c>
      <c r="G16" s="200">
        <v>301.65016501650166</v>
      </c>
      <c r="H16" s="200">
        <v>82.178856944237538</v>
      </c>
      <c r="I16" s="200">
        <v>156.41632170313423</v>
      </c>
      <c r="J16" s="200">
        <v>250</v>
      </c>
      <c r="K16" s="200">
        <v>143.30290072807119</v>
      </c>
      <c r="L16" s="77">
        <v>312.3</v>
      </c>
      <c r="N16" s="93"/>
    </row>
    <row r="17" spans="1:14" ht="16.5" customHeight="1" x14ac:dyDescent="0.15">
      <c r="A17" s="298" t="s">
        <v>608</v>
      </c>
      <c r="B17" s="200">
        <v>274.75174256646892</v>
      </c>
      <c r="C17" s="200">
        <v>244.59139754296953</v>
      </c>
      <c r="D17" s="200">
        <v>210.17204023614934</v>
      </c>
      <c r="E17" s="200">
        <v>199.09669558641264</v>
      </c>
      <c r="F17" s="200">
        <v>170.09606445615123</v>
      </c>
      <c r="G17" s="200">
        <v>129.78414179379158</v>
      </c>
      <c r="H17" s="200">
        <v>148.92978914437489</v>
      </c>
      <c r="I17" s="200">
        <v>202.42280557778881</v>
      </c>
      <c r="J17" s="200">
        <v>185.07206870030919</v>
      </c>
      <c r="K17" s="200">
        <v>249.78216671507408</v>
      </c>
      <c r="L17" s="77">
        <v>201.5</v>
      </c>
      <c r="N17" s="93"/>
    </row>
    <row r="18" spans="1:14" ht="16.5" customHeight="1" x14ac:dyDescent="0.15">
      <c r="A18" s="298" t="s">
        <v>609</v>
      </c>
      <c r="B18" s="200">
        <v>676.55755902353474</v>
      </c>
      <c r="C18" s="200">
        <v>805.39817142571258</v>
      </c>
      <c r="D18" s="200">
        <v>736.88213804151155</v>
      </c>
      <c r="E18" s="200">
        <v>775.00799403112342</v>
      </c>
      <c r="F18" s="200">
        <v>774.17979814646753</v>
      </c>
      <c r="G18" s="200">
        <v>781.20492281250961</v>
      </c>
      <c r="H18" s="200">
        <v>740.62855959407682</v>
      </c>
      <c r="I18" s="200">
        <v>599.05887086858843</v>
      </c>
      <c r="J18" s="200">
        <v>715.80692020815115</v>
      </c>
      <c r="K18" s="200">
        <v>633.98448770387472</v>
      </c>
      <c r="L18" s="77">
        <v>723.9</v>
      </c>
      <c r="N18" s="93"/>
    </row>
    <row r="19" spans="1:14" ht="16.5" customHeight="1" x14ac:dyDescent="0.15">
      <c r="A19" s="298" t="s">
        <v>610</v>
      </c>
      <c r="B19" s="200">
        <v>1288.7377173091459</v>
      </c>
      <c r="C19" s="200">
        <v>1147.8463329452852</v>
      </c>
      <c r="D19" s="200">
        <v>1084.7457627118645</v>
      </c>
      <c r="E19" s="200">
        <v>1115.8695217130278</v>
      </c>
      <c r="F19" s="200">
        <v>1144.3329397874852</v>
      </c>
      <c r="G19" s="200">
        <v>1131.5367340391401</v>
      </c>
      <c r="H19" s="200">
        <v>1220.3562340966921</v>
      </c>
      <c r="I19" s="200">
        <v>1304.3864848844103</v>
      </c>
      <c r="J19" s="200">
        <v>1807.1120689655174</v>
      </c>
      <c r="K19" s="200">
        <v>1642.1875</v>
      </c>
      <c r="L19" s="77">
        <v>1288.7</v>
      </c>
      <c r="N19" s="93"/>
    </row>
    <row r="20" spans="1:14" ht="16.5" customHeight="1" x14ac:dyDescent="0.15">
      <c r="A20" s="298" t="s">
        <v>611</v>
      </c>
      <c r="B20" s="200">
        <v>294.81890776974609</v>
      </c>
      <c r="C20" s="200">
        <v>318.15779273406389</v>
      </c>
      <c r="D20" s="200">
        <v>262.26354600833599</v>
      </c>
      <c r="E20" s="200">
        <v>281.49319066147859</v>
      </c>
      <c r="F20" s="200">
        <v>318.06703702719227</v>
      </c>
      <c r="G20" s="200">
        <v>274.88231338264961</v>
      </c>
      <c r="H20" s="200">
        <v>282.99594023585297</v>
      </c>
      <c r="I20" s="200">
        <v>308.20193454352722</v>
      </c>
      <c r="J20" s="200">
        <v>294.65323518016271</v>
      </c>
      <c r="K20" s="200">
        <v>275.07134232349352</v>
      </c>
      <c r="L20" s="77">
        <v>291.10000000000002</v>
      </c>
      <c r="N20" s="93"/>
    </row>
    <row r="21" spans="1:14" ht="16.5" customHeight="1" x14ac:dyDescent="0.15">
      <c r="A21" s="298" t="s">
        <v>612</v>
      </c>
      <c r="B21" s="200">
        <v>258.98724609231778</v>
      </c>
      <c r="C21" s="200">
        <v>399.59901936341731</v>
      </c>
      <c r="D21" s="200">
        <v>435.72158867479357</v>
      </c>
      <c r="E21" s="200">
        <v>321.09384268596511</v>
      </c>
      <c r="F21" s="200">
        <v>197.76396098340084</v>
      </c>
      <c r="G21" s="200">
        <v>294.8731408573928</v>
      </c>
      <c r="H21" s="200">
        <v>236.05758068260971</v>
      </c>
      <c r="I21" s="200">
        <v>120.75176726481783</v>
      </c>
      <c r="J21" s="200">
        <v>165.69720471804817</v>
      </c>
      <c r="K21" s="200">
        <v>304.04410932228336</v>
      </c>
      <c r="L21" s="77">
        <v>273.5</v>
      </c>
      <c r="N21" s="93"/>
    </row>
    <row r="22" spans="1:14" ht="16.5" customHeight="1" x14ac:dyDescent="0.15">
      <c r="A22" s="298" t="s">
        <v>613</v>
      </c>
      <c r="B22" s="200">
        <v>1166.2908680947012</v>
      </c>
      <c r="C22" s="200">
        <v>1520.2044555887742</v>
      </c>
      <c r="D22" s="200">
        <v>1396.3259628759172</v>
      </c>
      <c r="E22" s="200">
        <v>1150.2869278387782</v>
      </c>
      <c r="F22" s="200">
        <v>1325.2623855552365</v>
      </c>
      <c r="G22" s="200">
        <v>1362.095022197034</v>
      </c>
      <c r="H22" s="200">
        <v>1337.3762538517012</v>
      </c>
      <c r="I22" s="200">
        <v>1491.5236500627877</v>
      </c>
      <c r="J22" s="200">
        <v>1251.9006244909042</v>
      </c>
      <c r="K22" s="200">
        <v>1652.0033622863548</v>
      </c>
      <c r="L22" s="77">
        <v>1365.3</v>
      </c>
      <c r="N22" s="93"/>
    </row>
    <row r="23" spans="1:14" ht="16.5" customHeight="1" x14ac:dyDescent="0.15">
      <c r="A23" s="298" t="s">
        <v>614</v>
      </c>
      <c r="B23" s="200"/>
      <c r="C23" s="200"/>
      <c r="D23" s="200"/>
      <c r="E23" s="200"/>
      <c r="F23" s="200"/>
      <c r="G23" s="200">
        <v>953.84033295497534</v>
      </c>
      <c r="H23" s="200">
        <v>710.84938889686816</v>
      </c>
      <c r="I23" s="200">
        <v>806.72711643512741</v>
      </c>
      <c r="J23" s="200">
        <v>936.15667074663395</v>
      </c>
      <c r="K23" s="200">
        <v>1235.984882569963</v>
      </c>
      <c r="L23" s="77">
        <v>464.4</v>
      </c>
      <c r="N23" s="93"/>
    </row>
    <row r="24" spans="1:14" ht="16.5" customHeight="1" x14ac:dyDescent="0.15">
      <c r="A24" s="298" t="s">
        <v>615</v>
      </c>
      <c r="B24" s="200">
        <v>630.91497632548078</v>
      </c>
      <c r="C24" s="200">
        <v>576.52432128760188</v>
      </c>
      <c r="D24" s="200">
        <v>568.97781593650438</v>
      </c>
      <c r="E24" s="200">
        <v>629.11251639031354</v>
      </c>
      <c r="F24" s="200">
        <v>664.68162059803376</v>
      </c>
      <c r="G24" s="200">
        <v>788.34142956280357</v>
      </c>
      <c r="H24" s="200">
        <v>753.05734959933022</v>
      </c>
      <c r="I24" s="200">
        <v>620.19398106119047</v>
      </c>
      <c r="J24" s="200">
        <v>577.5514730344139</v>
      </c>
      <c r="K24" s="200">
        <v>727.69567442951086</v>
      </c>
      <c r="L24" s="77">
        <v>653.70000000000005</v>
      </c>
      <c r="N24" s="93"/>
    </row>
    <row r="25" spans="1:14" ht="16.5" customHeight="1" x14ac:dyDescent="0.15">
      <c r="A25" s="298" t="s">
        <v>616</v>
      </c>
      <c r="B25" s="200">
        <v>232.09842096521021</v>
      </c>
      <c r="C25" s="200">
        <v>261.6885511804154</v>
      </c>
      <c r="D25" s="200">
        <v>275.33678912392065</v>
      </c>
      <c r="E25" s="200">
        <v>254.51478596450332</v>
      </c>
      <c r="F25" s="200">
        <v>315.06034436602198</v>
      </c>
      <c r="G25" s="200">
        <v>310.18941093955522</v>
      </c>
      <c r="H25" s="200">
        <v>370.91076409714788</v>
      </c>
      <c r="I25" s="200">
        <v>614.1578843901342</v>
      </c>
      <c r="J25" s="200">
        <v>579.00253135205116</v>
      </c>
      <c r="K25" s="200">
        <v>582.18363423098788</v>
      </c>
      <c r="L25" s="77">
        <v>379.5</v>
      </c>
      <c r="N25" s="93"/>
    </row>
    <row r="26" spans="1:14" ht="16.5" customHeight="1" x14ac:dyDescent="0.15">
      <c r="A26" s="298" t="s">
        <v>617</v>
      </c>
      <c r="B26" s="200">
        <v>810.84137013634847</v>
      </c>
      <c r="C26" s="200">
        <v>820.58963103571</v>
      </c>
      <c r="D26" s="200">
        <v>816.31431990426802</v>
      </c>
      <c r="E26" s="200">
        <v>709.62551521964338</v>
      </c>
      <c r="F26" s="200">
        <v>752.63790136683872</v>
      </c>
      <c r="G26" s="200">
        <v>735.7424216475423</v>
      </c>
      <c r="H26" s="200">
        <v>676.76407697790455</v>
      </c>
      <c r="I26" s="200">
        <v>752.07854937049649</v>
      </c>
      <c r="J26" s="200">
        <v>749.67310206907155</v>
      </c>
      <c r="K26" s="200">
        <v>663.38454465346149</v>
      </c>
      <c r="L26" s="77">
        <v>748.8</v>
      </c>
      <c r="N26" s="93"/>
    </row>
    <row r="27" spans="1:14" s="294" customFormat="1" ht="16.5" customHeight="1" x14ac:dyDescent="0.15">
      <c r="A27" s="299" t="s">
        <v>618</v>
      </c>
      <c r="B27" s="200">
        <v>833.41841075378602</v>
      </c>
      <c r="C27" s="200">
        <v>578.17902420284281</v>
      </c>
      <c r="D27" s="200">
        <v>630.84307178631047</v>
      </c>
      <c r="E27" s="200">
        <v>465.1855245075584</v>
      </c>
      <c r="F27" s="200">
        <v>764.07936971111758</v>
      </c>
      <c r="G27" s="200">
        <v>708.07164456850433</v>
      </c>
      <c r="H27" s="200">
        <v>958.93580104106422</v>
      </c>
      <c r="I27" s="200">
        <v>1251.081081081081</v>
      </c>
      <c r="J27" s="200">
        <v>1099.3548387096773</v>
      </c>
      <c r="K27" s="200">
        <v>1156.3735177865613</v>
      </c>
      <c r="L27" s="77">
        <v>844.6</v>
      </c>
      <c r="M27" s="1"/>
      <c r="N27" s="93"/>
    </row>
    <row r="28" spans="1:14" ht="16.5" customHeight="1" x14ac:dyDescent="0.15">
      <c r="A28" s="298" t="s">
        <v>619</v>
      </c>
      <c r="B28" s="200">
        <v>6296.9187675070025</v>
      </c>
      <c r="C28" s="200">
        <v>6354.0925266903914</v>
      </c>
      <c r="D28" s="200">
        <v>5625.2390057361372</v>
      </c>
      <c r="E28" s="200">
        <v>5182.3329558323894</v>
      </c>
      <c r="F28" s="200">
        <v>6131.0861423220967</v>
      </c>
      <c r="G28" s="200">
        <v>5073.1102850061961</v>
      </c>
      <c r="H28" s="200">
        <v>6954.545454545454</v>
      </c>
      <c r="I28" s="200">
        <v>7804.5977011494251</v>
      </c>
      <c r="J28" s="200">
        <v>7746.376811594203</v>
      </c>
      <c r="K28" s="200">
        <v>8172.4137931034484</v>
      </c>
      <c r="L28" s="77">
        <v>6534.1</v>
      </c>
      <c r="N28" s="93"/>
    </row>
    <row r="29" spans="1:14" ht="16.5" customHeight="1" x14ac:dyDescent="0.15">
      <c r="A29" s="298" t="s">
        <v>620</v>
      </c>
      <c r="B29" s="200">
        <v>946.44536573194375</v>
      </c>
      <c r="C29" s="200">
        <v>990.48539000241487</v>
      </c>
      <c r="D29" s="200">
        <v>988.83146782923905</v>
      </c>
      <c r="E29" s="200">
        <v>1116.119081427802</v>
      </c>
      <c r="F29" s="200">
        <v>1116.1399100766994</v>
      </c>
      <c r="G29" s="200">
        <v>1034.6843578314501</v>
      </c>
      <c r="H29" s="200">
        <v>1039.5543542751664</v>
      </c>
      <c r="I29" s="200">
        <v>1187.0391127367118</v>
      </c>
      <c r="J29" s="200">
        <v>1160.8531304576663</v>
      </c>
      <c r="K29" s="200">
        <v>1095.0534940148566</v>
      </c>
      <c r="L29" s="77">
        <v>1067.5</v>
      </c>
      <c r="N29" s="93"/>
    </row>
    <row r="30" spans="1:14" ht="16.5" customHeight="1" x14ac:dyDescent="0.15">
      <c r="A30" s="298" t="s">
        <v>621</v>
      </c>
      <c r="B30" s="200">
        <v>718.05756885483538</v>
      </c>
      <c r="C30" s="200">
        <v>704.0755212046887</v>
      </c>
      <c r="D30" s="200">
        <v>867.07764212901407</v>
      </c>
      <c r="E30" s="200">
        <v>826.49699923288654</v>
      </c>
      <c r="F30" s="200">
        <v>930.57492003608638</v>
      </c>
      <c r="G30" s="200">
        <v>1082.831376552663</v>
      </c>
      <c r="H30" s="200">
        <v>1244.2642886096473</v>
      </c>
      <c r="I30" s="200">
        <v>1187.0192764219923</v>
      </c>
      <c r="J30" s="200">
        <v>1360.4800863823248</v>
      </c>
      <c r="K30" s="200">
        <v>1137.5873421275478</v>
      </c>
      <c r="L30" s="77">
        <v>1005.8</v>
      </c>
      <c r="N30" s="93"/>
    </row>
    <row r="31" spans="1:14" ht="16.5" customHeight="1" x14ac:dyDescent="0.15">
      <c r="A31" s="298" t="s">
        <v>622</v>
      </c>
      <c r="B31" s="200">
        <v>999.05702077501098</v>
      </c>
      <c r="C31" s="200">
        <v>969.01371798208118</v>
      </c>
      <c r="D31" s="200">
        <v>1072.4900078570697</v>
      </c>
      <c r="E31" s="200">
        <v>1342.1831123391348</v>
      </c>
      <c r="F31" s="200">
        <v>1789.9408284023668</v>
      </c>
      <c r="G31" s="200">
        <v>1664.139965582234</v>
      </c>
      <c r="H31" s="200">
        <v>2120.1308221495433</v>
      </c>
      <c r="I31" s="200">
        <v>2473.5475653962967</v>
      </c>
      <c r="J31" s="200">
        <v>2770.823204278513</v>
      </c>
      <c r="K31" s="200">
        <v>2839.1665271165762</v>
      </c>
      <c r="L31" s="77">
        <v>1804</v>
      </c>
      <c r="N31" s="93"/>
    </row>
    <row r="32" spans="1:14" ht="16.5" customHeight="1" x14ac:dyDescent="0.15">
      <c r="A32" s="298" t="s">
        <v>623</v>
      </c>
      <c r="B32" s="200">
        <v>140.55845322691684</v>
      </c>
      <c r="C32" s="200">
        <v>140.0069673738478</v>
      </c>
      <c r="D32" s="200">
        <v>140.00145943113142</v>
      </c>
      <c r="E32" s="200">
        <v>140.00081443173028</v>
      </c>
      <c r="F32" s="200">
        <v>140.07370710488161</v>
      </c>
      <c r="G32" s="200">
        <v>140.00471142520612</v>
      </c>
      <c r="H32" s="200">
        <v>140.0078090164105</v>
      </c>
      <c r="I32" s="200">
        <v>139.9984954487324</v>
      </c>
      <c r="J32" s="200">
        <v>140.01201618429823</v>
      </c>
      <c r="K32" s="200">
        <v>140.00234517345265</v>
      </c>
      <c r="L32" s="77">
        <v>140.1</v>
      </c>
      <c r="N32" s="93"/>
    </row>
    <row r="33" spans="1:14" ht="16.5" customHeight="1" x14ac:dyDescent="0.15">
      <c r="A33" s="298" t="s">
        <v>624</v>
      </c>
      <c r="B33" s="200">
        <v>1132.0118093631379</v>
      </c>
      <c r="C33" s="200">
        <v>623.28086597291224</v>
      </c>
      <c r="D33" s="200">
        <v>958.18181818181813</v>
      </c>
      <c r="E33" s="200">
        <v>894.92676714073446</v>
      </c>
      <c r="F33" s="200">
        <v>668.00966962127313</v>
      </c>
      <c r="G33" s="200">
        <v>643.24034334763951</v>
      </c>
      <c r="H33" s="200">
        <v>1147.0588235294117</v>
      </c>
      <c r="I33" s="200">
        <v>1179.1443850267381</v>
      </c>
      <c r="J33" s="200">
        <v>1207.7464788732395</v>
      </c>
      <c r="K33" s="200">
        <v>980.48780487804879</v>
      </c>
      <c r="L33" s="77">
        <v>943.4</v>
      </c>
      <c r="N33" s="93"/>
    </row>
    <row r="34" spans="1:14" ht="16.5" customHeight="1" x14ac:dyDescent="0.15">
      <c r="A34" s="298" t="s">
        <v>625</v>
      </c>
      <c r="B34" s="200">
        <v>503.78712615541122</v>
      </c>
      <c r="C34" s="200">
        <v>536.06776936985204</v>
      </c>
      <c r="D34" s="200">
        <v>650.18292984976404</v>
      </c>
      <c r="E34" s="200">
        <v>575.89550761923613</v>
      </c>
      <c r="F34" s="200">
        <v>648.26409320936807</v>
      </c>
      <c r="G34" s="200">
        <v>620.31263917342119</v>
      </c>
      <c r="H34" s="200">
        <v>775.74326910807713</v>
      </c>
      <c r="I34" s="200">
        <v>715.06675339962214</v>
      </c>
      <c r="J34" s="200">
        <v>760.64604185623296</v>
      </c>
      <c r="K34" s="200">
        <v>832.74166426035697</v>
      </c>
      <c r="L34" s="77">
        <v>661.9</v>
      </c>
      <c r="N34" s="93"/>
    </row>
    <row r="35" spans="1:14" ht="16.5" customHeight="1" x14ac:dyDescent="0.15">
      <c r="A35" s="298" t="s">
        <v>626</v>
      </c>
      <c r="B35" s="200">
        <v>4157.8176176521292</v>
      </c>
      <c r="C35" s="200">
        <v>5008.8988956792109</v>
      </c>
      <c r="D35" s="200">
        <v>5765.0259395166395</v>
      </c>
      <c r="E35" s="200">
        <v>5755.2792915531336</v>
      </c>
      <c r="F35" s="200">
        <v>5324.0248226950353</v>
      </c>
      <c r="G35" s="200">
        <v>5789.3244775635831</v>
      </c>
      <c r="H35" s="200">
        <v>6064.6904596286586</v>
      </c>
      <c r="I35" s="200">
        <v>6445.5593927151886</v>
      </c>
      <c r="J35" s="200">
        <v>7144.8103673760552</v>
      </c>
      <c r="K35" s="200">
        <v>7186.1671469740631</v>
      </c>
      <c r="L35" s="77">
        <v>5864.2</v>
      </c>
      <c r="N35" s="93"/>
    </row>
    <row r="36" spans="1:14" ht="16.5" customHeight="1" x14ac:dyDescent="0.15">
      <c r="A36" s="298" t="s">
        <v>627</v>
      </c>
      <c r="B36" s="200">
        <v>481.22690228840389</v>
      </c>
      <c r="C36" s="200">
        <v>423.49735928270746</v>
      </c>
      <c r="D36" s="200">
        <v>437.15915188878211</v>
      </c>
      <c r="E36" s="200">
        <v>582.65608797356936</v>
      </c>
      <c r="F36" s="200">
        <v>603.74601487778955</v>
      </c>
      <c r="G36" s="200">
        <v>645.12549086563092</v>
      </c>
      <c r="H36" s="200">
        <v>630.93297240764105</v>
      </c>
      <c r="I36" s="200">
        <v>531.41738772146687</v>
      </c>
      <c r="J36" s="200">
        <v>460.71487986310808</v>
      </c>
      <c r="K36" s="200">
        <v>509.17880040307864</v>
      </c>
      <c r="L36" s="77">
        <v>530.6</v>
      </c>
      <c r="N36" s="93"/>
    </row>
    <row r="37" spans="1:14" ht="16.5" customHeight="1" x14ac:dyDescent="0.15">
      <c r="A37" s="298" t="s">
        <v>628</v>
      </c>
      <c r="B37" s="200">
        <v>517.83163626755299</v>
      </c>
      <c r="C37" s="200">
        <v>460.43663777433363</v>
      </c>
      <c r="D37" s="200">
        <v>467.53051854561483</v>
      </c>
      <c r="E37" s="200">
        <v>483.3881123034887</v>
      </c>
      <c r="F37" s="200">
        <v>600.45779893180247</v>
      </c>
      <c r="G37" s="200">
        <v>638.43918638439186</v>
      </c>
      <c r="H37" s="200">
        <v>599.62442593601622</v>
      </c>
      <c r="I37" s="200">
        <v>604.15049686358839</v>
      </c>
      <c r="J37" s="200">
        <v>709.43120606226603</v>
      </c>
      <c r="K37" s="200">
        <v>713.78306928621691</v>
      </c>
      <c r="L37" s="77">
        <v>579.5</v>
      </c>
      <c r="N37" s="93"/>
    </row>
    <row r="38" spans="1:14" ht="16.5" customHeight="1" x14ac:dyDescent="0.15">
      <c r="A38" s="298" t="s">
        <v>629</v>
      </c>
      <c r="B38" s="200">
        <v>632.70599113677122</v>
      </c>
      <c r="C38" s="200">
        <v>694.13924882068432</v>
      </c>
      <c r="D38" s="200">
        <v>610.38752383196595</v>
      </c>
      <c r="E38" s="200">
        <v>692.15316247641078</v>
      </c>
      <c r="F38" s="200">
        <v>788.35625101638868</v>
      </c>
      <c r="G38" s="200">
        <v>729.27339747594658</v>
      </c>
      <c r="H38" s="200">
        <v>711.44907966740095</v>
      </c>
      <c r="I38" s="200">
        <v>662.87860193412212</v>
      </c>
      <c r="J38" s="200">
        <v>656.42063339114793</v>
      </c>
      <c r="K38" s="200">
        <v>629.38654962364387</v>
      </c>
      <c r="L38" s="77">
        <v>680.7</v>
      </c>
      <c r="N38" s="93"/>
    </row>
    <row r="39" spans="1:14" ht="16.5" customHeight="1" x14ac:dyDescent="0.15">
      <c r="A39" s="298" t="s">
        <v>630</v>
      </c>
      <c r="B39" s="200">
        <v>517.24137931034488</v>
      </c>
      <c r="C39" s="200">
        <v>444.81887110362254</v>
      </c>
      <c r="D39" s="200">
        <v>504.13223140495865</v>
      </c>
      <c r="E39" s="200">
        <v>527.44456561250456</v>
      </c>
      <c r="F39" s="200">
        <v>437.08851499634238</v>
      </c>
      <c r="G39" s="200">
        <v>537.14285714285711</v>
      </c>
      <c r="H39" s="200">
        <v>803.83609415867488</v>
      </c>
      <c r="I39" s="200">
        <v>780.24911032028467</v>
      </c>
      <c r="J39" s="200">
        <v>665.71428571428567</v>
      </c>
      <c r="K39" s="200">
        <v>500.33355570380257</v>
      </c>
      <c r="L39" s="77">
        <v>571.79999999999995</v>
      </c>
      <c r="N39" s="93"/>
    </row>
    <row r="40" spans="1:14" ht="16.5" customHeight="1" x14ac:dyDescent="0.15">
      <c r="A40" s="298" t="s">
        <v>631</v>
      </c>
      <c r="B40" s="200">
        <v>4408.6687306501553</v>
      </c>
      <c r="C40" s="200">
        <v>11971.428571428571</v>
      </c>
      <c r="D40" s="200">
        <v>4239.4655704008228</v>
      </c>
      <c r="E40" s="200">
        <v>6328.3783783783783</v>
      </c>
      <c r="F40" s="200">
        <v>5897.4358974358975</v>
      </c>
      <c r="G40" s="200">
        <v>4951.5905947441215</v>
      </c>
      <c r="H40" s="200">
        <v>7141.1530815109345</v>
      </c>
      <c r="I40" s="200">
        <v>7906.1728395061727</v>
      </c>
      <c r="J40" s="200">
        <v>7284.4827586206893</v>
      </c>
      <c r="K40" s="200">
        <v>4978.4482758620697</v>
      </c>
      <c r="L40" s="77">
        <v>6510.7</v>
      </c>
      <c r="N40" s="93"/>
    </row>
    <row r="41" spans="1:14" ht="16.5" customHeight="1" x14ac:dyDescent="0.15">
      <c r="A41" s="298" t="s">
        <v>632</v>
      </c>
      <c r="B41" s="200">
        <v>991.85454545454547</v>
      </c>
      <c r="C41" s="200">
        <v>1829.7236743838685</v>
      </c>
      <c r="D41" s="200">
        <v>1585.2785685237902</v>
      </c>
      <c r="E41" s="200">
        <v>1619.1178714961591</v>
      </c>
      <c r="F41" s="200">
        <v>1916.6765157782768</v>
      </c>
      <c r="G41" s="200">
        <v>1257.1146075144011</v>
      </c>
      <c r="H41" s="200">
        <v>934.59915611814347</v>
      </c>
      <c r="I41" s="200">
        <v>1552.4031007751937</v>
      </c>
      <c r="J41" s="200">
        <v>1503.3000983008005</v>
      </c>
      <c r="K41" s="200">
        <v>1329.6236252902772</v>
      </c>
      <c r="L41" s="77">
        <v>1452</v>
      </c>
      <c r="N41" s="93"/>
    </row>
    <row r="42" spans="1:14" ht="18" customHeight="1" x14ac:dyDescent="0.15">
      <c r="A42" s="195" t="s">
        <v>638</v>
      </c>
      <c r="B42" s="300">
        <v>384.2861237935204</v>
      </c>
      <c r="C42" s="300">
        <v>389.71326288721582</v>
      </c>
      <c r="D42" s="300">
        <v>390.30232093448126</v>
      </c>
      <c r="E42" s="300">
        <v>424.03299355943352</v>
      </c>
      <c r="F42" s="300">
        <v>426.17734138934469</v>
      </c>
      <c r="G42" s="300">
        <v>431.34748862610769</v>
      </c>
      <c r="H42" s="300">
        <v>450.41825692130664</v>
      </c>
      <c r="I42" s="300">
        <v>571.6423970234498</v>
      </c>
      <c r="J42" s="300">
        <v>564.21307637079974</v>
      </c>
      <c r="K42" s="300">
        <v>557.03621891229682</v>
      </c>
      <c r="L42" s="301">
        <v>453.49062700680514</v>
      </c>
      <c r="N42" s="93"/>
    </row>
    <row r="43" spans="1:14" x14ac:dyDescent="0.15">
      <c r="L43" s="28" t="s">
        <v>590</v>
      </c>
    </row>
    <row r="44" spans="1:14" ht="15.75" x14ac:dyDescent="0.15">
      <c r="A44" s="419" t="s">
        <v>639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</row>
  </sheetData>
  <sheetProtection selectLockedCells="1" selectUnlockedCells="1"/>
  <mergeCells count="2">
    <mergeCell ref="A2:B2"/>
    <mergeCell ref="A44:L44"/>
  </mergeCells>
  <phoneticPr fontId="3"/>
  <pageMargins left="0.78740157480314965" right="0.19685039370078741" top="0.19685039370078741" bottom="0.19685039370078741" header="0.51181102362204722" footer="0.11811023622047245"/>
  <pageSetup paperSize="9" scale="85" firstPageNumber="0" fitToWidth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A893-7B81-4CB8-AE79-BEAD7CE37BEA}">
  <dimension ref="A3:K38"/>
  <sheetViews>
    <sheetView view="pageLayout" topLeftCell="A31" zoomScaleNormal="75" workbookViewId="0">
      <selection activeCell="E52" sqref="E52"/>
    </sheetView>
  </sheetViews>
  <sheetFormatPr defaultRowHeight="14.25" x14ac:dyDescent="0.15"/>
  <cols>
    <col min="1" max="1" width="7.875" style="1" customWidth="1"/>
    <col min="2" max="2" width="21.375" style="1" customWidth="1"/>
    <col min="3" max="3" width="20.625" style="1" customWidth="1"/>
    <col min="4" max="4" width="13.625" style="1" customWidth="1"/>
    <col min="5" max="5" width="18" style="1" customWidth="1"/>
    <col min="6" max="6" width="7.625" style="1" customWidth="1"/>
    <col min="7" max="7" width="8" style="1" customWidth="1"/>
    <col min="8" max="8" width="21.375" style="1" customWidth="1"/>
    <col min="9" max="9" width="20.625" style="1" customWidth="1"/>
    <col min="10" max="10" width="18.375" style="1" customWidth="1"/>
    <col min="11" max="11" width="18" style="1" customWidth="1"/>
    <col min="12" max="12" width="15.625" style="1" customWidth="1"/>
    <col min="13" max="16384" width="9" style="1"/>
  </cols>
  <sheetData>
    <row r="3" spans="1:11" s="34" customFormat="1" ht="21" customHeight="1" x14ac:dyDescent="0.15">
      <c r="A3" s="426" t="s">
        <v>66</v>
      </c>
      <c r="B3" s="407"/>
      <c r="C3" s="407"/>
      <c r="D3" s="407"/>
      <c r="G3" s="407" t="s">
        <v>65</v>
      </c>
      <c r="H3" s="407"/>
      <c r="I3" s="407"/>
      <c r="J3" s="407"/>
    </row>
    <row r="4" spans="1:11" s="28" customFormat="1" ht="20.25" customHeight="1" x14ac:dyDescent="0.15">
      <c r="A4" s="32" t="s">
        <v>63</v>
      </c>
      <c r="B4" s="31" t="s">
        <v>62</v>
      </c>
      <c r="C4" s="31" t="s">
        <v>61</v>
      </c>
      <c r="D4" s="31" t="s">
        <v>64</v>
      </c>
      <c r="E4" s="29" t="s">
        <v>59</v>
      </c>
      <c r="F4" s="33"/>
      <c r="G4" s="32" t="s">
        <v>63</v>
      </c>
      <c r="H4" s="31" t="s">
        <v>62</v>
      </c>
      <c r="I4" s="31" t="s">
        <v>61</v>
      </c>
      <c r="J4" s="30" t="s">
        <v>60</v>
      </c>
      <c r="K4" s="29" t="s">
        <v>59</v>
      </c>
    </row>
    <row r="5" spans="1:11" ht="42.75" customHeight="1" x14ac:dyDescent="0.15">
      <c r="A5" s="26" t="s">
        <v>58</v>
      </c>
      <c r="B5" s="25" t="s">
        <v>55</v>
      </c>
      <c r="C5" s="24" t="s">
        <v>57</v>
      </c>
      <c r="D5" s="23">
        <v>19802.8</v>
      </c>
      <c r="E5" s="27">
        <v>14098</v>
      </c>
      <c r="F5" s="21"/>
      <c r="G5" s="26" t="s">
        <v>56</v>
      </c>
      <c r="H5" s="25" t="s">
        <v>55</v>
      </c>
      <c r="I5" s="24" t="s">
        <v>54</v>
      </c>
      <c r="J5" s="23">
        <v>28321</v>
      </c>
      <c r="K5" s="22">
        <v>431762</v>
      </c>
    </row>
    <row r="6" spans="1:11" ht="20.45" customHeight="1" x14ac:dyDescent="0.15">
      <c r="A6" s="19">
        <v>50</v>
      </c>
      <c r="B6" s="18" t="s">
        <v>3</v>
      </c>
      <c r="C6" s="7" t="s">
        <v>53</v>
      </c>
      <c r="D6" s="17">
        <v>495</v>
      </c>
      <c r="E6" s="16">
        <v>2100</v>
      </c>
      <c r="F6" s="21"/>
      <c r="G6" s="422">
        <v>58</v>
      </c>
      <c r="H6" s="7" t="s">
        <v>18</v>
      </c>
      <c r="I6" s="7" t="s">
        <v>17</v>
      </c>
      <c r="J6" s="6" t="s">
        <v>51</v>
      </c>
      <c r="K6" s="5">
        <v>5892</v>
      </c>
    </row>
    <row r="7" spans="1:11" ht="20.45" customHeight="1" x14ac:dyDescent="0.15">
      <c r="A7" s="19">
        <v>51</v>
      </c>
      <c r="B7" s="7" t="s">
        <v>3</v>
      </c>
      <c r="C7" s="7" t="s">
        <v>52</v>
      </c>
      <c r="D7" s="17">
        <v>635</v>
      </c>
      <c r="E7" s="16">
        <v>2097</v>
      </c>
      <c r="F7" s="21"/>
      <c r="G7" s="422"/>
      <c r="H7" s="7" t="s">
        <v>7</v>
      </c>
      <c r="I7" s="7" t="s">
        <v>17</v>
      </c>
      <c r="J7" s="6" t="s">
        <v>51</v>
      </c>
      <c r="K7" s="5">
        <v>5904</v>
      </c>
    </row>
    <row r="8" spans="1:11" ht="20.45" customHeight="1" x14ac:dyDescent="0.15">
      <c r="A8" s="19">
        <v>52</v>
      </c>
      <c r="B8" s="7" t="s">
        <v>3</v>
      </c>
      <c r="C8" s="7" t="s">
        <v>33</v>
      </c>
      <c r="D8" s="17">
        <v>640</v>
      </c>
      <c r="E8" s="16">
        <v>2400</v>
      </c>
      <c r="F8" s="21"/>
      <c r="G8" s="422"/>
      <c r="H8" s="7" t="s">
        <v>11</v>
      </c>
      <c r="I8" s="7" t="s">
        <v>10</v>
      </c>
      <c r="J8" s="6" t="s">
        <v>5</v>
      </c>
      <c r="K8" s="5">
        <v>4866</v>
      </c>
    </row>
    <row r="9" spans="1:11" ht="20.45" customHeight="1" x14ac:dyDescent="0.15">
      <c r="A9" s="422">
        <v>53</v>
      </c>
      <c r="B9" s="7" t="s">
        <v>11</v>
      </c>
      <c r="C9" s="7" t="s">
        <v>50</v>
      </c>
      <c r="D9" s="17">
        <v>539</v>
      </c>
      <c r="E9" s="16">
        <v>2400</v>
      </c>
      <c r="F9" s="21"/>
      <c r="G9" s="422"/>
      <c r="H9" s="7" t="s">
        <v>7</v>
      </c>
      <c r="I9" s="7" t="s">
        <v>6</v>
      </c>
      <c r="J9" s="6" t="s">
        <v>5</v>
      </c>
      <c r="K9" s="5">
        <v>4866</v>
      </c>
    </row>
    <row r="10" spans="1:11" ht="20.45" customHeight="1" x14ac:dyDescent="0.15">
      <c r="A10" s="422"/>
      <c r="B10" s="7" t="s">
        <v>3</v>
      </c>
      <c r="C10" s="7" t="s">
        <v>49</v>
      </c>
      <c r="D10" s="17">
        <v>513</v>
      </c>
      <c r="E10" s="16">
        <v>2070</v>
      </c>
      <c r="F10" s="20"/>
      <c r="G10" s="422"/>
      <c r="H10" s="7" t="s">
        <v>3</v>
      </c>
      <c r="I10" s="7" t="s">
        <v>2</v>
      </c>
      <c r="J10" s="6" t="s">
        <v>48</v>
      </c>
      <c r="K10" s="5">
        <v>5646</v>
      </c>
    </row>
    <row r="11" spans="1:11" ht="20.45" customHeight="1" x14ac:dyDescent="0.15">
      <c r="A11" s="422">
        <v>55</v>
      </c>
      <c r="B11" s="7" t="s">
        <v>11</v>
      </c>
      <c r="C11" s="7" t="s">
        <v>47</v>
      </c>
      <c r="D11" s="17">
        <v>352</v>
      </c>
      <c r="E11" s="16">
        <v>2400</v>
      </c>
      <c r="G11" s="422"/>
      <c r="H11" s="7" t="s">
        <v>7</v>
      </c>
      <c r="I11" s="7" t="s">
        <v>28</v>
      </c>
      <c r="J11" s="6" t="s">
        <v>46</v>
      </c>
      <c r="K11" s="5">
        <v>5436</v>
      </c>
    </row>
    <row r="12" spans="1:11" ht="20.45" customHeight="1" x14ac:dyDescent="0.15">
      <c r="A12" s="422"/>
      <c r="B12" s="7" t="s">
        <v>3</v>
      </c>
      <c r="C12" s="7" t="s">
        <v>45</v>
      </c>
      <c r="D12" s="17">
        <v>530</v>
      </c>
      <c r="E12" s="16">
        <v>2389</v>
      </c>
      <c r="G12" s="422"/>
      <c r="H12" s="7" t="s">
        <v>25</v>
      </c>
      <c r="I12" s="7" t="s">
        <v>24</v>
      </c>
      <c r="J12" s="6" t="s">
        <v>20</v>
      </c>
      <c r="K12" s="5">
        <v>5652</v>
      </c>
    </row>
    <row r="13" spans="1:11" ht="20.45" customHeight="1" x14ac:dyDescent="0.15">
      <c r="A13" s="422">
        <v>56</v>
      </c>
      <c r="B13" s="7" t="s">
        <v>11</v>
      </c>
      <c r="C13" s="7" t="s">
        <v>44</v>
      </c>
      <c r="D13" s="17">
        <v>490</v>
      </c>
      <c r="E13" s="16">
        <v>2358</v>
      </c>
      <c r="G13" s="422"/>
      <c r="H13" s="7" t="s">
        <v>7</v>
      </c>
      <c r="I13" s="7" t="s">
        <v>21</v>
      </c>
      <c r="J13" s="6" t="s">
        <v>20</v>
      </c>
      <c r="K13" s="5">
        <v>5652</v>
      </c>
    </row>
    <row r="14" spans="1:11" ht="20.45" customHeight="1" x14ac:dyDescent="0.15">
      <c r="A14" s="422"/>
      <c r="B14" s="7" t="s">
        <v>3</v>
      </c>
      <c r="C14" s="7" t="s">
        <v>43</v>
      </c>
      <c r="D14" s="17">
        <v>506</v>
      </c>
      <c r="E14" s="16">
        <v>2388</v>
      </c>
      <c r="G14" s="422">
        <v>59</v>
      </c>
      <c r="H14" s="7" t="s">
        <v>18</v>
      </c>
      <c r="I14" s="7" t="s">
        <v>42</v>
      </c>
      <c r="J14" s="6" t="s">
        <v>40</v>
      </c>
      <c r="K14" s="5">
        <v>6000</v>
      </c>
    </row>
    <row r="15" spans="1:11" ht="20.45" customHeight="1" x14ac:dyDescent="0.15">
      <c r="A15" s="422">
        <v>57</v>
      </c>
      <c r="B15" s="421" t="s">
        <v>3</v>
      </c>
      <c r="C15" s="7" t="s">
        <v>41</v>
      </c>
      <c r="D15" s="17">
        <v>406</v>
      </c>
      <c r="E15" s="16">
        <v>2390</v>
      </c>
      <c r="G15" s="422"/>
      <c r="H15" s="7" t="s">
        <v>7</v>
      </c>
      <c r="I15" s="7" t="s">
        <v>14</v>
      </c>
      <c r="J15" s="6" t="s">
        <v>40</v>
      </c>
      <c r="K15" s="5">
        <v>6000</v>
      </c>
    </row>
    <row r="16" spans="1:11" ht="20.45" customHeight="1" x14ac:dyDescent="0.15">
      <c r="A16" s="422"/>
      <c r="B16" s="421"/>
      <c r="C16" s="7" t="s">
        <v>39</v>
      </c>
      <c r="D16" s="17">
        <v>416</v>
      </c>
      <c r="E16" s="16">
        <v>2400</v>
      </c>
      <c r="G16" s="422"/>
      <c r="H16" s="7" t="s">
        <v>11</v>
      </c>
      <c r="I16" s="7" t="s">
        <v>29</v>
      </c>
      <c r="J16" s="6" t="s">
        <v>5</v>
      </c>
      <c r="K16" s="5">
        <v>5130</v>
      </c>
    </row>
    <row r="17" spans="1:11" ht="20.45" customHeight="1" x14ac:dyDescent="0.15">
      <c r="A17" s="422">
        <v>58</v>
      </c>
      <c r="B17" s="421" t="s">
        <v>11</v>
      </c>
      <c r="C17" s="7" t="s">
        <v>19</v>
      </c>
      <c r="D17" s="17">
        <v>470</v>
      </c>
      <c r="E17" s="16">
        <v>2300</v>
      </c>
      <c r="G17" s="422"/>
      <c r="H17" s="7" t="s">
        <v>7</v>
      </c>
      <c r="I17" s="7" t="s">
        <v>38</v>
      </c>
      <c r="J17" s="6" t="s">
        <v>5</v>
      </c>
      <c r="K17" s="5">
        <v>5238</v>
      </c>
    </row>
    <row r="18" spans="1:11" ht="20.45" customHeight="1" x14ac:dyDescent="0.15">
      <c r="A18" s="422"/>
      <c r="B18" s="421"/>
      <c r="C18" s="7" t="s">
        <v>37</v>
      </c>
      <c r="D18" s="17">
        <v>397</v>
      </c>
      <c r="E18" s="16">
        <v>2200</v>
      </c>
      <c r="G18" s="422"/>
      <c r="H18" s="7" t="s">
        <v>3</v>
      </c>
      <c r="I18" s="7" t="s">
        <v>2</v>
      </c>
      <c r="J18" s="6" t="s">
        <v>35</v>
      </c>
      <c r="K18" s="5">
        <v>5316</v>
      </c>
    </row>
    <row r="19" spans="1:11" ht="20.45" customHeight="1" x14ac:dyDescent="0.15">
      <c r="A19" s="422"/>
      <c r="B19" s="421"/>
      <c r="C19" s="7" t="s">
        <v>36</v>
      </c>
      <c r="D19" s="17">
        <v>392</v>
      </c>
      <c r="E19" s="16">
        <v>2000</v>
      </c>
      <c r="G19" s="422"/>
      <c r="H19" s="7" t="s">
        <v>7</v>
      </c>
      <c r="I19" s="7" t="s">
        <v>27</v>
      </c>
      <c r="J19" s="6" t="s">
        <v>35</v>
      </c>
      <c r="K19" s="5">
        <v>5322</v>
      </c>
    </row>
    <row r="20" spans="1:11" ht="20.45" customHeight="1" x14ac:dyDescent="0.15">
      <c r="A20" s="422"/>
      <c r="B20" s="421"/>
      <c r="C20" s="7" t="s">
        <v>34</v>
      </c>
      <c r="D20" s="17">
        <v>441</v>
      </c>
      <c r="E20" s="16">
        <v>2400</v>
      </c>
      <c r="G20" s="422"/>
      <c r="H20" s="7" t="s">
        <v>25</v>
      </c>
      <c r="I20" s="7" t="s">
        <v>24</v>
      </c>
      <c r="J20" s="6" t="s">
        <v>20</v>
      </c>
      <c r="K20" s="5">
        <v>5688</v>
      </c>
    </row>
    <row r="21" spans="1:11" ht="20.45" customHeight="1" x14ac:dyDescent="0.15">
      <c r="A21" s="422"/>
      <c r="B21" s="7" t="s">
        <v>3</v>
      </c>
      <c r="C21" s="7" t="s">
        <v>33</v>
      </c>
      <c r="D21" s="17">
        <v>527</v>
      </c>
      <c r="E21" s="16">
        <v>2358</v>
      </c>
      <c r="G21" s="422"/>
      <c r="H21" s="7" t="s">
        <v>7</v>
      </c>
      <c r="I21" s="7" t="s">
        <v>21</v>
      </c>
      <c r="J21" s="6" t="s">
        <v>20</v>
      </c>
      <c r="K21" s="5">
        <v>5688</v>
      </c>
    </row>
    <row r="22" spans="1:11" ht="20.45" customHeight="1" x14ac:dyDescent="0.15">
      <c r="A22" s="422">
        <v>59</v>
      </c>
      <c r="B22" s="421" t="s">
        <v>11</v>
      </c>
      <c r="C22" s="7" t="s">
        <v>12</v>
      </c>
      <c r="D22" s="17">
        <v>468</v>
      </c>
      <c r="E22" s="16">
        <v>2400</v>
      </c>
      <c r="G22" s="422">
        <v>60</v>
      </c>
      <c r="H22" s="7" t="s">
        <v>18</v>
      </c>
      <c r="I22" s="7" t="s">
        <v>14</v>
      </c>
      <c r="J22" s="6" t="s">
        <v>1</v>
      </c>
      <c r="K22" s="5">
        <v>4824</v>
      </c>
    </row>
    <row r="23" spans="1:11" ht="20.45" customHeight="1" x14ac:dyDescent="0.15">
      <c r="A23" s="422"/>
      <c r="B23" s="421"/>
      <c r="C23" s="7" t="s">
        <v>32</v>
      </c>
      <c r="D23" s="17">
        <v>369</v>
      </c>
      <c r="E23" s="16">
        <v>2100</v>
      </c>
      <c r="G23" s="422"/>
      <c r="H23" s="7" t="s">
        <v>7</v>
      </c>
      <c r="I23" s="7" t="s">
        <v>17</v>
      </c>
      <c r="J23" s="6" t="s">
        <v>16</v>
      </c>
      <c r="K23" s="5">
        <v>6222</v>
      </c>
    </row>
    <row r="24" spans="1:11" ht="20.45" customHeight="1" x14ac:dyDescent="0.15">
      <c r="A24" s="422"/>
      <c r="B24" s="421" t="s">
        <v>3</v>
      </c>
      <c r="C24" s="7" t="s">
        <v>31</v>
      </c>
      <c r="D24" s="17">
        <v>400</v>
      </c>
      <c r="E24" s="16">
        <v>2400</v>
      </c>
      <c r="G24" s="422"/>
      <c r="H24" s="7" t="s">
        <v>11</v>
      </c>
      <c r="I24" s="7" t="s">
        <v>10</v>
      </c>
      <c r="J24" s="6" t="s">
        <v>5</v>
      </c>
      <c r="K24" s="5">
        <v>5346</v>
      </c>
    </row>
    <row r="25" spans="1:11" ht="20.45" customHeight="1" x14ac:dyDescent="0.15">
      <c r="A25" s="422"/>
      <c r="B25" s="421"/>
      <c r="C25" s="7" t="s">
        <v>30</v>
      </c>
      <c r="D25" s="17">
        <v>374</v>
      </c>
      <c r="E25" s="16">
        <v>2400</v>
      </c>
      <c r="G25" s="422"/>
      <c r="H25" s="7" t="s">
        <v>7</v>
      </c>
      <c r="I25" s="7" t="s">
        <v>29</v>
      </c>
      <c r="J25" s="6" t="s">
        <v>5</v>
      </c>
      <c r="K25" s="5">
        <v>5346</v>
      </c>
    </row>
    <row r="26" spans="1:11" ht="20.45" customHeight="1" x14ac:dyDescent="0.15">
      <c r="A26" s="19">
        <v>5</v>
      </c>
      <c r="B26" s="18" t="s">
        <v>13</v>
      </c>
      <c r="C26" s="7" t="s">
        <v>26</v>
      </c>
      <c r="D26" s="17">
        <v>630.4</v>
      </c>
      <c r="E26" s="16">
        <v>10012</v>
      </c>
      <c r="G26" s="422"/>
      <c r="H26" s="7" t="s">
        <v>3</v>
      </c>
      <c r="I26" s="7" t="s">
        <v>28</v>
      </c>
      <c r="J26" s="6" t="s">
        <v>1</v>
      </c>
      <c r="K26" s="5">
        <v>4950</v>
      </c>
    </row>
    <row r="27" spans="1:11" ht="20.45" customHeight="1" x14ac:dyDescent="0.15">
      <c r="A27" s="19">
        <v>6</v>
      </c>
      <c r="B27" s="18" t="s">
        <v>13</v>
      </c>
      <c r="C27" s="7" t="s">
        <v>26</v>
      </c>
      <c r="D27" s="17">
        <v>750.38</v>
      </c>
      <c r="E27" s="16">
        <v>10001.262000000001</v>
      </c>
      <c r="G27" s="422"/>
      <c r="H27" s="7" t="s">
        <v>7</v>
      </c>
      <c r="I27" s="7" t="s">
        <v>27</v>
      </c>
      <c r="J27" s="6" t="s">
        <v>1</v>
      </c>
      <c r="K27" s="5">
        <v>4950</v>
      </c>
    </row>
    <row r="28" spans="1:11" ht="20.45" customHeight="1" x14ac:dyDescent="0.15">
      <c r="A28" s="19">
        <v>7</v>
      </c>
      <c r="B28" s="18" t="s">
        <v>13</v>
      </c>
      <c r="C28" s="7" t="s">
        <v>26</v>
      </c>
      <c r="D28" s="17">
        <v>590</v>
      </c>
      <c r="E28" s="16">
        <v>10001.262000000001</v>
      </c>
      <c r="F28" s="20"/>
      <c r="G28" s="422"/>
      <c r="H28" s="7" t="s">
        <v>25</v>
      </c>
      <c r="I28" s="7" t="s">
        <v>24</v>
      </c>
      <c r="J28" s="6" t="s">
        <v>20</v>
      </c>
      <c r="K28" s="5">
        <v>5922</v>
      </c>
    </row>
    <row r="29" spans="1:11" ht="20.45" customHeight="1" x14ac:dyDescent="0.15">
      <c r="A29" s="19">
        <v>9</v>
      </c>
      <c r="B29" s="7" t="s">
        <v>23</v>
      </c>
      <c r="C29" s="7" t="s">
        <v>22</v>
      </c>
      <c r="D29" s="17">
        <v>500</v>
      </c>
      <c r="E29" s="16">
        <v>10000</v>
      </c>
      <c r="G29" s="422"/>
      <c r="H29" s="7" t="s">
        <v>7</v>
      </c>
      <c r="I29" s="7" t="s">
        <v>21</v>
      </c>
      <c r="J29" s="6" t="s">
        <v>20</v>
      </c>
      <c r="K29" s="5">
        <v>5922</v>
      </c>
    </row>
    <row r="30" spans="1:11" ht="20.45" customHeight="1" x14ac:dyDescent="0.15">
      <c r="A30" s="19">
        <v>10</v>
      </c>
      <c r="B30" s="18" t="s">
        <v>13</v>
      </c>
      <c r="C30" s="7" t="s">
        <v>19</v>
      </c>
      <c r="D30" s="17">
        <v>442.96</v>
      </c>
      <c r="E30" s="16">
        <v>4369.5</v>
      </c>
      <c r="G30" s="423">
        <v>61</v>
      </c>
      <c r="H30" s="7" t="s">
        <v>18</v>
      </c>
      <c r="I30" s="7" t="s">
        <v>17</v>
      </c>
      <c r="J30" s="6" t="s">
        <v>16</v>
      </c>
      <c r="K30" s="5">
        <v>6334</v>
      </c>
    </row>
    <row r="31" spans="1:11" ht="20.45" customHeight="1" x14ac:dyDescent="0.15">
      <c r="A31" s="19">
        <v>11</v>
      </c>
      <c r="B31" s="18" t="s">
        <v>13</v>
      </c>
      <c r="C31" s="7" t="s">
        <v>15</v>
      </c>
      <c r="D31" s="17">
        <v>509.48</v>
      </c>
      <c r="E31" s="16">
        <v>3824.94</v>
      </c>
      <c r="G31" s="423"/>
      <c r="H31" s="7" t="s">
        <v>7</v>
      </c>
      <c r="I31" s="7" t="s">
        <v>14</v>
      </c>
      <c r="J31" s="6" t="s">
        <v>1</v>
      </c>
      <c r="K31" s="5">
        <v>5148</v>
      </c>
    </row>
    <row r="32" spans="1:11" ht="20.45" customHeight="1" x14ac:dyDescent="0.15">
      <c r="A32" s="15">
        <v>12</v>
      </c>
      <c r="B32" s="14" t="s">
        <v>13</v>
      </c>
      <c r="C32" s="13" t="s">
        <v>12</v>
      </c>
      <c r="D32" s="12">
        <v>361.45</v>
      </c>
      <c r="E32" s="11">
        <v>3626.3850000000002</v>
      </c>
      <c r="G32" s="423"/>
      <c r="H32" s="7" t="s">
        <v>11</v>
      </c>
      <c r="I32" s="7" t="s">
        <v>10</v>
      </c>
      <c r="J32" s="6" t="s">
        <v>5</v>
      </c>
      <c r="K32" s="5">
        <v>5347</v>
      </c>
    </row>
    <row r="33" spans="1:11" ht="20.45" customHeight="1" x14ac:dyDescent="0.15">
      <c r="A33" s="424" t="s">
        <v>9</v>
      </c>
      <c r="B33" s="424"/>
      <c r="C33" s="10" t="s">
        <v>8</v>
      </c>
      <c r="D33" s="9">
        <f>SUM(D5:D32)</f>
        <v>32947.47</v>
      </c>
      <c r="E33" s="8">
        <f>SUM(E5:E32)</f>
        <v>111883.349</v>
      </c>
      <c r="G33" s="423"/>
      <c r="H33" s="7" t="s">
        <v>7</v>
      </c>
      <c r="I33" s="7" t="s">
        <v>6</v>
      </c>
      <c r="J33" s="6" t="s">
        <v>5</v>
      </c>
      <c r="K33" s="5">
        <v>5347</v>
      </c>
    </row>
    <row r="34" spans="1:11" ht="19.149999999999999" customHeight="1" x14ac:dyDescent="0.15">
      <c r="D34" s="425" t="s">
        <v>4</v>
      </c>
      <c r="E34" s="425"/>
      <c r="G34" s="423"/>
      <c r="H34" s="4" t="s">
        <v>3</v>
      </c>
      <c r="I34" s="4" t="s">
        <v>2</v>
      </c>
      <c r="J34" s="3" t="s">
        <v>1</v>
      </c>
      <c r="K34" s="2">
        <v>5170</v>
      </c>
    </row>
    <row r="35" spans="1:11" ht="20.100000000000001" customHeight="1" x14ac:dyDescent="0.15"/>
    <row r="38" spans="1:11" ht="15.75" x14ac:dyDescent="0.15">
      <c r="A38" s="419" t="s">
        <v>0</v>
      </c>
      <c r="B38" s="419"/>
      <c r="C38" s="419"/>
      <c r="D38" s="419"/>
      <c r="E38" s="419"/>
      <c r="F38" s="419"/>
      <c r="G38" s="419"/>
      <c r="H38" s="419"/>
      <c r="I38" s="419"/>
      <c r="J38" s="419"/>
      <c r="K38" s="419"/>
    </row>
  </sheetData>
  <sheetProtection selectLockedCells="1" selectUnlockedCells="1"/>
  <mergeCells count="19">
    <mergeCell ref="A3:D3"/>
    <mergeCell ref="G3:J3"/>
    <mergeCell ref="G6:G13"/>
    <mergeCell ref="A9:A10"/>
    <mergeCell ref="A11:A12"/>
    <mergeCell ref="A13:A14"/>
    <mergeCell ref="G14:G21"/>
    <mergeCell ref="A15:A16"/>
    <mergeCell ref="B15:B16"/>
    <mergeCell ref="A17:A21"/>
    <mergeCell ref="A38:K38"/>
    <mergeCell ref="B17:B20"/>
    <mergeCell ref="A22:A25"/>
    <mergeCell ref="B22:B23"/>
    <mergeCell ref="G22:G29"/>
    <mergeCell ref="B24:B25"/>
    <mergeCell ref="G30:G34"/>
    <mergeCell ref="A33:B33"/>
    <mergeCell ref="D34:E34"/>
  </mergeCells>
  <phoneticPr fontId="3"/>
  <pageMargins left="0.78740157480314965" right="0.19685039370078741" top="0.19685039370078741" bottom="0.19685039370078741" header="0.51181102362204722" footer="0.15748031496062992"/>
  <pageSetup paperSize="9" scale="79" firstPageNumber="0" fitToWidth="0" fitToHeight="0" orientation="landscape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49A9-25AB-4D8D-B3BD-0450D63D3BDC}">
  <dimension ref="A1:K48"/>
  <sheetViews>
    <sheetView view="pageLayout" zoomScaleNormal="75" workbookViewId="0">
      <selection activeCell="E52" sqref="E52"/>
    </sheetView>
  </sheetViews>
  <sheetFormatPr defaultRowHeight="14.25" x14ac:dyDescent="0.15"/>
  <cols>
    <col min="1" max="1" width="10.125" style="1" customWidth="1"/>
    <col min="2" max="3" width="20.625" style="1" customWidth="1"/>
    <col min="4" max="4" width="18.375" style="1" customWidth="1"/>
    <col min="5" max="5" width="18" style="1" customWidth="1"/>
    <col min="6" max="6" width="7.625" style="1" customWidth="1"/>
    <col min="7" max="7" width="10" style="1" customWidth="1"/>
    <col min="8" max="9" width="20.625" style="1" customWidth="1"/>
    <col min="10" max="10" width="18.375" style="1" customWidth="1"/>
    <col min="11" max="11" width="18" style="1" customWidth="1"/>
    <col min="12" max="256" width="9" style="1"/>
    <col min="257" max="257" width="10.125" style="1" customWidth="1"/>
    <col min="258" max="259" width="20.625" style="1" customWidth="1"/>
    <col min="260" max="260" width="18.375" style="1" customWidth="1"/>
    <col min="261" max="261" width="18" style="1" customWidth="1"/>
    <col min="262" max="262" width="7.625" style="1" customWidth="1"/>
    <col min="263" max="263" width="10" style="1" customWidth="1"/>
    <col min="264" max="265" width="20.625" style="1" customWidth="1"/>
    <col min="266" max="266" width="18.375" style="1" customWidth="1"/>
    <col min="267" max="267" width="18" style="1" customWidth="1"/>
    <col min="268" max="512" width="9" style="1"/>
    <col min="513" max="513" width="10.125" style="1" customWidth="1"/>
    <col min="514" max="515" width="20.625" style="1" customWidth="1"/>
    <col min="516" max="516" width="18.375" style="1" customWidth="1"/>
    <col min="517" max="517" width="18" style="1" customWidth="1"/>
    <col min="518" max="518" width="7.625" style="1" customWidth="1"/>
    <col min="519" max="519" width="10" style="1" customWidth="1"/>
    <col min="520" max="521" width="20.625" style="1" customWidth="1"/>
    <col min="522" max="522" width="18.375" style="1" customWidth="1"/>
    <col min="523" max="523" width="18" style="1" customWidth="1"/>
    <col min="524" max="768" width="9" style="1"/>
    <col min="769" max="769" width="10.125" style="1" customWidth="1"/>
    <col min="770" max="771" width="20.625" style="1" customWidth="1"/>
    <col min="772" max="772" width="18.375" style="1" customWidth="1"/>
    <col min="773" max="773" width="18" style="1" customWidth="1"/>
    <col min="774" max="774" width="7.625" style="1" customWidth="1"/>
    <col min="775" max="775" width="10" style="1" customWidth="1"/>
    <col min="776" max="777" width="20.625" style="1" customWidth="1"/>
    <col min="778" max="778" width="18.375" style="1" customWidth="1"/>
    <col min="779" max="779" width="18" style="1" customWidth="1"/>
    <col min="780" max="1024" width="9" style="1"/>
    <col min="1025" max="1025" width="10.125" style="1" customWidth="1"/>
    <col min="1026" max="1027" width="20.625" style="1" customWidth="1"/>
    <col min="1028" max="1028" width="18.375" style="1" customWidth="1"/>
    <col min="1029" max="1029" width="18" style="1" customWidth="1"/>
    <col min="1030" max="1030" width="7.625" style="1" customWidth="1"/>
    <col min="1031" max="1031" width="10" style="1" customWidth="1"/>
    <col min="1032" max="1033" width="20.625" style="1" customWidth="1"/>
    <col min="1034" max="1034" width="18.375" style="1" customWidth="1"/>
    <col min="1035" max="1035" width="18" style="1" customWidth="1"/>
    <col min="1036" max="1280" width="9" style="1"/>
    <col min="1281" max="1281" width="10.125" style="1" customWidth="1"/>
    <col min="1282" max="1283" width="20.625" style="1" customWidth="1"/>
    <col min="1284" max="1284" width="18.375" style="1" customWidth="1"/>
    <col min="1285" max="1285" width="18" style="1" customWidth="1"/>
    <col min="1286" max="1286" width="7.625" style="1" customWidth="1"/>
    <col min="1287" max="1287" width="10" style="1" customWidth="1"/>
    <col min="1288" max="1289" width="20.625" style="1" customWidth="1"/>
    <col min="1290" max="1290" width="18.375" style="1" customWidth="1"/>
    <col min="1291" max="1291" width="18" style="1" customWidth="1"/>
    <col min="1292" max="1536" width="9" style="1"/>
    <col min="1537" max="1537" width="10.125" style="1" customWidth="1"/>
    <col min="1538" max="1539" width="20.625" style="1" customWidth="1"/>
    <col min="1540" max="1540" width="18.375" style="1" customWidth="1"/>
    <col min="1541" max="1541" width="18" style="1" customWidth="1"/>
    <col min="1542" max="1542" width="7.625" style="1" customWidth="1"/>
    <col min="1543" max="1543" width="10" style="1" customWidth="1"/>
    <col min="1544" max="1545" width="20.625" style="1" customWidth="1"/>
    <col min="1546" max="1546" width="18.375" style="1" customWidth="1"/>
    <col min="1547" max="1547" width="18" style="1" customWidth="1"/>
    <col min="1548" max="1792" width="9" style="1"/>
    <col min="1793" max="1793" width="10.125" style="1" customWidth="1"/>
    <col min="1794" max="1795" width="20.625" style="1" customWidth="1"/>
    <col min="1796" max="1796" width="18.375" style="1" customWidth="1"/>
    <col min="1797" max="1797" width="18" style="1" customWidth="1"/>
    <col min="1798" max="1798" width="7.625" style="1" customWidth="1"/>
    <col min="1799" max="1799" width="10" style="1" customWidth="1"/>
    <col min="1800" max="1801" width="20.625" style="1" customWidth="1"/>
    <col min="1802" max="1802" width="18.375" style="1" customWidth="1"/>
    <col min="1803" max="1803" width="18" style="1" customWidth="1"/>
    <col min="1804" max="2048" width="9" style="1"/>
    <col min="2049" max="2049" width="10.125" style="1" customWidth="1"/>
    <col min="2050" max="2051" width="20.625" style="1" customWidth="1"/>
    <col min="2052" max="2052" width="18.375" style="1" customWidth="1"/>
    <col min="2053" max="2053" width="18" style="1" customWidth="1"/>
    <col min="2054" max="2054" width="7.625" style="1" customWidth="1"/>
    <col min="2055" max="2055" width="10" style="1" customWidth="1"/>
    <col min="2056" max="2057" width="20.625" style="1" customWidth="1"/>
    <col min="2058" max="2058" width="18.375" style="1" customWidth="1"/>
    <col min="2059" max="2059" width="18" style="1" customWidth="1"/>
    <col min="2060" max="2304" width="9" style="1"/>
    <col min="2305" max="2305" width="10.125" style="1" customWidth="1"/>
    <col min="2306" max="2307" width="20.625" style="1" customWidth="1"/>
    <col min="2308" max="2308" width="18.375" style="1" customWidth="1"/>
    <col min="2309" max="2309" width="18" style="1" customWidth="1"/>
    <col min="2310" max="2310" width="7.625" style="1" customWidth="1"/>
    <col min="2311" max="2311" width="10" style="1" customWidth="1"/>
    <col min="2312" max="2313" width="20.625" style="1" customWidth="1"/>
    <col min="2314" max="2314" width="18.375" style="1" customWidth="1"/>
    <col min="2315" max="2315" width="18" style="1" customWidth="1"/>
    <col min="2316" max="2560" width="9" style="1"/>
    <col min="2561" max="2561" width="10.125" style="1" customWidth="1"/>
    <col min="2562" max="2563" width="20.625" style="1" customWidth="1"/>
    <col min="2564" max="2564" width="18.375" style="1" customWidth="1"/>
    <col min="2565" max="2565" width="18" style="1" customWidth="1"/>
    <col min="2566" max="2566" width="7.625" style="1" customWidth="1"/>
    <col min="2567" max="2567" width="10" style="1" customWidth="1"/>
    <col min="2568" max="2569" width="20.625" style="1" customWidth="1"/>
    <col min="2570" max="2570" width="18.375" style="1" customWidth="1"/>
    <col min="2571" max="2571" width="18" style="1" customWidth="1"/>
    <col min="2572" max="2816" width="9" style="1"/>
    <col min="2817" max="2817" width="10.125" style="1" customWidth="1"/>
    <col min="2818" max="2819" width="20.625" style="1" customWidth="1"/>
    <col min="2820" max="2820" width="18.375" style="1" customWidth="1"/>
    <col min="2821" max="2821" width="18" style="1" customWidth="1"/>
    <col min="2822" max="2822" width="7.625" style="1" customWidth="1"/>
    <col min="2823" max="2823" width="10" style="1" customWidth="1"/>
    <col min="2824" max="2825" width="20.625" style="1" customWidth="1"/>
    <col min="2826" max="2826" width="18.375" style="1" customWidth="1"/>
    <col min="2827" max="2827" width="18" style="1" customWidth="1"/>
    <col min="2828" max="3072" width="9" style="1"/>
    <col min="3073" max="3073" width="10.125" style="1" customWidth="1"/>
    <col min="3074" max="3075" width="20.625" style="1" customWidth="1"/>
    <col min="3076" max="3076" width="18.375" style="1" customWidth="1"/>
    <col min="3077" max="3077" width="18" style="1" customWidth="1"/>
    <col min="3078" max="3078" width="7.625" style="1" customWidth="1"/>
    <col min="3079" max="3079" width="10" style="1" customWidth="1"/>
    <col min="3080" max="3081" width="20.625" style="1" customWidth="1"/>
    <col min="3082" max="3082" width="18.375" style="1" customWidth="1"/>
    <col min="3083" max="3083" width="18" style="1" customWidth="1"/>
    <col min="3084" max="3328" width="9" style="1"/>
    <col min="3329" max="3329" width="10.125" style="1" customWidth="1"/>
    <col min="3330" max="3331" width="20.625" style="1" customWidth="1"/>
    <col min="3332" max="3332" width="18.375" style="1" customWidth="1"/>
    <col min="3333" max="3333" width="18" style="1" customWidth="1"/>
    <col min="3334" max="3334" width="7.625" style="1" customWidth="1"/>
    <col min="3335" max="3335" width="10" style="1" customWidth="1"/>
    <col min="3336" max="3337" width="20.625" style="1" customWidth="1"/>
    <col min="3338" max="3338" width="18.375" style="1" customWidth="1"/>
    <col min="3339" max="3339" width="18" style="1" customWidth="1"/>
    <col min="3340" max="3584" width="9" style="1"/>
    <col min="3585" max="3585" width="10.125" style="1" customWidth="1"/>
    <col min="3586" max="3587" width="20.625" style="1" customWidth="1"/>
    <col min="3588" max="3588" width="18.375" style="1" customWidth="1"/>
    <col min="3589" max="3589" width="18" style="1" customWidth="1"/>
    <col min="3590" max="3590" width="7.625" style="1" customWidth="1"/>
    <col min="3591" max="3591" width="10" style="1" customWidth="1"/>
    <col min="3592" max="3593" width="20.625" style="1" customWidth="1"/>
    <col min="3594" max="3594" width="18.375" style="1" customWidth="1"/>
    <col min="3595" max="3595" width="18" style="1" customWidth="1"/>
    <col min="3596" max="3840" width="9" style="1"/>
    <col min="3841" max="3841" width="10.125" style="1" customWidth="1"/>
    <col min="3842" max="3843" width="20.625" style="1" customWidth="1"/>
    <col min="3844" max="3844" width="18.375" style="1" customWidth="1"/>
    <col min="3845" max="3845" width="18" style="1" customWidth="1"/>
    <col min="3846" max="3846" width="7.625" style="1" customWidth="1"/>
    <col min="3847" max="3847" width="10" style="1" customWidth="1"/>
    <col min="3848" max="3849" width="20.625" style="1" customWidth="1"/>
    <col min="3850" max="3850" width="18.375" style="1" customWidth="1"/>
    <col min="3851" max="3851" width="18" style="1" customWidth="1"/>
    <col min="3852" max="4096" width="9" style="1"/>
    <col min="4097" max="4097" width="10.125" style="1" customWidth="1"/>
    <col min="4098" max="4099" width="20.625" style="1" customWidth="1"/>
    <col min="4100" max="4100" width="18.375" style="1" customWidth="1"/>
    <col min="4101" max="4101" width="18" style="1" customWidth="1"/>
    <col min="4102" max="4102" width="7.625" style="1" customWidth="1"/>
    <col min="4103" max="4103" width="10" style="1" customWidth="1"/>
    <col min="4104" max="4105" width="20.625" style="1" customWidth="1"/>
    <col min="4106" max="4106" width="18.375" style="1" customWidth="1"/>
    <col min="4107" max="4107" width="18" style="1" customWidth="1"/>
    <col min="4108" max="4352" width="9" style="1"/>
    <col min="4353" max="4353" width="10.125" style="1" customWidth="1"/>
    <col min="4354" max="4355" width="20.625" style="1" customWidth="1"/>
    <col min="4356" max="4356" width="18.375" style="1" customWidth="1"/>
    <col min="4357" max="4357" width="18" style="1" customWidth="1"/>
    <col min="4358" max="4358" width="7.625" style="1" customWidth="1"/>
    <col min="4359" max="4359" width="10" style="1" customWidth="1"/>
    <col min="4360" max="4361" width="20.625" style="1" customWidth="1"/>
    <col min="4362" max="4362" width="18.375" style="1" customWidth="1"/>
    <col min="4363" max="4363" width="18" style="1" customWidth="1"/>
    <col min="4364" max="4608" width="9" style="1"/>
    <col min="4609" max="4609" width="10.125" style="1" customWidth="1"/>
    <col min="4610" max="4611" width="20.625" style="1" customWidth="1"/>
    <col min="4612" max="4612" width="18.375" style="1" customWidth="1"/>
    <col min="4613" max="4613" width="18" style="1" customWidth="1"/>
    <col min="4614" max="4614" width="7.625" style="1" customWidth="1"/>
    <col min="4615" max="4615" width="10" style="1" customWidth="1"/>
    <col min="4616" max="4617" width="20.625" style="1" customWidth="1"/>
    <col min="4618" max="4618" width="18.375" style="1" customWidth="1"/>
    <col min="4619" max="4619" width="18" style="1" customWidth="1"/>
    <col min="4620" max="4864" width="9" style="1"/>
    <col min="4865" max="4865" width="10.125" style="1" customWidth="1"/>
    <col min="4866" max="4867" width="20.625" style="1" customWidth="1"/>
    <col min="4868" max="4868" width="18.375" style="1" customWidth="1"/>
    <col min="4869" max="4869" width="18" style="1" customWidth="1"/>
    <col min="4870" max="4870" width="7.625" style="1" customWidth="1"/>
    <col min="4871" max="4871" width="10" style="1" customWidth="1"/>
    <col min="4872" max="4873" width="20.625" style="1" customWidth="1"/>
    <col min="4874" max="4874" width="18.375" style="1" customWidth="1"/>
    <col min="4875" max="4875" width="18" style="1" customWidth="1"/>
    <col min="4876" max="5120" width="9" style="1"/>
    <col min="5121" max="5121" width="10.125" style="1" customWidth="1"/>
    <col min="5122" max="5123" width="20.625" style="1" customWidth="1"/>
    <col min="5124" max="5124" width="18.375" style="1" customWidth="1"/>
    <col min="5125" max="5125" width="18" style="1" customWidth="1"/>
    <col min="5126" max="5126" width="7.625" style="1" customWidth="1"/>
    <col min="5127" max="5127" width="10" style="1" customWidth="1"/>
    <col min="5128" max="5129" width="20.625" style="1" customWidth="1"/>
    <col min="5130" max="5130" width="18.375" style="1" customWidth="1"/>
    <col min="5131" max="5131" width="18" style="1" customWidth="1"/>
    <col min="5132" max="5376" width="9" style="1"/>
    <col min="5377" max="5377" width="10.125" style="1" customWidth="1"/>
    <col min="5378" max="5379" width="20.625" style="1" customWidth="1"/>
    <col min="5380" max="5380" width="18.375" style="1" customWidth="1"/>
    <col min="5381" max="5381" width="18" style="1" customWidth="1"/>
    <col min="5382" max="5382" width="7.625" style="1" customWidth="1"/>
    <col min="5383" max="5383" width="10" style="1" customWidth="1"/>
    <col min="5384" max="5385" width="20.625" style="1" customWidth="1"/>
    <col min="5386" max="5386" width="18.375" style="1" customWidth="1"/>
    <col min="5387" max="5387" width="18" style="1" customWidth="1"/>
    <col min="5388" max="5632" width="9" style="1"/>
    <col min="5633" max="5633" width="10.125" style="1" customWidth="1"/>
    <col min="5634" max="5635" width="20.625" style="1" customWidth="1"/>
    <col min="5636" max="5636" width="18.375" style="1" customWidth="1"/>
    <col min="5637" max="5637" width="18" style="1" customWidth="1"/>
    <col min="5638" max="5638" width="7.625" style="1" customWidth="1"/>
    <col min="5639" max="5639" width="10" style="1" customWidth="1"/>
    <col min="5640" max="5641" width="20.625" style="1" customWidth="1"/>
    <col min="5642" max="5642" width="18.375" style="1" customWidth="1"/>
    <col min="5643" max="5643" width="18" style="1" customWidth="1"/>
    <col min="5644" max="5888" width="9" style="1"/>
    <col min="5889" max="5889" width="10.125" style="1" customWidth="1"/>
    <col min="5890" max="5891" width="20.625" style="1" customWidth="1"/>
    <col min="5892" max="5892" width="18.375" style="1" customWidth="1"/>
    <col min="5893" max="5893" width="18" style="1" customWidth="1"/>
    <col min="5894" max="5894" width="7.625" style="1" customWidth="1"/>
    <col min="5895" max="5895" width="10" style="1" customWidth="1"/>
    <col min="5896" max="5897" width="20.625" style="1" customWidth="1"/>
    <col min="5898" max="5898" width="18.375" style="1" customWidth="1"/>
    <col min="5899" max="5899" width="18" style="1" customWidth="1"/>
    <col min="5900" max="6144" width="9" style="1"/>
    <col min="6145" max="6145" width="10.125" style="1" customWidth="1"/>
    <col min="6146" max="6147" width="20.625" style="1" customWidth="1"/>
    <col min="6148" max="6148" width="18.375" style="1" customWidth="1"/>
    <col min="6149" max="6149" width="18" style="1" customWidth="1"/>
    <col min="6150" max="6150" width="7.625" style="1" customWidth="1"/>
    <col min="6151" max="6151" width="10" style="1" customWidth="1"/>
    <col min="6152" max="6153" width="20.625" style="1" customWidth="1"/>
    <col min="6154" max="6154" width="18.375" style="1" customWidth="1"/>
    <col min="6155" max="6155" width="18" style="1" customWidth="1"/>
    <col min="6156" max="6400" width="9" style="1"/>
    <col min="6401" max="6401" width="10.125" style="1" customWidth="1"/>
    <col min="6402" max="6403" width="20.625" style="1" customWidth="1"/>
    <col min="6404" max="6404" width="18.375" style="1" customWidth="1"/>
    <col min="6405" max="6405" width="18" style="1" customWidth="1"/>
    <col min="6406" max="6406" width="7.625" style="1" customWidth="1"/>
    <col min="6407" max="6407" width="10" style="1" customWidth="1"/>
    <col min="6408" max="6409" width="20.625" style="1" customWidth="1"/>
    <col min="6410" max="6410" width="18.375" style="1" customWidth="1"/>
    <col min="6411" max="6411" width="18" style="1" customWidth="1"/>
    <col min="6412" max="6656" width="9" style="1"/>
    <col min="6657" max="6657" width="10.125" style="1" customWidth="1"/>
    <col min="6658" max="6659" width="20.625" style="1" customWidth="1"/>
    <col min="6660" max="6660" width="18.375" style="1" customWidth="1"/>
    <col min="6661" max="6661" width="18" style="1" customWidth="1"/>
    <col min="6662" max="6662" width="7.625" style="1" customWidth="1"/>
    <col min="6663" max="6663" width="10" style="1" customWidth="1"/>
    <col min="6664" max="6665" width="20.625" style="1" customWidth="1"/>
    <col min="6666" max="6666" width="18.375" style="1" customWidth="1"/>
    <col min="6667" max="6667" width="18" style="1" customWidth="1"/>
    <col min="6668" max="6912" width="9" style="1"/>
    <col min="6913" max="6913" width="10.125" style="1" customWidth="1"/>
    <col min="6914" max="6915" width="20.625" style="1" customWidth="1"/>
    <col min="6916" max="6916" width="18.375" style="1" customWidth="1"/>
    <col min="6917" max="6917" width="18" style="1" customWidth="1"/>
    <col min="6918" max="6918" width="7.625" style="1" customWidth="1"/>
    <col min="6919" max="6919" width="10" style="1" customWidth="1"/>
    <col min="6920" max="6921" width="20.625" style="1" customWidth="1"/>
    <col min="6922" max="6922" width="18.375" style="1" customWidth="1"/>
    <col min="6923" max="6923" width="18" style="1" customWidth="1"/>
    <col min="6924" max="7168" width="9" style="1"/>
    <col min="7169" max="7169" width="10.125" style="1" customWidth="1"/>
    <col min="7170" max="7171" width="20.625" style="1" customWidth="1"/>
    <col min="7172" max="7172" width="18.375" style="1" customWidth="1"/>
    <col min="7173" max="7173" width="18" style="1" customWidth="1"/>
    <col min="7174" max="7174" width="7.625" style="1" customWidth="1"/>
    <col min="7175" max="7175" width="10" style="1" customWidth="1"/>
    <col min="7176" max="7177" width="20.625" style="1" customWidth="1"/>
    <col min="7178" max="7178" width="18.375" style="1" customWidth="1"/>
    <col min="7179" max="7179" width="18" style="1" customWidth="1"/>
    <col min="7180" max="7424" width="9" style="1"/>
    <col min="7425" max="7425" width="10.125" style="1" customWidth="1"/>
    <col min="7426" max="7427" width="20.625" style="1" customWidth="1"/>
    <col min="7428" max="7428" width="18.375" style="1" customWidth="1"/>
    <col min="7429" max="7429" width="18" style="1" customWidth="1"/>
    <col min="7430" max="7430" width="7.625" style="1" customWidth="1"/>
    <col min="7431" max="7431" width="10" style="1" customWidth="1"/>
    <col min="7432" max="7433" width="20.625" style="1" customWidth="1"/>
    <col min="7434" max="7434" width="18.375" style="1" customWidth="1"/>
    <col min="7435" max="7435" width="18" style="1" customWidth="1"/>
    <col min="7436" max="7680" width="9" style="1"/>
    <col min="7681" max="7681" width="10.125" style="1" customWidth="1"/>
    <col min="7682" max="7683" width="20.625" style="1" customWidth="1"/>
    <col min="7684" max="7684" width="18.375" style="1" customWidth="1"/>
    <col min="7685" max="7685" width="18" style="1" customWidth="1"/>
    <col min="7686" max="7686" width="7.625" style="1" customWidth="1"/>
    <col min="7687" max="7687" width="10" style="1" customWidth="1"/>
    <col min="7688" max="7689" width="20.625" style="1" customWidth="1"/>
    <col min="7690" max="7690" width="18.375" style="1" customWidth="1"/>
    <col min="7691" max="7691" width="18" style="1" customWidth="1"/>
    <col min="7692" max="7936" width="9" style="1"/>
    <col min="7937" max="7937" width="10.125" style="1" customWidth="1"/>
    <col min="7938" max="7939" width="20.625" style="1" customWidth="1"/>
    <col min="7940" max="7940" width="18.375" style="1" customWidth="1"/>
    <col min="7941" max="7941" width="18" style="1" customWidth="1"/>
    <col min="7942" max="7942" width="7.625" style="1" customWidth="1"/>
    <col min="7943" max="7943" width="10" style="1" customWidth="1"/>
    <col min="7944" max="7945" width="20.625" style="1" customWidth="1"/>
    <col min="7946" max="7946" width="18.375" style="1" customWidth="1"/>
    <col min="7947" max="7947" width="18" style="1" customWidth="1"/>
    <col min="7948" max="8192" width="9" style="1"/>
    <col min="8193" max="8193" width="10.125" style="1" customWidth="1"/>
    <col min="8194" max="8195" width="20.625" style="1" customWidth="1"/>
    <col min="8196" max="8196" width="18.375" style="1" customWidth="1"/>
    <col min="8197" max="8197" width="18" style="1" customWidth="1"/>
    <col min="8198" max="8198" width="7.625" style="1" customWidth="1"/>
    <col min="8199" max="8199" width="10" style="1" customWidth="1"/>
    <col min="8200" max="8201" width="20.625" style="1" customWidth="1"/>
    <col min="8202" max="8202" width="18.375" style="1" customWidth="1"/>
    <col min="8203" max="8203" width="18" style="1" customWidth="1"/>
    <col min="8204" max="8448" width="9" style="1"/>
    <col min="8449" max="8449" width="10.125" style="1" customWidth="1"/>
    <col min="8450" max="8451" width="20.625" style="1" customWidth="1"/>
    <col min="8452" max="8452" width="18.375" style="1" customWidth="1"/>
    <col min="8453" max="8453" width="18" style="1" customWidth="1"/>
    <col min="8454" max="8454" width="7.625" style="1" customWidth="1"/>
    <col min="8455" max="8455" width="10" style="1" customWidth="1"/>
    <col min="8456" max="8457" width="20.625" style="1" customWidth="1"/>
    <col min="8458" max="8458" width="18.375" style="1" customWidth="1"/>
    <col min="8459" max="8459" width="18" style="1" customWidth="1"/>
    <col min="8460" max="8704" width="9" style="1"/>
    <col min="8705" max="8705" width="10.125" style="1" customWidth="1"/>
    <col min="8706" max="8707" width="20.625" style="1" customWidth="1"/>
    <col min="8708" max="8708" width="18.375" style="1" customWidth="1"/>
    <col min="8709" max="8709" width="18" style="1" customWidth="1"/>
    <col min="8710" max="8710" width="7.625" style="1" customWidth="1"/>
    <col min="8711" max="8711" width="10" style="1" customWidth="1"/>
    <col min="8712" max="8713" width="20.625" style="1" customWidth="1"/>
    <col min="8714" max="8714" width="18.375" style="1" customWidth="1"/>
    <col min="8715" max="8715" width="18" style="1" customWidth="1"/>
    <col min="8716" max="8960" width="9" style="1"/>
    <col min="8961" max="8961" width="10.125" style="1" customWidth="1"/>
    <col min="8962" max="8963" width="20.625" style="1" customWidth="1"/>
    <col min="8964" max="8964" width="18.375" style="1" customWidth="1"/>
    <col min="8965" max="8965" width="18" style="1" customWidth="1"/>
    <col min="8966" max="8966" width="7.625" style="1" customWidth="1"/>
    <col min="8967" max="8967" width="10" style="1" customWidth="1"/>
    <col min="8968" max="8969" width="20.625" style="1" customWidth="1"/>
    <col min="8970" max="8970" width="18.375" style="1" customWidth="1"/>
    <col min="8971" max="8971" width="18" style="1" customWidth="1"/>
    <col min="8972" max="9216" width="9" style="1"/>
    <col min="9217" max="9217" width="10.125" style="1" customWidth="1"/>
    <col min="9218" max="9219" width="20.625" style="1" customWidth="1"/>
    <col min="9220" max="9220" width="18.375" style="1" customWidth="1"/>
    <col min="9221" max="9221" width="18" style="1" customWidth="1"/>
    <col min="9222" max="9222" width="7.625" style="1" customWidth="1"/>
    <col min="9223" max="9223" width="10" style="1" customWidth="1"/>
    <col min="9224" max="9225" width="20.625" style="1" customWidth="1"/>
    <col min="9226" max="9226" width="18.375" style="1" customWidth="1"/>
    <col min="9227" max="9227" width="18" style="1" customWidth="1"/>
    <col min="9228" max="9472" width="9" style="1"/>
    <col min="9473" max="9473" width="10.125" style="1" customWidth="1"/>
    <col min="9474" max="9475" width="20.625" style="1" customWidth="1"/>
    <col min="9476" max="9476" width="18.375" style="1" customWidth="1"/>
    <col min="9477" max="9477" width="18" style="1" customWidth="1"/>
    <col min="9478" max="9478" width="7.625" style="1" customWidth="1"/>
    <col min="9479" max="9479" width="10" style="1" customWidth="1"/>
    <col min="9480" max="9481" width="20.625" style="1" customWidth="1"/>
    <col min="9482" max="9482" width="18.375" style="1" customWidth="1"/>
    <col min="9483" max="9483" width="18" style="1" customWidth="1"/>
    <col min="9484" max="9728" width="9" style="1"/>
    <col min="9729" max="9729" width="10.125" style="1" customWidth="1"/>
    <col min="9730" max="9731" width="20.625" style="1" customWidth="1"/>
    <col min="9732" max="9732" width="18.375" style="1" customWidth="1"/>
    <col min="9733" max="9733" width="18" style="1" customWidth="1"/>
    <col min="9734" max="9734" width="7.625" style="1" customWidth="1"/>
    <col min="9735" max="9735" width="10" style="1" customWidth="1"/>
    <col min="9736" max="9737" width="20.625" style="1" customWidth="1"/>
    <col min="9738" max="9738" width="18.375" style="1" customWidth="1"/>
    <col min="9739" max="9739" width="18" style="1" customWidth="1"/>
    <col min="9740" max="9984" width="9" style="1"/>
    <col min="9985" max="9985" width="10.125" style="1" customWidth="1"/>
    <col min="9986" max="9987" width="20.625" style="1" customWidth="1"/>
    <col min="9988" max="9988" width="18.375" style="1" customWidth="1"/>
    <col min="9989" max="9989" width="18" style="1" customWidth="1"/>
    <col min="9990" max="9990" width="7.625" style="1" customWidth="1"/>
    <col min="9991" max="9991" width="10" style="1" customWidth="1"/>
    <col min="9992" max="9993" width="20.625" style="1" customWidth="1"/>
    <col min="9994" max="9994" width="18.375" style="1" customWidth="1"/>
    <col min="9995" max="9995" width="18" style="1" customWidth="1"/>
    <col min="9996" max="10240" width="9" style="1"/>
    <col min="10241" max="10241" width="10.125" style="1" customWidth="1"/>
    <col min="10242" max="10243" width="20.625" style="1" customWidth="1"/>
    <col min="10244" max="10244" width="18.375" style="1" customWidth="1"/>
    <col min="10245" max="10245" width="18" style="1" customWidth="1"/>
    <col min="10246" max="10246" width="7.625" style="1" customWidth="1"/>
    <col min="10247" max="10247" width="10" style="1" customWidth="1"/>
    <col min="10248" max="10249" width="20.625" style="1" customWidth="1"/>
    <col min="10250" max="10250" width="18.375" style="1" customWidth="1"/>
    <col min="10251" max="10251" width="18" style="1" customWidth="1"/>
    <col min="10252" max="10496" width="9" style="1"/>
    <col min="10497" max="10497" width="10.125" style="1" customWidth="1"/>
    <col min="10498" max="10499" width="20.625" style="1" customWidth="1"/>
    <col min="10500" max="10500" width="18.375" style="1" customWidth="1"/>
    <col min="10501" max="10501" width="18" style="1" customWidth="1"/>
    <col min="10502" max="10502" width="7.625" style="1" customWidth="1"/>
    <col min="10503" max="10503" width="10" style="1" customWidth="1"/>
    <col min="10504" max="10505" width="20.625" style="1" customWidth="1"/>
    <col min="10506" max="10506" width="18.375" style="1" customWidth="1"/>
    <col min="10507" max="10507" width="18" style="1" customWidth="1"/>
    <col min="10508" max="10752" width="9" style="1"/>
    <col min="10753" max="10753" width="10.125" style="1" customWidth="1"/>
    <col min="10754" max="10755" width="20.625" style="1" customWidth="1"/>
    <col min="10756" max="10756" width="18.375" style="1" customWidth="1"/>
    <col min="10757" max="10757" width="18" style="1" customWidth="1"/>
    <col min="10758" max="10758" width="7.625" style="1" customWidth="1"/>
    <col min="10759" max="10759" width="10" style="1" customWidth="1"/>
    <col min="10760" max="10761" width="20.625" style="1" customWidth="1"/>
    <col min="10762" max="10762" width="18.375" style="1" customWidth="1"/>
    <col min="10763" max="10763" width="18" style="1" customWidth="1"/>
    <col min="10764" max="11008" width="9" style="1"/>
    <col min="11009" max="11009" width="10.125" style="1" customWidth="1"/>
    <col min="11010" max="11011" width="20.625" style="1" customWidth="1"/>
    <col min="11012" max="11012" width="18.375" style="1" customWidth="1"/>
    <col min="11013" max="11013" width="18" style="1" customWidth="1"/>
    <col min="11014" max="11014" width="7.625" style="1" customWidth="1"/>
    <col min="11015" max="11015" width="10" style="1" customWidth="1"/>
    <col min="11016" max="11017" width="20.625" style="1" customWidth="1"/>
    <col min="11018" max="11018" width="18.375" style="1" customWidth="1"/>
    <col min="11019" max="11019" width="18" style="1" customWidth="1"/>
    <col min="11020" max="11264" width="9" style="1"/>
    <col min="11265" max="11265" width="10.125" style="1" customWidth="1"/>
    <col min="11266" max="11267" width="20.625" style="1" customWidth="1"/>
    <col min="11268" max="11268" width="18.375" style="1" customWidth="1"/>
    <col min="11269" max="11269" width="18" style="1" customWidth="1"/>
    <col min="11270" max="11270" width="7.625" style="1" customWidth="1"/>
    <col min="11271" max="11271" width="10" style="1" customWidth="1"/>
    <col min="11272" max="11273" width="20.625" style="1" customWidth="1"/>
    <col min="11274" max="11274" width="18.375" style="1" customWidth="1"/>
    <col min="11275" max="11275" width="18" style="1" customWidth="1"/>
    <col min="11276" max="11520" width="9" style="1"/>
    <col min="11521" max="11521" width="10.125" style="1" customWidth="1"/>
    <col min="11522" max="11523" width="20.625" style="1" customWidth="1"/>
    <col min="11524" max="11524" width="18.375" style="1" customWidth="1"/>
    <col min="11525" max="11525" width="18" style="1" customWidth="1"/>
    <col min="11526" max="11526" width="7.625" style="1" customWidth="1"/>
    <col min="11527" max="11527" width="10" style="1" customWidth="1"/>
    <col min="11528" max="11529" width="20.625" style="1" customWidth="1"/>
    <col min="11530" max="11530" width="18.375" style="1" customWidth="1"/>
    <col min="11531" max="11531" width="18" style="1" customWidth="1"/>
    <col min="11532" max="11776" width="9" style="1"/>
    <col min="11777" max="11777" width="10.125" style="1" customWidth="1"/>
    <col min="11778" max="11779" width="20.625" style="1" customWidth="1"/>
    <col min="11780" max="11780" width="18.375" style="1" customWidth="1"/>
    <col min="11781" max="11781" width="18" style="1" customWidth="1"/>
    <col min="11782" max="11782" width="7.625" style="1" customWidth="1"/>
    <col min="11783" max="11783" width="10" style="1" customWidth="1"/>
    <col min="11784" max="11785" width="20.625" style="1" customWidth="1"/>
    <col min="11786" max="11786" width="18.375" style="1" customWidth="1"/>
    <col min="11787" max="11787" width="18" style="1" customWidth="1"/>
    <col min="11788" max="12032" width="9" style="1"/>
    <col min="12033" max="12033" width="10.125" style="1" customWidth="1"/>
    <col min="12034" max="12035" width="20.625" style="1" customWidth="1"/>
    <col min="12036" max="12036" width="18.375" style="1" customWidth="1"/>
    <col min="12037" max="12037" width="18" style="1" customWidth="1"/>
    <col min="12038" max="12038" width="7.625" style="1" customWidth="1"/>
    <col min="12039" max="12039" width="10" style="1" customWidth="1"/>
    <col min="12040" max="12041" width="20.625" style="1" customWidth="1"/>
    <col min="12042" max="12042" width="18.375" style="1" customWidth="1"/>
    <col min="12043" max="12043" width="18" style="1" customWidth="1"/>
    <col min="12044" max="12288" width="9" style="1"/>
    <col min="12289" max="12289" width="10.125" style="1" customWidth="1"/>
    <col min="12290" max="12291" width="20.625" style="1" customWidth="1"/>
    <col min="12292" max="12292" width="18.375" style="1" customWidth="1"/>
    <col min="12293" max="12293" width="18" style="1" customWidth="1"/>
    <col min="12294" max="12294" width="7.625" style="1" customWidth="1"/>
    <col min="12295" max="12295" width="10" style="1" customWidth="1"/>
    <col min="12296" max="12297" width="20.625" style="1" customWidth="1"/>
    <col min="12298" max="12298" width="18.375" style="1" customWidth="1"/>
    <col min="12299" max="12299" width="18" style="1" customWidth="1"/>
    <col min="12300" max="12544" width="9" style="1"/>
    <col min="12545" max="12545" width="10.125" style="1" customWidth="1"/>
    <col min="12546" max="12547" width="20.625" style="1" customWidth="1"/>
    <col min="12548" max="12548" width="18.375" style="1" customWidth="1"/>
    <col min="12549" max="12549" width="18" style="1" customWidth="1"/>
    <col min="12550" max="12550" width="7.625" style="1" customWidth="1"/>
    <col min="12551" max="12551" width="10" style="1" customWidth="1"/>
    <col min="12552" max="12553" width="20.625" style="1" customWidth="1"/>
    <col min="12554" max="12554" width="18.375" style="1" customWidth="1"/>
    <col min="12555" max="12555" width="18" style="1" customWidth="1"/>
    <col min="12556" max="12800" width="9" style="1"/>
    <col min="12801" max="12801" width="10.125" style="1" customWidth="1"/>
    <col min="12802" max="12803" width="20.625" style="1" customWidth="1"/>
    <col min="12804" max="12804" width="18.375" style="1" customWidth="1"/>
    <col min="12805" max="12805" width="18" style="1" customWidth="1"/>
    <col min="12806" max="12806" width="7.625" style="1" customWidth="1"/>
    <col min="12807" max="12807" width="10" style="1" customWidth="1"/>
    <col min="12808" max="12809" width="20.625" style="1" customWidth="1"/>
    <col min="12810" max="12810" width="18.375" style="1" customWidth="1"/>
    <col min="12811" max="12811" width="18" style="1" customWidth="1"/>
    <col min="12812" max="13056" width="9" style="1"/>
    <col min="13057" max="13057" width="10.125" style="1" customWidth="1"/>
    <col min="13058" max="13059" width="20.625" style="1" customWidth="1"/>
    <col min="13060" max="13060" width="18.375" style="1" customWidth="1"/>
    <col min="13061" max="13061" width="18" style="1" customWidth="1"/>
    <col min="13062" max="13062" width="7.625" style="1" customWidth="1"/>
    <col min="13063" max="13063" width="10" style="1" customWidth="1"/>
    <col min="13064" max="13065" width="20.625" style="1" customWidth="1"/>
    <col min="13066" max="13066" width="18.375" style="1" customWidth="1"/>
    <col min="13067" max="13067" width="18" style="1" customWidth="1"/>
    <col min="13068" max="13312" width="9" style="1"/>
    <col min="13313" max="13313" width="10.125" style="1" customWidth="1"/>
    <col min="13314" max="13315" width="20.625" style="1" customWidth="1"/>
    <col min="13316" max="13316" width="18.375" style="1" customWidth="1"/>
    <col min="13317" max="13317" width="18" style="1" customWidth="1"/>
    <col min="13318" max="13318" width="7.625" style="1" customWidth="1"/>
    <col min="13319" max="13319" width="10" style="1" customWidth="1"/>
    <col min="13320" max="13321" width="20.625" style="1" customWidth="1"/>
    <col min="13322" max="13322" width="18.375" style="1" customWidth="1"/>
    <col min="13323" max="13323" width="18" style="1" customWidth="1"/>
    <col min="13324" max="13568" width="9" style="1"/>
    <col min="13569" max="13569" width="10.125" style="1" customWidth="1"/>
    <col min="13570" max="13571" width="20.625" style="1" customWidth="1"/>
    <col min="13572" max="13572" width="18.375" style="1" customWidth="1"/>
    <col min="13573" max="13573" width="18" style="1" customWidth="1"/>
    <col min="13574" max="13574" width="7.625" style="1" customWidth="1"/>
    <col min="13575" max="13575" width="10" style="1" customWidth="1"/>
    <col min="13576" max="13577" width="20.625" style="1" customWidth="1"/>
    <col min="13578" max="13578" width="18.375" style="1" customWidth="1"/>
    <col min="13579" max="13579" width="18" style="1" customWidth="1"/>
    <col min="13580" max="13824" width="9" style="1"/>
    <col min="13825" max="13825" width="10.125" style="1" customWidth="1"/>
    <col min="13826" max="13827" width="20.625" style="1" customWidth="1"/>
    <col min="13828" max="13828" width="18.375" style="1" customWidth="1"/>
    <col min="13829" max="13829" width="18" style="1" customWidth="1"/>
    <col min="13830" max="13830" width="7.625" style="1" customWidth="1"/>
    <col min="13831" max="13831" width="10" style="1" customWidth="1"/>
    <col min="13832" max="13833" width="20.625" style="1" customWidth="1"/>
    <col min="13834" max="13834" width="18.375" style="1" customWidth="1"/>
    <col min="13835" max="13835" width="18" style="1" customWidth="1"/>
    <col min="13836" max="14080" width="9" style="1"/>
    <col min="14081" max="14081" width="10.125" style="1" customWidth="1"/>
    <col min="14082" max="14083" width="20.625" style="1" customWidth="1"/>
    <col min="14084" max="14084" width="18.375" style="1" customWidth="1"/>
    <col min="14085" max="14085" width="18" style="1" customWidth="1"/>
    <col min="14086" max="14086" width="7.625" style="1" customWidth="1"/>
    <col min="14087" max="14087" width="10" style="1" customWidth="1"/>
    <col min="14088" max="14089" width="20.625" style="1" customWidth="1"/>
    <col min="14090" max="14090" width="18.375" style="1" customWidth="1"/>
    <col min="14091" max="14091" width="18" style="1" customWidth="1"/>
    <col min="14092" max="14336" width="9" style="1"/>
    <col min="14337" max="14337" width="10.125" style="1" customWidth="1"/>
    <col min="14338" max="14339" width="20.625" style="1" customWidth="1"/>
    <col min="14340" max="14340" width="18.375" style="1" customWidth="1"/>
    <col min="14341" max="14341" width="18" style="1" customWidth="1"/>
    <col min="14342" max="14342" width="7.625" style="1" customWidth="1"/>
    <col min="14343" max="14343" width="10" style="1" customWidth="1"/>
    <col min="14344" max="14345" width="20.625" style="1" customWidth="1"/>
    <col min="14346" max="14346" width="18.375" style="1" customWidth="1"/>
    <col min="14347" max="14347" width="18" style="1" customWidth="1"/>
    <col min="14348" max="14592" width="9" style="1"/>
    <col min="14593" max="14593" width="10.125" style="1" customWidth="1"/>
    <col min="14594" max="14595" width="20.625" style="1" customWidth="1"/>
    <col min="14596" max="14596" width="18.375" style="1" customWidth="1"/>
    <col min="14597" max="14597" width="18" style="1" customWidth="1"/>
    <col min="14598" max="14598" width="7.625" style="1" customWidth="1"/>
    <col min="14599" max="14599" width="10" style="1" customWidth="1"/>
    <col min="14600" max="14601" width="20.625" style="1" customWidth="1"/>
    <col min="14602" max="14602" width="18.375" style="1" customWidth="1"/>
    <col min="14603" max="14603" width="18" style="1" customWidth="1"/>
    <col min="14604" max="14848" width="9" style="1"/>
    <col min="14849" max="14849" width="10.125" style="1" customWidth="1"/>
    <col min="14850" max="14851" width="20.625" style="1" customWidth="1"/>
    <col min="14852" max="14852" width="18.375" style="1" customWidth="1"/>
    <col min="14853" max="14853" width="18" style="1" customWidth="1"/>
    <col min="14854" max="14854" width="7.625" style="1" customWidth="1"/>
    <col min="14855" max="14855" width="10" style="1" customWidth="1"/>
    <col min="14856" max="14857" width="20.625" style="1" customWidth="1"/>
    <col min="14858" max="14858" width="18.375" style="1" customWidth="1"/>
    <col min="14859" max="14859" width="18" style="1" customWidth="1"/>
    <col min="14860" max="15104" width="9" style="1"/>
    <col min="15105" max="15105" width="10.125" style="1" customWidth="1"/>
    <col min="15106" max="15107" width="20.625" style="1" customWidth="1"/>
    <col min="15108" max="15108" width="18.375" style="1" customWidth="1"/>
    <col min="15109" max="15109" width="18" style="1" customWidth="1"/>
    <col min="15110" max="15110" width="7.625" style="1" customWidth="1"/>
    <col min="15111" max="15111" width="10" style="1" customWidth="1"/>
    <col min="15112" max="15113" width="20.625" style="1" customWidth="1"/>
    <col min="15114" max="15114" width="18.375" style="1" customWidth="1"/>
    <col min="15115" max="15115" width="18" style="1" customWidth="1"/>
    <col min="15116" max="15360" width="9" style="1"/>
    <col min="15361" max="15361" width="10.125" style="1" customWidth="1"/>
    <col min="15362" max="15363" width="20.625" style="1" customWidth="1"/>
    <col min="15364" max="15364" width="18.375" style="1" customWidth="1"/>
    <col min="15365" max="15365" width="18" style="1" customWidth="1"/>
    <col min="15366" max="15366" width="7.625" style="1" customWidth="1"/>
    <col min="15367" max="15367" width="10" style="1" customWidth="1"/>
    <col min="15368" max="15369" width="20.625" style="1" customWidth="1"/>
    <col min="15370" max="15370" width="18.375" style="1" customWidth="1"/>
    <col min="15371" max="15371" width="18" style="1" customWidth="1"/>
    <col min="15372" max="15616" width="9" style="1"/>
    <col min="15617" max="15617" width="10.125" style="1" customWidth="1"/>
    <col min="15618" max="15619" width="20.625" style="1" customWidth="1"/>
    <col min="15620" max="15620" width="18.375" style="1" customWidth="1"/>
    <col min="15621" max="15621" width="18" style="1" customWidth="1"/>
    <col min="15622" max="15622" width="7.625" style="1" customWidth="1"/>
    <col min="15623" max="15623" width="10" style="1" customWidth="1"/>
    <col min="15624" max="15625" width="20.625" style="1" customWidth="1"/>
    <col min="15626" max="15626" width="18.375" style="1" customWidth="1"/>
    <col min="15627" max="15627" width="18" style="1" customWidth="1"/>
    <col min="15628" max="15872" width="9" style="1"/>
    <col min="15873" max="15873" width="10.125" style="1" customWidth="1"/>
    <col min="15874" max="15875" width="20.625" style="1" customWidth="1"/>
    <col min="15876" max="15876" width="18.375" style="1" customWidth="1"/>
    <col min="15877" max="15877" width="18" style="1" customWidth="1"/>
    <col min="15878" max="15878" width="7.625" style="1" customWidth="1"/>
    <col min="15879" max="15879" width="10" style="1" customWidth="1"/>
    <col min="15880" max="15881" width="20.625" style="1" customWidth="1"/>
    <col min="15882" max="15882" width="18.375" style="1" customWidth="1"/>
    <col min="15883" max="15883" width="18" style="1" customWidth="1"/>
    <col min="15884" max="16128" width="9" style="1"/>
    <col min="16129" max="16129" width="10.125" style="1" customWidth="1"/>
    <col min="16130" max="16131" width="20.625" style="1" customWidth="1"/>
    <col min="16132" max="16132" width="18.375" style="1" customWidth="1"/>
    <col min="16133" max="16133" width="18" style="1" customWidth="1"/>
    <col min="16134" max="16134" width="7.625" style="1" customWidth="1"/>
    <col min="16135" max="16135" width="10" style="1" customWidth="1"/>
    <col min="16136" max="16137" width="20.625" style="1" customWidth="1"/>
    <col min="16138" max="16138" width="18.375" style="1" customWidth="1"/>
    <col min="16139" max="16139" width="18" style="1" customWidth="1"/>
    <col min="16140" max="16384" width="9" style="1"/>
  </cols>
  <sheetData>
    <row r="1" spans="1:11" ht="10.5" customHeight="1" x14ac:dyDescent="0.15"/>
    <row r="2" spans="1:11" ht="20.100000000000001" customHeight="1" x14ac:dyDescent="0.15">
      <c r="A2" s="431" t="s">
        <v>111</v>
      </c>
      <c r="B2" s="431"/>
      <c r="C2" s="431"/>
      <c r="D2" s="431"/>
    </row>
    <row r="3" spans="1:11" ht="21.95" customHeight="1" x14ac:dyDescent="0.15">
      <c r="A3" s="60" t="s">
        <v>110</v>
      </c>
      <c r="B3" s="59" t="s">
        <v>109</v>
      </c>
      <c r="C3" s="59" t="s">
        <v>108</v>
      </c>
      <c r="D3" s="58" t="s">
        <v>107</v>
      </c>
      <c r="E3" s="57" t="s">
        <v>106</v>
      </c>
      <c r="F3" s="20"/>
      <c r="G3" s="60" t="s">
        <v>110</v>
      </c>
      <c r="H3" s="59" t="s">
        <v>109</v>
      </c>
      <c r="I3" s="59" t="s">
        <v>108</v>
      </c>
      <c r="J3" s="58" t="s">
        <v>107</v>
      </c>
      <c r="K3" s="57" t="s">
        <v>106</v>
      </c>
    </row>
    <row r="4" spans="1:11" ht="21.95" customHeight="1" x14ac:dyDescent="0.15">
      <c r="A4" s="432">
        <v>61</v>
      </c>
      <c r="B4" s="56" t="s">
        <v>73</v>
      </c>
      <c r="C4" s="55" t="s">
        <v>105</v>
      </c>
      <c r="D4" s="24" t="s">
        <v>1</v>
      </c>
      <c r="E4" s="22">
        <v>5164</v>
      </c>
      <c r="F4" s="20"/>
      <c r="G4" s="432">
        <v>5</v>
      </c>
      <c r="H4" s="55" t="s">
        <v>79</v>
      </c>
      <c r="I4" s="55" t="s">
        <v>78</v>
      </c>
      <c r="J4" s="54">
        <v>141</v>
      </c>
      <c r="K4" s="53">
        <v>17400</v>
      </c>
    </row>
    <row r="5" spans="1:11" ht="21.95" customHeight="1" x14ac:dyDescent="0.15">
      <c r="A5" s="422"/>
      <c r="B5" s="41" t="s">
        <v>71</v>
      </c>
      <c r="C5" s="41" t="s">
        <v>70</v>
      </c>
      <c r="D5" s="6" t="s">
        <v>20</v>
      </c>
      <c r="E5" s="5">
        <v>5762</v>
      </c>
      <c r="F5" s="20"/>
      <c r="G5" s="422"/>
      <c r="H5" s="41" t="s">
        <v>77</v>
      </c>
      <c r="I5" s="41" t="s">
        <v>91</v>
      </c>
      <c r="J5" s="40">
        <v>142</v>
      </c>
      <c r="K5" s="52">
        <v>17400</v>
      </c>
    </row>
    <row r="6" spans="1:11" ht="21.95" customHeight="1" x14ac:dyDescent="0.15">
      <c r="A6" s="422"/>
      <c r="B6" s="41" t="s">
        <v>95</v>
      </c>
      <c r="C6" s="41" t="s">
        <v>98</v>
      </c>
      <c r="D6" s="6" t="s">
        <v>20</v>
      </c>
      <c r="E6" s="5">
        <v>6083</v>
      </c>
      <c r="F6" s="20"/>
      <c r="G6" s="422"/>
      <c r="H6" s="41" t="s">
        <v>73</v>
      </c>
      <c r="I6" s="41" t="s">
        <v>72</v>
      </c>
      <c r="J6" s="40">
        <v>141</v>
      </c>
      <c r="K6" s="52">
        <v>17400</v>
      </c>
    </row>
    <row r="7" spans="1:11" ht="21.95" customHeight="1" x14ac:dyDescent="0.15">
      <c r="A7" s="422">
        <v>62</v>
      </c>
      <c r="B7" s="41" t="s">
        <v>79</v>
      </c>
      <c r="C7" s="41" t="s">
        <v>104</v>
      </c>
      <c r="D7" s="6" t="s">
        <v>1</v>
      </c>
      <c r="E7" s="5">
        <v>5146</v>
      </c>
      <c r="F7" s="20"/>
      <c r="G7" s="422"/>
      <c r="H7" s="41" t="s">
        <v>71</v>
      </c>
      <c r="I7" s="41" t="s">
        <v>70</v>
      </c>
      <c r="J7" s="40">
        <v>142</v>
      </c>
      <c r="K7" s="52">
        <v>17400</v>
      </c>
    </row>
    <row r="8" spans="1:11" ht="21.95" customHeight="1" x14ac:dyDescent="0.15">
      <c r="A8" s="422"/>
      <c r="B8" s="41" t="s">
        <v>95</v>
      </c>
      <c r="C8" s="41" t="s">
        <v>103</v>
      </c>
      <c r="D8" s="6" t="s">
        <v>102</v>
      </c>
      <c r="E8" s="5">
        <v>6442</v>
      </c>
      <c r="F8" s="20"/>
      <c r="G8" s="422">
        <v>6</v>
      </c>
      <c r="H8" s="41" t="s">
        <v>79</v>
      </c>
      <c r="I8" s="41" t="s">
        <v>89</v>
      </c>
      <c r="J8" s="40">
        <v>142</v>
      </c>
      <c r="K8" s="52">
        <v>20400</v>
      </c>
    </row>
    <row r="9" spans="1:11" ht="21.95" customHeight="1" x14ac:dyDescent="0.15">
      <c r="A9" s="422"/>
      <c r="B9" s="41" t="s">
        <v>77</v>
      </c>
      <c r="C9" s="41" t="s">
        <v>88</v>
      </c>
      <c r="D9" s="6" t="s">
        <v>5</v>
      </c>
      <c r="E9" s="5">
        <v>5347</v>
      </c>
      <c r="F9" s="20"/>
      <c r="G9" s="422"/>
      <c r="H9" s="41" t="s">
        <v>77</v>
      </c>
      <c r="I9" s="41" t="s">
        <v>88</v>
      </c>
      <c r="J9" s="40">
        <v>139</v>
      </c>
      <c r="K9" s="52">
        <v>18300</v>
      </c>
    </row>
    <row r="10" spans="1:11" ht="21.95" customHeight="1" x14ac:dyDescent="0.15">
      <c r="A10" s="422"/>
      <c r="B10" s="41" t="s">
        <v>95</v>
      </c>
      <c r="C10" s="41" t="s">
        <v>76</v>
      </c>
      <c r="D10" s="6" t="s">
        <v>5</v>
      </c>
      <c r="E10" s="5">
        <v>5347</v>
      </c>
      <c r="F10" s="20"/>
      <c r="G10" s="422"/>
      <c r="H10" s="41" t="s">
        <v>73</v>
      </c>
      <c r="I10" s="41" t="s">
        <v>72</v>
      </c>
      <c r="J10" s="40">
        <v>136</v>
      </c>
      <c r="K10" s="52">
        <v>18000</v>
      </c>
    </row>
    <row r="11" spans="1:11" ht="21.95" customHeight="1" x14ac:dyDescent="0.15">
      <c r="A11" s="422"/>
      <c r="B11" s="41" t="s">
        <v>73</v>
      </c>
      <c r="C11" s="41" t="s">
        <v>101</v>
      </c>
      <c r="D11" s="6" t="s">
        <v>1</v>
      </c>
      <c r="E11" s="5">
        <v>5240</v>
      </c>
      <c r="F11" s="20"/>
      <c r="G11" s="422"/>
      <c r="H11" s="41" t="s">
        <v>71</v>
      </c>
      <c r="I11" s="41" t="s">
        <v>70</v>
      </c>
      <c r="J11" s="40">
        <v>140</v>
      </c>
      <c r="K11" s="52">
        <v>18000</v>
      </c>
    </row>
    <row r="12" spans="1:11" ht="21.95" customHeight="1" x14ac:dyDescent="0.15">
      <c r="A12" s="422"/>
      <c r="B12" s="41" t="s">
        <v>95</v>
      </c>
      <c r="C12" s="41" t="s">
        <v>72</v>
      </c>
      <c r="D12" s="6" t="s">
        <v>1</v>
      </c>
      <c r="E12" s="5">
        <v>5223</v>
      </c>
      <c r="F12" s="20"/>
      <c r="G12" s="422">
        <v>7</v>
      </c>
      <c r="H12" s="41" t="s">
        <v>79</v>
      </c>
      <c r="I12" s="41" t="s">
        <v>100</v>
      </c>
      <c r="J12" s="6" t="s">
        <v>86</v>
      </c>
      <c r="K12" s="52">
        <v>20898</v>
      </c>
    </row>
    <row r="13" spans="1:11" ht="21.95" customHeight="1" x14ac:dyDescent="0.15">
      <c r="A13" s="422"/>
      <c r="B13" s="41" t="s">
        <v>71</v>
      </c>
      <c r="C13" s="41" t="s">
        <v>70</v>
      </c>
      <c r="D13" s="6" t="s">
        <v>20</v>
      </c>
      <c r="E13" s="5">
        <v>6191</v>
      </c>
      <c r="F13" s="20"/>
      <c r="G13" s="422"/>
      <c r="H13" s="41" t="s">
        <v>77</v>
      </c>
      <c r="I13" s="41" t="s">
        <v>85</v>
      </c>
      <c r="J13" s="6" t="s">
        <v>99</v>
      </c>
      <c r="K13" s="52">
        <v>27000</v>
      </c>
    </row>
    <row r="14" spans="1:11" ht="21.95" customHeight="1" x14ac:dyDescent="0.15">
      <c r="A14" s="422"/>
      <c r="B14" s="41" t="s">
        <v>95</v>
      </c>
      <c r="C14" s="41" t="s">
        <v>98</v>
      </c>
      <c r="D14" s="6" t="s">
        <v>20</v>
      </c>
      <c r="E14" s="5">
        <v>6192</v>
      </c>
      <c r="F14" s="20"/>
      <c r="G14" s="422">
        <v>8</v>
      </c>
      <c r="H14" s="41" t="s">
        <v>79</v>
      </c>
      <c r="I14" s="41" t="s">
        <v>87</v>
      </c>
      <c r="J14" s="6" t="s">
        <v>86</v>
      </c>
      <c r="K14" s="52">
        <v>20100</v>
      </c>
    </row>
    <row r="15" spans="1:11" ht="21.95" customHeight="1" x14ac:dyDescent="0.15">
      <c r="A15" s="422">
        <v>63</v>
      </c>
      <c r="B15" s="41" t="s">
        <v>79</v>
      </c>
      <c r="C15" s="41" t="s">
        <v>78</v>
      </c>
      <c r="D15" s="40">
        <v>181</v>
      </c>
      <c r="E15" s="5">
        <v>15540</v>
      </c>
      <c r="F15" s="20"/>
      <c r="G15" s="422"/>
      <c r="H15" s="41" t="s">
        <v>77</v>
      </c>
      <c r="I15" s="41" t="s">
        <v>91</v>
      </c>
      <c r="J15" s="6" t="s">
        <v>92</v>
      </c>
      <c r="K15" s="52">
        <v>22380</v>
      </c>
    </row>
    <row r="16" spans="1:11" ht="21.95" customHeight="1" x14ac:dyDescent="0.15">
      <c r="A16" s="422"/>
      <c r="B16" s="41" t="s">
        <v>77</v>
      </c>
      <c r="C16" s="41" t="s">
        <v>88</v>
      </c>
      <c r="D16" s="40">
        <v>188</v>
      </c>
      <c r="E16" s="5">
        <v>15090</v>
      </c>
      <c r="F16" s="20"/>
      <c r="G16" s="19">
        <v>9</v>
      </c>
      <c r="H16" s="41" t="s">
        <v>77</v>
      </c>
      <c r="I16" s="41" t="s">
        <v>88</v>
      </c>
      <c r="J16" s="6" t="s">
        <v>97</v>
      </c>
      <c r="K16" s="52">
        <v>22548</v>
      </c>
    </row>
    <row r="17" spans="1:11" ht="21.95" customHeight="1" x14ac:dyDescent="0.15">
      <c r="A17" s="422"/>
      <c r="B17" s="41" t="s">
        <v>73</v>
      </c>
      <c r="C17" s="41" t="s">
        <v>96</v>
      </c>
      <c r="D17" s="40">
        <v>183</v>
      </c>
      <c r="E17" s="5">
        <v>15540</v>
      </c>
      <c r="F17" s="20"/>
      <c r="G17" s="422">
        <v>10</v>
      </c>
      <c r="H17" s="41" t="s">
        <v>77</v>
      </c>
      <c r="I17" s="41" t="s">
        <v>91</v>
      </c>
      <c r="J17" s="6" t="s">
        <v>92</v>
      </c>
      <c r="K17" s="52">
        <v>23580</v>
      </c>
    </row>
    <row r="18" spans="1:11" ht="21.95" customHeight="1" x14ac:dyDescent="0.15">
      <c r="A18" s="422"/>
      <c r="B18" s="41" t="s">
        <v>71</v>
      </c>
      <c r="C18" s="41" t="s">
        <v>70</v>
      </c>
      <c r="D18" s="40">
        <v>185</v>
      </c>
      <c r="E18" s="5">
        <v>14910</v>
      </c>
      <c r="F18" s="20"/>
      <c r="G18" s="422"/>
      <c r="H18" s="41" t="s">
        <v>95</v>
      </c>
      <c r="I18" s="41" t="s">
        <v>88</v>
      </c>
      <c r="J18" s="6" t="s">
        <v>92</v>
      </c>
      <c r="K18" s="52">
        <v>22800</v>
      </c>
    </row>
    <row r="19" spans="1:11" ht="21.95" customHeight="1" x14ac:dyDescent="0.15">
      <c r="A19" s="422" t="s">
        <v>94</v>
      </c>
      <c r="B19" s="41" t="s">
        <v>79</v>
      </c>
      <c r="C19" s="41" t="s">
        <v>78</v>
      </c>
      <c r="D19" s="40">
        <v>170</v>
      </c>
      <c r="E19" s="5">
        <v>15630</v>
      </c>
      <c r="F19" s="20"/>
      <c r="G19" s="422">
        <v>11</v>
      </c>
      <c r="H19" s="41" t="s">
        <v>73</v>
      </c>
      <c r="I19" s="41" t="s">
        <v>93</v>
      </c>
      <c r="J19" s="6" t="s">
        <v>92</v>
      </c>
      <c r="K19" s="52">
        <v>23262</v>
      </c>
    </row>
    <row r="20" spans="1:11" ht="21.95" customHeight="1" x14ac:dyDescent="0.15">
      <c r="A20" s="422"/>
      <c r="B20" s="41" t="s">
        <v>77</v>
      </c>
      <c r="C20" s="41" t="s">
        <v>76</v>
      </c>
      <c r="D20" s="40">
        <v>171</v>
      </c>
      <c r="E20" s="5">
        <v>15210</v>
      </c>
      <c r="F20" s="20"/>
      <c r="G20" s="422"/>
      <c r="H20" s="41" t="s">
        <v>77</v>
      </c>
      <c r="I20" s="41" t="s">
        <v>91</v>
      </c>
      <c r="J20" s="6" t="s">
        <v>90</v>
      </c>
      <c r="K20" s="52">
        <v>25116</v>
      </c>
    </row>
    <row r="21" spans="1:11" ht="21.95" customHeight="1" x14ac:dyDescent="0.15">
      <c r="A21" s="422"/>
      <c r="B21" s="41" t="s">
        <v>73</v>
      </c>
      <c r="C21" s="41" t="s">
        <v>72</v>
      </c>
      <c r="D21" s="40">
        <v>178</v>
      </c>
      <c r="E21" s="5">
        <v>15630</v>
      </c>
      <c r="F21" s="20"/>
      <c r="G21" s="19">
        <v>12</v>
      </c>
      <c r="H21" s="41" t="s">
        <v>79</v>
      </c>
      <c r="I21" s="41" t="s">
        <v>89</v>
      </c>
      <c r="J21" s="6" t="s">
        <v>86</v>
      </c>
      <c r="K21" s="52">
        <v>16692</v>
      </c>
    </row>
    <row r="22" spans="1:11" ht="21.95" customHeight="1" x14ac:dyDescent="0.15">
      <c r="A22" s="422"/>
      <c r="B22" s="41" t="s">
        <v>71</v>
      </c>
      <c r="C22" s="41" t="s">
        <v>70</v>
      </c>
      <c r="D22" s="40">
        <v>175</v>
      </c>
      <c r="E22" s="5">
        <v>15000</v>
      </c>
      <c r="F22" s="20"/>
      <c r="G22" s="19">
        <v>13</v>
      </c>
      <c r="H22" s="41" t="s">
        <v>79</v>
      </c>
      <c r="I22" s="41" t="s">
        <v>89</v>
      </c>
      <c r="J22" s="6" t="s">
        <v>86</v>
      </c>
      <c r="K22" s="52">
        <v>18840</v>
      </c>
    </row>
    <row r="23" spans="1:11" ht="21.95" customHeight="1" x14ac:dyDescent="0.15">
      <c r="A23" s="422">
        <v>2</v>
      </c>
      <c r="B23" s="41" t="s">
        <v>79</v>
      </c>
      <c r="C23" s="41" t="s">
        <v>78</v>
      </c>
      <c r="D23" s="40">
        <v>179</v>
      </c>
      <c r="E23" s="5">
        <v>16050</v>
      </c>
      <c r="F23" s="21"/>
      <c r="G23" s="19">
        <v>14</v>
      </c>
      <c r="H23" s="41" t="s">
        <v>77</v>
      </c>
      <c r="I23" s="41" t="s">
        <v>88</v>
      </c>
      <c r="J23" s="6" t="s">
        <v>86</v>
      </c>
      <c r="K23" s="52">
        <v>19698</v>
      </c>
    </row>
    <row r="24" spans="1:11" ht="21.95" customHeight="1" x14ac:dyDescent="0.15">
      <c r="A24" s="422"/>
      <c r="B24" s="41" t="s">
        <v>77</v>
      </c>
      <c r="C24" s="41" t="s">
        <v>88</v>
      </c>
      <c r="D24" s="40">
        <v>181</v>
      </c>
      <c r="E24" s="5">
        <v>15810</v>
      </c>
      <c r="F24" s="21"/>
      <c r="G24" s="19">
        <v>16</v>
      </c>
      <c r="H24" s="41" t="s">
        <v>79</v>
      </c>
      <c r="I24" s="41" t="s">
        <v>87</v>
      </c>
      <c r="J24" s="6" t="s">
        <v>86</v>
      </c>
      <c r="K24" s="52">
        <v>16380</v>
      </c>
    </row>
    <row r="25" spans="1:11" ht="21.95" customHeight="1" x14ac:dyDescent="0.15">
      <c r="A25" s="422"/>
      <c r="B25" s="41" t="s">
        <v>73</v>
      </c>
      <c r="C25" s="41" t="s">
        <v>72</v>
      </c>
      <c r="D25" s="40">
        <v>176</v>
      </c>
      <c r="E25" s="5">
        <v>15660</v>
      </c>
      <c r="F25" s="21"/>
      <c r="G25" s="15">
        <v>17</v>
      </c>
      <c r="H25" s="51" t="s">
        <v>77</v>
      </c>
      <c r="I25" s="51" t="s">
        <v>85</v>
      </c>
      <c r="J25" s="50" t="s">
        <v>84</v>
      </c>
      <c r="K25" s="49">
        <v>22500</v>
      </c>
    </row>
    <row r="26" spans="1:11" ht="21.95" customHeight="1" x14ac:dyDescent="0.15">
      <c r="A26" s="422"/>
      <c r="B26" s="41" t="s">
        <v>71</v>
      </c>
      <c r="C26" s="41" t="s">
        <v>70</v>
      </c>
      <c r="D26" s="40">
        <v>176</v>
      </c>
      <c r="E26" s="5">
        <v>15300</v>
      </c>
      <c r="G26" s="428" t="s">
        <v>9</v>
      </c>
      <c r="H26" s="428"/>
      <c r="I26" s="48" t="s">
        <v>83</v>
      </c>
      <c r="J26" s="47"/>
      <c r="K26" s="46">
        <v>1416247</v>
      </c>
    </row>
    <row r="27" spans="1:11" ht="21.95" customHeight="1" x14ac:dyDescent="0.15">
      <c r="A27" s="422">
        <v>3</v>
      </c>
      <c r="B27" s="41" t="s">
        <v>79</v>
      </c>
      <c r="C27" s="41" t="s">
        <v>78</v>
      </c>
      <c r="D27" s="40">
        <v>165</v>
      </c>
      <c r="E27" s="5">
        <v>16050</v>
      </c>
      <c r="G27" s="45"/>
      <c r="H27" s="45"/>
      <c r="I27" s="45"/>
      <c r="J27" s="429" t="s">
        <v>82</v>
      </c>
      <c r="K27" s="429"/>
    </row>
    <row r="28" spans="1:11" ht="21.95" customHeight="1" x14ac:dyDescent="0.15">
      <c r="A28" s="422"/>
      <c r="B28" s="41" t="s">
        <v>77</v>
      </c>
      <c r="C28" s="41" t="s">
        <v>76</v>
      </c>
      <c r="D28" s="40">
        <v>167</v>
      </c>
      <c r="E28" s="5">
        <v>16200</v>
      </c>
      <c r="G28" s="37" t="s">
        <v>81</v>
      </c>
      <c r="H28" s="430" t="s">
        <v>80</v>
      </c>
      <c r="I28" s="430"/>
      <c r="J28" s="430"/>
      <c r="K28" s="430"/>
    </row>
    <row r="29" spans="1:11" ht="21.95" customHeight="1" x14ac:dyDescent="0.15">
      <c r="A29" s="422"/>
      <c r="B29" s="41" t="s">
        <v>73</v>
      </c>
      <c r="C29" s="41" t="s">
        <v>72</v>
      </c>
      <c r="D29" s="40">
        <v>162</v>
      </c>
      <c r="E29" s="5">
        <v>15660</v>
      </c>
      <c r="G29" s="43"/>
      <c r="H29" s="430"/>
      <c r="I29" s="430"/>
      <c r="J29" s="430"/>
      <c r="K29" s="430"/>
    </row>
    <row r="30" spans="1:11" ht="21.95" customHeight="1" x14ac:dyDescent="0.15">
      <c r="A30" s="422"/>
      <c r="B30" s="41" t="s">
        <v>71</v>
      </c>
      <c r="C30" s="41" t="s">
        <v>70</v>
      </c>
      <c r="D30" s="40">
        <v>170</v>
      </c>
      <c r="E30" s="5">
        <v>15900</v>
      </c>
      <c r="G30" s="43"/>
      <c r="H30" s="430"/>
      <c r="I30" s="430"/>
      <c r="J30" s="430"/>
      <c r="K30" s="430"/>
    </row>
    <row r="31" spans="1:11" ht="21.95" customHeight="1" x14ac:dyDescent="0.15">
      <c r="A31" s="423">
        <v>4</v>
      </c>
      <c r="B31" s="42" t="s">
        <v>79</v>
      </c>
      <c r="C31" s="41" t="s">
        <v>78</v>
      </c>
      <c r="D31" s="17">
        <v>139</v>
      </c>
      <c r="E31" s="5">
        <v>16050</v>
      </c>
      <c r="G31" s="36"/>
      <c r="H31" s="430"/>
      <c r="I31" s="430"/>
      <c r="J31" s="430"/>
      <c r="K31" s="430"/>
    </row>
    <row r="32" spans="1:11" ht="21.95" customHeight="1" x14ac:dyDescent="0.15">
      <c r="A32" s="423"/>
      <c r="B32" s="41" t="s">
        <v>77</v>
      </c>
      <c r="C32" s="41" t="s">
        <v>76</v>
      </c>
      <c r="D32" s="40">
        <v>158</v>
      </c>
      <c r="E32" s="5">
        <v>17400</v>
      </c>
      <c r="G32" s="37" t="s">
        <v>75</v>
      </c>
      <c r="H32" s="430" t="s">
        <v>74</v>
      </c>
      <c r="I32" s="430"/>
      <c r="J32" s="430"/>
      <c r="K32" s="430"/>
    </row>
    <row r="33" spans="1:11" ht="21.95" customHeight="1" x14ac:dyDescent="0.15">
      <c r="A33" s="423"/>
      <c r="B33" s="41" t="s">
        <v>73</v>
      </c>
      <c r="C33" s="41" t="s">
        <v>72</v>
      </c>
      <c r="D33" s="40">
        <v>154</v>
      </c>
      <c r="E33" s="5">
        <v>17400</v>
      </c>
      <c r="G33" s="36"/>
      <c r="H33" s="36"/>
      <c r="I33" s="36"/>
      <c r="J33" s="36"/>
      <c r="K33" s="36"/>
    </row>
    <row r="34" spans="1:11" ht="21.95" customHeight="1" x14ac:dyDescent="0.15">
      <c r="A34" s="423"/>
      <c r="B34" s="39" t="s">
        <v>71</v>
      </c>
      <c r="C34" s="39" t="s">
        <v>70</v>
      </c>
      <c r="D34" s="38">
        <v>158</v>
      </c>
      <c r="E34" s="2">
        <v>17100</v>
      </c>
      <c r="G34" s="37" t="s">
        <v>69</v>
      </c>
      <c r="H34" s="427" t="s">
        <v>68</v>
      </c>
      <c r="I34" s="427"/>
      <c r="J34" s="427"/>
      <c r="K34" s="427"/>
    </row>
    <row r="35" spans="1:11" ht="20.100000000000001" customHeight="1" x14ac:dyDescent="0.15">
      <c r="G35" s="36"/>
      <c r="H35" s="427"/>
      <c r="I35" s="427"/>
      <c r="J35" s="427"/>
      <c r="K35" s="427"/>
    </row>
    <row r="36" spans="1:11" ht="20.100000000000001" customHeight="1" x14ac:dyDescent="0.15">
      <c r="G36" s="36"/>
      <c r="H36" s="427"/>
      <c r="I36" s="427"/>
      <c r="J36" s="427"/>
      <c r="K36" s="427"/>
    </row>
    <row r="37" spans="1:11" ht="20.100000000000001" customHeight="1" x14ac:dyDescent="0.15"/>
    <row r="38" spans="1:11" ht="20.100000000000001" customHeight="1" x14ac:dyDescent="0.15">
      <c r="A38" s="419" t="s">
        <v>67</v>
      </c>
      <c r="B38" s="419"/>
      <c r="C38" s="419"/>
      <c r="D38" s="419"/>
      <c r="E38" s="419"/>
      <c r="F38" s="419"/>
      <c r="G38" s="419"/>
      <c r="H38" s="419"/>
      <c r="I38" s="419"/>
      <c r="J38" s="419"/>
      <c r="K38" s="419"/>
    </row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/>
    <row r="48" spans="1:11" ht="20.100000000000001" customHeight="1" x14ac:dyDescent="0.15"/>
  </sheetData>
  <sheetProtection selectLockedCells="1" selectUnlockedCells="1"/>
  <mergeCells count="20">
    <mergeCell ref="A2:D2"/>
    <mergeCell ref="A4:A6"/>
    <mergeCell ref="G4:G7"/>
    <mergeCell ref="A7:A14"/>
    <mergeCell ref="G8:G11"/>
    <mergeCell ref="G12:G13"/>
    <mergeCell ref="G14:G15"/>
    <mergeCell ref="A15:A18"/>
    <mergeCell ref="G17:G18"/>
    <mergeCell ref="H34:K36"/>
    <mergeCell ref="A38:K38"/>
    <mergeCell ref="A19:A22"/>
    <mergeCell ref="G19:G20"/>
    <mergeCell ref="A23:A26"/>
    <mergeCell ref="G26:H26"/>
    <mergeCell ref="A27:A30"/>
    <mergeCell ref="J27:K27"/>
    <mergeCell ref="H28:K31"/>
    <mergeCell ref="A31:A34"/>
    <mergeCell ref="H32:K32"/>
  </mergeCells>
  <phoneticPr fontId="3"/>
  <pageMargins left="0.78740157480314965" right="0.19685039370078741" top="0.19685039370078741" bottom="0.19685039370078741" header="0.51181102362204722" footer="0.11811023622047245"/>
  <pageSetup paperSize="9" scale="75" firstPageNumber="0" fitToWidth="0" fitToHeight="0" orientation="landscape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4E7B-0CE1-440E-92E7-6E73D553BC28}">
  <dimension ref="A1:L34"/>
  <sheetViews>
    <sheetView view="pageLayout" topLeftCell="A16" zoomScaleNormal="80" workbookViewId="0">
      <selection activeCell="E52" sqref="E52"/>
    </sheetView>
  </sheetViews>
  <sheetFormatPr defaultRowHeight="14.25" x14ac:dyDescent="0.15"/>
  <cols>
    <col min="1" max="1" width="9.5" style="1" customWidth="1"/>
    <col min="2" max="2" width="16.75" style="1" customWidth="1"/>
    <col min="3" max="4" width="11.375" style="1" customWidth="1"/>
    <col min="5" max="5" width="16.875" style="1" customWidth="1"/>
    <col min="6" max="6" width="3.625" style="1" customWidth="1"/>
    <col min="7" max="7" width="9.5" style="1" customWidth="1"/>
    <col min="8" max="8" width="16.75" style="1" customWidth="1"/>
    <col min="9" max="10" width="11.375" style="1" customWidth="1"/>
    <col min="11" max="11" width="16.875" style="1" customWidth="1"/>
    <col min="12" max="16384" width="9" style="1"/>
  </cols>
  <sheetData>
    <row r="1" spans="1:12" s="34" customFormat="1" ht="20.25" customHeight="1" x14ac:dyDescent="0.15">
      <c r="A1" s="62" t="s">
        <v>134</v>
      </c>
      <c r="B1" s="62"/>
      <c r="C1" s="62"/>
      <c r="D1" s="62"/>
      <c r="E1" s="62"/>
      <c r="F1" s="62"/>
      <c r="G1" s="1"/>
      <c r="H1" s="1"/>
      <c r="I1" s="1"/>
      <c r="J1" s="1"/>
      <c r="K1" s="1"/>
      <c r="L1" s="62"/>
    </row>
    <row r="2" spans="1:12" s="28" customFormat="1" ht="27.75" customHeight="1" x14ac:dyDescent="0.15">
      <c r="A2" s="91" t="s">
        <v>110</v>
      </c>
      <c r="B2" s="90" t="s">
        <v>133</v>
      </c>
      <c r="C2" s="444" t="s">
        <v>132</v>
      </c>
      <c r="D2" s="445"/>
      <c r="E2" s="89" t="s">
        <v>106</v>
      </c>
      <c r="F2" s="92"/>
      <c r="G2" s="91" t="s">
        <v>110</v>
      </c>
      <c r="H2" s="90" t="s">
        <v>133</v>
      </c>
      <c r="I2" s="444" t="s">
        <v>132</v>
      </c>
      <c r="J2" s="445"/>
      <c r="K2" s="89" t="s">
        <v>106</v>
      </c>
      <c r="L2" s="72"/>
    </row>
    <row r="3" spans="1:12" ht="26.25" customHeight="1" x14ac:dyDescent="0.15">
      <c r="A3" s="84" t="s">
        <v>131</v>
      </c>
      <c r="B3" s="83" t="s">
        <v>130</v>
      </c>
      <c r="C3" s="88"/>
      <c r="D3" s="87">
        <v>16921</v>
      </c>
      <c r="E3" s="86">
        <v>363009</v>
      </c>
      <c r="F3" s="61"/>
      <c r="G3" s="79">
        <v>8</v>
      </c>
      <c r="H3" s="71" t="s">
        <v>88</v>
      </c>
      <c r="I3" s="70" t="s">
        <v>122</v>
      </c>
      <c r="J3" s="69">
        <v>81</v>
      </c>
      <c r="K3" s="68">
        <v>50700</v>
      </c>
      <c r="L3" s="61"/>
    </row>
    <row r="4" spans="1:12" ht="26.25" customHeight="1" x14ac:dyDescent="0.15">
      <c r="A4" s="79">
        <v>59</v>
      </c>
      <c r="B4" s="71" t="s">
        <v>129</v>
      </c>
      <c r="C4" s="70"/>
      <c r="D4" s="69">
        <v>613</v>
      </c>
      <c r="E4" s="68">
        <v>40000</v>
      </c>
      <c r="F4" s="61"/>
      <c r="G4" s="79">
        <v>9</v>
      </c>
      <c r="H4" s="71" t="s">
        <v>88</v>
      </c>
      <c r="I4" s="70" t="s">
        <v>122</v>
      </c>
      <c r="J4" s="69">
        <v>73</v>
      </c>
      <c r="K4" s="68">
        <v>59150</v>
      </c>
      <c r="L4" s="61"/>
    </row>
    <row r="5" spans="1:12" ht="26.25" customHeight="1" x14ac:dyDescent="0.15">
      <c r="A5" s="446">
        <v>62</v>
      </c>
      <c r="B5" s="449" t="s">
        <v>128</v>
      </c>
      <c r="C5" s="85"/>
      <c r="D5" s="69">
        <v>494</v>
      </c>
      <c r="E5" s="441">
        <v>50000</v>
      </c>
      <c r="F5" s="61"/>
      <c r="G5" s="433">
        <v>10</v>
      </c>
      <c r="H5" s="71" t="s">
        <v>120</v>
      </c>
      <c r="I5" s="70" t="s">
        <v>122</v>
      </c>
      <c r="J5" s="69">
        <v>73</v>
      </c>
      <c r="K5" s="68">
        <v>53000</v>
      </c>
      <c r="L5" s="61"/>
    </row>
    <row r="6" spans="1:12" ht="26.25" customHeight="1" x14ac:dyDescent="0.15">
      <c r="A6" s="447"/>
      <c r="B6" s="450"/>
      <c r="C6" s="70" t="s">
        <v>127</v>
      </c>
      <c r="D6" s="69">
        <v>1</v>
      </c>
      <c r="E6" s="442"/>
      <c r="F6" s="61"/>
      <c r="G6" s="433"/>
      <c r="H6" s="443" t="s">
        <v>103</v>
      </c>
      <c r="I6" s="70" t="s">
        <v>124</v>
      </c>
      <c r="J6" s="69">
        <v>3</v>
      </c>
      <c r="K6" s="438">
        <v>62000</v>
      </c>
      <c r="L6" s="61"/>
    </row>
    <row r="7" spans="1:12" ht="26.25" customHeight="1" x14ac:dyDescent="0.15">
      <c r="A7" s="447"/>
      <c r="B7" s="439" t="s">
        <v>126</v>
      </c>
      <c r="C7" s="85"/>
      <c r="D7" s="69">
        <v>511</v>
      </c>
      <c r="E7" s="441">
        <v>60000</v>
      </c>
      <c r="F7" s="61"/>
      <c r="G7" s="433"/>
      <c r="H7" s="443"/>
      <c r="I7" s="70" t="s">
        <v>122</v>
      </c>
      <c r="J7" s="69">
        <v>28</v>
      </c>
      <c r="K7" s="438"/>
      <c r="L7" s="61"/>
    </row>
    <row r="8" spans="1:12" ht="26.25" customHeight="1" x14ac:dyDescent="0.15">
      <c r="A8" s="448"/>
      <c r="B8" s="440"/>
      <c r="C8" s="70" t="s">
        <v>125</v>
      </c>
      <c r="D8" s="69">
        <v>6</v>
      </c>
      <c r="E8" s="442"/>
      <c r="F8" s="61"/>
      <c r="G8" s="433">
        <v>12</v>
      </c>
      <c r="H8" s="443" t="s">
        <v>91</v>
      </c>
      <c r="I8" s="70" t="s">
        <v>124</v>
      </c>
      <c r="J8" s="69">
        <v>3</v>
      </c>
      <c r="K8" s="438">
        <v>62680</v>
      </c>
      <c r="L8" s="61"/>
    </row>
    <row r="9" spans="1:12" ht="26.25" customHeight="1" x14ac:dyDescent="0.15">
      <c r="A9" s="433">
        <v>63</v>
      </c>
      <c r="B9" s="71" t="s">
        <v>104</v>
      </c>
      <c r="C9" s="70"/>
      <c r="D9" s="69">
        <v>726</v>
      </c>
      <c r="E9" s="68">
        <v>59684</v>
      </c>
      <c r="F9" s="61"/>
      <c r="G9" s="433"/>
      <c r="H9" s="443"/>
      <c r="I9" s="70" t="s">
        <v>122</v>
      </c>
      <c r="J9" s="69">
        <v>27</v>
      </c>
      <c r="K9" s="438"/>
      <c r="L9" s="61"/>
    </row>
    <row r="10" spans="1:12" ht="26.25" customHeight="1" x14ac:dyDescent="0.15">
      <c r="A10" s="433"/>
      <c r="B10" s="71" t="s">
        <v>105</v>
      </c>
      <c r="C10" s="70"/>
      <c r="D10" s="69">
        <v>766</v>
      </c>
      <c r="E10" s="68">
        <v>60316</v>
      </c>
      <c r="F10" s="61"/>
      <c r="G10" s="79">
        <v>13</v>
      </c>
      <c r="H10" s="71" t="s">
        <v>103</v>
      </c>
      <c r="I10" s="70" t="s">
        <v>122</v>
      </c>
      <c r="J10" s="69">
        <v>80</v>
      </c>
      <c r="K10" s="68">
        <v>53640</v>
      </c>
      <c r="L10" s="61"/>
    </row>
    <row r="11" spans="1:12" ht="26.25" customHeight="1" x14ac:dyDescent="0.15">
      <c r="A11" s="436" t="s">
        <v>123</v>
      </c>
      <c r="B11" s="71" t="s">
        <v>70</v>
      </c>
      <c r="C11" s="70"/>
      <c r="D11" s="69">
        <v>665</v>
      </c>
      <c r="E11" s="68">
        <v>60000</v>
      </c>
      <c r="F11" s="61"/>
      <c r="G11" s="79">
        <v>14</v>
      </c>
      <c r="H11" s="71" t="s">
        <v>103</v>
      </c>
      <c r="I11" s="70" t="s">
        <v>122</v>
      </c>
      <c r="J11" s="69">
        <v>110</v>
      </c>
      <c r="K11" s="68">
        <v>60845</v>
      </c>
      <c r="L11" s="61"/>
    </row>
    <row r="12" spans="1:12" ht="26.25" customHeight="1" x14ac:dyDescent="0.15">
      <c r="A12" s="433"/>
      <c r="B12" s="71" t="s">
        <v>76</v>
      </c>
      <c r="C12" s="70"/>
      <c r="D12" s="69">
        <v>665</v>
      </c>
      <c r="E12" s="68">
        <v>60000</v>
      </c>
      <c r="F12" s="61"/>
      <c r="G12" s="79">
        <v>15</v>
      </c>
      <c r="H12" s="71" t="s">
        <v>103</v>
      </c>
      <c r="I12" s="70" t="s">
        <v>122</v>
      </c>
      <c r="J12" s="69">
        <v>50</v>
      </c>
      <c r="K12" s="68">
        <v>26820</v>
      </c>
      <c r="L12" s="61"/>
    </row>
    <row r="13" spans="1:12" ht="26.25" customHeight="1" x14ac:dyDescent="0.15">
      <c r="A13" s="433">
        <v>2</v>
      </c>
      <c r="B13" s="71" t="s">
        <v>121</v>
      </c>
      <c r="C13" s="70"/>
      <c r="D13" s="69">
        <v>685</v>
      </c>
      <c r="E13" s="68">
        <v>60000</v>
      </c>
      <c r="F13" s="61"/>
      <c r="G13" s="79">
        <v>16</v>
      </c>
      <c r="H13" s="71" t="s">
        <v>103</v>
      </c>
      <c r="I13" s="70" t="s">
        <v>122</v>
      </c>
      <c r="J13" s="69">
        <v>80</v>
      </c>
      <c r="K13" s="68">
        <v>44720</v>
      </c>
      <c r="L13" s="61"/>
    </row>
    <row r="14" spans="1:12" ht="26.25" customHeight="1" x14ac:dyDescent="0.15">
      <c r="A14" s="433"/>
      <c r="B14" s="71" t="s">
        <v>120</v>
      </c>
      <c r="C14" s="70"/>
      <c r="D14" s="69">
        <v>685</v>
      </c>
      <c r="E14" s="68">
        <v>60000</v>
      </c>
      <c r="F14" s="61"/>
      <c r="G14" s="84">
        <v>17</v>
      </c>
      <c r="H14" s="83" t="s">
        <v>103</v>
      </c>
      <c r="I14" s="82" t="s">
        <v>122</v>
      </c>
      <c r="J14" s="81">
        <v>80</v>
      </c>
      <c r="K14" s="80">
        <v>43480</v>
      </c>
      <c r="L14" s="61"/>
    </row>
    <row r="15" spans="1:12" ht="26.25" customHeight="1" x14ac:dyDescent="0.15">
      <c r="A15" s="433">
        <v>3</v>
      </c>
      <c r="B15" s="71" t="s">
        <v>88</v>
      </c>
      <c r="C15" s="70"/>
      <c r="D15" s="69">
        <v>611</v>
      </c>
      <c r="E15" s="68">
        <v>60000</v>
      </c>
      <c r="F15" s="61"/>
      <c r="G15" s="79">
        <v>19</v>
      </c>
      <c r="H15" s="71" t="s">
        <v>103</v>
      </c>
      <c r="I15" s="70" t="s">
        <v>122</v>
      </c>
      <c r="J15" s="78">
        <v>80</v>
      </c>
      <c r="K15" s="77">
        <v>44000</v>
      </c>
      <c r="L15" s="61"/>
    </row>
    <row r="16" spans="1:12" ht="26.25" customHeight="1" x14ac:dyDescent="0.15">
      <c r="A16" s="433"/>
      <c r="B16" s="71" t="s">
        <v>93</v>
      </c>
      <c r="C16" s="70"/>
      <c r="D16" s="69">
        <v>648</v>
      </c>
      <c r="E16" s="68">
        <v>60000</v>
      </c>
      <c r="F16" s="61"/>
      <c r="G16" s="67">
        <v>21</v>
      </c>
      <c r="H16" s="66" t="s">
        <v>103</v>
      </c>
      <c r="I16" s="65" t="s">
        <v>122</v>
      </c>
      <c r="J16" s="76">
        <v>160</v>
      </c>
      <c r="K16" s="75">
        <v>89418</v>
      </c>
      <c r="L16" s="61"/>
    </row>
    <row r="17" spans="1:12" ht="26.25" customHeight="1" x14ac:dyDescent="0.15">
      <c r="A17" s="433">
        <v>4</v>
      </c>
      <c r="B17" s="71" t="s">
        <v>121</v>
      </c>
      <c r="C17" s="70"/>
      <c r="D17" s="69">
        <v>546</v>
      </c>
      <c r="E17" s="68">
        <v>61636</v>
      </c>
      <c r="F17" s="61"/>
      <c r="G17" s="61"/>
      <c r="H17" s="61"/>
      <c r="I17" s="74"/>
      <c r="J17" s="73"/>
      <c r="K17" s="73"/>
      <c r="L17" s="61"/>
    </row>
    <row r="18" spans="1:12" ht="26.25" customHeight="1" x14ac:dyDescent="0.15">
      <c r="A18" s="433"/>
      <c r="B18" s="71" t="s">
        <v>120</v>
      </c>
      <c r="C18" s="70"/>
      <c r="D18" s="69">
        <v>546</v>
      </c>
      <c r="E18" s="68">
        <v>61300</v>
      </c>
      <c r="F18" s="61"/>
      <c r="G18" s="72" t="s">
        <v>119</v>
      </c>
      <c r="H18" s="437" t="s">
        <v>118</v>
      </c>
      <c r="I18" s="437"/>
      <c r="J18" s="437"/>
      <c r="K18" s="437"/>
      <c r="L18" s="61"/>
    </row>
    <row r="19" spans="1:12" ht="26.25" customHeight="1" x14ac:dyDescent="0.15">
      <c r="A19" s="433">
        <v>5</v>
      </c>
      <c r="B19" s="71" t="s">
        <v>85</v>
      </c>
      <c r="C19" s="70"/>
      <c r="D19" s="69">
        <v>558</v>
      </c>
      <c r="E19" s="68">
        <v>70000</v>
      </c>
      <c r="F19" s="61"/>
      <c r="G19" s="72"/>
      <c r="H19" s="437"/>
      <c r="I19" s="437"/>
      <c r="J19" s="437"/>
      <c r="K19" s="437"/>
      <c r="L19" s="61"/>
    </row>
    <row r="20" spans="1:12" ht="26.25" customHeight="1" x14ac:dyDescent="0.15">
      <c r="A20" s="433"/>
      <c r="B20" s="71" t="s">
        <v>117</v>
      </c>
      <c r="C20" s="70"/>
      <c r="D20" s="69">
        <v>563</v>
      </c>
      <c r="E20" s="68">
        <v>70000</v>
      </c>
      <c r="F20" s="61"/>
      <c r="G20" s="61"/>
      <c r="H20" s="437"/>
      <c r="I20" s="437"/>
      <c r="J20" s="437"/>
      <c r="K20" s="437"/>
      <c r="L20" s="61"/>
    </row>
    <row r="21" spans="1:12" ht="26.25" customHeight="1" x14ac:dyDescent="0.15">
      <c r="A21" s="433">
        <v>6</v>
      </c>
      <c r="B21" s="71" t="s">
        <v>91</v>
      </c>
      <c r="C21" s="70"/>
      <c r="D21" s="69">
        <v>568</v>
      </c>
      <c r="E21" s="68">
        <v>79200</v>
      </c>
      <c r="F21" s="61"/>
      <c r="G21" s="72" t="s">
        <v>116</v>
      </c>
      <c r="H21" s="434" t="s">
        <v>115</v>
      </c>
      <c r="I21" s="434"/>
      <c r="J21" s="434"/>
      <c r="K21" s="434"/>
      <c r="L21" s="61"/>
    </row>
    <row r="22" spans="1:12" ht="26.25" customHeight="1" x14ac:dyDescent="0.15">
      <c r="A22" s="433"/>
      <c r="B22" s="71" t="s">
        <v>72</v>
      </c>
      <c r="C22" s="70" t="s">
        <v>114</v>
      </c>
      <c r="D22" s="69">
        <v>38</v>
      </c>
      <c r="E22" s="68">
        <v>70800</v>
      </c>
      <c r="F22" s="61"/>
      <c r="G22" s="61"/>
      <c r="H22" s="434"/>
      <c r="I22" s="434"/>
      <c r="J22" s="434"/>
      <c r="K22" s="434"/>
      <c r="L22" s="61"/>
    </row>
    <row r="23" spans="1:12" ht="26.25" customHeight="1" x14ac:dyDescent="0.15">
      <c r="A23" s="67">
        <v>7</v>
      </c>
      <c r="B23" s="66" t="s">
        <v>85</v>
      </c>
      <c r="C23" s="65" t="s">
        <v>113</v>
      </c>
      <c r="D23" s="64">
        <v>24</v>
      </c>
      <c r="E23" s="63">
        <v>50700</v>
      </c>
      <c r="F23" s="61"/>
      <c r="G23" s="62"/>
      <c r="H23" s="62"/>
      <c r="I23" s="62"/>
      <c r="J23" s="62"/>
      <c r="K23" s="62"/>
      <c r="L23" s="61"/>
    </row>
    <row r="24" spans="1:12" ht="22.5" customHeight="1" x14ac:dyDescent="0.2">
      <c r="A24" s="435" t="s">
        <v>112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61"/>
    </row>
    <row r="25" spans="1:12" ht="21" customHeight="1" x14ac:dyDescent="0.15">
      <c r="F25" s="61"/>
      <c r="G25" s="61"/>
      <c r="H25" s="61"/>
      <c r="I25" s="61"/>
      <c r="J25" s="61"/>
      <c r="K25" s="61"/>
      <c r="L25" s="61"/>
    </row>
    <row r="26" spans="1:12" ht="21" customHeight="1" x14ac:dyDescent="0.15">
      <c r="F26" s="61"/>
      <c r="G26" s="61"/>
      <c r="H26" s="61"/>
      <c r="I26" s="61"/>
      <c r="J26" s="61"/>
      <c r="K26" s="61"/>
      <c r="L26" s="61"/>
    </row>
    <row r="27" spans="1:12" ht="21" customHeight="1" x14ac:dyDescent="0.15">
      <c r="F27" s="61"/>
      <c r="G27" s="61"/>
      <c r="H27" s="61"/>
      <c r="I27" s="61"/>
      <c r="J27" s="61"/>
      <c r="K27" s="61"/>
      <c r="L27" s="61"/>
    </row>
    <row r="28" spans="1:12" ht="21" customHeight="1" x14ac:dyDescent="0.15">
      <c r="F28" s="61"/>
      <c r="G28" s="61"/>
      <c r="H28" s="61"/>
      <c r="I28" s="61"/>
      <c r="J28" s="61"/>
      <c r="K28" s="61"/>
      <c r="L28" s="61"/>
    </row>
    <row r="29" spans="1:12" ht="21" customHeight="1" x14ac:dyDescent="0.15">
      <c r="F29" s="61"/>
      <c r="G29" s="61"/>
      <c r="H29" s="61"/>
      <c r="I29" s="61"/>
      <c r="J29" s="61"/>
      <c r="K29" s="61"/>
      <c r="L29" s="61"/>
    </row>
    <row r="30" spans="1:12" ht="21" customHeight="1" x14ac:dyDescent="0.15">
      <c r="F30" s="61"/>
      <c r="G30" s="61"/>
      <c r="H30" s="61"/>
      <c r="I30" s="61"/>
      <c r="J30" s="61"/>
      <c r="K30" s="61"/>
      <c r="L30" s="61"/>
    </row>
    <row r="31" spans="1:12" ht="21" customHeight="1" x14ac:dyDescent="0.15">
      <c r="F31" s="61"/>
      <c r="G31" s="61"/>
      <c r="H31" s="61"/>
      <c r="I31" s="61"/>
      <c r="J31" s="61"/>
      <c r="K31" s="61"/>
      <c r="L31" s="61"/>
    </row>
    <row r="32" spans="1:12" ht="21" customHeight="1" x14ac:dyDescent="0.15">
      <c r="F32" s="61"/>
      <c r="G32" s="61"/>
      <c r="H32" s="61"/>
      <c r="I32" s="61"/>
      <c r="J32" s="61"/>
      <c r="K32" s="61"/>
      <c r="L32" s="61"/>
    </row>
    <row r="33" spans="6:12" ht="21" customHeight="1" x14ac:dyDescent="0.15">
      <c r="F33" s="61"/>
      <c r="G33" s="61"/>
      <c r="H33" s="61"/>
      <c r="I33" s="61"/>
      <c r="J33" s="61"/>
      <c r="K33" s="61"/>
      <c r="L33" s="61"/>
    </row>
    <row r="34" spans="6:12" ht="21" customHeight="1" x14ac:dyDescent="0.15">
      <c r="F34" s="61"/>
      <c r="G34" s="61"/>
      <c r="H34" s="61"/>
      <c r="I34" s="61"/>
      <c r="J34" s="61"/>
      <c r="K34" s="61"/>
      <c r="L34" s="61"/>
    </row>
  </sheetData>
  <sheetProtection selectLockedCells="1" selectUnlockedCells="1"/>
  <mergeCells count="23">
    <mergeCell ref="C2:D2"/>
    <mergeCell ref="I2:J2"/>
    <mergeCell ref="A5:A8"/>
    <mergeCell ref="B5:B6"/>
    <mergeCell ref="E5:E6"/>
    <mergeCell ref="G5:G7"/>
    <mergeCell ref="H6:H7"/>
    <mergeCell ref="K6:K7"/>
    <mergeCell ref="B7:B8"/>
    <mergeCell ref="E7:E8"/>
    <mergeCell ref="G8:G9"/>
    <mergeCell ref="H8:H9"/>
    <mergeCell ref="K8:K9"/>
    <mergeCell ref="A21:A22"/>
    <mergeCell ref="H21:K22"/>
    <mergeCell ref="A24:K24"/>
    <mergeCell ref="A9:A10"/>
    <mergeCell ref="A11:A12"/>
    <mergeCell ref="A13:A14"/>
    <mergeCell ref="A15:A16"/>
    <mergeCell ref="A17:A18"/>
    <mergeCell ref="H18:K20"/>
    <mergeCell ref="A19:A20"/>
  </mergeCells>
  <phoneticPr fontId="3"/>
  <pageMargins left="0.78740157480314965" right="0.19685039370078741" top="0.19685039370078741" bottom="0.19685039370078741" header="0.51181102362204722" footer="0.15748031496062992"/>
  <pageSetup paperSize="9" firstPageNumber="0" fitToWidth="0" fitToHeight="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DD1F-682E-4388-A256-6359E743ED71}">
  <dimension ref="A2:Q81"/>
  <sheetViews>
    <sheetView view="pageLayout" topLeftCell="A16" zoomScaleNormal="80" zoomScaleSheetLayoutView="70" workbookViewId="0">
      <selection activeCell="E52" sqref="E52"/>
    </sheetView>
  </sheetViews>
  <sheetFormatPr defaultRowHeight="14.25" x14ac:dyDescent="0.15"/>
  <cols>
    <col min="1" max="1" width="7.5" style="1" customWidth="1"/>
    <col min="2" max="2" width="8.625" style="1" customWidth="1"/>
    <col min="3" max="3" width="13" style="1" customWidth="1"/>
    <col min="4" max="4" width="10.75" style="1" customWidth="1"/>
    <col min="5" max="5" width="20.625" style="1" customWidth="1"/>
    <col min="6" max="6" width="8.625" style="1" customWidth="1"/>
    <col min="7" max="7" width="11.125" style="1" customWidth="1"/>
    <col min="8" max="8" width="10.75" style="1" customWidth="1"/>
    <col min="9" max="9" width="4.875" style="1" customWidth="1"/>
    <col min="10" max="11" width="6.625" style="1" customWidth="1"/>
    <col min="12" max="12" width="13" style="1" customWidth="1"/>
    <col min="13" max="13" width="10.75" style="1" customWidth="1"/>
    <col min="14" max="14" width="12.5" style="1" customWidth="1"/>
    <col min="15" max="15" width="8.625" style="1" customWidth="1"/>
    <col min="16" max="16" width="11.125" style="1" customWidth="1"/>
    <col min="17" max="17" width="10.75" style="1" customWidth="1"/>
    <col min="18" max="16384" width="9" style="1"/>
  </cols>
  <sheetData>
    <row r="2" spans="1:17" s="34" customFormat="1" ht="21" customHeight="1" x14ac:dyDescent="0.15">
      <c r="A2" s="62" t="s">
        <v>234</v>
      </c>
      <c r="B2" s="62"/>
      <c r="C2" s="62"/>
      <c r="D2" s="62"/>
      <c r="E2" s="62"/>
      <c r="F2" s="62"/>
      <c r="G2" s="62"/>
      <c r="H2" s="62"/>
      <c r="I2" s="62"/>
      <c r="J2" s="1"/>
      <c r="K2" s="1"/>
      <c r="L2" s="1"/>
      <c r="M2" s="1"/>
      <c r="N2" s="1"/>
      <c r="O2" s="62"/>
    </row>
    <row r="3" spans="1:17" s="28" customFormat="1" ht="41.25" customHeight="1" x14ac:dyDescent="0.15">
      <c r="A3" s="139" t="s">
        <v>233</v>
      </c>
      <c r="B3" s="138" t="s">
        <v>232</v>
      </c>
      <c r="C3" s="137" t="s">
        <v>231</v>
      </c>
      <c r="D3" s="136" t="s">
        <v>230</v>
      </c>
      <c r="E3" s="514" t="s">
        <v>229</v>
      </c>
      <c r="F3" s="514"/>
      <c r="G3" s="135" t="s">
        <v>228</v>
      </c>
      <c r="H3" s="134" t="s">
        <v>227</v>
      </c>
      <c r="I3" s="72"/>
      <c r="J3" s="139" t="s">
        <v>233</v>
      </c>
      <c r="K3" s="138" t="s">
        <v>232</v>
      </c>
      <c r="L3" s="137" t="s">
        <v>231</v>
      </c>
      <c r="M3" s="136" t="s">
        <v>230</v>
      </c>
      <c r="N3" s="515" t="s">
        <v>229</v>
      </c>
      <c r="O3" s="516"/>
      <c r="P3" s="135" t="s">
        <v>228</v>
      </c>
      <c r="Q3" s="134" t="s">
        <v>227</v>
      </c>
    </row>
    <row r="4" spans="1:17" ht="21" customHeight="1" x14ac:dyDescent="0.15">
      <c r="A4" s="517">
        <v>53</v>
      </c>
      <c r="B4" s="518" t="s">
        <v>150</v>
      </c>
      <c r="C4" s="519" t="s">
        <v>226</v>
      </c>
      <c r="D4" s="518" t="s">
        <v>179</v>
      </c>
      <c r="E4" s="133" t="s">
        <v>225</v>
      </c>
      <c r="F4" s="133">
        <v>91</v>
      </c>
      <c r="G4" s="520">
        <v>8000</v>
      </c>
      <c r="H4" s="521">
        <v>40000</v>
      </c>
      <c r="I4" s="61"/>
      <c r="J4" s="522">
        <v>9</v>
      </c>
      <c r="K4" s="518" t="s">
        <v>150</v>
      </c>
      <c r="L4" s="520" t="s">
        <v>224</v>
      </c>
      <c r="M4" s="518" t="s">
        <v>139</v>
      </c>
      <c r="N4" s="523" t="s">
        <v>223</v>
      </c>
      <c r="O4" s="512">
        <v>85</v>
      </c>
      <c r="P4" s="512">
        <v>3262</v>
      </c>
      <c r="Q4" s="513">
        <v>50000</v>
      </c>
    </row>
    <row r="5" spans="1:17" ht="21" customHeight="1" x14ac:dyDescent="0.15">
      <c r="A5" s="433"/>
      <c r="B5" s="462"/>
      <c r="C5" s="456"/>
      <c r="D5" s="462"/>
      <c r="E5" s="70" t="s">
        <v>222</v>
      </c>
      <c r="F5" s="70">
        <v>10</v>
      </c>
      <c r="G5" s="474"/>
      <c r="H5" s="505"/>
      <c r="I5" s="61"/>
      <c r="J5" s="460"/>
      <c r="K5" s="481"/>
      <c r="L5" s="497"/>
      <c r="M5" s="481"/>
      <c r="N5" s="524"/>
      <c r="O5" s="466"/>
      <c r="P5" s="491"/>
      <c r="Q5" s="496"/>
    </row>
    <row r="6" spans="1:17" ht="21" customHeight="1" x14ac:dyDescent="0.15">
      <c r="A6" s="433"/>
      <c r="B6" s="481"/>
      <c r="C6" s="456"/>
      <c r="D6" s="481"/>
      <c r="E6" s="132" t="s">
        <v>221</v>
      </c>
      <c r="F6" s="70">
        <v>149</v>
      </c>
      <c r="G6" s="497"/>
      <c r="H6" s="506"/>
      <c r="I6" s="61"/>
      <c r="J6" s="470" t="s">
        <v>220</v>
      </c>
      <c r="K6" s="472" t="s">
        <v>150</v>
      </c>
      <c r="L6" s="473" t="s">
        <v>219</v>
      </c>
      <c r="M6" s="510" t="s">
        <v>148</v>
      </c>
      <c r="N6" s="101" t="s">
        <v>218</v>
      </c>
      <c r="O6" s="101">
        <v>448</v>
      </c>
      <c r="P6" s="477">
        <v>360000</v>
      </c>
      <c r="Q6" s="479">
        <v>875400</v>
      </c>
    </row>
    <row r="7" spans="1:17" ht="21" customHeight="1" x14ac:dyDescent="0.15">
      <c r="A7" s="433">
        <v>54</v>
      </c>
      <c r="B7" s="472" t="s">
        <v>150</v>
      </c>
      <c r="C7" s="456" t="s">
        <v>217</v>
      </c>
      <c r="D7" s="472" t="s">
        <v>179</v>
      </c>
      <c r="E7" s="70" t="s">
        <v>216</v>
      </c>
      <c r="F7" s="97">
        <v>51</v>
      </c>
      <c r="G7" s="490">
        <v>10000</v>
      </c>
      <c r="H7" s="504">
        <v>40000</v>
      </c>
      <c r="I7" s="61"/>
      <c r="J7" s="460"/>
      <c r="K7" s="481"/>
      <c r="L7" s="464"/>
      <c r="M7" s="511"/>
      <c r="N7" s="100" t="s">
        <v>215</v>
      </c>
      <c r="O7" s="100">
        <v>280</v>
      </c>
      <c r="P7" s="495"/>
      <c r="Q7" s="496"/>
    </row>
    <row r="8" spans="1:17" ht="21" customHeight="1" x14ac:dyDescent="0.15">
      <c r="A8" s="433"/>
      <c r="B8" s="462"/>
      <c r="C8" s="456"/>
      <c r="D8" s="462"/>
      <c r="E8" s="70" t="s">
        <v>214</v>
      </c>
      <c r="F8" s="97">
        <v>50</v>
      </c>
      <c r="G8" s="466"/>
      <c r="H8" s="505"/>
      <c r="I8" s="61"/>
      <c r="J8" s="470">
        <v>12</v>
      </c>
      <c r="K8" s="472" t="s">
        <v>150</v>
      </c>
      <c r="L8" s="473" t="s">
        <v>213</v>
      </c>
      <c r="M8" s="510" t="s">
        <v>148</v>
      </c>
      <c r="N8" s="101" t="s">
        <v>182</v>
      </c>
      <c r="O8" s="101">
        <v>58</v>
      </c>
      <c r="P8" s="477">
        <v>24000</v>
      </c>
      <c r="Q8" s="479">
        <v>95600</v>
      </c>
    </row>
    <row r="9" spans="1:17" ht="21" customHeight="1" x14ac:dyDescent="0.15">
      <c r="A9" s="433"/>
      <c r="B9" s="481"/>
      <c r="C9" s="456"/>
      <c r="D9" s="481"/>
      <c r="E9" s="70" t="s">
        <v>136</v>
      </c>
      <c r="F9" s="97">
        <v>4106</v>
      </c>
      <c r="G9" s="491"/>
      <c r="H9" s="506"/>
      <c r="I9" s="61"/>
      <c r="J9" s="460"/>
      <c r="K9" s="481"/>
      <c r="L9" s="464"/>
      <c r="M9" s="511"/>
      <c r="N9" s="131" t="s">
        <v>200</v>
      </c>
      <c r="O9" s="101">
        <v>6</v>
      </c>
      <c r="P9" s="495"/>
      <c r="Q9" s="496"/>
    </row>
    <row r="10" spans="1:17" ht="21" customHeight="1" x14ac:dyDescent="0.15">
      <c r="A10" s="433">
        <v>55</v>
      </c>
      <c r="B10" s="472" t="s">
        <v>150</v>
      </c>
      <c r="C10" s="456" t="s">
        <v>212</v>
      </c>
      <c r="D10" s="472" t="s">
        <v>179</v>
      </c>
      <c r="E10" s="70" t="s">
        <v>211</v>
      </c>
      <c r="F10" s="97">
        <v>52</v>
      </c>
      <c r="G10" s="490">
        <v>9200</v>
      </c>
      <c r="H10" s="504">
        <v>40000</v>
      </c>
      <c r="I10" s="61"/>
      <c r="J10" s="120">
        <v>12</v>
      </c>
      <c r="K10" s="119" t="s">
        <v>150</v>
      </c>
      <c r="L10" s="70" t="s">
        <v>210</v>
      </c>
      <c r="M10" s="110" t="s">
        <v>139</v>
      </c>
      <c r="N10" s="82" t="s">
        <v>209</v>
      </c>
      <c r="O10" s="98">
        <v>38</v>
      </c>
      <c r="P10" s="97">
        <v>4000</v>
      </c>
      <c r="Q10" s="115">
        <v>46830</v>
      </c>
    </row>
    <row r="11" spans="1:17" ht="21" customHeight="1" x14ac:dyDescent="0.15">
      <c r="A11" s="433"/>
      <c r="B11" s="462"/>
      <c r="C11" s="456"/>
      <c r="D11" s="462"/>
      <c r="E11" s="70" t="s">
        <v>208</v>
      </c>
      <c r="F11" s="97">
        <v>772</v>
      </c>
      <c r="G11" s="466"/>
      <c r="H11" s="505"/>
      <c r="I11" s="61"/>
      <c r="J11" s="470">
        <v>13</v>
      </c>
      <c r="K11" s="472" t="s">
        <v>150</v>
      </c>
      <c r="L11" s="509" t="s">
        <v>207</v>
      </c>
      <c r="M11" s="472" t="s">
        <v>139</v>
      </c>
      <c r="N11" s="70" t="s">
        <v>206</v>
      </c>
      <c r="O11" s="97">
        <v>138</v>
      </c>
      <c r="P11" s="490">
        <v>6000</v>
      </c>
      <c r="Q11" s="479">
        <v>51000</v>
      </c>
    </row>
    <row r="12" spans="1:17" ht="21" customHeight="1" x14ac:dyDescent="0.15">
      <c r="A12" s="433"/>
      <c r="B12" s="481"/>
      <c r="C12" s="456"/>
      <c r="D12" s="481"/>
      <c r="E12" s="70" t="s">
        <v>136</v>
      </c>
      <c r="F12" s="97">
        <v>1300</v>
      </c>
      <c r="G12" s="491"/>
      <c r="H12" s="506"/>
      <c r="I12" s="61"/>
      <c r="J12" s="460"/>
      <c r="K12" s="481"/>
      <c r="L12" s="497"/>
      <c r="M12" s="481"/>
      <c r="N12" s="70" t="s">
        <v>136</v>
      </c>
      <c r="O12" s="97">
        <v>1000</v>
      </c>
      <c r="P12" s="491"/>
      <c r="Q12" s="496"/>
    </row>
    <row r="13" spans="1:17" ht="21" customHeight="1" x14ac:dyDescent="0.15">
      <c r="A13" s="433">
        <v>58</v>
      </c>
      <c r="B13" s="472" t="s">
        <v>150</v>
      </c>
      <c r="C13" s="456" t="s">
        <v>204</v>
      </c>
      <c r="D13" s="472" t="s">
        <v>179</v>
      </c>
      <c r="E13" s="70" t="s">
        <v>205</v>
      </c>
      <c r="F13" s="490">
        <v>160</v>
      </c>
      <c r="G13" s="490">
        <v>11250</v>
      </c>
      <c r="H13" s="504">
        <v>38815</v>
      </c>
      <c r="I13" s="61"/>
      <c r="J13" s="120">
        <v>14</v>
      </c>
      <c r="K13" s="130" t="s">
        <v>150</v>
      </c>
      <c r="L13" s="114" t="s">
        <v>204</v>
      </c>
      <c r="M13" s="111" t="s">
        <v>139</v>
      </c>
      <c r="N13" s="114" t="s">
        <v>164</v>
      </c>
      <c r="O13" s="113">
        <v>82</v>
      </c>
      <c r="P13" s="113">
        <v>11000</v>
      </c>
      <c r="Q13" s="115">
        <v>47000</v>
      </c>
    </row>
    <row r="14" spans="1:17" ht="21" customHeight="1" x14ac:dyDescent="0.15">
      <c r="A14" s="433"/>
      <c r="B14" s="462"/>
      <c r="C14" s="456"/>
      <c r="D14" s="462"/>
      <c r="E14" s="70" t="s">
        <v>203</v>
      </c>
      <c r="F14" s="491"/>
      <c r="G14" s="466"/>
      <c r="H14" s="505"/>
      <c r="I14" s="61"/>
      <c r="J14" s="507" t="s">
        <v>202</v>
      </c>
      <c r="K14" s="454" t="s">
        <v>150</v>
      </c>
      <c r="L14" s="455" t="s">
        <v>201</v>
      </c>
      <c r="M14" s="454" t="s">
        <v>148</v>
      </c>
      <c r="N14" s="70" t="s">
        <v>182</v>
      </c>
      <c r="O14" s="70">
        <v>122</v>
      </c>
      <c r="P14" s="457">
        <v>50000</v>
      </c>
      <c r="Q14" s="485">
        <v>189354</v>
      </c>
    </row>
    <row r="15" spans="1:17" ht="21" customHeight="1" x14ac:dyDescent="0.15">
      <c r="A15" s="433"/>
      <c r="B15" s="481"/>
      <c r="C15" s="456"/>
      <c r="D15" s="481"/>
      <c r="E15" s="114" t="s">
        <v>136</v>
      </c>
      <c r="F15" s="113">
        <v>1209</v>
      </c>
      <c r="G15" s="491"/>
      <c r="H15" s="506"/>
      <c r="I15" s="61"/>
      <c r="J15" s="508"/>
      <c r="K15" s="454"/>
      <c r="L15" s="456"/>
      <c r="M15" s="454"/>
      <c r="N15" s="129" t="s">
        <v>200</v>
      </c>
      <c r="O15" s="70">
        <v>12</v>
      </c>
      <c r="P15" s="457"/>
      <c r="Q15" s="486"/>
    </row>
    <row r="16" spans="1:17" ht="21" customHeight="1" x14ac:dyDescent="0.15">
      <c r="A16" s="446" t="s">
        <v>199</v>
      </c>
      <c r="B16" s="472" t="s">
        <v>150</v>
      </c>
      <c r="C16" s="473" t="s">
        <v>198</v>
      </c>
      <c r="D16" s="498" t="s">
        <v>148</v>
      </c>
      <c r="E16" s="101" t="s">
        <v>197</v>
      </c>
      <c r="F16" s="101">
        <v>120</v>
      </c>
      <c r="G16" s="501">
        <v>365000</v>
      </c>
      <c r="H16" s="504">
        <v>530390</v>
      </c>
      <c r="I16" s="61"/>
      <c r="J16" s="120">
        <v>15</v>
      </c>
      <c r="K16" s="128" t="s">
        <v>150</v>
      </c>
      <c r="L16" s="82" t="s">
        <v>196</v>
      </c>
      <c r="M16" s="127" t="s">
        <v>139</v>
      </c>
      <c r="N16" s="126" t="s">
        <v>164</v>
      </c>
      <c r="O16" s="125">
        <v>75</v>
      </c>
      <c r="P16" s="98">
        <v>15000</v>
      </c>
      <c r="Q16" s="115">
        <v>47740</v>
      </c>
    </row>
    <row r="17" spans="1:17" ht="21" customHeight="1" x14ac:dyDescent="0.15">
      <c r="A17" s="447"/>
      <c r="B17" s="462"/>
      <c r="C17" s="474"/>
      <c r="D17" s="499"/>
      <c r="E17" s="101" t="s">
        <v>195</v>
      </c>
      <c r="F17" s="101">
        <v>240</v>
      </c>
      <c r="G17" s="502"/>
      <c r="H17" s="505"/>
      <c r="I17" s="61"/>
      <c r="J17" s="507" t="s">
        <v>194</v>
      </c>
      <c r="K17" s="454" t="s">
        <v>150</v>
      </c>
      <c r="L17" s="455" t="s">
        <v>193</v>
      </c>
      <c r="M17" s="483" t="s">
        <v>192</v>
      </c>
      <c r="N17" s="101" t="s">
        <v>191</v>
      </c>
      <c r="O17" s="101">
        <v>8</v>
      </c>
      <c r="P17" s="484">
        <v>1004800</v>
      </c>
      <c r="Q17" s="485">
        <v>496993</v>
      </c>
    </row>
    <row r="18" spans="1:17" ht="21" customHeight="1" x14ac:dyDescent="0.15">
      <c r="A18" s="447"/>
      <c r="B18" s="462"/>
      <c r="C18" s="474"/>
      <c r="D18" s="499"/>
      <c r="E18" s="101" t="s">
        <v>190</v>
      </c>
      <c r="F18" s="101">
        <v>360</v>
      </c>
      <c r="G18" s="502"/>
      <c r="H18" s="505"/>
      <c r="I18" s="61"/>
      <c r="J18" s="508"/>
      <c r="K18" s="454"/>
      <c r="L18" s="456"/>
      <c r="M18" s="483"/>
      <c r="N18" s="101" t="s">
        <v>189</v>
      </c>
      <c r="O18" s="101">
        <v>128</v>
      </c>
      <c r="P18" s="484"/>
      <c r="Q18" s="486"/>
    </row>
    <row r="19" spans="1:17" ht="21" customHeight="1" x14ac:dyDescent="0.15">
      <c r="A19" s="448"/>
      <c r="B19" s="481"/>
      <c r="C19" s="497"/>
      <c r="D19" s="500"/>
      <c r="E19" s="101" t="s">
        <v>188</v>
      </c>
      <c r="F19" s="101">
        <v>180</v>
      </c>
      <c r="G19" s="503"/>
      <c r="H19" s="506"/>
      <c r="I19" s="61"/>
      <c r="J19" s="120">
        <v>16</v>
      </c>
      <c r="K19" s="119" t="s">
        <v>150</v>
      </c>
      <c r="L19" s="123" t="s">
        <v>185</v>
      </c>
      <c r="M19" s="110" t="s">
        <v>139</v>
      </c>
      <c r="N19" s="126" t="s">
        <v>187</v>
      </c>
      <c r="O19" s="125">
        <v>57</v>
      </c>
      <c r="P19" s="97">
        <v>5862</v>
      </c>
      <c r="Q19" s="115">
        <v>49400</v>
      </c>
    </row>
    <row r="20" spans="1:17" ht="21" customHeight="1" x14ac:dyDescent="0.15">
      <c r="A20" s="79" t="s">
        <v>186</v>
      </c>
      <c r="B20" s="119" t="s">
        <v>150</v>
      </c>
      <c r="C20" s="70" t="s">
        <v>185</v>
      </c>
      <c r="D20" s="110" t="s">
        <v>179</v>
      </c>
      <c r="E20" s="82" t="s">
        <v>136</v>
      </c>
      <c r="F20" s="98">
        <v>7076</v>
      </c>
      <c r="G20" s="97">
        <v>9435</v>
      </c>
      <c r="H20" s="124">
        <v>50000</v>
      </c>
      <c r="I20" s="61"/>
      <c r="J20" s="120" t="s">
        <v>184</v>
      </c>
      <c r="K20" s="119" t="s">
        <v>150</v>
      </c>
      <c r="L20" s="123" t="s">
        <v>183</v>
      </c>
      <c r="M20" s="122" t="s">
        <v>148</v>
      </c>
      <c r="N20" s="101" t="s">
        <v>182</v>
      </c>
      <c r="O20" s="101">
        <v>132</v>
      </c>
      <c r="P20" s="121">
        <v>50000</v>
      </c>
      <c r="Q20" s="115">
        <v>149000</v>
      </c>
    </row>
    <row r="21" spans="1:17" ht="21" customHeight="1" x14ac:dyDescent="0.15">
      <c r="A21" s="433" t="s">
        <v>181</v>
      </c>
      <c r="B21" s="472" t="s">
        <v>150</v>
      </c>
      <c r="C21" s="455" t="s">
        <v>180</v>
      </c>
      <c r="D21" s="487" t="s">
        <v>179</v>
      </c>
      <c r="E21" s="70" t="s">
        <v>178</v>
      </c>
      <c r="F21" s="97">
        <v>14060</v>
      </c>
      <c r="G21" s="490">
        <v>27527</v>
      </c>
      <c r="H21" s="492"/>
      <c r="I21" s="61"/>
      <c r="J21" s="120">
        <v>22</v>
      </c>
      <c r="K21" s="119" t="s">
        <v>150</v>
      </c>
      <c r="L21" s="70" t="s">
        <v>177</v>
      </c>
      <c r="M21" s="110" t="s">
        <v>139</v>
      </c>
      <c r="N21" s="82" t="s">
        <v>164</v>
      </c>
      <c r="O21" s="118">
        <v>70</v>
      </c>
      <c r="P21" s="117">
        <v>6000</v>
      </c>
      <c r="Q21" s="115">
        <v>42000</v>
      </c>
    </row>
    <row r="22" spans="1:17" ht="21" customHeight="1" x14ac:dyDescent="0.15">
      <c r="A22" s="433"/>
      <c r="B22" s="462"/>
      <c r="C22" s="456"/>
      <c r="D22" s="488"/>
      <c r="E22" s="70" t="s">
        <v>176</v>
      </c>
      <c r="F22" s="97">
        <v>1458</v>
      </c>
      <c r="G22" s="466"/>
      <c r="H22" s="493"/>
      <c r="I22" s="61"/>
      <c r="J22" s="453">
        <v>23</v>
      </c>
      <c r="K22" s="472" t="s">
        <v>150</v>
      </c>
      <c r="L22" s="70" t="s">
        <v>175</v>
      </c>
      <c r="M22" s="472" t="s">
        <v>139</v>
      </c>
      <c r="N22" s="70" t="s">
        <v>164</v>
      </c>
      <c r="O22" s="78">
        <v>113</v>
      </c>
      <c r="P22" s="116"/>
      <c r="Q22" s="115">
        <v>43108</v>
      </c>
    </row>
    <row r="23" spans="1:17" ht="21" customHeight="1" x14ac:dyDescent="0.15">
      <c r="A23" s="433"/>
      <c r="B23" s="462"/>
      <c r="C23" s="456"/>
      <c r="D23" s="488"/>
      <c r="E23" s="70" t="s">
        <v>174</v>
      </c>
      <c r="F23" s="97">
        <v>10113</v>
      </c>
      <c r="G23" s="466"/>
      <c r="H23" s="493"/>
      <c r="I23" s="61"/>
      <c r="J23" s="453"/>
      <c r="K23" s="481"/>
      <c r="L23" s="70" t="s">
        <v>173</v>
      </c>
      <c r="M23" s="481"/>
      <c r="N23" s="70" t="s">
        <v>172</v>
      </c>
      <c r="O23" s="78">
        <v>113</v>
      </c>
      <c r="P23" s="116"/>
      <c r="Q23" s="115">
        <v>43838</v>
      </c>
    </row>
    <row r="24" spans="1:17" ht="21" customHeight="1" x14ac:dyDescent="0.15">
      <c r="A24" s="433"/>
      <c r="B24" s="481"/>
      <c r="C24" s="456"/>
      <c r="D24" s="489"/>
      <c r="E24" s="114" t="s">
        <v>171</v>
      </c>
      <c r="F24" s="113">
        <v>1895</v>
      </c>
      <c r="G24" s="491"/>
      <c r="H24" s="494"/>
      <c r="I24" s="61"/>
      <c r="J24" s="112">
        <v>24</v>
      </c>
      <c r="K24" s="111" t="s">
        <v>150</v>
      </c>
      <c r="L24" s="70" t="s">
        <v>170</v>
      </c>
      <c r="M24" s="110" t="s">
        <v>139</v>
      </c>
      <c r="N24" s="70" t="s">
        <v>164</v>
      </c>
      <c r="O24" s="109">
        <v>70</v>
      </c>
      <c r="P24" s="108">
        <v>6000</v>
      </c>
      <c r="Q24" s="107">
        <v>50100</v>
      </c>
    </row>
    <row r="25" spans="1:17" ht="21" customHeight="1" x14ac:dyDescent="0.15">
      <c r="A25" s="470" t="s">
        <v>169</v>
      </c>
      <c r="B25" s="472" t="s">
        <v>150</v>
      </c>
      <c r="C25" s="455" t="s">
        <v>168</v>
      </c>
      <c r="D25" s="475" t="s">
        <v>167</v>
      </c>
      <c r="E25" s="101" t="s">
        <v>166</v>
      </c>
      <c r="F25" s="101">
        <v>504</v>
      </c>
      <c r="G25" s="477">
        <v>9610000</v>
      </c>
      <c r="H25" s="479">
        <v>1377969</v>
      </c>
      <c r="I25" s="61"/>
      <c r="J25" s="112">
        <v>25</v>
      </c>
      <c r="K25" s="111" t="s">
        <v>150</v>
      </c>
      <c r="L25" s="70" t="s">
        <v>165</v>
      </c>
      <c r="M25" s="110" t="s">
        <v>139</v>
      </c>
      <c r="N25" s="70" t="s">
        <v>164</v>
      </c>
      <c r="O25" s="109">
        <v>70</v>
      </c>
      <c r="P25" s="108">
        <v>6000</v>
      </c>
      <c r="Q25" s="107">
        <v>50000</v>
      </c>
    </row>
    <row r="26" spans="1:17" ht="21" customHeight="1" x14ac:dyDescent="0.15">
      <c r="A26" s="471"/>
      <c r="B26" s="462"/>
      <c r="C26" s="456"/>
      <c r="D26" s="476"/>
      <c r="E26" s="101" t="s">
        <v>163</v>
      </c>
      <c r="F26" s="101">
        <v>416</v>
      </c>
      <c r="G26" s="478"/>
      <c r="H26" s="480"/>
      <c r="I26" s="61"/>
      <c r="J26" s="106">
        <v>26</v>
      </c>
      <c r="K26" s="105" t="s">
        <v>150</v>
      </c>
      <c r="L26" s="65" t="s">
        <v>140</v>
      </c>
      <c r="M26" s="105" t="s">
        <v>139</v>
      </c>
      <c r="N26" s="65" t="s">
        <v>162</v>
      </c>
      <c r="O26" s="76">
        <v>103</v>
      </c>
      <c r="P26" s="104">
        <v>6000</v>
      </c>
      <c r="Q26" s="103">
        <v>41000</v>
      </c>
    </row>
    <row r="27" spans="1:17" ht="21.75" customHeight="1" x14ac:dyDescent="0.15">
      <c r="A27" s="471"/>
      <c r="B27" s="462"/>
      <c r="C27" s="456"/>
      <c r="D27" s="476"/>
      <c r="E27" s="101" t="s">
        <v>161</v>
      </c>
      <c r="F27" s="101">
        <v>1008</v>
      </c>
      <c r="G27" s="478"/>
      <c r="H27" s="480"/>
      <c r="I27" s="61"/>
      <c r="J27" s="72"/>
      <c r="K27" s="95"/>
      <c r="L27" s="95"/>
      <c r="M27" s="95"/>
      <c r="N27" s="95"/>
    </row>
    <row r="28" spans="1:17" ht="21" customHeight="1" x14ac:dyDescent="0.15">
      <c r="A28" s="460"/>
      <c r="B28" s="481"/>
      <c r="C28" s="456"/>
      <c r="D28" s="482"/>
      <c r="E28" s="100" t="s">
        <v>160</v>
      </c>
      <c r="F28" s="100">
        <v>328</v>
      </c>
      <c r="G28" s="495"/>
      <c r="H28" s="496"/>
      <c r="I28" s="451" t="s">
        <v>119</v>
      </c>
      <c r="J28" s="452"/>
      <c r="K28" s="61" t="s">
        <v>159</v>
      </c>
      <c r="L28" s="99"/>
      <c r="M28" s="99"/>
      <c r="N28" s="99"/>
      <c r="O28" s="99"/>
      <c r="P28" s="99"/>
      <c r="Q28" s="99"/>
    </row>
    <row r="29" spans="1:17" ht="21" customHeight="1" x14ac:dyDescent="0.15">
      <c r="A29" s="470" t="s">
        <v>158</v>
      </c>
      <c r="B29" s="472" t="s">
        <v>150</v>
      </c>
      <c r="C29" s="473" t="s">
        <v>157</v>
      </c>
      <c r="D29" s="475" t="s">
        <v>156</v>
      </c>
      <c r="E29" s="101" t="s">
        <v>155</v>
      </c>
      <c r="F29" s="101">
        <v>578</v>
      </c>
      <c r="G29" s="477">
        <v>1000000</v>
      </c>
      <c r="H29" s="479">
        <v>639747</v>
      </c>
      <c r="I29" s="61"/>
      <c r="J29" s="72"/>
      <c r="K29" s="1" t="s">
        <v>154</v>
      </c>
      <c r="L29" s="99"/>
      <c r="M29" s="99"/>
      <c r="N29" s="99"/>
      <c r="O29" s="99"/>
      <c r="P29" s="99"/>
      <c r="Q29" s="99"/>
    </row>
    <row r="30" spans="1:17" ht="21" customHeight="1" x14ac:dyDescent="0.15">
      <c r="A30" s="471"/>
      <c r="B30" s="462"/>
      <c r="C30" s="474"/>
      <c r="D30" s="476"/>
      <c r="E30" s="100" t="s">
        <v>153</v>
      </c>
      <c r="F30" s="100">
        <v>578</v>
      </c>
      <c r="G30" s="478"/>
      <c r="H30" s="480"/>
      <c r="I30" s="61"/>
      <c r="J30" s="61"/>
      <c r="K30" s="61" t="s">
        <v>152</v>
      </c>
      <c r="L30" s="99"/>
      <c r="M30" s="99"/>
      <c r="N30" s="99"/>
      <c r="O30" s="99"/>
      <c r="P30" s="99"/>
      <c r="Q30" s="99"/>
    </row>
    <row r="31" spans="1:17" ht="21" customHeight="1" x14ac:dyDescent="0.15">
      <c r="A31" s="453" t="s">
        <v>151</v>
      </c>
      <c r="B31" s="454" t="s">
        <v>150</v>
      </c>
      <c r="C31" s="455" t="s">
        <v>149</v>
      </c>
      <c r="D31" s="454" t="s">
        <v>148</v>
      </c>
      <c r="E31" s="70" t="s">
        <v>147</v>
      </c>
      <c r="F31" s="70">
        <v>342</v>
      </c>
      <c r="G31" s="457">
        <v>400000</v>
      </c>
      <c r="H31" s="458">
        <v>729022</v>
      </c>
      <c r="I31" s="61"/>
      <c r="K31" s="1" t="s">
        <v>146</v>
      </c>
    </row>
    <row r="32" spans="1:17" ht="21" customHeight="1" x14ac:dyDescent="0.15">
      <c r="A32" s="453"/>
      <c r="B32" s="454"/>
      <c r="C32" s="456"/>
      <c r="D32" s="454"/>
      <c r="E32" s="70" t="s">
        <v>145</v>
      </c>
      <c r="F32" s="70">
        <v>210</v>
      </c>
      <c r="G32" s="457"/>
      <c r="H32" s="458"/>
      <c r="I32" s="61"/>
      <c r="K32" s="1" t="s">
        <v>144</v>
      </c>
    </row>
    <row r="33" spans="1:17" ht="21" customHeight="1" x14ac:dyDescent="0.15">
      <c r="A33" s="453"/>
      <c r="B33" s="454"/>
      <c r="C33" s="456"/>
      <c r="D33" s="454"/>
      <c r="E33" s="70" t="s">
        <v>143</v>
      </c>
      <c r="F33" s="70">
        <v>168</v>
      </c>
      <c r="G33" s="457"/>
      <c r="H33" s="458"/>
      <c r="I33" s="61"/>
    </row>
    <row r="34" spans="1:17" ht="21" customHeight="1" x14ac:dyDescent="0.15">
      <c r="A34" s="460" t="s">
        <v>142</v>
      </c>
      <c r="B34" s="462" t="s">
        <v>141</v>
      </c>
      <c r="C34" s="464" t="s">
        <v>140</v>
      </c>
      <c r="D34" s="462" t="s">
        <v>139</v>
      </c>
      <c r="E34" s="82" t="s">
        <v>138</v>
      </c>
      <c r="F34" s="98">
        <v>77</v>
      </c>
      <c r="G34" s="466">
        <v>10000</v>
      </c>
      <c r="H34" s="468"/>
      <c r="I34" s="61"/>
    </row>
    <row r="35" spans="1:17" ht="21" customHeight="1" x14ac:dyDescent="0.15">
      <c r="A35" s="453"/>
      <c r="B35" s="462"/>
      <c r="C35" s="456"/>
      <c r="D35" s="462"/>
      <c r="E35" s="70" t="s">
        <v>137</v>
      </c>
      <c r="F35" s="97">
        <v>258</v>
      </c>
      <c r="G35" s="466"/>
      <c r="H35" s="468"/>
      <c r="I35" s="61"/>
    </row>
    <row r="36" spans="1:17" ht="21" customHeight="1" x14ac:dyDescent="0.15">
      <c r="A36" s="461"/>
      <c r="B36" s="463"/>
      <c r="C36" s="465"/>
      <c r="D36" s="463"/>
      <c r="E36" s="65" t="s">
        <v>136</v>
      </c>
      <c r="F36" s="96">
        <v>1164</v>
      </c>
      <c r="G36" s="467"/>
      <c r="H36" s="469"/>
      <c r="I36" s="61"/>
    </row>
    <row r="37" spans="1:17" ht="30" customHeight="1" x14ac:dyDescent="0.25">
      <c r="A37" s="459" t="s">
        <v>135</v>
      </c>
      <c r="B37" s="459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</row>
    <row r="38" spans="1:17" ht="20.25" customHeight="1" x14ac:dyDescent="0.15">
      <c r="I38" s="61"/>
    </row>
    <row r="39" spans="1:17" ht="21" customHeight="1" x14ac:dyDescent="0.15"/>
    <row r="40" spans="1:17" ht="21" customHeight="1" x14ac:dyDescent="0.15"/>
    <row r="41" spans="1:17" ht="21" customHeight="1" x14ac:dyDescent="0.15"/>
    <row r="42" spans="1:17" ht="21" customHeight="1" x14ac:dyDescent="0.15"/>
    <row r="43" spans="1:17" ht="21" customHeight="1" x14ac:dyDescent="0.15"/>
    <row r="44" spans="1:17" ht="21" customHeight="1" x14ac:dyDescent="0.15"/>
    <row r="45" spans="1:17" ht="21" customHeight="1" x14ac:dyDescent="0.15"/>
    <row r="46" spans="1:17" ht="21" customHeight="1" x14ac:dyDescent="0.15"/>
    <row r="47" spans="1:17" ht="21" customHeight="1" x14ac:dyDescent="0.15"/>
    <row r="48" spans="1:17" ht="21" customHeight="1" x14ac:dyDescent="0.15"/>
    <row r="49" spans="15:15" ht="21" customHeight="1" x14ac:dyDescent="0.15"/>
    <row r="50" spans="15:15" ht="21" customHeight="1" x14ac:dyDescent="0.15"/>
    <row r="51" spans="15:15" ht="21" customHeight="1" x14ac:dyDescent="0.15"/>
    <row r="52" spans="15:15" ht="21" customHeight="1" x14ac:dyDescent="0.15"/>
    <row r="53" spans="15:15" ht="21" customHeight="1" x14ac:dyDescent="0.15"/>
    <row r="54" spans="15:15" ht="21" customHeight="1" x14ac:dyDescent="0.15"/>
    <row r="55" spans="15:15" ht="21" customHeight="1" x14ac:dyDescent="0.15"/>
    <row r="56" spans="15:15" ht="21" customHeight="1" x14ac:dyDescent="0.15">
      <c r="O56" s="95"/>
    </row>
    <row r="57" spans="15:15" ht="21" customHeight="1" x14ac:dyDescent="0.15">
      <c r="O57" s="95"/>
    </row>
    <row r="58" spans="15:15" ht="21" customHeight="1" x14ac:dyDescent="0.15">
      <c r="O58" s="95"/>
    </row>
    <row r="59" spans="15:15" ht="21" customHeight="1" x14ac:dyDescent="0.15">
      <c r="O59" s="95"/>
    </row>
    <row r="60" spans="15:15" ht="30" customHeight="1" x14ac:dyDescent="0.15"/>
    <row r="61" spans="15:15" ht="21" customHeight="1" x14ac:dyDescent="0.15"/>
    <row r="62" spans="15:15" ht="21" customHeight="1" x14ac:dyDescent="0.15"/>
    <row r="63" spans="15:15" ht="21" customHeight="1" x14ac:dyDescent="0.15"/>
    <row r="64" spans="15:15" ht="21" customHeight="1" x14ac:dyDescent="0.15"/>
    <row r="65" spans="1:14" ht="21" customHeight="1" x14ac:dyDescent="0.15"/>
    <row r="66" spans="1:14" ht="21" customHeight="1" x14ac:dyDescent="0.15"/>
    <row r="74" spans="1:14" x14ac:dyDescent="0.15">
      <c r="J74" s="61"/>
      <c r="K74" s="61"/>
      <c r="L74" s="61"/>
      <c r="M74" s="61"/>
      <c r="N74" s="61"/>
    </row>
    <row r="75" spans="1:14" x14ac:dyDescent="0.15">
      <c r="J75" s="61"/>
      <c r="K75" s="61"/>
      <c r="L75" s="61"/>
      <c r="M75" s="61"/>
      <c r="N75" s="61"/>
    </row>
    <row r="76" spans="1:14" x14ac:dyDescent="0.15">
      <c r="J76" s="61"/>
      <c r="K76" s="61"/>
      <c r="L76" s="61"/>
      <c r="M76" s="61"/>
      <c r="N76" s="61"/>
    </row>
    <row r="77" spans="1:14" x14ac:dyDescent="0.15">
      <c r="A77" s="72"/>
      <c r="B77" s="72"/>
      <c r="C77" s="95"/>
      <c r="D77" s="95"/>
      <c r="E77" s="95"/>
      <c r="F77" s="95"/>
      <c r="G77" s="95"/>
      <c r="H77" s="95"/>
    </row>
    <row r="78" spans="1:14" x14ac:dyDescent="0.15">
      <c r="A78" s="61"/>
      <c r="B78" s="61"/>
      <c r="C78" s="95"/>
      <c r="D78" s="95"/>
      <c r="E78" s="95"/>
      <c r="F78" s="95"/>
      <c r="G78" s="95"/>
      <c r="H78" s="95"/>
    </row>
    <row r="80" spans="1:14" x14ac:dyDescent="0.15">
      <c r="N80" s="94">
        <f>SUM(N27:N73)</f>
        <v>0</v>
      </c>
    </row>
    <row r="81" spans="14:14" x14ac:dyDescent="0.15">
      <c r="N81" s="93">
        <f>+Q26+N80</f>
        <v>41000</v>
      </c>
    </row>
  </sheetData>
  <sheetProtection selectLockedCells="1" selectUnlockedCells="1"/>
  <mergeCells count="106">
    <mergeCell ref="P4:P5"/>
    <mergeCell ref="Q4:Q5"/>
    <mergeCell ref="E3:F3"/>
    <mergeCell ref="N3:O3"/>
    <mergeCell ref="A4:A6"/>
    <mergeCell ref="B4:B6"/>
    <mergeCell ref="C4:C6"/>
    <mergeCell ref="D4:D6"/>
    <mergeCell ref="G4:G6"/>
    <mergeCell ref="H4:H6"/>
    <mergeCell ref="J4:J5"/>
    <mergeCell ref="K4:K5"/>
    <mergeCell ref="L4:L5"/>
    <mergeCell ref="M4:M5"/>
    <mergeCell ref="N4:N5"/>
    <mergeCell ref="O4:O5"/>
    <mergeCell ref="A7:A9"/>
    <mergeCell ref="B7:B9"/>
    <mergeCell ref="C7:C9"/>
    <mergeCell ref="D7:D9"/>
    <mergeCell ref="G7:G9"/>
    <mergeCell ref="H7:H9"/>
    <mergeCell ref="J8:J9"/>
    <mergeCell ref="K8:K9"/>
    <mergeCell ref="L8:L9"/>
    <mergeCell ref="M11:M12"/>
    <mergeCell ref="P11:P12"/>
    <mergeCell ref="Q11:Q12"/>
    <mergeCell ref="J6:J7"/>
    <mergeCell ref="K6:K7"/>
    <mergeCell ref="L6:L7"/>
    <mergeCell ref="M6:M7"/>
    <mergeCell ref="P6:P7"/>
    <mergeCell ref="Q6:Q7"/>
    <mergeCell ref="M8:M9"/>
    <mergeCell ref="P8:P9"/>
    <mergeCell ref="Q8:Q9"/>
    <mergeCell ref="A10:A12"/>
    <mergeCell ref="B10:B12"/>
    <mergeCell ref="C10:C12"/>
    <mergeCell ref="D10:D12"/>
    <mergeCell ref="G10:G12"/>
    <mergeCell ref="H10:H12"/>
    <mergeCell ref="J11:J12"/>
    <mergeCell ref="K11:K12"/>
    <mergeCell ref="L11:L12"/>
    <mergeCell ref="G25:G28"/>
    <mergeCell ref="H25:H28"/>
    <mergeCell ref="L14:L15"/>
    <mergeCell ref="M14:M15"/>
    <mergeCell ref="P14:P15"/>
    <mergeCell ref="Q14:Q15"/>
    <mergeCell ref="A16:A19"/>
    <mergeCell ref="B16:B19"/>
    <mergeCell ref="C16:C19"/>
    <mergeCell ref="D16:D19"/>
    <mergeCell ref="G16:G19"/>
    <mergeCell ref="H16:H19"/>
    <mergeCell ref="J17:J18"/>
    <mergeCell ref="K17:K18"/>
    <mergeCell ref="L17:L18"/>
    <mergeCell ref="A13:A15"/>
    <mergeCell ref="B13:B15"/>
    <mergeCell ref="C13:C15"/>
    <mergeCell ref="D13:D15"/>
    <mergeCell ref="F13:F14"/>
    <mergeCell ref="G13:G15"/>
    <mergeCell ref="H13:H15"/>
    <mergeCell ref="J14:J15"/>
    <mergeCell ref="K14:K15"/>
    <mergeCell ref="M17:M18"/>
    <mergeCell ref="P17:P18"/>
    <mergeCell ref="Q17:Q18"/>
    <mergeCell ref="A21:A24"/>
    <mergeCell ref="B21:B24"/>
    <mergeCell ref="C21:C24"/>
    <mergeCell ref="D21:D24"/>
    <mergeCell ref="G21:G24"/>
    <mergeCell ref="H21:H24"/>
    <mergeCell ref="J22:J23"/>
    <mergeCell ref="K22:K23"/>
    <mergeCell ref="M22:M23"/>
    <mergeCell ref="I28:J28"/>
    <mergeCell ref="A31:A33"/>
    <mergeCell ref="B31:B33"/>
    <mergeCell ref="C31:C33"/>
    <mergeCell ref="D31:D33"/>
    <mergeCell ref="G31:G33"/>
    <mergeCell ref="H31:H33"/>
    <mergeCell ref="A37:Q37"/>
    <mergeCell ref="A34:A36"/>
    <mergeCell ref="B34:B36"/>
    <mergeCell ref="C34:C36"/>
    <mergeCell ref="D34:D36"/>
    <mergeCell ref="G34:G36"/>
    <mergeCell ref="H34:H36"/>
    <mergeCell ref="A29:A30"/>
    <mergeCell ref="B29:B30"/>
    <mergeCell ref="C29:C30"/>
    <mergeCell ref="D29:D30"/>
    <mergeCell ref="G29:G30"/>
    <mergeCell ref="H29:H30"/>
    <mergeCell ref="A25:A28"/>
    <mergeCell ref="B25:B28"/>
    <mergeCell ref="C25:C28"/>
    <mergeCell ref="D25:D28"/>
  </mergeCells>
  <phoneticPr fontId="3"/>
  <pageMargins left="0.78740157480314965" right="0.19685039370078741" top="0.19685039370078741" bottom="0.19685039370078741" header="0.51181102362204722" footer="0.15748031496062992"/>
  <pageSetup paperSize="9" scale="77" firstPageNumber="0" fitToWidth="0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2019-07-05T01:38:55Z</cp:lastPrinted>
  <dcterms:created xsi:type="dcterms:W3CDTF">2019-05-24T02:35:01Z</dcterms:created>
  <dcterms:modified xsi:type="dcterms:W3CDTF">2019-08-08T06:17:05Z</dcterms:modified>
</cp:coreProperties>
</file>