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nta01\korei\冨樫\"/>
    </mc:Choice>
  </mc:AlternateContent>
  <bookViews>
    <workbookView xWindow="0" yWindow="0" windowWidth="11640" windowHeight="5760" tabRatio="731"/>
  </bookViews>
  <sheets>
    <sheet name="別記様式１（所要額）" sheetId="25" r:id="rId1"/>
    <sheet name="別記様式２（申請額一覧 ）" sheetId="24" r:id="rId2"/>
    <sheet name="個別票_記載例" sheetId="72" r:id="rId3"/>
    <sheet name="個票１" sheetId="69" r:id="rId4"/>
    <sheet name="個票２" sheetId="65" r:id="rId5"/>
    <sheet name="個票３" sheetId="67" r:id="rId6"/>
    <sheet name="個票４" sheetId="68" r:id="rId7"/>
    <sheet name="個票５" sheetId="66" r:id="rId8"/>
  </sheets>
  <definedNames>
    <definedName name="_xlnm.Print_Area" localSheetId="3">個票１!$A$1:$AM$53</definedName>
    <definedName name="_xlnm.Print_Area" localSheetId="4">個票２!$A$1:$AM$54</definedName>
    <definedName name="_xlnm.Print_Area" localSheetId="5">個票３!$A$1:$AM$53</definedName>
    <definedName name="_xlnm.Print_Area" localSheetId="6">個票４!$A$1:$AM$55</definedName>
    <definedName name="_xlnm.Print_Area" localSheetId="7">個票５!$A$1:$AM$54</definedName>
    <definedName name="_xlnm.Print_Area" localSheetId="2">個別票_記載例!$A$1:$AM$57</definedName>
    <definedName name="_xlnm.Print_Area" localSheetId="0">'別記様式１（所要額）'!$A$1:$N$17</definedName>
    <definedName name="_xlnm.Print_Area" localSheetId="1">'別記様式２（申請額一覧 ）'!$A$1:$M$27</definedName>
  </definedNames>
  <calcPr calcId="162913"/>
</workbook>
</file>

<file path=xl/calcChain.xml><?xml version="1.0" encoding="utf-8"?>
<calcChain xmlns="http://schemas.openxmlformats.org/spreadsheetml/2006/main">
  <c r="Q53" i="66" l="1"/>
  <c r="AI42" i="66" s="1"/>
  <c r="M39" i="66"/>
  <c r="AI16" i="66" s="1"/>
  <c r="Q33" i="66"/>
  <c r="AA16" i="66" s="1"/>
  <c r="AI16" i="68" l="1"/>
  <c r="AI42" i="68"/>
  <c r="Q53" i="68"/>
  <c r="M38" i="68"/>
  <c r="Q33" i="68"/>
  <c r="AA16" i="68" s="1"/>
  <c r="AA41" i="67"/>
  <c r="Q52" i="67"/>
  <c r="AI41" i="67" s="1"/>
  <c r="M38" i="67"/>
  <c r="AI16" i="67" s="1"/>
  <c r="Q33" i="67"/>
  <c r="AA16" i="67" s="1"/>
  <c r="Q52" i="65"/>
  <c r="AI41" i="65" s="1"/>
  <c r="M38" i="65"/>
  <c r="AI16" i="65" s="1"/>
  <c r="Q33" i="65"/>
  <c r="AA16" i="65" s="1"/>
  <c r="K6" i="24"/>
  <c r="C97" i="72" l="1"/>
  <c r="B97" i="72"/>
  <c r="C96" i="72"/>
  <c r="B96" i="72"/>
  <c r="C95" i="72"/>
  <c r="B95" i="72"/>
  <c r="C94" i="72"/>
  <c r="B94" i="72"/>
  <c r="C93" i="72"/>
  <c r="B93" i="72"/>
  <c r="C92" i="72"/>
  <c r="B92" i="72"/>
  <c r="C91" i="72"/>
  <c r="B91" i="72"/>
  <c r="C90" i="72"/>
  <c r="B90" i="72"/>
  <c r="C89" i="72"/>
  <c r="B89" i="72"/>
  <c r="C88" i="72"/>
  <c r="B88" i="72"/>
  <c r="C87" i="72"/>
  <c r="B87" i="72"/>
  <c r="C86" i="72"/>
  <c r="B86" i="72"/>
  <c r="C85" i="72"/>
  <c r="B85" i="72"/>
  <c r="C84" i="72"/>
  <c r="B84" i="72"/>
  <c r="C72" i="72"/>
  <c r="B72" i="72"/>
  <c r="C71" i="72"/>
  <c r="B71" i="72"/>
  <c r="Q56" i="72"/>
  <c r="AI45" i="72" s="1"/>
  <c r="AA45" i="72"/>
  <c r="M41" i="72"/>
  <c r="AI18" i="72" s="1"/>
  <c r="Q36" i="72"/>
  <c r="AA18" i="72" s="1"/>
  <c r="R18" i="72"/>
  <c r="E6" i="24"/>
  <c r="M38" i="69" l="1"/>
  <c r="AI16" i="69" s="1"/>
  <c r="Q52" i="69" l="1"/>
  <c r="AI41" i="69" s="1"/>
  <c r="K5" i="24"/>
  <c r="Q33" i="69" l="1"/>
  <c r="AA16" i="69" s="1"/>
  <c r="C93" i="69"/>
  <c r="B93" i="69"/>
  <c r="C92" i="69"/>
  <c r="B92" i="69"/>
  <c r="C91" i="69"/>
  <c r="B91" i="69"/>
  <c r="C90" i="69"/>
  <c r="B90" i="69"/>
  <c r="C89" i="69"/>
  <c r="B89" i="69"/>
  <c r="C88" i="69"/>
  <c r="B88" i="69"/>
  <c r="C87" i="69"/>
  <c r="B87" i="69"/>
  <c r="C86" i="69"/>
  <c r="B86" i="69"/>
  <c r="C85" i="69"/>
  <c r="B85" i="69"/>
  <c r="C84" i="69"/>
  <c r="B84" i="69"/>
  <c r="C83" i="69"/>
  <c r="B83" i="69"/>
  <c r="C82" i="69"/>
  <c r="B82" i="69"/>
  <c r="C81" i="69"/>
  <c r="B81" i="69"/>
  <c r="C80" i="69"/>
  <c r="B80" i="69"/>
  <c r="C68" i="69"/>
  <c r="B68" i="69"/>
  <c r="C67" i="69"/>
  <c r="B67" i="69"/>
  <c r="AA41" i="69"/>
  <c r="R16" i="69"/>
  <c r="C96" i="68" l="1"/>
  <c r="B96" i="68"/>
  <c r="C95" i="68"/>
  <c r="B95" i="68"/>
  <c r="C94" i="68"/>
  <c r="B94" i="68"/>
  <c r="C93" i="68"/>
  <c r="B93" i="68"/>
  <c r="C92" i="68"/>
  <c r="B92" i="68"/>
  <c r="C91" i="68"/>
  <c r="B91" i="68"/>
  <c r="C90" i="68"/>
  <c r="B90" i="68"/>
  <c r="C89" i="68"/>
  <c r="B89" i="68"/>
  <c r="C88" i="68"/>
  <c r="B88" i="68"/>
  <c r="C87" i="68"/>
  <c r="B87" i="68"/>
  <c r="C86" i="68"/>
  <c r="B86" i="68"/>
  <c r="C85" i="68"/>
  <c r="B85" i="68"/>
  <c r="C84" i="68"/>
  <c r="B84" i="68"/>
  <c r="C83" i="68"/>
  <c r="B83" i="68"/>
  <c r="C71" i="68"/>
  <c r="B71" i="68"/>
  <c r="C70" i="68"/>
  <c r="B70" i="68"/>
  <c r="AA42" i="68"/>
  <c r="R16" i="68"/>
  <c r="C95" i="67"/>
  <c r="B95" i="67"/>
  <c r="C94" i="67"/>
  <c r="B94" i="67"/>
  <c r="C93" i="67"/>
  <c r="B93" i="67"/>
  <c r="C92" i="67"/>
  <c r="B92" i="67"/>
  <c r="C91" i="67"/>
  <c r="B91" i="67"/>
  <c r="C90" i="67"/>
  <c r="B90" i="67"/>
  <c r="C89" i="67"/>
  <c r="B89" i="67"/>
  <c r="C88" i="67"/>
  <c r="B88" i="67"/>
  <c r="C87" i="67"/>
  <c r="B87" i="67"/>
  <c r="C86" i="67"/>
  <c r="B86" i="67"/>
  <c r="C85" i="67"/>
  <c r="B85" i="67"/>
  <c r="C84" i="67"/>
  <c r="B84" i="67"/>
  <c r="C83" i="67"/>
  <c r="B83" i="67"/>
  <c r="C82" i="67"/>
  <c r="B82" i="67"/>
  <c r="C70" i="67"/>
  <c r="B70" i="67"/>
  <c r="C69" i="67"/>
  <c r="B69" i="67"/>
  <c r="R16" i="67"/>
  <c r="C96" i="66"/>
  <c r="B96" i="66"/>
  <c r="C95" i="66"/>
  <c r="B95" i="66"/>
  <c r="C94" i="66"/>
  <c r="B94" i="66"/>
  <c r="C93" i="66"/>
  <c r="B93" i="66"/>
  <c r="C92" i="66"/>
  <c r="B92" i="66"/>
  <c r="C91" i="66"/>
  <c r="B91" i="66"/>
  <c r="C90" i="66"/>
  <c r="B90" i="66"/>
  <c r="C89" i="66"/>
  <c r="B89" i="66"/>
  <c r="C88" i="66"/>
  <c r="B88" i="66"/>
  <c r="C87" i="66"/>
  <c r="B87" i="66"/>
  <c r="C86" i="66"/>
  <c r="B86" i="66"/>
  <c r="C85" i="66"/>
  <c r="B85" i="66"/>
  <c r="C84" i="66"/>
  <c r="B84" i="66"/>
  <c r="C83" i="66"/>
  <c r="B83" i="66"/>
  <c r="C71" i="66"/>
  <c r="B71" i="66"/>
  <c r="C70" i="66"/>
  <c r="B70" i="66"/>
  <c r="AA42" i="66"/>
  <c r="R16" i="66"/>
  <c r="C96" i="65"/>
  <c r="B96" i="65"/>
  <c r="C95" i="65"/>
  <c r="B95" i="65"/>
  <c r="C94" i="65"/>
  <c r="B94" i="65"/>
  <c r="C93" i="65"/>
  <c r="B93" i="65"/>
  <c r="C92" i="65"/>
  <c r="B92" i="65"/>
  <c r="C91" i="65"/>
  <c r="B91" i="65"/>
  <c r="C90" i="65"/>
  <c r="B90" i="65"/>
  <c r="C89" i="65"/>
  <c r="B89" i="65"/>
  <c r="C88" i="65"/>
  <c r="B88" i="65"/>
  <c r="C87" i="65"/>
  <c r="B87" i="65"/>
  <c r="C86" i="65"/>
  <c r="B86" i="65"/>
  <c r="C85" i="65"/>
  <c r="B85" i="65"/>
  <c r="C84" i="65"/>
  <c r="B84" i="65"/>
  <c r="C83" i="65"/>
  <c r="B83" i="65"/>
  <c r="C71" i="65"/>
  <c r="B71" i="65"/>
  <c r="C70" i="65"/>
  <c r="B70" i="65"/>
  <c r="R16" i="65" s="1"/>
  <c r="AA41" i="65"/>
  <c r="H17" i="24"/>
  <c r="K7" i="24"/>
  <c r="H15" i="24"/>
  <c r="K17" i="24"/>
  <c r="G10" i="24"/>
  <c r="H11" i="24"/>
  <c r="H9" i="24"/>
  <c r="H19" i="24"/>
  <c r="H16" i="24"/>
  <c r="G9" i="24"/>
  <c r="H10" i="24"/>
  <c r="G8" i="24"/>
  <c r="G11" i="24"/>
  <c r="K19" i="24"/>
  <c r="G12" i="24"/>
  <c r="K18" i="24"/>
  <c r="K13" i="24"/>
  <c r="K12" i="24"/>
  <c r="H13" i="24"/>
  <c r="H18" i="24"/>
  <c r="K11" i="24"/>
  <c r="G16" i="24"/>
  <c r="K10" i="24"/>
  <c r="G15" i="24"/>
  <c r="K8" i="24"/>
  <c r="G7" i="24"/>
  <c r="H6" i="24"/>
  <c r="G6" i="24"/>
  <c r="G13" i="24"/>
  <c r="H7" i="24"/>
  <c r="K14" i="24"/>
  <c r="K9" i="24"/>
  <c r="K15" i="24"/>
  <c r="K16" i="24"/>
  <c r="H8" i="24"/>
  <c r="G18" i="24"/>
  <c r="H14" i="24"/>
  <c r="G17" i="24"/>
  <c r="G19" i="24"/>
  <c r="H12" i="24"/>
  <c r="G14" i="24"/>
  <c r="F8" i="24" l="1"/>
  <c r="J8" i="24"/>
  <c r="J7" i="24"/>
  <c r="F7" i="24"/>
  <c r="J6" i="24"/>
  <c r="F6" i="24"/>
  <c r="J9" i="24"/>
  <c r="F9" i="24"/>
  <c r="F17" i="24"/>
  <c r="F15" i="24"/>
  <c r="J15" i="24"/>
  <c r="J19" i="24"/>
  <c r="J12" i="24"/>
  <c r="F14" i="24"/>
  <c r="F12" i="24"/>
  <c r="F16" i="24"/>
  <c r="J13" i="24"/>
  <c r="F11" i="24"/>
  <c r="F13" i="24"/>
  <c r="F18" i="24"/>
  <c r="F19" i="24"/>
  <c r="J11" i="24"/>
  <c r="J17" i="24"/>
  <c r="J14" i="24"/>
  <c r="F10" i="24"/>
  <c r="J18" i="24"/>
  <c r="H5" i="24"/>
  <c r="J16" i="24"/>
  <c r="J10" i="24"/>
  <c r="I6" i="24" l="1"/>
  <c r="I9" i="24"/>
  <c r="I7" i="24"/>
  <c r="I8" i="24"/>
  <c r="I18" i="24"/>
  <c r="I10" i="24"/>
  <c r="I12" i="24"/>
  <c r="I11" i="24"/>
  <c r="I14" i="24"/>
  <c r="I19" i="24"/>
  <c r="I15" i="24"/>
  <c r="I16" i="24"/>
  <c r="I17" i="24"/>
  <c r="I13" i="24"/>
  <c r="H20" i="24"/>
  <c r="H11" i="25" s="1"/>
  <c r="E5" i="24"/>
  <c r="C15" i="24"/>
  <c r="C18" i="24"/>
  <c r="E17" i="24"/>
  <c r="D17" i="24"/>
  <c r="D5" i="24"/>
  <c r="C16" i="24"/>
  <c r="D15" i="24"/>
  <c r="E18" i="24"/>
  <c r="D16" i="24"/>
  <c r="G5" i="24"/>
  <c r="C5" i="24"/>
  <c r="D19" i="24"/>
  <c r="C17" i="24"/>
  <c r="C19" i="24"/>
  <c r="E16" i="24"/>
  <c r="E15" i="24"/>
  <c r="E19" i="24"/>
  <c r="D18" i="24"/>
  <c r="L19" i="24" l="1"/>
  <c r="L16" i="24"/>
  <c r="L17" i="24"/>
  <c r="L15" i="24"/>
  <c r="L18" i="24"/>
  <c r="F5" i="24"/>
  <c r="C9" i="24"/>
  <c r="E7" i="24"/>
  <c r="E8" i="24"/>
  <c r="D9" i="24"/>
  <c r="E9" i="24"/>
  <c r="C11" i="24"/>
  <c r="D6" i="24"/>
  <c r="D13" i="24"/>
  <c r="C8" i="24"/>
  <c r="E10" i="24"/>
  <c r="C10" i="24"/>
  <c r="C12" i="24"/>
  <c r="C14" i="24"/>
  <c r="D14" i="24"/>
  <c r="E12" i="24"/>
  <c r="D11" i="24"/>
  <c r="D8" i="24"/>
  <c r="E11" i="24"/>
  <c r="D7" i="24"/>
  <c r="E13" i="24"/>
  <c r="D12" i="24"/>
  <c r="C6" i="24"/>
  <c r="C13" i="24"/>
  <c r="D10" i="24"/>
  <c r="C7" i="24"/>
  <c r="E14" i="24"/>
  <c r="K20" i="24" l="1"/>
  <c r="M18" i="24"/>
  <c r="M15" i="24"/>
  <c r="M19" i="24"/>
  <c r="M17" i="24"/>
  <c r="M16" i="24"/>
  <c r="L12" i="24"/>
  <c r="L6" i="24"/>
  <c r="L10" i="24"/>
  <c r="L11" i="24"/>
  <c r="L8" i="24"/>
  <c r="L13" i="24"/>
  <c r="L14" i="24"/>
  <c r="L9" i="24"/>
  <c r="L7" i="24"/>
  <c r="J5" i="24"/>
  <c r="I5" i="24" l="1"/>
  <c r="J20" i="24"/>
  <c r="M13" i="24"/>
  <c r="M10" i="24"/>
  <c r="M11" i="24"/>
  <c r="M14" i="24"/>
  <c r="M12" i="24"/>
  <c r="M8" i="24"/>
  <c r="M6" i="24"/>
  <c r="M9" i="24"/>
  <c r="M7" i="24"/>
  <c r="G20" i="24" l="1"/>
  <c r="B11" i="25" s="1"/>
  <c r="F20" i="24" l="1"/>
  <c r="D11" i="25" s="1"/>
  <c r="L5" i="24"/>
  <c r="M5" i="24" l="1"/>
  <c r="L20" i="24"/>
  <c r="I20" i="24" l="1"/>
  <c r="M20" i="24" l="1"/>
  <c r="J11" i="25" s="1"/>
  <c r="F11" i="25"/>
</calcChain>
</file>

<file path=xl/comments1.xml><?xml version="1.0" encoding="utf-8"?>
<comments xmlns="http://schemas.openxmlformats.org/spreadsheetml/2006/main">
  <authors>
    <author>佐藤 大哉</author>
    <author>user</author>
    <author>厚生労働省ネットワークシステム</author>
  </authors>
  <commentList>
    <comment ref="L12" authorId="0" shapeId="0">
      <text>
        <r>
          <rPr>
            <sz val="11"/>
            <color indexed="81"/>
            <rFont val="游ゴシック"/>
            <family val="3"/>
            <charset val="128"/>
          </rPr>
          <t>申請が施設内療養費用のみである場合は、施設内療養の終了日が事業完了日となります。</t>
        </r>
      </text>
    </comment>
    <comment ref="AE12" authorId="1" shapeId="0">
      <text>
        <r>
          <rPr>
            <sz val="11"/>
            <color indexed="81"/>
            <rFont val="游ゴシック"/>
            <family val="3"/>
            <charset val="128"/>
          </rPr>
          <t>３月31日までが対象です。
この場合は3/25まで対応した分が補助対象となります。
※完了日が4/1以降の場合もご記入下さい。</t>
        </r>
      </text>
    </comment>
    <comment ref="R18" authorId="2" shapeId="0">
      <text>
        <r>
          <rPr>
            <sz val="11"/>
            <color indexed="81"/>
            <rFont val="游ゴシック"/>
            <family val="3"/>
            <charset val="128"/>
          </rPr>
          <t>｢サービス種別｣を選択し、定員を入力することで、基準額が表示されます。</t>
        </r>
      </text>
    </comment>
    <comment ref="AA18" authorId="1" shapeId="0">
      <text>
        <r>
          <rPr>
            <sz val="11"/>
            <color indexed="81"/>
            <rFont val="游ゴシック"/>
            <family val="3"/>
            <charset val="128"/>
          </rPr>
          <t>灰色の着色部分は自動で入ります。（入力不要）</t>
        </r>
      </text>
    </comment>
    <comment ref="AE30" authorId="1" shapeId="0">
      <text>
        <r>
          <rPr>
            <sz val="12"/>
            <color indexed="81"/>
            <rFont val="メイリオ"/>
            <family val="3"/>
            <charset val="128"/>
          </rPr>
          <t>※必ず『支出内訳及び支出に関する
　証拠書類（領収書等）』を提出ください。</t>
        </r>
      </text>
    </comment>
    <comment ref="M40" authorId="1" shapeId="0">
      <text>
        <r>
          <rPr>
            <sz val="11"/>
            <color indexed="81"/>
            <rFont val="游ゴシック"/>
            <family val="3"/>
            <charset val="128"/>
          </rPr>
          <t>施設内療養費用は基準単価の範囲外となります。</t>
        </r>
        <r>
          <rPr>
            <sz val="9"/>
            <color indexed="81"/>
            <rFont val="MS P ゴシック"/>
            <family val="3"/>
            <charset val="128"/>
          </rPr>
          <t xml:space="preserve">
</t>
        </r>
      </text>
    </comment>
    <comment ref="AA45" authorId="2" shapeId="0">
      <text>
        <r>
          <rPr>
            <sz val="11"/>
            <color indexed="81"/>
            <rFont val="游ゴシック"/>
            <family val="3"/>
            <charset val="128"/>
          </rPr>
          <t>｢サービス種別｣を選択し、定員を入力することで、基準額が表示されます。</t>
        </r>
      </text>
    </comment>
  </commentList>
</comments>
</file>

<file path=xl/comments2.xml><?xml version="1.0" encoding="utf-8"?>
<comments xmlns="http://schemas.openxmlformats.org/spreadsheetml/2006/main">
  <authors>
    <author>佐藤 大哉</author>
    <author>厚生労働省ネットワークシステム</author>
  </authors>
  <commentList>
    <comment ref="L10" authorId="0" shapeId="0">
      <text>
        <r>
          <rPr>
            <sz val="9"/>
            <color indexed="81"/>
            <rFont val="游ゴシック"/>
            <family val="3"/>
            <charset val="128"/>
          </rPr>
          <t>申請が施設内療養費用のみである場合は、施設内療養の終了日が事業完了日となります。</t>
        </r>
      </text>
    </comment>
    <comment ref="AE10" authorId="0" shapeId="0">
      <text>
        <r>
          <rPr>
            <sz val="9"/>
            <color indexed="81"/>
            <rFont val="游ゴシック"/>
            <family val="3"/>
            <charset val="128"/>
          </rPr>
          <t>１申請で対応期間は４以上ある場合は、コピーしてお使い下さい。</t>
        </r>
      </text>
    </comment>
    <comment ref="R16" authorId="1" shapeId="0">
      <text>
        <r>
          <rPr>
            <sz val="9"/>
            <color indexed="81"/>
            <rFont val="游ゴシック"/>
            <family val="3"/>
            <charset val="128"/>
          </rPr>
          <t>｢サービス種別｣を選択し、定員を入力(短期入所系と入所施設・居住系）することで、基準額が表示されます。</t>
        </r>
      </text>
    </comment>
    <comment ref="AA41" authorId="1" shapeId="0">
      <text>
        <r>
          <rPr>
            <sz val="9"/>
            <color indexed="81"/>
            <rFont val="游ゴシック"/>
            <family val="3"/>
            <charset val="128"/>
          </rPr>
          <t>｢</t>
        </r>
        <r>
          <rPr>
            <sz val="9"/>
            <color indexed="8"/>
            <rFont val="游ゴシック"/>
            <family val="3"/>
            <charset val="128"/>
          </rPr>
          <t>サービス種別</t>
        </r>
        <r>
          <rPr>
            <sz val="9"/>
            <color indexed="81"/>
            <rFont val="游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authors>
    <author>佐藤 大哉</author>
    <author>厚生労働省ネットワークシステム</author>
  </authors>
  <commentList>
    <comment ref="L10" authorId="0" shapeId="0">
      <text>
        <r>
          <rPr>
            <sz val="9"/>
            <color indexed="81"/>
            <rFont val="游ゴシック"/>
            <family val="3"/>
            <charset val="128"/>
          </rPr>
          <t>申請が施設内療養費用のみである場合は、施設内療養の終了日が事業完了日となります。</t>
        </r>
      </text>
    </comment>
    <comment ref="AE10" authorId="0" shapeId="0">
      <text>
        <r>
          <rPr>
            <sz val="9"/>
            <color indexed="81"/>
            <rFont val="游ゴシック"/>
            <family val="3"/>
            <charset val="128"/>
          </rPr>
          <t>１申請で対応期間は４以上ある場合は、コピーしてお使い下さい。</t>
        </r>
      </text>
    </comment>
    <comment ref="R16" authorId="1" shapeId="0">
      <text>
        <r>
          <rPr>
            <sz val="9"/>
            <color indexed="81"/>
            <rFont val="游ゴシック"/>
            <family val="3"/>
            <charset val="128"/>
          </rPr>
          <t>｢サービス種別｣を選択し、定員を入力(短期入所系と入所施設・居住系）することで、基準額が表示されます。</t>
        </r>
      </text>
    </comment>
    <comment ref="AA41" authorId="1" shapeId="0">
      <text>
        <r>
          <rPr>
            <sz val="9"/>
            <color indexed="81"/>
            <rFont val="游ゴシック"/>
            <family val="3"/>
            <charset val="128"/>
          </rPr>
          <t>｢</t>
        </r>
        <r>
          <rPr>
            <sz val="9"/>
            <color indexed="8"/>
            <rFont val="游ゴシック"/>
            <family val="3"/>
            <charset val="128"/>
          </rPr>
          <t>サービス種別</t>
        </r>
        <r>
          <rPr>
            <sz val="9"/>
            <color indexed="81"/>
            <rFont val="游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authors>
    <author>佐藤 大哉</author>
    <author>厚生労働省ネットワークシステム</author>
  </authors>
  <commentList>
    <comment ref="L10" authorId="0" shapeId="0">
      <text>
        <r>
          <rPr>
            <sz val="9"/>
            <color indexed="81"/>
            <rFont val="游ゴシック"/>
            <family val="3"/>
            <charset val="128"/>
          </rPr>
          <t>申請が施設内療養費用のみである場合は、施設内療養の終了日が事業完了日となります。</t>
        </r>
      </text>
    </comment>
    <comment ref="AE10" authorId="0" shapeId="0">
      <text>
        <r>
          <rPr>
            <sz val="9"/>
            <color indexed="81"/>
            <rFont val="游ゴシック"/>
            <family val="3"/>
            <charset val="128"/>
          </rPr>
          <t>１申請で対応期間は４以上ある場合は、コピーしてお使い下さい。</t>
        </r>
      </text>
    </comment>
    <comment ref="R16" authorId="1" shapeId="0">
      <text>
        <r>
          <rPr>
            <sz val="9"/>
            <color indexed="81"/>
            <rFont val="游ゴシック"/>
            <family val="3"/>
            <charset val="128"/>
          </rPr>
          <t>｢サービス種別｣を選択し、定員を入力(短期入所系と入所施設・居住系）することで、基準額が表示されます。</t>
        </r>
      </text>
    </comment>
    <comment ref="AA41" authorId="1" shapeId="0">
      <text>
        <r>
          <rPr>
            <sz val="9"/>
            <color indexed="81"/>
            <rFont val="游ゴシック"/>
            <family val="3"/>
            <charset val="128"/>
          </rPr>
          <t>｢</t>
        </r>
        <r>
          <rPr>
            <sz val="9"/>
            <color indexed="8"/>
            <rFont val="游ゴシック"/>
            <family val="3"/>
            <charset val="128"/>
          </rPr>
          <t>サービス種別</t>
        </r>
        <r>
          <rPr>
            <sz val="9"/>
            <color indexed="81"/>
            <rFont val="游ゴシック"/>
            <family val="3"/>
            <charset val="128"/>
          </rPr>
          <t>｣を選択し、定員を入力(短期入所系と入所施設・居住系）することで、基準額が表示されます。</t>
        </r>
      </text>
    </comment>
  </commentList>
</comments>
</file>

<file path=xl/comments5.xml><?xml version="1.0" encoding="utf-8"?>
<comments xmlns="http://schemas.openxmlformats.org/spreadsheetml/2006/main">
  <authors>
    <author>佐藤 大哉</author>
    <author>厚生労働省ネットワークシステム</author>
  </authors>
  <commentList>
    <comment ref="L10" authorId="0" shapeId="0">
      <text>
        <r>
          <rPr>
            <sz val="9"/>
            <color indexed="81"/>
            <rFont val="游ゴシック"/>
            <family val="3"/>
            <charset val="128"/>
          </rPr>
          <t>申請が施設内療養費用のみである場合は、施設内療養の終了日が事業完了日となります。</t>
        </r>
      </text>
    </comment>
    <comment ref="AE10" authorId="0" shapeId="0">
      <text>
        <r>
          <rPr>
            <sz val="9"/>
            <color indexed="81"/>
            <rFont val="游ゴシック"/>
            <family val="3"/>
            <charset val="128"/>
          </rPr>
          <t>１申請で対応期間は４以上ある場合は、コピーしてお使い下さい。</t>
        </r>
      </text>
    </comment>
    <comment ref="R16" authorId="1" shapeId="0">
      <text>
        <r>
          <rPr>
            <sz val="9"/>
            <color indexed="81"/>
            <rFont val="游ゴシック"/>
            <family val="3"/>
            <charset val="128"/>
          </rPr>
          <t>｢サービス種別｣を選択し、定員を入力(短期入所系と入所施設・居住系）することで、基準額が表示されます。</t>
        </r>
      </text>
    </comment>
    <comment ref="AA42" authorId="1" shapeId="0">
      <text>
        <r>
          <rPr>
            <sz val="9"/>
            <color indexed="81"/>
            <rFont val="游ゴシック"/>
            <family val="3"/>
            <charset val="128"/>
          </rPr>
          <t>｢</t>
        </r>
        <r>
          <rPr>
            <sz val="9"/>
            <color indexed="8"/>
            <rFont val="游ゴシック"/>
            <family val="3"/>
            <charset val="128"/>
          </rPr>
          <t>サービス種別</t>
        </r>
        <r>
          <rPr>
            <sz val="9"/>
            <color indexed="81"/>
            <rFont val="游ゴシック"/>
            <family val="3"/>
            <charset val="128"/>
          </rPr>
          <t>｣を選択し、定員を入力(短期入所系と入所施設・居住系）することで、基準額が表示されます。</t>
        </r>
      </text>
    </comment>
  </commentList>
</comments>
</file>

<file path=xl/comments6.xml><?xml version="1.0" encoding="utf-8"?>
<comments xmlns="http://schemas.openxmlformats.org/spreadsheetml/2006/main">
  <authors>
    <author>佐藤 大哉</author>
    <author>厚生労働省ネットワークシステム</author>
  </authors>
  <commentList>
    <comment ref="L10" authorId="0" shapeId="0">
      <text>
        <r>
          <rPr>
            <sz val="9"/>
            <color indexed="81"/>
            <rFont val="游ゴシック"/>
            <family val="3"/>
            <charset val="128"/>
          </rPr>
          <t>申請が施設内療養費用のみである場合は、施設内療養の終了日が事業完了日となります。</t>
        </r>
      </text>
    </comment>
    <comment ref="AE10" authorId="0" shapeId="0">
      <text>
        <r>
          <rPr>
            <sz val="9"/>
            <color indexed="81"/>
            <rFont val="游ゴシック"/>
            <family val="3"/>
            <charset val="128"/>
          </rPr>
          <t>１申請で対応期間は４以上ある場合は、コピーしてお使いください。</t>
        </r>
      </text>
    </comment>
    <comment ref="R16" authorId="1" shapeId="0">
      <text>
        <r>
          <rPr>
            <sz val="9"/>
            <color indexed="81"/>
            <rFont val="游ゴシック"/>
            <family val="3"/>
            <charset val="128"/>
          </rPr>
          <t>｢サービス種別｣を選択し、定員を入力(短期入所系と入所施設・居住系）することで、基準額が表示されます。</t>
        </r>
      </text>
    </comment>
    <comment ref="AA42" authorId="1" shapeId="0">
      <text>
        <r>
          <rPr>
            <sz val="9"/>
            <color indexed="81"/>
            <rFont val="游ゴシック"/>
            <family val="3"/>
            <charset val="128"/>
          </rPr>
          <t>｢</t>
        </r>
        <r>
          <rPr>
            <sz val="9"/>
            <color indexed="8"/>
            <rFont val="游ゴシック"/>
            <family val="3"/>
            <charset val="128"/>
          </rPr>
          <t>サービス種別</t>
        </r>
        <r>
          <rPr>
            <sz val="9"/>
            <color indexed="81"/>
            <rFont val="游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<sst xmlns="http://schemas.openxmlformats.org/spreadsheetml/2006/main" count="1201" uniqueCount="186">
  <si>
    <t>フリガナ</t>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</si>
  <si>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</si>
  <si>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</si>
  <si>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</si>
  <si>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</si>
  <si>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</si>
  <si>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</si>
  <si>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</si>
  <si>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</si>
  <si>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</si>
  <si>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</si>
  <si>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</si>
  <si>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</si>
  <si>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</si>
  <si>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</si>
  <si>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</si>
  <si>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</si>
  <si>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</si>
  <si>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</si>
  <si>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</si>
  <si>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</si>
  <si>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</si>
  <si>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</si>
  <si>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</si>
  <si>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</si>
  <si>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</si>
  <si>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</si>
  <si>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</si>
  <si>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所要額</t>
    <rPh sb="0" eb="3">
      <t>ショヨウガク</t>
    </rPh>
    <phoneticPr fontId="2"/>
  </si>
  <si>
    <t>短期入所生活介護事業所</t>
  </si>
  <si>
    <t>千円</t>
    <rPh sb="0" eb="2">
      <t>センエン</t>
    </rPh>
    <phoneticPr fontId="2"/>
  </si>
  <si>
    <t>E-mail</t>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</si>
  <si>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</si>
  <si>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</si>
  <si>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</si>
  <si>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</si>
  <si>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</si>
  <si>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</si>
  <si>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</si>
  <si>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</si>
  <si>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</si>
  <si>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サービス種別</t>
    <rPh sb="4" eb="6">
      <t>シュベツ</t>
    </rPh>
    <phoneticPr fontId="2"/>
  </si>
  <si>
    <t>No.</t>
    <phoneticPr fontId="2"/>
  </si>
  <si>
    <t>（注）</t>
    <rPh sb="1" eb="2">
      <t>チュウ</t>
    </rPh>
    <phoneticPr fontId="2"/>
  </si>
  <si>
    <t>合計</t>
    <rPh sb="0" eb="2">
      <t>ゴウケイ</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</si>
  <si>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</si>
  <si>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</si>
  <si>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区分</t>
    <rPh sb="0" eb="2">
      <t>クブン</t>
    </rPh>
    <phoneticPr fontId="2"/>
  </si>
  <si>
    <t>ア、イ</t>
  </si>
  <si>
    <t>ウ</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</si>
  <si>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</si>
  <si>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</si>
  <si>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</si>
  <si>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</si>
  <si>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</si>
  <si>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</si>
  <si>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</si>
  <si>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</si>
  <si>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</si>
  <si>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</si>
  <si>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</si>
  <si>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</si>
  <si>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</si>
  <si>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</si>
  <si>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</si>
  <si>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</si>
  <si>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</si>
  <si>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</si>
  <si>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</si>
  <si>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</si>
  <si>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</si>
  <si>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</si>
  <si>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（単位:千円）</t>
    <rPh sb="1" eb="3">
      <t>タンイ</t>
    </rPh>
    <rPh sb="4" eb="5">
      <t>セン</t>
    </rPh>
    <rPh sb="5" eb="6">
      <t>エン</t>
    </rPh>
    <phoneticPr fontId="2"/>
  </si>
  <si>
    <t>円</t>
    <rPh sb="0" eb="1">
      <t>エン</t>
    </rPh>
    <phoneticPr fontId="2"/>
  </si>
  <si>
    <t>A</t>
    <phoneticPr fontId="2"/>
  </si>
  <si>
    <t>B</t>
    <phoneticPr fontId="2"/>
  </si>
  <si>
    <t>連絡先</t>
    <rPh sb="0" eb="3">
      <t>レンラクサキ</t>
    </rPh>
    <phoneticPr fontId="2"/>
  </si>
  <si>
    <t>申請に関する担当者</t>
    <rPh sb="0" eb="2">
      <t>シンセイ</t>
    </rPh>
    <rPh sb="3" eb="4">
      <t>カン</t>
    </rPh>
    <rPh sb="6" eb="9">
      <t>タントウシャ</t>
    </rPh>
    <phoneticPr fontId="2"/>
  </si>
  <si>
    <t>氏名</t>
    <rPh sb="0" eb="2">
      <t>シメイ</t>
    </rPh>
    <phoneticPr fontId="2"/>
  </si>
  <si>
    <t>職名</t>
    <rPh sb="0" eb="2">
      <t>ショクメイ</t>
    </rPh>
    <phoneticPr fontId="2"/>
  </si>
  <si>
    <t>別記様式第１号</t>
    <rPh sb="0" eb="2">
      <t>ベッキ</t>
    </rPh>
    <rPh sb="2" eb="4">
      <t>ヨウシキ</t>
    </rPh>
    <rPh sb="4" eb="5">
      <t>ダイ</t>
    </rPh>
    <rPh sb="6" eb="7">
      <t>ゴウ</t>
    </rPh>
    <phoneticPr fontId="2"/>
  </si>
  <si>
    <t>C</t>
    <phoneticPr fontId="22"/>
  </si>
  <si>
    <t>D</t>
    <phoneticPr fontId="22"/>
  </si>
  <si>
    <t>基　準　額</t>
    <rPh sb="0" eb="1">
      <t>モト</t>
    </rPh>
    <rPh sb="2" eb="3">
      <t>ジュン</t>
    </rPh>
    <rPh sb="4" eb="5">
      <t>ガク</t>
    </rPh>
    <phoneticPr fontId="2"/>
  </si>
  <si>
    <t>県　補　助　所　要　額</t>
    <rPh sb="0" eb="1">
      <t>ケン</t>
    </rPh>
    <rPh sb="2" eb="3">
      <t>ホ</t>
    </rPh>
    <rPh sb="4" eb="5">
      <t>スケ</t>
    </rPh>
    <rPh sb="6" eb="7">
      <t>ショ</t>
    </rPh>
    <rPh sb="8" eb="9">
      <t>ヨウ</t>
    </rPh>
    <rPh sb="10" eb="11">
      <t>ガク</t>
    </rPh>
    <phoneticPr fontId="2"/>
  </si>
  <si>
    <t>感染発生日</t>
    <rPh sb="0" eb="2">
      <t>カンセン</t>
    </rPh>
    <rPh sb="2" eb="4">
      <t>ハッセイ</t>
    </rPh>
    <rPh sb="4" eb="5">
      <t>ビ</t>
    </rPh>
    <phoneticPr fontId="2"/>
  </si>
  <si>
    <t>感染対応期間</t>
    <rPh sb="0" eb="2">
      <t>カンセン</t>
    </rPh>
    <rPh sb="2" eb="4">
      <t>タイオウ</t>
    </rPh>
    <rPh sb="4" eb="6">
      <t>キカン</t>
    </rPh>
    <phoneticPr fontId="2"/>
  </si>
  <si>
    <t>最終支払日（事業完了日）</t>
    <rPh sb="0" eb="2">
      <t>サイシュウ</t>
    </rPh>
    <rPh sb="2" eb="4">
      <t>シハライ</t>
    </rPh>
    <rPh sb="4" eb="5">
      <t>ヒ</t>
    </rPh>
    <rPh sb="6" eb="8">
      <t>ジギョウ</t>
    </rPh>
    <rPh sb="8" eb="10">
      <t>カンリョウ</t>
    </rPh>
    <rPh sb="10" eb="11">
      <t>ヒ</t>
    </rPh>
    <phoneticPr fontId="2"/>
  </si>
  <si>
    <t>①</t>
    <phoneticPr fontId="2"/>
  </si>
  <si>
    <t>②</t>
    <phoneticPr fontId="2"/>
  </si>
  <si>
    <t>③</t>
    <phoneticPr fontId="2"/>
  </si>
  <si>
    <t>所　要　（　実　績　）　額</t>
    <rPh sb="0" eb="1">
      <t>トコロ</t>
    </rPh>
    <rPh sb="2" eb="3">
      <t>ヨウ</t>
    </rPh>
    <rPh sb="6" eb="7">
      <t>ジツ</t>
    </rPh>
    <rPh sb="8" eb="9">
      <t>イサオ</t>
    </rPh>
    <rPh sb="12" eb="13">
      <t>ガク</t>
    </rPh>
    <phoneticPr fontId="2"/>
  </si>
  <si>
    <t>　※下から該当する区分を選択して記入</t>
    <rPh sb="2" eb="3">
      <t>シタ</t>
    </rPh>
    <rPh sb="5" eb="7">
      <t>ガイトウ</t>
    </rPh>
    <rPh sb="9" eb="11">
      <t>クブン</t>
    </rPh>
    <rPh sb="12" eb="14">
      <t>センタク</t>
    </rPh>
    <rPh sb="16" eb="18">
      <t>キニュウ</t>
    </rPh>
    <phoneticPr fontId="2"/>
  </si>
  <si>
    <t>（１）</t>
  </si>
  <si>
    <t>（１）</t>
    <phoneticPr fontId="2"/>
  </si>
  <si>
    <t>（２）</t>
    <phoneticPr fontId="2"/>
  </si>
  <si>
    <t>（３）</t>
    <phoneticPr fontId="2"/>
  </si>
  <si>
    <t>　※下から該当する区分を１つ選択して記入</t>
    <rPh sb="2" eb="3">
      <t>シタ</t>
    </rPh>
    <rPh sb="5" eb="7">
      <t>ガイトウ</t>
    </rPh>
    <rPh sb="9" eb="11">
      <t>クブン</t>
    </rPh>
    <rPh sb="14" eb="16">
      <t>センタク</t>
    </rPh>
    <rPh sb="18" eb="20">
      <t>キニュウ</t>
    </rPh>
    <phoneticPr fontId="2"/>
  </si>
  <si>
    <t>（３）イ</t>
    <phoneticPr fontId="2"/>
  </si>
  <si>
    <t>～</t>
    <phoneticPr fontId="2"/>
  </si>
  <si>
    <t>12345678</t>
    <phoneticPr fontId="2"/>
  </si>
  <si>
    <t>990</t>
    <phoneticPr fontId="2"/>
  </si>
  <si>
    <t>8570</t>
    <phoneticPr fontId="2"/>
  </si>
  <si>
    <t>023-630-△△△△</t>
    <phoneticPr fontId="2"/>
  </si>
  <si>
    <t>ykorei@pref.yamagata.jp</t>
    <phoneticPr fontId="2"/>
  </si>
  <si>
    <t>衛生用品費</t>
    <rPh sb="0" eb="2">
      <t>エイセイ</t>
    </rPh>
    <rPh sb="2" eb="4">
      <t>ヨウヒン</t>
    </rPh>
    <rPh sb="4" eb="5">
      <t>ヒ</t>
    </rPh>
    <phoneticPr fontId="2"/>
  </si>
  <si>
    <t>宿泊費</t>
    <rPh sb="0" eb="2">
      <t>シュクハク</t>
    </rPh>
    <rPh sb="2" eb="3">
      <t>ヒ</t>
    </rPh>
    <phoneticPr fontId="2"/>
  </si>
  <si>
    <t>令和</t>
    <rPh sb="0" eb="2">
      <t>レイワ</t>
    </rPh>
    <phoneticPr fontId="2"/>
  </si>
  <si>
    <t>年</t>
    <rPh sb="0" eb="1">
      <t>ネン</t>
    </rPh>
    <phoneticPr fontId="2"/>
  </si>
  <si>
    <t>月</t>
    <rPh sb="0" eb="1">
      <t>ツキ</t>
    </rPh>
    <phoneticPr fontId="2"/>
  </si>
  <si>
    <t>日</t>
    <rPh sb="0" eb="1">
      <t>ヒ</t>
    </rPh>
    <phoneticPr fontId="2"/>
  </si>
  <si>
    <t>合計（②）</t>
    <rPh sb="0" eb="2">
      <t>ゴウケイ</t>
    </rPh>
    <phoneticPr fontId="2"/>
  </si>
  <si>
    <t>所要（実支出）額①(b)</t>
    <rPh sb="0" eb="2">
      <t>ショヨウ</t>
    </rPh>
    <rPh sb="3" eb="6">
      <t>ジツシシュツ</t>
    </rPh>
    <rPh sb="7" eb="8">
      <t>ガク</t>
    </rPh>
    <phoneticPr fontId="2"/>
  </si>
  <si>
    <t>所要（実支出）額②(c)</t>
    <rPh sb="0" eb="2">
      <t>ショヨウ</t>
    </rPh>
    <rPh sb="3" eb="6">
      <t>ジツシシュツ</t>
    </rPh>
    <rPh sb="7" eb="8">
      <t>ガク</t>
    </rPh>
    <phoneticPr fontId="2"/>
  </si>
  <si>
    <t>基準単価(e)</t>
    <rPh sb="0" eb="2">
      <t>キジュン</t>
    </rPh>
    <rPh sb="2" eb="4">
      <t>タンカ</t>
    </rPh>
    <phoneticPr fontId="2"/>
  </si>
  <si>
    <t>所要（実支出）額(f)</t>
    <rPh sb="0" eb="2">
      <t>ショヨウ</t>
    </rPh>
    <rPh sb="3" eb="6">
      <t>ジツシシュツ</t>
    </rPh>
    <rPh sb="7" eb="8">
      <t>ガク</t>
    </rPh>
    <phoneticPr fontId="2"/>
  </si>
  <si>
    <t>県　補　助　基　本　額　①</t>
    <rPh sb="0" eb="1">
      <t>ケン</t>
    </rPh>
    <rPh sb="2" eb="3">
      <t>ホ</t>
    </rPh>
    <rPh sb="4" eb="5">
      <t>スケ</t>
    </rPh>
    <rPh sb="6" eb="7">
      <t>モト</t>
    </rPh>
    <rPh sb="8" eb="9">
      <t>ホン</t>
    </rPh>
    <rPh sb="10" eb="11">
      <t>ガク</t>
    </rPh>
    <phoneticPr fontId="2"/>
  </si>
  <si>
    <t>県　補　助　基　本　額　②</t>
    <rPh sb="0" eb="1">
      <t>ケン</t>
    </rPh>
    <rPh sb="2" eb="3">
      <t>ホ</t>
    </rPh>
    <rPh sb="4" eb="5">
      <t>スケ</t>
    </rPh>
    <rPh sb="6" eb="7">
      <t>モト</t>
    </rPh>
    <rPh sb="8" eb="9">
      <t>ホン</t>
    </rPh>
    <rPh sb="10" eb="11">
      <t>ガク</t>
    </rPh>
    <phoneticPr fontId="2"/>
  </si>
  <si>
    <t>E</t>
    <phoneticPr fontId="2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</si>
  <si>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</si>
  <si>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　「申請額(d)」は、「基準単価(a)」と「所要額①(b)」を比較して低い方の額及び「所要額②(c)」の合計を、「申請額(g)」は、「基準単価(e)」と「所要額(f)」を比較して低い方の額をぞれぞれ記入すること。（自動計算）</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rPh sb="107" eb="109">
      <t>ジドウ</t>
    </rPh>
    <rPh sb="109" eb="111">
      <t>ケイサン</t>
    </rPh>
    <phoneticPr fontId="2"/>
  </si>
  <si>
    <t>備　考</t>
    <rPh sb="0" eb="1">
      <t>ビ</t>
    </rPh>
    <rPh sb="2" eb="3">
      <t>コウ</t>
    </rPh>
    <phoneticPr fontId="2"/>
  </si>
  <si>
    <r>
      <t>1</t>
    </r>
    <r>
      <rPr>
        <b/>
        <sz val="14"/>
        <rFont val="ＭＳ 明朝"/>
        <family val="1"/>
        <charset val="128"/>
      </rPr>
      <t>　Ａ欄</t>
    </r>
    <r>
      <rPr>
        <sz val="14"/>
        <rFont val="ＭＳ 明朝"/>
        <family val="1"/>
        <charset val="128"/>
      </rPr>
      <t>には、「別記様式第２号　事業所別申請額一覧」の「所要（実支出）額」欄の合計額を記入する。</t>
    </r>
    <rPh sb="37" eb="38">
      <t>ラン</t>
    </rPh>
    <rPh sb="39" eb="41">
      <t>ゴウケイ</t>
    </rPh>
    <rPh sb="41" eb="42">
      <t>ガク</t>
    </rPh>
    <phoneticPr fontId="2"/>
  </si>
  <si>
    <r>
      <t>2</t>
    </r>
    <r>
      <rPr>
        <b/>
        <sz val="14"/>
        <rFont val="ＭＳ 明朝"/>
        <family val="1"/>
        <charset val="128"/>
      </rPr>
      <t>　Ｂ欄</t>
    </r>
    <r>
      <rPr>
        <sz val="14"/>
        <rFont val="ＭＳ 明朝"/>
        <family val="1"/>
        <charset val="128"/>
      </rPr>
      <t>には、交付要綱別添３に定める基準額の事業所ごとの合計額を記入する。</t>
    </r>
    <rPh sb="7" eb="9">
      <t>コウフ</t>
    </rPh>
    <rPh sb="9" eb="11">
      <t>ヨウコウ</t>
    </rPh>
    <rPh sb="11" eb="13">
      <t>ベッテン</t>
    </rPh>
    <rPh sb="22" eb="24">
      <t>ジギョウ</t>
    </rPh>
    <rPh sb="24" eb="25">
      <t>ショ</t>
    </rPh>
    <rPh sb="28" eb="30">
      <t>ゴウケイ</t>
    </rPh>
    <rPh sb="30" eb="31">
      <t>ガク</t>
    </rPh>
    <rPh sb="32" eb="34">
      <t>キニュウ</t>
    </rPh>
    <phoneticPr fontId="2"/>
  </si>
  <si>
    <r>
      <t>3</t>
    </r>
    <r>
      <rPr>
        <b/>
        <sz val="14"/>
        <rFont val="ＭＳ 明朝"/>
        <family val="1"/>
        <charset val="128"/>
      </rPr>
      <t>　Ｃ欄</t>
    </r>
    <r>
      <rPr>
        <sz val="14"/>
        <rFont val="ＭＳ 明朝"/>
        <family val="1"/>
        <charset val="128"/>
      </rPr>
      <t>には、「別記様式第２号　事業所申請額一覧」の基準単価と、「所要（実支出）額①(b)」欄及び「所要（実支出）額(f)」欄の合計額を比較して少ない額を記入する。</t>
    </r>
    <rPh sb="3" eb="4">
      <t>ラン</t>
    </rPh>
    <rPh sb="8" eb="10">
      <t>ベッキ</t>
    </rPh>
    <rPh sb="10" eb="12">
      <t>ヨウシキ</t>
    </rPh>
    <rPh sb="12" eb="13">
      <t>ダイ</t>
    </rPh>
    <rPh sb="14" eb="15">
      <t>ゴウ</t>
    </rPh>
    <rPh sb="16" eb="18">
      <t>ジギョウ</t>
    </rPh>
    <rPh sb="18" eb="19">
      <t>ショ</t>
    </rPh>
    <rPh sb="19" eb="21">
      <t>シンセイ</t>
    </rPh>
    <rPh sb="21" eb="22">
      <t>ガク</t>
    </rPh>
    <rPh sb="22" eb="24">
      <t>イチラン</t>
    </rPh>
    <rPh sb="26" eb="28">
      <t>キジュン</t>
    </rPh>
    <rPh sb="28" eb="30">
      <t>タンカ</t>
    </rPh>
    <rPh sb="46" eb="47">
      <t>ラン</t>
    </rPh>
    <rPh sb="47" eb="48">
      <t>オヨ</t>
    </rPh>
    <rPh sb="62" eb="63">
      <t>ラン</t>
    </rPh>
    <rPh sb="64" eb="66">
      <t>ゴウケイ</t>
    </rPh>
    <rPh sb="66" eb="67">
      <t>ガク</t>
    </rPh>
    <rPh sb="68" eb="70">
      <t>ヒカク</t>
    </rPh>
    <rPh sb="72" eb="73">
      <t>スク</t>
    </rPh>
    <rPh sb="75" eb="76">
      <t>ガク</t>
    </rPh>
    <rPh sb="77" eb="79">
      <t>キニュウ</t>
    </rPh>
    <phoneticPr fontId="2"/>
  </si>
  <si>
    <r>
      <t>5　</t>
    </r>
    <r>
      <rPr>
        <b/>
        <sz val="14"/>
        <rFont val="ＭＳ 明朝"/>
        <family val="1"/>
        <charset val="128"/>
      </rPr>
      <t>Ｅ欄</t>
    </r>
    <r>
      <rPr>
        <sz val="14"/>
        <rFont val="ＭＳ 明朝"/>
        <family val="1"/>
        <charset val="128"/>
      </rPr>
      <t>には、「別記様式第２号　事業所別申請額一覧」の「申請額」欄の合計額を記入する。</t>
    </r>
    <rPh sb="28" eb="30">
      <t>シンセイ</t>
    </rPh>
    <phoneticPr fontId="2"/>
  </si>
  <si>
    <t>　「基準単価(a)」及び「基準単価(e)」は、交付要綱別添３に記載された基準単価を記入すること。（自動計算）</t>
    <rPh sb="2" eb="4">
      <t>キジュン</t>
    </rPh>
    <rPh sb="4" eb="6">
      <t>タンカ</t>
    </rPh>
    <rPh sb="10" eb="11">
      <t>オヨ</t>
    </rPh>
    <rPh sb="13" eb="15">
      <t>キジュン</t>
    </rPh>
    <rPh sb="15" eb="17">
      <t>タンカ</t>
    </rPh>
    <rPh sb="23" eb="25">
      <t>コウフ</t>
    </rPh>
    <rPh sb="25" eb="27">
      <t>ヨウコウ</t>
    </rPh>
    <rPh sb="49" eb="51">
      <t>ジドウ</t>
    </rPh>
    <rPh sb="51" eb="53">
      <t>ケイサン</t>
    </rPh>
    <phoneticPr fontId="2"/>
  </si>
  <si>
    <t>申請額(d)</t>
    <rPh sb="0" eb="2">
      <t>シンセイ</t>
    </rPh>
    <rPh sb="2" eb="3">
      <t>ガク</t>
    </rPh>
    <phoneticPr fontId="2"/>
  </si>
  <si>
    <t>申請額(g)</t>
    <rPh sb="0" eb="2">
      <t>シンセイ</t>
    </rPh>
    <rPh sb="2" eb="3">
      <t>ガク</t>
    </rPh>
    <phoneticPr fontId="2"/>
  </si>
  <si>
    <t>申請額計(h)</t>
    <rPh sb="0" eb="2">
      <t>シンセイ</t>
    </rPh>
    <rPh sb="2" eb="3">
      <t>ガク</t>
    </rPh>
    <rPh sb="3" eb="4">
      <t>ケイ</t>
    </rPh>
    <phoneticPr fontId="2"/>
  </si>
  <si>
    <t>※千円未満切り捨て</t>
    <rPh sb="1" eb="2">
      <t>セン</t>
    </rPh>
    <rPh sb="2" eb="5">
      <t>エンミマン</t>
    </rPh>
    <rPh sb="5" eb="6">
      <t>キ</t>
    </rPh>
    <rPh sb="7" eb="8">
      <t>ス</t>
    </rPh>
    <phoneticPr fontId="2"/>
  </si>
  <si>
    <r>
      <t>4　</t>
    </r>
    <r>
      <rPr>
        <b/>
        <sz val="14"/>
        <rFont val="ＭＳ 明朝"/>
        <family val="1"/>
        <charset val="128"/>
      </rPr>
      <t>Ｄ欄</t>
    </r>
    <r>
      <rPr>
        <sz val="14"/>
        <rFont val="ＭＳ 明朝"/>
        <family val="1"/>
        <charset val="128"/>
      </rPr>
      <t>には、「別記様式第２号　事業所申請額一覧」の「所要（実支出）額②(c)」欄の合計額を記入する。</t>
    </r>
    <rPh sb="42" eb="44">
      <t>ゴウケイ</t>
    </rPh>
    <rPh sb="44" eb="45">
      <t>ガク</t>
    </rPh>
    <rPh sb="46" eb="48">
      <t>キニュウ</t>
    </rPh>
    <phoneticPr fontId="2"/>
  </si>
  <si>
    <t>　「所要額①(b)」、「所要額②(c)」及び「所要額(f)」は別記様式第３号「事業所別個票」に記載した所要額（千円未満切り捨て）を記入すること。（自動計算）</t>
    <rPh sb="2" eb="5">
      <t>ショヨウガク</t>
    </rPh>
    <rPh sb="20" eb="21">
      <t>オヨ</t>
    </rPh>
    <rPh sb="23" eb="26">
      <t>ショヨウガク</t>
    </rPh>
    <rPh sb="31" eb="33">
      <t>ベッキ</t>
    </rPh>
    <rPh sb="33" eb="35">
      <t>ヨウシキ</t>
    </rPh>
    <rPh sb="35" eb="36">
      <t>ダイ</t>
    </rPh>
    <rPh sb="37" eb="38">
      <t>ゴウ</t>
    </rPh>
    <rPh sb="39" eb="41">
      <t>ジギョウ</t>
    </rPh>
    <rPh sb="41" eb="42">
      <t>ショ</t>
    </rPh>
    <rPh sb="42" eb="43">
      <t>ベツ</t>
    </rPh>
    <rPh sb="43" eb="45">
      <t>コヒョウ</t>
    </rPh>
    <rPh sb="47" eb="49">
      <t>キサイ</t>
    </rPh>
    <rPh sb="51" eb="54">
      <t>ショヨウガク</t>
    </rPh>
    <rPh sb="55" eb="56">
      <t>セン</t>
    </rPh>
    <rPh sb="56" eb="59">
      <t>エンミマン</t>
    </rPh>
    <rPh sb="59" eb="60">
      <t>キ</t>
    </rPh>
    <rPh sb="61" eb="62">
      <t>ス</t>
    </rPh>
    <rPh sb="65" eb="67">
      <t>キニュウ</t>
    </rPh>
    <rPh sb="73" eb="75">
      <t>ジドウ</t>
    </rPh>
    <rPh sb="75" eb="77">
      <t>ケイサン</t>
    </rPh>
    <phoneticPr fontId="2"/>
  </si>
  <si>
    <t>第３条（1）、（2）</t>
    <rPh sb="0" eb="1">
      <t>ダイ</t>
    </rPh>
    <rPh sb="2" eb="3">
      <t>ジョウ</t>
    </rPh>
    <phoneticPr fontId="2"/>
  </si>
  <si>
    <t>第３条（3）</t>
    <rPh sb="0" eb="1">
      <t>ダイ</t>
    </rPh>
    <rPh sb="2" eb="3">
      <t>ジョウ</t>
    </rPh>
    <phoneticPr fontId="2"/>
  </si>
  <si>
    <t xml:space="preserve"> 第３条（1）、（2）</t>
    <rPh sb="1" eb="2">
      <t>ダイ</t>
    </rPh>
    <rPh sb="3" eb="4">
      <t>ジョウ</t>
    </rPh>
    <phoneticPr fontId="2"/>
  </si>
  <si>
    <t xml:space="preserve"> 第３条（3）</t>
    <rPh sb="1" eb="2">
      <t>ダイ</t>
    </rPh>
    <rPh sb="3" eb="4">
      <t>ジョウ</t>
    </rPh>
    <phoneticPr fontId="2"/>
  </si>
  <si>
    <t>（３）ロ</t>
    <phoneticPr fontId="2"/>
  </si>
  <si>
    <t>別記様式第３号　事業所別個票【令和６年度（令和５年４月１日～令和６年３月31日まで）に生じた費用分】</t>
    <rPh sb="0" eb="2">
      <t>ベッキ</t>
    </rPh>
    <rPh sb="2" eb="4">
      <t>ヨウシキ</t>
    </rPh>
    <rPh sb="4" eb="5">
      <t>ダイ</t>
    </rPh>
    <rPh sb="6" eb="7">
      <t>ゴウ</t>
    </rPh>
    <rPh sb="8" eb="11">
      <t>ジギョウショ</t>
    </rPh>
    <rPh sb="11" eb="12">
      <t>ベツ</t>
    </rPh>
    <rPh sb="12" eb="14">
      <t>コヒョウ</t>
    </rPh>
    <rPh sb="30" eb="32">
      <t>レイワ</t>
    </rPh>
    <rPh sb="33" eb="34">
      <t>ネン</t>
    </rPh>
    <rPh sb="35" eb="36">
      <t>ガツ</t>
    </rPh>
    <rPh sb="38" eb="39">
      <t>ニチ</t>
    </rPh>
    <phoneticPr fontId="2"/>
  </si>
  <si>
    <t>（１）　新型コロナウイルス感染者が発生又は感染者と接触があった者に対応した介護サービス事業所・施設等
　　　　　（休業要請を受けた事業所・施設等を含む）
（２）　新型コロナウイルス感染症の流行に伴い居宅でサービスを提供する通所系サービス事業所</t>
    <rPh sb="21" eb="24">
      <t>カンセンシャ</t>
    </rPh>
    <rPh sb="25" eb="27">
      <t>セッショク</t>
    </rPh>
    <rPh sb="31" eb="32">
      <t>モノ</t>
    </rPh>
    <phoneticPr fontId="2"/>
  </si>
  <si>
    <t>※下から該当する区分を選択してください。</t>
    <phoneticPr fontId="2"/>
  </si>
  <si>
    <t>費　目</t>
    <rPh sb="0" eb="1">
      <t>ヒ</t>
    </rPh>
    <rPh sb="2" eb="3">
      <t>メ</t>
    </rPh>
    <phoneticPr fontId="2"/>
  </si>
  <si>
    <t>所要額①　（円）</t>
    <rPh sb="0" eb="2">
      <t>ショヨウ</t>
    </rPh>
    <rPh sb="2" eb="3">
      <t>ガク</t>
    </rPh>
    <rPh sb="6" eb="7">
      <t>エン</t>
    </rPh>
    <phoneticPr fontId="2"/>
  </si>
  <si>
    <t>摘　要</t>
    <rPh sb="0" eb="1">
      <t>テキ</t>
    </rPh>
    <rPh sb="2" eb="3">
      <t>ヨウ</t>
    </rPh>
    <phoneticPr fontId="2"/>
  </si>
  <si>
    <t>別添内訳のとおり</t>
    <rPh sb="0" eb="2">
      <t>ベッテン</t>
    </rPh>
    <rPh sb="2" eb="4">
      <t>ウチワケ</t>
    </rPh>
    <phoneticPr fontId="2"/>
  </si>
  <si>
    <t>＜支出内訳①：施設内療養費を除く＞</t>
    <rPh sb="1" eb="3">
      <t>シシュツ</t>
    </rPh>
    <rPh sb="3" eb="5">
      <t>ウチワケ</t>
    </rPh>
    <rPh sb="7" eb="9">
      <t>シセツ</t>
    </rPh>
    <rPh sb="9" eb="10">
      <t>ナイ</t>
    </rPh>
    <rPh sb="10" eb="12">
      <t>リョウヨウ</t>
    </rPh>
    <rPh sb="12" eb="13">
      <t>ヒ</t>
    </rPh>
    <rPh sb="14" eb="15">
      <t>ノゾ</t>
    </rPh>
    <phoneticPr fontId="2"/>
  </si>
  <si>
    <t>所要額①</t>
    <rPh sb="0" eb="2">
      <t>ショヨウ</t>
    </rPh>
    <rPh sb="2" eb="3">
      <t>ガク</t>
    </rPh>
    <phoneticPr fontId="2"/>
  </si>
  <si>
    <t>所要額②</t>
    <rPh sb="0" eb="2">
      <t>ショヨウ</t>
    </rPh>
    <rPh sb="2" eb="3">
      <t>ガク</t>
    </rPh>
    <phoneticPr fontId="2"/>
  </si>
  <si>
    <t>別添内訳のとおり</t>
    <phoneticPr fontId="2"/>
  </si>
  <si>
    <t>＜支出内訳＞</t>
    <rPh sb="1" eb="3">
      <t>シシュツ</t>
    </rPh>
    <rPh sb="3" eb="5">
      <t>ウチワケ</t>
    </rPh>
    <phoneticPr fontId="2"/>
  </si>
  <si>
    <t>施設内療養費用</t>
    <phoneticPr fontId="2"/>
  </si>
  <si>
    <t>費目</t>
    <rPh sb="0" eb="2">
      <t>ヒモク</t>
    </rPh>
    <phoneticPr fontId="2"/>
  </si>
  <si>
    <t>所要額②　（円）</t>
    <rPh sb="0" eb="2">
      <t>ショヨウ</t>
    </rPh>
    <rPh sb="2" eb="3">
      <t>ガク</t>
    </rPh>
    <rPh sb="6" eb="7">
      <t>エン</t>
    </rPh>
    <phoneticPr fontId="2"/>
  </si>
  <si>
    <t>人数・日数</t>
    <rPh sb="0" eb="2">
      <t>ニンズウ</t>
    </rPh>
    <rPh sb="3" eb="5">
      <t>ニッスウ</t>
    </rPh>
    <phoneticPr fontId="2"/>
  </si>
  <si>
    <t>摘要</t>
    <rPh sb="0" eb="2">
      <t>テキヨウ</t>
    </rPh>
    <phoneticPr fontId="2"/>
  </si>
  <si>
    <t>＜支出内訳②：施設内療養費分＞</t>
    <rPh sb="1" eb="3">
      <t>シシュツ</t>
    </rPh>
    <rPh sb="3" eb="5">
      <t>ウチワケ</t>
    </rPh>
    <rPh sb="7" eb="9">
      <t>シセツ</t>
    </rPh>
    <rPh sb="9" eb="10">
      <t>ナイ</t>
    </rPh>
    <rPh sb="10" eb="13">
      <t>リョウヨウヒ</t>
    </rPh>
    <rPh sb="13" eb="14">
      <t>ブン</t>
    </rPh>
    <phoneticPr fontId="2"/>
  </si>
  <si>
    <t>　※下から該当する区分を１つ選択してください</t>
    <phoneticPr fontId="2"/>
  </si>
  <si>
    <t>（３）　感染者が発生した介護サービス事業所・施設等（以下のいずれかに該当）の利用者の受け入れや当該事業所・施設等に応援職員の
           派遣を行う 事業所・施設等
　　   イ　交付要綱第３条（1）のイに該当する介護サービス事業所・施設等
　　   ロ　感染症の拡大防止の観点から必要があり、自主的に休業した介護サービス事業所</t>
    <rPh sb="95" eb="97">
      <t>コウフ</t>
    </rPh>
    <rPh sb="97" eb="99">
      <t>ヨウコウ</t>
    </rPh>
    <rPh sb="99" eb="100">
      <t>ダイ</t>
    </rPh>
    <rPh sb="101" eb="102">
      <t>ジョウ</t>
    </rPh>
    <phoneticPr fontId="2"/>
  </si>
  <si>
    <t>※該当する方に✔を入れてください</t>
    <rPh sb="1" eb="3">
      <t>ガイトウ</t>
    </rPh>
    <rPh sb="5" eb="6">
      <t>ホウ</t>
    </rPh>
    <rPh sb="9" eb="10">
      <t>イ</t>
    </rPh>
    <phoneticPr fontId="2"/>
  </si>
  <si>
    <t>特別養護老人ホーム○○○</t>
    <rPh sb="0" eb="2">
      <t>トクベツ</t>
    </rPh>
    <rPh sb="2" eb="4">
      <t>ヨウゴ</t>
    </rPh>
    <rPh sb="4" eb="6">
      <t>ロウジン</t>
    </rPh>
    <phoneticPr fontId="2"/>
  </si>
  <si>
    <t>トクベツヨウゴロウジンホーム○○○</t>
    <phoneticPr fontId="2"/>
  </si>
  <si>
    <t>山形県山形市松波２丁目８番１号</t>
    <rPh sb="0" eb="2">
      <t>ヤ</t>
    </rPh>
    <rPh sb="2" eb="3">
      <t>ケン</t>
    </rPh>
    <rPh sb="3" eb="5">
      <t>ヤ</t>
    </rPh>
    <rPh sb="5" eb="6">
      <t>シ</t>
    </rPh>
    <rPh sb="6" eb="8">
      <t>マツナミ</t>
    </rPh>
    <rPh sb="9" eb="11">
      <t>チョウメ</t>
    </rPh>
    <rPh sb="12" eb="13">
      <t>バン</t>
    </rPh>
    <rPh sb="14" eb="15">
      <t>ゴウ</t>
    </rPh>
    <phoneticPr fontId="2"/>
  </si>
  <si>
    <t>□□ △△△</t>
    <phoneticPr fontId="2"/>
  </si>
  <si>
    <t>割増賃金</t>
    <rPh sb="0" eb="4">
      <t>ワリマシチンギン</t>
    </rPh>
    <phoneticPr fontId="2"/>
  </si>
  <si>
    <t>15名　15日分</t>
    <phoneticPr fontId="2"/>
  </si>
  <si>
    <t>（３）イ</t>
  </si>
  <si>
    <t>割増賃金</t>
    <phoneticPr fontId="2"/>
  </si>
  <si>
    <t>令和６年度山形県新型コロナウイルス感染症に係る介護サービス事業所等に対するサービス継続支援事業費補助金所要額調書</t>
    <rPh sb="0" eb="2">
      <t>レイワ</t>
    </rPh>
    <rPh sb="3" eb="5">
      <t>ネンド</t>
    </rPh>
    <rPh sb="5" eb="8">
      <t>ヤマガタケン</t>
    </rPh>
    <rPh sb="8" eb="17">
      <t>シンガタ</t>
    </rPh>
    <rPh sb="17" eb="20">
      <t>カンセンショウ</t>
    </rPh>
    <rPh sb="21" eb="22">
      <t>カカ</t>
    </rPh>
    <rPh sb="23" eb="25">
      <t>カイゴ</t>
    </rPh>
    <rPh sb="29" eb="32">
      <t>ジギョウショ</t>
    </rPh>
    <rPh sb="32" eb="33">
      <t>トウ</t>
    </rPh>
    <rPh sb="34" eb="35">
      <t>タイ</t>
    </rPh>
    <rPh sb="41" eb="43">
      <t>ケイゾク</t>
    </rPh>
    <rPh sb="43" eb="45">
      <t>シエン</t>
    </rPh>
    <rPh sb="45" eb="47">
      <t>ジギョウ</t>
    </rPh>
    <rPh sb="47" eb="48">
      <t>ヒ</t>
    </rPh>
    <rPh sb="48" eb="51">
      <t>ホジョキン</t>
    </rPh>
    <rPh sb="51" eb="54">
      <t>ショヨウガク</t>
    </rPh>
    <rPh sb="54" eb="55">
      <t>シラ</t>
    </rPh>
    <rPh sb="55" eb="56">
      <t>カ</t>
    </rPh>
    <phoneticPr fontId="2"/>
  </si>
  <si>
    <t>№</t>
    <phoneticPr fontId="2"/>
  </si>
  <si>
    <t>※下から該当する区分を選択してください。</t>
    <phoneticPr fontId="2"/>
  </si>
  <si>
    <r>
      <t>所要額①</t>
    </r>
    <r>
      <rPr>
        <sz val="3.5"/>
        <color theme="1"/>
        <rFont val="HGｺﾞｼｯｸM"/>
        <family val="3"/>
        <charset val="128"/>
      </rPr>
      <t>）</t>
    </r>
    <rPh sb="0" eb="2">
      <t>ショヨウ</t>
    </rPh>
    <rPh sb="2" eb="3">
      <t>ガク</t>
    </rPh>
    <phoneticPr fontId="2"/>
  </si>
  <si>
    <t>※該当する方に✔を入れてください</t>
    <phoneticPr fontId="2"/>
  </si>
  <si>
    <t>№</t>
    <phoneticPr fontId="2"/>
  </si>
  <si>
    <t>費　目</t>
    <phoneticPr fontId="2"/>
  </si>
  <si>
    <t>　※下から該当する区分を１つ選択して記入</t>
  </si>
  <si>
    <t>　※下から該当する区分を１つ選択して記入</t>
    <phoneticPr fontId="2"/>
  </si>
  <si>
    <t>　</t>
    <phoneticPr fontId="2"/>
  </si>
  <si>
    <t>※下から該当する区分を選択して記入</t>
    <phoneticPr fontId="2"/>
  </si>
  <si>
    <r>
      <t>所要額①</t>
    </r>
    <r>
      <rPr>
        <sz val="3.5"/>
        <color theme="1"/>
        <rFont val="HGPｺﾞｼｯｸM"/>
        <family val="3"/>
        <charset val="128"/>
      </rPr>
      <t>）</t>
    </r>
    <rPh sb="0" eb="2">
      <t>ショヨウ</t>
    </rPh>
    <rPh sb="2" eb="3">
      <t>ガク</t>
    </rPh>
    <phoneticPr fontId="2"/>
  </si>
  <si>
    <t>【令和５年度（令和５年４月１日～令和６年３月31日まで）に生じた費用分】</t>
    <rPh sb="1" eb="3">
      <t>レイワ</t>
    </rPh>
    <rPh sb="4" eb="6">
      <t>ネンド</t>
    </rPh>
    <rPh sb="7" eb="9">
      <t>レイワ</t>
    </rPh>
    <rPh sb="10" eb="11">
      <t>ネン</t>
    </rPh>
    <rPh sb="12" eb="13">
      <t>ガツ</t>
    </rPh>
    <rPh sb="14" eb="15">
      <t>ニチ</t>
    </rPh>
    <rPh sb="16" eb="18">
      <t>レイワ</t>
    </rPh>
    <rPh sb="19" eb="20">
      <t>ネン</t>
    </rPh>
    <rPh sb="21" eb="22">
      <t>ガツ</t>
    </rPh>
    <rPh sb="24" eb="25">
      <t>ニチ</t>
    </rPh>
    <rPh sb="29" eb="30">
      <t>ショウ</t>
    </rPh>
    <rPh sb="32" eb="34">
      <t>ヒヨウ</t>
    </rPh>
    <rPh sb="34" eb="35">
      <t>ブン</t>
    </rPh>
    <phoneticPr fontId="2"/>
  </si>
  <si>
    <t>別記様式第２号　事業所別申請額一覧【令和５年度（令和５年４月１日～令和６年３月31日まで）に生じた費用分】</t>
    <rPh sb="0" eb="2">
      <t>ベッキ</t>
    </rPh>
    <rPh sb="2" eb="4">
      <t>ヨウシキ</t>
    </rPh>
    <rPh sb="4" eb="5">
      <t>ダイ</t>
    </rPh>
    <rPh sb="6" eb="7">
      <t>ゴウ</t>
    </rPh>
    <rPh sb="8" eb="11">
      <t>ジギョウショ</t>
    </rPh>
    <rPh sb="11" eb="12">
      <t>ベツ</t>
    </rPh>
    <rPh sb="12" eb="14">
      <t>シンセイ</t>
    </rPh>
    <rPh sb="14" eb="15">
      <t>ガク</t>
    </rPh>
    <rPh sb="15" eb="17">
      <t>イチラン</t>
    </rPh>
    <phoneticPr fontId="2"/>
  </si>
  <si>
    <t>別記様式第３号　事業所別個票【令和５年度（令和５年４月１日～令和６年３月31日まで）に生じた費用分】</t>
    <rPh sb="0" eb="2">
      <t>ベッキ</t>
    </rPh>
    <rPh sb="2" eb="4">
      <t>ヨウシキ</t>
    </rPh>
    <rPh sb="4" eb="5">
      <t>ダイ</t>
    </rPh>
    <rPh sb="6" eb="7">
      <t>ゴウ</t>
    </rPh>
    <rPh sb="8" eb="11">
      <t>ジギョウショ</t>
    </rPh>
    <rPh sb="11" eb="12">
      <t>ベツ</t>
    </rPh>
    <rPh sb="12" eb="14">
      <t>コヒョウ</t>
    </rPh>
    <rPh sb="30" eb="32">
      <t>レイワ</t>
    </rPh>
    <rPh sb="33" eb="34">
      <t>ネン</t>
    </rPh>
    <rPh sb="35" eb="36">
      <t>ガツ</t>
    </rPh>
    <rPh sb="38" eb="39">
      <t>ニチ</t>
    </rPh>
    <phoneticPr fontId="2"/>
  </si>
  <si>
    <t>【記入方法】</t>
    <rPh sb="1" eb="3">
      <t>キニュウ</t>
    </rPh>
    <rPh sb="3" eb="5">
      <t>ホウホウ</t>
    </rPh>
    <phoneticPr fontId="2"/>
  </si>
  <si>
    <t>※ご入力ください</t>
    <rPh sb="2" eb="4">
      <t>ニュウリョク</t>
    </rPh>
    <phoneticPr fontId="2"/>
  </si>
  <si>
    <t>※▼プルダウンから選択してください</t>
    <rPh sb="9" eb="11">
      <t>センタク</t>
    </rPh>
    <phoneticPr fontId="2"/>
  </si>
  <si>
    <t>※自動入力です</t>
    <rPh sb="1" eb="3">
      <t>ジドウ</t>
    </rPh>
    <rPh sb="3" eb="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</si>
</sst>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3"/>
      <color theme="1"/>
      <name val="ＭＳ Ｐ明朝"/>
      <family val="1"/>
      <charset val="128"/>
    </font>
    <font>
      <sz val="12"/>
      <name val="ＭＳ 明朝"/>
      <family val="1"/>
      <charset val="128"/>
    </font>
    <font>
      <sz val="11"/>
      <name val="ＭＳ 明朝"/>
      <family val="1"/>
      <charset val="128"/>
    </font>
    <font>
      <sz val="18"/>
      <name val="ＭＳ 明朝"/>
      <family val="1"/>
      <charset val="128"/>
    </font>
    <font>
      <sz val="20"/>
      <name val="ＭＳ 明朝"/>
      <family val="1"/>
      <charset val="128"/>
    </font>
    <font>
      <sz val="16"/>
      <name val="ＭＳ 明朝"/>
      <family val="1"/>
      <charset val="128"/>
    </font>
    <font>
      <sz val="14"/>
      <name val="ＭＳ 明朝"/>
      <family val="1"/>
      <charset val="128"/>
    </font>
    <font>
      <sz val="6"/>
      <name val="ＭＳ Ｐゴシック"/>
      <family val="2"/>
      <charset val="128"/>
      <scheme val="minor"/>
    </font>
    <font>
      <b/>
      <sz val="14"/>
      <name val="ＭＳ 明朝"/>
      <family val="1"/>
      <charset val="128"/>
    </font>
    <font>
      <sz val="9"/>
      <color indexed="81"/>
      <name val="游ゴシック"/>
      <family val="3"/>
      <charset val="128"/>
    </font>
    <font>
      <sz val="9"/>
      <color indexed="8"/>
      <name val="游ゴシック"/>
      <family val="3"/>
      <charset val="128"/>
    </font>
    <font>
      <sz val="8"/>
      <color theme="1"/>
      <name val="Meiryo UI"/>
      <family val="3"/>
      <charset val="128"/>
    </font>
    <font>
      <sz val="8"/>
      <color theme="1"/>
      <name val="HGPｺﾞｼｯｸM"/>
      <family val="3"/>
      <charset val="128"/>
    </font>
    <font>
      <sz val="11"/>
      <color theme="1"/>
      <name val="HGPｺﾞｼｯｸM"/>
      <family val="3"/>
      <charset val="128"/>
    </font>
    <font>
      <sz val="11"/>
      <name val="HGPｺﾞｼｯｸM"/>
      <family val="3"/>
      <charset val="128"/>
    </font>
    <font>
      <sz val="6"/>
      <color theme="1"/>
      <name val="HGPｺﾞｼｯｸM"/>
      <family val="3"/>
      <charset val="128"/>
    </font>
    <font>
      <sz val="9"/>
      <color theme="1"/>
      <name val="HGPｺﾞｼｯｸM"/>
      <family val="3"/>
      <charset val="128"/>
    </font>
    <font>
      <sz val="7.5"/>
      <color theme="1"/>
      <name val="Meiryo UI"/>
      <family val="3"/>
      <charset val="128"/>
    </font>
    <font>
      <sz val="11"/>
      <name val="ＭＳ Ｐ明朝"/>
      <family val="1"/>
      <charset val="128"/>
    </font>
    <font>
      <sz val="10"/>
      <color theme="1"/>
      <name val="BIZ UDPゴシック"/>
      <family val="3"/>
      <charset val="128"/>
    </font>
    <font>
      <sz val="10"/>
      <color theme="1"/>
      <name val="HGPｺﾞｼｯｸM"/>
      <family val="3"/>
      <charset val="128"/>
    </font>
    <font>
      <sz val="8.5"/>
      <color theme="1"/>
      <name val="HGPｺﾞｼｯｸM"/>
      <family val="3"/>
      <charset val="128"/>
    </font>
    <font>
      <b/>
      <sz val="10"/>
      <color theme="1"/>
      <name val="BIZ UDPゴシック"/>
      <family val="3"/>
      <charset val="128"/>
    </font>
    <font>
      <sz val="8"/>
      <color theme="1"/>
      <name val="HGｺﾞｼｯｸM"/>
      <family val="3"/>
      <charset val="128"/>
    </font>
    <font>
      <b/>
      <sz val="14"/>
      <color theme="1"/>
      <name val="ＭＳ 明朝"/>
      <family val="1"/>
      <charset val="128"/>
    </font>
    <font>
      <b/>
      <sz val="10"/>
      <color theme="1"/>
      <name val="ＭＳ 明朝"/>
      <family val="1"/>
      <charset val="128"/>
    </font>
    <font>
      <b/>
      <sz val="12"/>
      <color theme="1"/>
      <name val="ＭＳ 明朝"/>
      <family val="1"/>
      <charset val="128"/>
    </font>
    <font>
      <b/>
      <sz val="14"/>
      <color theme="1"/>
      <name val="ＭＳ Ｐ明朝"/>
      <family val="1"/>
      <charset val="128"/>
    </font>
    <font>
      <b/>
      <sz val="11"/>
      <color theme="1"/>
      <name val="ＭＳ 明朝"/>
      <family val="1"/>
      <charset val="128"/>
    </font>
    <font>
      <b/>
      <sz val="12"/>
      <color theme="1"/>
      <name val="ＭＳ Ｐ明朝"/>
      <family val="1"/>
      <charset val="128"/>
    </font>
    <font>
      <b/>
      <sz val="11"/>
      <color theme="1"/>
      <name val="ＭＳ Ｐ明朝"/>
      <family val="1"/>
      <charset val="128"/>
    </font>
    <font>
      <b/>
      <sz val="11"/>
      <name val="ＭＳ Ｐ明朝"/>
      <family val="1"/>
      <charset val="128"/>
    </font>
    <font>
      <sz val="9"/>
      <color indexed="81"/>
      <name val="MS P ゴシック"/>
      <family val="3"/>
      <charset val="128"/>
    </font>
    <font>
      <sz val="11"/>
      <color indexed="81"/>
      <name val="游ゴシック"/>
      <family val="3"/>
      <charset val="128"/>
    </font>
    <font>
      <sz val="12"/>
      <color indexed="81"/>
      <name val="メイリオ"/>
      <family val="3"/>
      <charset val="128"/>
    </font>
    <font>
      <sz val="6"/>
      <color theme="1"/>
      <name val="HGｺﾞｼｯｸM"/>
      <family val="3"/>
      <charset val="128"/>
    </font>
    <font>
      <sz val="9"/>
      <color theme="1"/>
      <name val="HGｺﾞｼｯｸM"/>
      <family val="3"/>
      <charset val="128"/>
    </font>
    <font>
      <sz val="3.5"/>
      <color theme="1"/>
      <name val="HGｺﾞｼｯｸM"/>
      <family val="3"/>
      <charset val="128"/>
    </font>
    <font>
      <sz val="8.5"/>
      <color theme="1"/>
      <name val="HGｺﾞｼｯｸM"/>
      <family val="3"/>
      <charset val="128"/>
    </font>
    <font>
      <sz val="10"/>
      <color theme="1"/>
      <name val="BIZ UDP明朝 Medium"/>
      <family val="1"/>
      <charset val="128"/>
    </font>
    <font>
      <sz val="10"/>
      <color theme="1"/>
      <name val="HGｺﾞｼｯｸM"/>
      <family val="3"/>
      <charset val="128"/>
    </font>
    <font>
      <sz val="10"/>
      <color theme="1"/>
      <name val="Arial Unicode MS"/>
      <family val="3"/>
      <charset val="128"/>
    </font>
    <font>
      <sz val="6"/>
      <color theme="1"/>
      <name val="ＭＳ 明朝"/>
      <family val="1"/>
      <charset val="128"/>
    </font>
    <font>
      <sz val="7"/>
      <color theme="1"/>
      <name val="HGｺﾞｼｯｸM"/>
      <family val="3"/>
      <charset val="128"/>
    </font>
    <font>
      <sz val="7"/>
      <color theme="1"/>
      <name val="HGPｺﾞｼｯｸM"/>
      <family val="3"/>
      <charset val="128"/>
    </font>
    <font>
      <sz val="3.5"/>
      <color theme="1"/>
      <name val="HGPｺﾞｼｯｸM"/>
      <family val="3"/>
      <charset val="128"/>
    </font>
    <font>
      <sz val="9"/>
      <color theme="1"/>
      <name val="メイリオ"/>
      <family val="3"/>
      <charset val="128"/>
    </font>
    <font>
      <sz val="9"/>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249977111117893"/>
        <bgColor indexed="64"/>
      </patternFill>
    </fill>
    <fill>
      <patternFill patternType="solid">
        <fgColor rgb="FFFFCCFF"/>
        <bgColor indexed="64"/>
      </patternFill>
    </fill>
    <fill>
      <patternFill patternType="solid">
        <fgColor rgb="FF00FFFF"/>
        <bgColor indexed="64"/>
      </patternFill>
    </fill>
    <fill>
      <patternFill patternType="solid">
        <fgColor rgb="FFFFFF99"/>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ashed">
        <color indexed="64"/>
      </left>
      <right/>
      <top/>
      <bottom/>
      <diagonal/>
    </border>
    <border>
      <left/>
      <right style="dashed">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style="thin">
        <color indexed="64"/>
      </bottom>
      <diagonal/>
    </border>
    <border>
      <left/>
      <right style="dashed">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621">
    <xf numFmtId="0" fontId="0" fillId="0" borderId="0" xfId="0">
      <alignment vertical="center"/>
    </xf>
    <xf numFmtId="0" fontId="4" fillId="0" borderId="5" xfId="0" applyFont="1" applyFill="1" applyBorder="1" applyAlignment="1" applyProtection="1">
      <alignment vertical="center"/>
      <protection locked="0"/>
    </xf>
    <xf numFmtId="0" fontId="5" fillId="0" borderId="0" xfId="0" applyFont="1" applyFill="1" applyBorder="1" applyAlignment="1">
      <alignment vertical="center" wrapText="1"/>
    </xf>
    <xf numFmtId="0" fontId="4" fillId="0" borderId="0" xfId="0" applyFont="1" applyFill="1" applyBorder="1">
      <alignment vertical="center"/>
    </xf>
    <xf numFmtId="0" fontId="6" fillId="0" borderId="7" xfId="0" applyFont="1" applyFill="1" applyBorder="1" applyAlignment="1">
      <alignment vertical="center"/>
    </xf>
    <xf numFmtId="0" fontId="5" fillId="0" borderId="7" xfId="0" applyFont="1" applyFill="1" applyBorder="1" applyAlignment="1">
      <alignment vertical="center" wrapText="1"/>
    </xf>
    <xf numFmtId="0" fontId="5" fillId="0" borderId="7" xfId="0" applyFont="1" applyFill="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horizontal="left" vertical="center"/>
    </xf>
    <xf numFmtId="0" fontId="4" fillId="0" borderId="2" xfId="0" applyFont="1" applyFill="1" applyBorder="1" applyAlignment="1">
      <alignment vertical="center"/>
    </xf>
    <xf numFmtId="0" fontId="4" fillId="0" borderId="2" xfId="0" applyFont="1" applyFill="1" applyBorder="1">
      <alignment vertical="center"/>
    </xf>
    <xf numFmtId="0" fontId="4" fillId="0" borderId="7" xfId="0" applyFont="1" applyFill="1" applyBorder="1" applyAlignment="1" applyProtection="1">
      <alignment vertical="center" shrinkToFit="1"/>
      <protection locked="0"/>
    </xf>
    <xf numFmtId="0" fontId="4" fillId="0" borderId="7" xfId="0" applyFont="1" applyFill="1" applyBorder="1" applyAlignment="1" applyProtection="1">
      <alignment vertical="center"/>
      <protection locked="0"/>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11" xfId="0" applyFont="1" applyFill="1" applyBorder="1" applyAlignment="1" applyProtection="1">
      <alignment vertical="center" shrinkToFit="1"/>
      <protection locked="0"/>
    </xf>
    <xf numFmtId="0" fontId="6" fillId="0" borderId="7" xfId="0" applyFont="1" applyFill="1" applyBorder="1">
      <alignment vertical="center"/>
    </xf>
    <xf numFmtId="0" fontId="7" fillId="0" borderId="7" xfId="0" applyFont="1" applyFill="1" applyBorder="1">
      <alignment vertical="center"/>
    </xf>
    <xf numFmtId="0" fontId="7" fillId="0" borderId="0" xfId="0" applyFont="1" applyFill="1" applyBorder="1">
      <alignment vertical="center"/>
    </xf>
    <xf numFmtId="0" fontId="4" fillId="0" borderId="7" xfId="0" applyFont="1" applyFill="1" applyBorder="1" applyAlignment="1">
      <alignment vertical="center" textRotation="255"/>
    </xf>
    <xf numFmtId="0" fontId="4" fillId="0" borderId="7" xfId="0" applyFont="1" applyFill="1" applyBorder="1">
      <alignment vertical="center"/>
    </xf>
    <xf numFmtId="0" fontId="7" fillId="0" borderId="0" xfId="0" applyFont="1" applyFill="1">
      <alignment vertical="center"/>
    </xf>
    <xf numFmtId="0" fontId="8" fillId="0" borderId="12" xfId="0" applyFont="1" applyFill="1" applyBorder="1">
      <alignment vertical="center"/>
    </xf>
    <xf numFmtId="0" fontId="8" fillId="0" borderId="13" xfId="0" applyFont="1" applyFill="1" applyBorder="1" applyAlignment="1">
      <alignment horizontal="center" vertical="center"/>
    </xf>
    <xf numFmtId="0" fontId="8" fillId="0" borderId="13" xfId="0" applyFont="1" applyFill="1" applyBorder="1">
      <alignment vertical="center"/>
    </xf>
    <xf numFmtId="0" fontId="8" fillId="0" borderId="14" xfId="0" applyFont="1" applyFill="1" applyBorder="1">
      <alignment vertical="center"/>
    </xf>
    <xf numFmtId="0" fontId="4" fillId="0" borderId="0" xfId="0" applyFont="1" applyFill="1">
      <alignment vertical="center"/>
    </xf>
    <xf numFmtId="0" fontId="8" fillId="0" borderId="7" xfId="0" applyFont="1" applyFill="1" applyBorder="1" applyAlignment="1">
      <alignment horizontal="center" vertical="center"/>
    </xf>
    <xf numFmtId="0" fontId="8" fillId="0" borderId="7" xfId="0" applyFont="1" applyFill="1" applyBorder="1">
      <alignment vertical="center"/>
    </xf>
    <xf numFmtId="0" fontId="8" fillId="0" borderId="5" xfId="0" applyFont="1" applyFill="1" applyBorder="1">
      <alignment vertical="center"/>
    </xf>
    <xf numFmtId="0" fontId="8" fillId="0" borderId="6"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4" xfId="0" applyFont="1" applyFill="1" applyBorder="1" applyAlignment="1">
      <alignment horizontal="left" vertical="center"/>
    </xf>
    <xf numFmtId="0" fontId="10" fillId="0" borderId="2" xfId="0" applyFont="1" applyFill="1" applyBorder="1" applyAlignment="1" applyProtection="1">
      <alignment vertical="center"/>
      <protection locked="0"/>
    </xf>
    <xf numFmtId="0" fontId="4" fillId="0" borderId="2" xfId="0" applyFont="1" applyFill="1" applyBorder="1" applyAlignment="1" applyProtection="1">
      <alignment vertical="center" wrapText="1"/>
      <protection locked="0"/>
    </xf>
    <xf numFmtId="0" fontId="4" fillId="0" borderId="3" xfId="0" applyFont="1" applyFill="1" applyBorder="1">
      <alignment vertical="center"/>
    </xf>
    <xf numFmtId="0" fontId="4" fillId="0" borderId="16" xfId="0" applyFont="1" applyFill="1" applyBorder="1">
      <alignment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7" fillId="0" borderId="0" xfId="0" applyFont="1" applyFill="1" applyBorder="1" applyAlignment="1">
      <alignment horizontal="center" vertical="center"/>
    </xf>
    <xf numFmtId="0" fontId="13" fillId="2" borderId="32" xfId="0" applyFont="1" applyFill="1" applyBorder="1" applyAlignment="1">
      <alignment horizontal="left" vertical="center"/>
    </xf>
    <xf numFmtId="0" fontId="7" fillId="2" borderId="33" xfId="0" applyFont="1" applyFill="1" applyBorder="1" applyAlignment="1">
      <alignment vertical="center"/>
    </xf>
    <xf numFmtId="0" fontId="7" fillId="2" borderId="33" xfId="0" applyFont="1" applyFill="1" applyBorder="1" applyAlignment="1">
      <alignment horizontal="center" vertical="center"/>
    </xf>
    <xf numFmtId="0" fontId="7" fillId="0" borderId="33" xfId="0" applyFont="1" applyFill="1" applyBorder="1">
      <alignment vertical="center"/>
    </xf>
    <xf numFmtId="0" fontId="7" fillId="0" borderId="34" xfId="0" applyFont="1" applyFill="1" applyBorder="1">
      <alignment vertical="center"/>
    </xf>
    <xf numFmtId="0" fontId="7" fillId="0" borderId="0" xfId="0" applyFont="1">
      <alignment vertical="center"/>
    </xf>
    <xf numFmtId="0" fontId="11" fillId="0" borderId="0" xfId="0" applyFont="1" applyFill="1" applyBorder="1" applyAlignment="1">
      <alignment horizontal="left" vertical="center"/>
    </xf>
    <xf numFmtId="0" fontId="4" fillId="3" borderId="18"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9" xfId="0" applyFont="1" applyFill="1" applyBorder="1" applyAlignment="1">
      <alignment horizontal="center" vertical="center"/>
    </xf>
    <xf numFmtId="178" fontId="7" fillId="0" borderId="18"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178" fontId="7" fillId="0" borderId="18" xfId="4" applyNumberFormat="1" applyFont="1" applyBorder="1" applyAlignment="1">
      <alignment horizontal="right" vertical="center" shrinkToFit="1"/>
    </xf>
    <xf numFmtId="178" fontId="7" fillId="0" borderId="26" xfId="4" applyNumberFormat="1" applyFont="1" applyBorder="1" applyAlignment="1">
      <alignment horizontal="right" vertical="center" shrinkToFit="1"/>
    </xf>
    <xf numFmtId="178" fontId="7" fillId="0" borderId="3" xfId="4" applyNumberFormat="1" applyFont="1" applyBorder="1" applyAlignment="1">
      <alignment horizontal="right" vertical="center" shrinkToFit="1"/>
    </xf>
    <xf numFmtId="178" fontId="7" fillId="0" borderId="20" xfId="4" applyNumberFormat="1" applyFont="1" applyBorder="1" applyAlignment="1">
      <alignment horizontal="right" vertical="center" shrinkToFit="1"/>
    </xf>
    <xf numFmtId="178" fontId="7" fillId="0" borderId="21" xfId="0" applyNumberFormat="1" applyFont="1" applyBorder="1" applyAlignment="1">
      <alignment horizontal="center" vertical="center" shrinkToFit="1"/>
    </xf>
    <xf numFmtId="178" fontId="7" fillId="0" borderId="23" xfId="0" applyNumberFormat="1" applyFont="1" applyBorder="1" applyAlignment="1">
      <alignment horizontal="center" vertical="center" shrinkToFit="1"/>
    </xf>
    <xf numFmtId="178" fontId="7" fillId="0" borderId="29" xfId="4" applyNumberFormat="1" applyFont="1" applyBorder="1" applyAlignment="1">
      <alignment horizontal="right" vertical="center" shrinkToFit="1"/>
    </xf>
    <xf numFmtId="178" fontId="7" fillId="0" borderId="27" xfId="4" applyNumberFormat="1" applyFont="1" applyBorder="1" applyAlignment="1">
      <alignment horizontal="right" vertical="center" shrinkToFit="1"/>
    </xf>
    <xf numFmtId="178" fontId="7" fillId="0" borderId="24" xfId="4" applyNumberFormat="1" applyFont="1" applyBorder="1" applyAlignment="1">
      <alignment horizontal="right" vertical="center" shrinkToFit="1"/>
    </xf>
    <xf numFmtId="178" fontId="7" fillId="0" borderId="30" xfId="4" applyNumberFormat="1" applyFont="1" applyBorder="1" applyAlignment="1">
      <alignment horizontal="right" vertical="center" shrinkToFit="1"/>
    </xf>
    <xf numFmtId="178" fontId="7" fillId="0" borderId="22" xfId="4" applyNumberFormat="1" applyFont="1" applyBorder="1" applyAlignment="1">
      <alignment horizontal="right" vertical="center" shrinkToFit="1"/>
    </xf>
    <xf numFmtId="0" fontId="14" fillId="0" borderId="0" xfId="0" applyFont="1">
      <alignment vertical="center"/>
    </xf>
    <xf numFmtId="0" fontId="4" fillId="0" borderId="0" xfId="0" applyFont="1" applyAlignment="1">
      <alignment horizontal="center" vertical="center" shrinkToFit="1"/>
    </xf>
    <xf numFmtId="0" fontId="4" fillId="0" borderId="0" xfId="0" applyFont="1">
      <alignment vertical="center"/>
    </xf>
    <xf numFmtId="0" fontId="15" fillId="0" borderId="0" xfId="0" applyFont="1" applyFill="1">
      <alignment vertical="center"/>
    </xf>
    <xf numFmtId="176" fontId="15" fillId="0" borderId="0" xfId="0" applyNumberFormat="1" applyFont="1" applyFill="1">
      <alignment vertical="center"/>
    </xf>
    <xf numFmtId="0" fontId="7" fillId="0" borderId="0" xfId="0" applyFont="1" applyFill="1" applyAlignment="1">
      <alignment horizontal="right" vertical="center"/>
    </xf>
    <xf numFmtId="0" fontId="4" fillId="0" borderId="0" xfId="0" applyFont="1" applyFill="1" applyAlignment="1">
      <alignment horizontal="center" vertical="center" shrinkToFit="1"/>
    </xf>
    <xf numFmtId="0" fontId="1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lignment vertical="center"/>
    </xf>
    <xf numFmtId="0" fontId="4" fillId="3" borderId="18" xfId="0" applyFont="1" applyFill="1" applyBorder="1" applyAlignment="1">
      <alignment horizontal="center" vertical="center"/>
    </xf>
    <xf numFmtId="0" fontId="16" fillId="0" borderId="0" xfId="3" applyFont="1" applyFill="1" applyAlignment="1"/>
    <xf numFmtId="0" fontId="17" fillId="0" borderId="0" xfId="3" applyFont="1" applyFill="1" applyAlignment="1"/>
    <xf numFmtId="0" fontId="17" fillId="0" borderId="0" xfId="3" applyFont="1" applyFill="1" applyAlignment="1">
      <alignment horizontal="center" vertical="center"/>
    </xf>
    <xf numFmtId="0" fontId="19" fillId="0" borderId="0" xfId="3" applyFont="1" applyFill="1" applyAlignment="1">
      <alignment horizontal="center" vertical="center"/>
    </xf>
    <xf numFmtId="0" fontId="20" fillId="0" borderId="0" xfId="3" applyFont="1" applyFill="1" applyAlignment="1">
      <alignment horizontal="center"/>
    </xf>
    <xf numFmtId="0" fontId="21" fillId="0" borderId="0" xfId="3" applyFont="1" applyFill="1" applyAlignment="1">
      <alignment horizontal="right"/>
    </xf>
    <xf numFmtId="0" fontId="17" fillId="0" borderId="35" xfId="3" applyFont="1" applyFill="1" applyBorder="1" applyAlignment="1"/>
    <xf numFmtId="0" fontId="17" fillId="0" borderId="36" xfId="3" applyFont="1" applyFill="1" applyBorder="1" applyAlignment="1"/>
    <xf numFmtId="0" fontId="17" fillId="0" borderId="0" xfId="3" applyFont="1" applyFill="1" applyAlignment="1">
      <alignment horizontal="distributed" vertical="top" wrapText="1"/>
    </xf>
    <xf numFmtId="0" fontId="17" fillId="0" borderId="8" xfId="3" applyFont="1" applyFill="1" applyBorder="1" applyAlignment="1">
      <alignment horizontal="right" vertical="center"/>
    </xf>
    <xf numFmtId="0" fontId="17" fillId="0" borderId="0" xfId="3" applyFont="1" applyFill="1" applyBorder="1" applyAlignment="1">
      <alignment horizontal="right" vertical="center"/>
    </xf>
    <xf numFmtId="0" fontId="17" fillId="0" borderId="0" xfId="3" applyFont="1" applyFill="1" applyAlignment="1">
      <alignment horizontal="right" vertical="center"/>
    </xf>
    <xf numFmtId="0" fontId="17" fillId="0" borderId="37" xfId="3" applyFont="1" applyFill="1" applyBorder="1" applyAlignment="1">
      <alignment horizontal="right" vertical="center"/>
    </xf>
    <xf numFmtId="0" fontId="17" fillId="0" borderId="38" xfId="3" applyFont="1" applyFill="1" applyBorder="1" applyAlignment="1">
      <alignment horizontal="right" vertical="center"/>
    </xf>
    <xf numFmtId="0" fontId="17" fillId="0" borderId="39" xfId="3" applyFont="1" applyFill="1" applyBorder="1" applyAlignment="1">
      <alignment horizontal="right" vertical="center"/>
    </xf>
    <xf numFmtId="0" fontId="17" fillId="0" borderId="0" xfId="3" applyFont="1" applyFill="1" applyAlignment="1">
      <alignment vertical="center"/>
    </xf>
    <xf numFmtId="0" fontId="17" fillId="0" borderId="0" xfId="3" applyFont="1" applyFill="1" applyBorder="1" applyAlignment="1">
      <alignment horizontal="center" vertical="center" wrapText="1"/>
    </xf>
    <xf numFmtId="176" fontId="17" fillId="0" borderId="0" xfId="3" applyNumberFormat="1" applyFont="1" applyFill="1" applyBorder="1" applyAlignment="1">
      <alignment vertical="center" shrinkToFit="1"/>
    </xf>
    <xf numFmtId="0" fontId="17" fillId="0" borderId="0" xfId="3" applyFont="1" applyFill="1" applyBorder="1" applyAlignment="1">
      <alignment vertical="center"/>
    </xf>
    <xf numFmtId="0" fontId="17" fillId="0" borderId="0" xfId="3" applyFont="1" applyFill="1" applyBorder="1" applyAlignment="1">
      <alignment horizontal="center" vertical="center"/>
    </xf>
    <xf numFmtId="0" fontId="21" fillId="0" borderId="0" xfId="3" applyFont="1" applyFill="1" applyAlignment="1">
      <alignment vertical="center"/>
    </xf>
    <xf numFmtId="0" fontId="16" fillId="0" borderId="0" xfId="3" applyFont="1" applyFill="1" applyAlignment="1">
      <alignment vertical="center"/>
    </xf>
    <xf numFmtId="0" fontId="21" fillId="0" borderId="0" xfId="3" applyFont="1" applyFill="1" applyAlignment="1">
      <alignment vertical="top"/>
    </xf>
    <xf numFmtId="0" fontId="21" fillId="0" borderId="0" xfId="3" applyFont="1" applyFill="1" applyAlignment="1">
      <alignment vertical="top" wrapText="1"/>
    </xf>
    <xf numFmtId="0" fontId="21" fillId="0" borderId="0" xfId="3" applyFont="1" applyFill="1" applyAlignment="1">
      <alignment horizontal="center" vertical="center" wrapText="1"/>
    </xf>
    <xf numFmtId="0" fontId="18" fillId="0" borderId="0" xfId="3" applyFont="1" applyFill="1" applyAlignment="1">
      <alignment horizontal="left" vertical="center"/>
    </xf>
    <xf numFmtId="0" fontId="21" fillId="0" borderId="18" xfId="3" applyFont="1" applyFill="1" applyBorder="1" applyAlignment="1">
      <alignment horizontal="center" vertical="center"/>
    </xf>
    <xf numFmtId="0" fontId="21" fillId="2" borderId="18" xfId="3" applyFont="1" applyFill="1" applyBorder="1" applyAlignment="1">
      <alignment horizontal="center"/>
    </xf>
    <xf numFmtId="0" fontId="17" fillId="0" borderId="42" xfId="3" applyFont="1" applyFill="1" applyBorder="1" applyAlignment="1"/>
    <xf numFmtId="0" fontId="17" fillId="0" borderId="41" xfId="3" applyFont="1" applyFill="1" applyBorder="1" applyAlignment="1"/>
    <xf numFmtId="0" fontId="17" fillId="0" borderId="9" xfId="3" applyFont="1" applyFill="1" applyBorder="1" applyAlignment="1">
      <alignment horizontal="right" vertical="center"/>
    </xf>
    <xf numFmtId="0" fontId="17" fillId="0" borderId="43" xfId="3" applyFont="1" applyFill="1" applyBorder="1" applyAlignment="1">
      <alignment horizontal="right" vertical="center"/>
    </xf>
    <xf numFmtId="0" fontId="17" fillId="0" borderId="44" xfId="3" applyFont="1" applyFill="1" applyBorder="1" applyAlignment="1">
      <alignment horizontal="right" vertical="center"/>
    </xf>
    <xf numFmtId="178" fontId="7" fillId="0" borderId="47" xfId="4" applyNumberFormat="1" applyFont="1" applyBorder="1" applyAlignment="1">
      <alignment horizontal="right" vertical="center" shrinkToFit="1"/>
    </xf>
    <xf numFmtId="178" fontId="7" fillId="0" borderId="48" xfId="4" applyNumberFormat="1" applyFont="1" applyBorder="1" applyAlignment="1">
      <alignment horizontal="right" vertical="center" shrinkToFit="1"/>
    </xf>
    <xf numFmtId="178" fontId="7" fillId="0" borderId="49" xfId="4" applyNumberFormat="1" applyFont="1" applyBorder="1" applyAlignment="1">
      <alignment horizontal="right" vertical="center" shrinkToFit="1"/>
    </xf>
    <xf numFmtId="0" fontId="18" fillId="0" borderId="0" xfId="3" applyFont="1" applyFill="1" applyAlignment="1">
      <alignment horizontal="left" vertical="center"/>
    </xf>
    <xf numFmtId="0" fontId="4" fillId="3" borderId="18" xfId="0" applyFont="1" applyFill="1" applyBorder="1" applyAlignment="1">
      <alignment horizontal="center" vertical="center"/>
    </xf>
    <xf numFmtId="49" fontId="15" fillId="0" borderId="0" xfId="0" applyNumberFormat="1" applyFont="1" applyFill="1">
      <alignment vertical="center"/>
    </xf>
    <xf numFmtId="0" fontId="7" fillId="0" borderId="7" xfId="0" applyFont="1" applyFill="1" applyBorder="1" applyAlignment="1">
      <alignment horizontal="center" vertical="center"/>
    </xf>
    <xf numFmtId="0" fontId="16" fillId="0" borderId="0" xfId="3" applyFont="1" applyFill="1" applyAlignment="1">
      <alignment horizontal="left" vertical="center"/>
    </xf>
    <xf numFmtId="178" fontId="7" fillId="0" borderId="31" xfId="4" applyNumberFormat="1" applyFont="1" applyBorder="1" applyAlignment="1">
      <alignment horizontal="right" vertical="center" shrinkToFit="1"/>
    </xf>
    <xf numFmtId="0" fontId="17" fillId="0" borderId="51" xfId="3" applyFont="1" applyFill="1" applyBorder="1" applyAlignment="1">
      <alignment horizontal="center"/>
    </xf>
    <xf numFmtId="0" fontId="17" fillId="0" borderId="35" xfId="3" applyFont="1" applyFill="1" applyBorder="1" applyAlignment="1">
      <alignment horizontal="center"/>
    </xf>
    <xf numFmtId="0" fontId="17" fillId="0" borderId="50" xfId="3" applyFont="1" applyFill="1" applyBorder="1" applyAlignment="1">
      <alignment horizontal="right" vertical="center"/>
    </xf>
    <xf numFmtId="0" fontId="17" fillId="0" borderId="52" xfId="3" applyFont="1" applyFill="1" applyBorder="1" applyAlignment="1">
      <alignment horizontal="right" vertical="center"/>
    </xf>
    <xf numFmtId="0" fontId="18" fillId="0" borderId="0" xfId="3" applyFont="1" applyFill="1" applyAlignment="1">
      <alignmen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4"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5" fillId="0" borderId="8" xfId="0" applyFont="1" applyFill="1" applyBorder="1" applyAlignment="1">
      <alignment vertical="center" shrinkToFit="1"/>
    </xf>
    <xf numFmtId="0" fontId="4" fillId="0" borderId="8" xfId="0" applyFont="1" applyFill="1" applyBorder="1" applyAlignment="1">
      <alignment vertical="center"/>
    </xf>
    <xf numFmtId="0" fontId="7" fillId="0" borderId="9" xfId="0" applyFont="1" applyFill="1" applyBorder="1" applyAlignment="1">
      <alignment vertical="center"/>
    </xf>
    <xf numFmtId="0" fontId="10" fillId="0" borderId="2" xfId="0" applyFont="1" applyFill="1" applyBorder="1" applyAlignment="1">
      <alignment vertical="center" wrapText="1"/>
    </xf>
    <xf numFmtId="0" fontId="27" fillId="0" borderId="0" xfId="0" applyFont="1" applyFill="1" applyBorder="1" applyAlignment="1">
      <alignment vertical="top"/>
    </xf>
    <xf numFmtId="49" fontId="6" fillId="0" borderId="8" xfId="0" applyNumberFormat="1" applyFont="1" applyFill="1" applyBorder="1" applyAlignment="1">
      <alignment vertical="center" wrapText="1"/>
    </xf>
    <xf numFmtId="0" fontId="5" fillId="0" borderId="9" xfId="0" applyFont="1" applyFill="1" applyBorder="1" applyAlignment="1">
      <alignment vertical="center" shrinkToFit="1"/>
    </xf>
    <xf numFmtId="0" fontId="10" fillId="0" borderId="1" xfId="0" applyFont="1" applyFill="1" applyBorder="1" applyAlignment="1">
      <alignment vertical="center" wrapText="1"/>
    </xf>
    <xf numFmtId="0" fontId="5" fillId="0" borderId="9" xfId="0" applyFont="1" applyFill="1" applyBorder="1" applyAlignment="1">
      <alignment horizontal="center" vertical="center" shrinkToFit="1"/>
    </xf>
    <xf numFmtId="0" fontId="13" fillId="2" borderId="57" xfId="0" applyFont="1" applyFill="1" applyBorder="1" applyAlignment="1">
      <alignment horizontal="left" vertical="center"/>
    </xf>
    <xf numFmtId="0" fontId="7" fillId="2" borderId="0" xfId="0" applyFont="1" applyFill="1" applyBorder="1" applyAlignment="1">
      <alignment vertical="center"/>
    </xf>
    <xf numFmtId="0" fontId="7" fillId="2" borderId="0" xfId="0" applyFont="1" applyFill="1" applyBorder="1" applyAlignment="1">
      <alignment horizontal="center" vertical="center"/>
    </xf>
    <xf numFmtId="0" fontId="7" fillId="0" borderId="58" xfId="0" applyFont="1" applyFill="1" applyBorder="1">
      <alignment vertical="center"/>
    </xf>
    <xf numFmtId="0" fontId="7" fillId="0" borderId="10" xfId="0" applyFont="1" applyFill="1" applyBorder="1" applyAlignment="1">
      <alignment horizontal="center" vertical="center"/>
    </xf>
    <xf numFmtId="0" fontId="7" fillId="0" borderId="11" xfId="0" applyFont="1" applyFill="1" applyBorder="1">
      <alignment vertical="center"/>
    </xf>
    <xf numFmtId="0" fontId="4" fillId="0" borderId="2" xfId="0" applyFont="1" applyFill="1" applyBorder="1" applyAlignment="1">
      <alignment horizontal="left" vertical="center"/>
    </xf>
    <xf numFmtId="0" fontId="4" fillId="0" borderId="2" xfId="0" applyFont="1" applyFill="1" applyBorder="1" applyAlignment="1" applyProtection="1">
      <alignment vertical="center"/>
      <protection locked="0"/>
    </xf>
    <xf numFmtId="0" fontId="30" fillId="0" borderId="2" xfId="0" applyFont="1" applyFill="1" applyBorder="1" applyAlignment="1" applyProtection="1">
      <alignment vertical="center"/>
      <protection locked="0"/>
    </xf>
    <xf numFmtId="0" fontId="35" fillId="0" borderId="12" xfId="0" applyFont="1" applyFill="1" applyBorder="1">
      <alignment vertical="center"/>
    </xf>
    <xf numFmtId="0" fontId="35" fillId="0" borderId="13" xfId="0" applyFont="1" applyFill="1" applyBorder="1" applyAlignment="1">
      <alignment horizontal="center" vertical="center"/>
    </xf>
    <xf numFmtId="0" fontId="35" fillId="0" borderId="13" xfId="0" applyFont="1" applyFill="1" applyBorder="1">
      <alignment vertical="center"/>
    </xf>
    <xf numFmtId="0" fontId="35" fillId="0" borderId="14" xfId="0" applyFont="1" applyFill="1" applyBorder="1">
      <alignment vertical="center"/>
    </xf>
    <xf numFmtId="0" fontId="35" fillId="0" borderId="10" xfId="0" applyFont="1" applyFill="1" applyBorder="1">
      <alignment vertical="center"/>
    </xf>
    <xf numFmtId="0" fontId="35" fillId="0" borderId="7" xfId="0" applyFont="1" applyFill="1" applyBorder="1" applyAlignment="1">
      <alignment horizontal="center" vertical="center"/>
    </xf>
    <xf numFmtId="0" fontId="35" fillId="0" borderId="7" xfId="0" applyFont="1" applyFill="1" applyBorder="1">
      <alignment vertical="center"/>
    </xf>
    <xf numFmtId="0" fontId="35" fillId="0" borderId="11" xfId="0" applyFont="1" applyFill="1" applyBorder="1">
      <alignment vertical="center"/>
    </xf>
    <xf numFmtId="0" fontId="35" fillId="0" borderId="8" xfId="0" applyFont="1" applyFill="1" applyBorder="1">
      <alignment vertical="center"/>
    </xf>
    <xf numFmtId="0" fontId="35" fillId="0" borderId="0" xfId="0" applyFont="1" applyFill="1" applyBorder="1" applyAlignment="1">
      <alignment horizontal="center" vertical="center"/>
    </xf>
    <xf numFmtId="0" fontId="35" fillId="0" borderId="0" xfId="0" applyFont="1" applyFill="1" applyBorder="1">
      <alignment vertical="center"/>
    </xf>
    <xf numFmtId="0" fontId="35" fillId="0" borderId="9" xfId="0" applyFont="1" applyFill="1" applyBorder="1">
      <alignment vertical="center"/>
    </xf>
    <xf numFmtId="0" fontId="35" fillId="0" borderId="1" xfId="0" applyFont="1" applyFill="1" applyBorder="1">
      <alignment vertical="center"/>
    </xf>
    <xf numFmtId="0" fontId="35" fillId="0" borderId="2" xfId="0" applyFont="1" applyFill="1" applyBorder="1" applyAlignment="1">
      <alignment horizontal="center" vertical="center"/>
    </xf>
    <xf numFmtId="0" fontId="35" fillId="0" borderId="2" xfId="0" applyFont="1" applyFill="1" applyBorder="1">
      <alignment vertical="center"/>
    </xf>
    <xf numFmtId="0" fontId="34" fillId="0" borderId="4" xfId="0" applyFont="1" applyFill="1" applyBorder="1" applyAlignment="1">
      <alignment horizontal="left" vertical="center"/>
    </xf>
    <xf numFmtId="0" fontId="34" fillId="0" borderId="4" xfId="0" applyFont="1" applyFill="1" applyBorder="1" applyAlignment="1">
      <alignment vertical="center"/>
    </xf>
    <xf numFmtId="0" fontId="8" fillId="8" borderId="10" xfId="0" applyFont="1" applyFill="1" applyBorder="1" applyAlignment="1">
      <alignment horizontal="left" vertical="center" shrinkToFit="1"/>
    </xf>
    <xf numFmtId="0" fontId="8" fillId="8" borderId="2" xfId="0" applyFont="1" applyFill="1" applyBorder="1" applyAlignment="1">
      <alignment vertical="center" shrinkToFit="1"/>
    </xf>
    <xf numFmtId="0" fontId="8" fillId="8" borderId="3" xfId="0" applyFont="1" applyFill="1" applyBorder="1" applyAlignment="1">
      <alignment vertical="center" shrinkToFit="1"/>
    </xf>
    <xf numFmtId="0" fontId="8" fillId="8" borderId="7" xfId="0" applyFont="1" applyFill="1" applyBorder="1" applyAlignment="1">
      <alignment horizontal="left" vertical="center" shrinkToFit="1"/>
    </xf>
    <xf numFmtId="0" fontId="4" fillId="8" borderId="5" xfId="0" applyFont="1" applyFill="1" applyBorder="1">
      <alignment vertical="center"/>
    </xf>
    <xf numFmtId="0" fontId="4" fillId="8" borderId="0" xfId="0" applyFont="1" applyFill="1">
      <alignment vertical="center"/>
    </xf>
    <xf numFmtId="0" fontId="4" fillId="8" borderId="5" xfId="0" applyFont="1" applyFill="1" applyBorder="1" applyAlignment="1">
      <alignment horizontal="left" vertical="center"/>
    </xf>
    <xf numFmtId="0" fontId="8" fillId="8" borderId="5" xfId="0" applyFont="1" applyFill="1" applyBorder="1" applyAlignment="1">
      <alignment horizontal="center" vertical="center"/>
    </xf>
    <xf numFmtId="0" fontId="4" fillId="8" borderId="7" xfId="0" applyFont="1" applyFill="1" applyBorder="1" applyAlignment="1">
      <alignment horizontal="left" vertical="center"/>
    </xf>
    <xf numFmtId="0" fontId="4" fillId="8" borderId="7" xfId="0" applyFont="1" applyFill="1" applyBorder="1" applyAlignment="1" applyProtection="1">
      <alignment horizontal="left" vertical="center"/>
      <protection locked="0"/>
    </xf>
    <xf numFmtId="0" fontId="8" fillId="8" borderId="7" xfId="0" applyFont="1" applyFill="1" applyBorder="1" applyAlignment="1">
      <alignment horizontal="center" vertical="center"/>
    </xf>
    <xf numFmtId="0" fontId="37" fillId="0" borderId="1" xfId="0" applyFont="1" applyFill="1" applyBorder="1" applyAlignment="1">
      <alignment horizontal="left" vertical="center"/>
    </xf>
    <xf numFmtId="0" fontId="29" fillId="0" borderId="0" xfId="0" applyFont="1" applyFill="1" applyBorder="1" applyAlignment="1">
      <alignment horizontal="center" vertical="center"/>
    </xf>
    <xf numFmtId="0" fontId="33" fillId="0" borderId="0" xfId="0" applyFont="1" applyFill="1" applyBorder="1" applyAlignment="1">
      <alignment horizontal="right" vertical="center"/>
    </xf>
    <xf numFmtId="49" fontId="6" fillId="0" borderId="2" xfId="0" applyNumberFormat="1" applyFont="1" applyFill="1" applyBorder="1" applyAlignment="1">
      <alignment vertical="center" wrapText="1"/>
    </xf>
    <xf numFmtId="0" fontId="29" fillId="0" borderId="2" xfId="0" applyFont="1" applyFill="1" applyBorder="1" applyAlignment="1">
      <alignment horizontal="center" vertical="center"/>
    </xf>
    <xf numFmtId="0" fontId="33" fillId="0" borderId="2"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2" xfId="0" applyFont="1" applyFill="1" applyBorder="1" applyAlignment="1">
      <alignment vertical="center"/>
    </xf>
    <xf numFmtId="49" fontId="6" fillId="0" borderId="8"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38" fontId="7" fillId="0" borderId="0" xfId="4" applyFont="1" applyFill="1" applyBorder="1" applyAlignment="1">
      <alignment horizontal="right" vertical="center" shrinkToFit="1"/>
    </xf>
    <xf numFmtId="0" fontId="7" fillId="0" borderId="9" xfId="0" applyFont="1" applyFill="1" applyBorder="1" applyAlignment="1">
      <alignment horizontal="center" vertical="center"/>
    </xf>
    <xf numFmtId="0" fontId="34" fillId="0" borderId="59" xfId="0" applyFont="1" applyFill="1" applyBorder="1" applyAlignment="1">
      <alignment vertical="center"/>
    </xf>
    <xf numFmtId="0" fontId="4" fillId="0" borderId="60" xfId="0" applyFont="1" applyFill="1" applyBorder="1" applyAlignment="1">
      <alignment vertical="center"/>
    </xf>
    <xf numFmtId="0" fontId="12" fillId="0" borderId="60"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37" fillId="0" borderId="10" xfId="0" applyFont="1" applyFill="1" applyBorder="1">
      <alignment vertical="center"/>
    </xf>
    <xf numFmtId="0" fontId="35" fillId="0" borderId="4"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8" fillId="8" borderId="2" xfId="0" applyFont="1" applyFill="1" applyBorder="1" applyAlignment="1">
      <alignment vertical="center" shrinkToFit="1"/>
    </xf>
    <xf numFmtId="0" fontId="8" fillId="8" borderId="3" xfId="0" applyFont="1" applyFill="1" applyBorder="1" applyAlignment="1">
      <alignment vertical="center" shrinkToFit="1"/>
    </xf>
    <xf numFmtId="0" fontId="8"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8" fillId="8" borderId="7" xfId="0" applyFont="1" applyFill="1" applyBorder="1" applyAlignment="1">
      <alignment horizontal="left" vertical="center" shrinkToFi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4" fillId="0" borderId="2" xfId="0" applyFont="1" applyFill="1" applyBorder="1" applyAlignment="1">
      <alignment horizontal="center" vertical="center"/>
    </xf>
    <xf numFmtId="0" fontId="8" fillId="4" borderId="10" xfId="0" applyFont="1" applyFill="1" applyBorder="1" applyAlignment="1">
      <alignment horizontal="left" vertical="center" shrinkToFit="1"/>
    </xf>
    <xf numFmtId="0" fontId="8"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4" fillId="0" borderId="4" xfId="0" applyFont="1" applyFill="1" applyBorder="1" applyAlignment="1">
      <alignment vertical="center"/>
    </xf>
    <xf numFmtId="49" fontId="6" fillId="0" borderId="0" xfId="0" applyNumberFormat="1" applyFont="1" applyFill="1" applyBorder="1" applyAlignment="1">
      <alignment vertical="center" wrapText="1"/>
    </xf>
    <xf numFmtId="38" fontId="7" fillId="0" borderId="0" xfId="4" applyFont="1" applyFill="1" applyBorder="1" applyAlignment="1">
      <alignment vertical="center" shrinkToFit="1"/>
    </xf>
    <xf numFmtId="0" fontId="7" fillId="0" borderId="0" xfId="0" applyFont="1" applyFill="1" applyBorder="1" applyAlignment="1">
      <alignment vertical="center"/>
    </xf>
    <xf numFmtId="0" fontId="29" fillId="0" borderId="7" xfId="0" applyFont="1" applyFill="1" applyBorder="1" applyAlignment="1">
      <alignment horizontal="center" vertical="center"/>
    </xf>
    <xf numFmtId="0" fontId="33" fillId="0" borderId="7" xfId="0" applyFont="1" applyFill="1" applyBorder="1" applyAlignment="1">
      <alignment horizontal="right" vertical="center"/>
    </xf>
    <xf numFmtId="49" fontId="6" fillId="0" borderId="10" xfId="0" applyNumberFormat="1" applyFont="1" applyFill="1" applyBorder="1" applyAlignment="1">
      <alignment vertical="center" wrapText="1"/>
    </xf>
    <xf numFmtId="49" fontId="6" fillId="0" borderId="7" xfId="0" applyNumberFormat="1" applyFont="1" applyFill="1" applyBorder="1" applyAlignment="1">
      <alignment vertical="center" wrapText="1"/>
    </xf>
    <xf numFmtId="177" fontId="7" fillId="0" borderId="0" xfId="4" applyNumberFormat="1" applyFont="1" applyFill="1" applyBorder="1" applyAlignment="1">
      <alignment vertical="center" shrinkToFit="1"/>
    </xf>
    <xf numFmtId="0" fontId="50" fillId="0" borderId="2" xfId="0" applyFont="1" applyFill="1" applyBorder="1" applyAlignment="1" applyProtection="1">
      <alignment vertical="center"/>
      <protection locked="0"/>
    </xf>
    <xf numFmtId="0" fontId="55" fillId="0" borderId="10" xfId="0" applyFont="1" applyFill="1" applyBorder="1">
      <alignment vertical="center"/>
    </xf>
    <xf numFmtId="0" fontId="55" fillId="0" borderId="7" xfId="0" applyFont="1" applyFill="1" applyBorder="1" applyAlignment="1">
      <alignment horizontal="center" vertical="center"/>
    </xf>
    <xf numFmtId="0" fontId="55" fillId="0" borderId="7" xfId="0" applyFont="1" applyFill="1" applyBorder="1">
      <alignment vertical="center"/>
    </xf>
    <xf numFmtId="0" fontId="55" fillId="0" borderId="11" xfId="0" applyFont="1" applyFill="1" applyBorder="1">
      <alignment vertical="center"/>
    </xf>
    <xf numFmtId="0" fontId="55" fillId="0" borderId="8" xfId="0" applyFont="1" applyFill="1" applyBorder="1">
      <alignment vertical="center"/>
    </xf>
    <xf numFmtId="0" fontId="55" fillId="0" borderId="0" xfId="0" applyFont="1" applyFill="1" applyBorder="1" applyAlignment="1">
      <alignment horizontal="center" vertical="center"/>
    </xf>
    <xf numFmtId="0" fontId="55" fillId="0" borderId="0" xfId="0" applyFont="1" applyFill="1" applyBorder="1">
      <alignment vertical="center"/>
    </xf>
    <xf numFmtId="0" fontId="55" fillId="0" borderId="9" xfId="0" applyFont="1" applyFill="1" applyBorder="1">
      <alignment vertical="center"/>
    </xf>
    <xf numFmtId="0" fontId="55" fillId="0" borderId="1" xfId="0" applyFont="1" applyFill="1" applyBorder="1">
      <alignment vertical="center"/>
    </xf>
    <xf numFmtId="0" fontId="55" fillId="0" borderId="2" xfId="0" applyFont="1" applyFill="1" applyBorder="1" applyAlignment="1">
      <alignment horizontal="center" vertical="center"/>
    </xf>
    <xf numFmtId="0" fontId="55" fillId="0" borderId="2" xfId="0" applyFont="1" applyFill="1" applyBorder="1">
      <alignment vertical="center"/>
    </xf>
    <xf numFmtId="0" fontId="55" fillId="0" borderId="5" xfId="0" applyFont="1" applyFill="1" applyBorder="1">
      <alignment vertical="center"/>
    </xf>
    <xf numFmtId="0" fontId="55" fillId="0" borderId="4" xfId="0" applyFont="1" applyFill="1" applyBorder="1" applyAlignment="1">
      <alignment vertical="center"/>
    </xf>
    <xf numFmtId="0" fontId="55" fillId="8" borderId="5" xfId="0" applyFont="1" applyFill="1" applyBorder="1" applyAlignment="1">
      <alignment horizontal="left" vertical="center"/>
    </xf>
    <xf numFmtId="0" fontId="55" fillId="8" borderId="5" xfId="0" applyFont="1" applyFill="1" applyBorder="1">
      <alignment vertical="center"/>
    </xf>
    <xf numFmtId="0" fontId="55" fillId="8" borderId="7" xfId="0" applyFont="1" applyFill="1" applyBorder="1" applyAlignment="1" applyProtection="1">
      <alignment horizontal="left" vertical="center"/>
      <protection locked="0"/>
    </xf>
    <xf numFmtId="0" fontId="8" fillId="8" borderId="7" xfId="0" applyFont="1" applyFill="1" applyBorder="1">
      <alignment vertical="center"/>
    </xf>
    <xf numFmtId="0" fontId="55" fillId="8" borderId="5" xfId="0" applyFont="1" applyFill="1" applyBorder="1" applyAlignment="1">
      <alignment vertical="center"/>
    </xf>
    <xf numFmtId="0" fontId="55" fillId="8" borderId="7" xfId="0" applyFont="1" applyFill="1" applyBorder="1" applyAlignment="1">
      <alignment vertical="center"/>
    </xf>
    <xf numFmtId="0" fontId="37" fillId="0" borderId="10" xfId="0" applyFont="1" applyFill="1" applyBorder="1" applyAlignment="1">
      <alignment horizontal="left" vertical="center"/>
    </xf>
    <xf numFmtId="0" fontId="55" fillId="0" borderId="4" xfId="0" applyFont="1" applyFill="1" applyBorder="1" applyAlignment="1">
      <alignment horizontal="left" vertical="center"/>
    </xf>
    <xf numFmtId="0" fontId="5" fillId="0" borderId="10" xfId="0" applyFont="1" applyFill="1" applyBorder="1" applyAlignment="1">
      <alignment vertical="center" shrinkToFit="1"/>
    </xf>
    <xf numFmtId="0" fontId="5" fillId="0" borderId="7" xfId="0" applyFont="1" applyFill="1" applyBorder="1" applyAlignment="1">
      <alignment vertical="center" shrinkToFit="1"/>
    </xf>
    <xf numFmtId="177" fontId="5" fillId="0" borderId="7" xfId="4" applyNumberFormat="1" applyFont="1" applyFill="1" applyBorder="1" applyAlignment="1">
      <alignment vertical="center" shrinkToFit="1"/>
    </xf>
    <xf numFmtId="0" fontId="5" fillId="0" borderId="11" xfId="0" applyFont="1" applyFill="1" applyBorder="1" applyAlignment="1">
      <alignment vertical="center" shrinkToFit="1"/>
    </xf>
    <xf numFmtId="0" fontId="38" fillId="0" borderId="0" xfId="0" applyFont="1" applyFill="1" applyBorder="1" applyAlignment="1">
      <alignment vertical="top"/>
    </xf>
    <xf numFmtId="0" fontId="57" fillId="0" borderId="5" xfId="0" applyFont="1" applyFill="1" applyBorder="1">
      <alignment vertical="center"/>
    </xf>
    <xf numFmtId="0" fontId="58" fillId="0" borderId="0" xfId="0" applyFont="1" applyFill="1" applyBorder="1" applyAlignment="1">
      <alignment vertical="top"/>
    </xf>
    <xf numFmtId="0" fontId="55" fillId="4" borderId="10" xfId="0" applyFont="1" applyFill="1" applyBorder="1" applyAlignment="1">
      <alignment horizontal="left" vertical="center" shrinkToFit="1"/>
    </xf>
    <xf numFmtId="0" fontId="55" fillId="8" borderId="2" xfId="0" applyFont="1" applyFill="1" applyBorder="1" applyAlignment="1">
      <alignment vertical="center" shrinkToFit="1"/>
    </xf>
    <xf numFmtId="0" fontId="55" fillId="8" borderId="3" xfId="0" applyFont="1" applyFill="1" applyBorder="1" applyAlignment="1">
      <alignment vertical="center" shrinkToFit="1"/>
    </xf>
    <xf numFmtId="0" fontId="55" fillId="8" borderId="7" xfId="0" applyFont="1" applyFill="1" applyBorder="1" applyAlignment="1">
      <alignment horizontal="left" vertical="center" shrinkToFit="1"/>
    </xf>
    <xf numFmtId="49" fontId="6" fillId="0" borderId="63" xfId="0" applyNumberFormat="1" applyFont="1" applyFill="1" applyBorder="1" applyAlignment="1">
      <alignment horizontal="center" vertical="center" wrapText="1"/>
    </xf>
    <xf numFmtId="49" fontId="6" fillId="0" borderId="64" xfId="0" applyNumberFormat="1" applyFont="1" applyFill="1" applyBorder="1" applyAlignment="1">
      <alignment horizontal="center" vertical="center" wrapText="1"/>
    </xf>
    <xf numFmtId="38" fontId="7" fillId="0" borderId="64" xfId="4" applyFont="1" applyFill="1" applyBorder="1" applyAlignment="1">
      <alignment horizontal="right" vertical="center" shrinkToFit="1"/>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38" fontId="7" fillId="0" borderId="7" xfId="4" applyFont="1" applyFill="1" applyBorder="1" applyAlignment="1">
      <alignment vertical="center" shrinkToFit="1"/>
    </xf>
    <xf numFmtId="0" fontId="7" fillId="0" borderId="7" xfId="0" applyFont="1" applyFill="1" applyBorder="1" applyAlignment="1">
      <alignment vertical="center"/>
    </xf>
    <xf numFmtId="0" fontId="7" fillId="0" borderId="11" xfId="0" applyFont="1" applyFill="1" applyBorder="1" applyAlignment="1">
      <alignment vertical="center"/>
    </xf>
    <xf numFmtId="0" fontId="37" fillId="0" borderId="7" xfId="0" applyFont="1" applyFill="1" applyBorder="1" applyAlignment="1">
      <alignment horizontal="left" vertical="center"/>
    </xf>
    <xf numFmtId="0" fontId="6" fillId="0" borderId="2" xfId="0" applyFont="1" applyFill="1" applyBorder="1" applyAlignment="1">
      <alignment vertical="center"/>
    </xf>
    <xf numFmtId="0" fontId="5" fillId="0" borderId="2" xfId="0" applyFont="1" applyFill="1" applyBorder="1" applyAlignment="1">
      <alignment vertical="center"/>
    </xf>
    <xf numFmtId="0" fontId="4" fillId="0" borderId="2" xfId="0" applyFont="1" applyFill="1" applyBorder="1" applyAlignment="1" applyProtection="1">
      <alignment vertical="center" shrinkToFit="1"/>
      <protection locked="0"/>
    </xf>
    <xf numFmtId="0" fontId="4" fillId="0" borderId="2" xfId="0" applyFont="1" applyFill="1" applyBorder="1" applyAlignment="1">
      <alignment vertical="center" textRotation="255"/>
    </xf>
    <xf numFmtId="0" fontId="6" fillId="0" borderId="2" xfId="0" applyFont="1" applyFill="1" applyBorder="1">
      <alignment vertical="center"/>
    </xf>
    <xf numFmtId="0" fontId="7" fillId="0" borderId="2" xfId="0" applyFont="1" applyFill="1" applyBorder="1">
      <alignment vertical="center"/>
    </xf>
    <xf numFmtId="0" fontId="4" fillId="0" borderId="3" xfId="0" applyFont="1" applyFill="1" applyBorder="1" applyAlignment="1" applyProtection="1">
      <alignment vertical="center" shrinkToFit="1"/>
      <protection locked="0"/>
    </xf>
    <xf numFmtId="0" fontId="37" fillId="0" borderId="1" xfId="0" applyFont="1" applyFill="1" applyBorder="1">
      <alignment vertical="center"/>
    </xf>
    <xf numFmtId="0" fontId="27" fillId="0" borderId="2" xfId="0" applyFont="1" applyFill="1" applyBorder="1" applyAlignment="1" applyProtection="1">
      <alignment vertical="center"/>
      <protection locked="0"/>
    </xf>
    <xf numFmtId="0" fontId="13" fillId="2" borderId="10" xfId="0" applyFont="1" applyFill="1" applyBorder="1" applyAlignment="1">
      <alignment horizontal="left" vertical="center"/>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35" fillId="0" borderId="5" xfId="0" applyFont="1" applyFill="1" applyBorder="1">
      <alignment vertical="center"/>
    </xf>
    <xf numFmtId="0" fontId="59" fillId="0" borderId="0" xfId="0" applyFont="1" applyFill="1" applyBorder="1" applyAlignment="1">
      <alignment vertical="top"/>
    </xf>
    <xf numFmtId="0" fontId="30" fillId="0" borderId="2" xfId="0" applyFont="1" applyFill="1" applyBorder="1" applyAlignment="1">
      <alignment vertical="center" wrapText="1"/>
    </xf>
    <xf numFmtId="49" fontId="6" fillId="0" borderId="64" xfId="0" applyNumberFormat="1" applyFont="1" applyFill="1" applyBorder="1" applyAlignment="1">
      <alignment vertical="center" wrapText="1"/>
    </xf>
    <xf numFmtId="38" fontId="7" fillId="0" borderId="64" xfId="4" applyFont="1" applyFill="1" applyBorder="1" applyAlignment="1">
      <alignment vertical="center" shrinkToFit="1"/>
    </xf>
    <xf numFmtId="0" fontId="7" fillId="0" borderId="64" xfId="0" applyFont="1" applyFill="1" applyBorder="1" applyAlignment="1">
      <alignment vertical="center"/>
    </xf>
    <xf numFmtId="0" fontId="4" fillId="8" borderId="0" xfId="0" applyFont="1" applyFill="1" applyBorder="1">
      <alignment vertical="center"/>
    </xf>
    <xf numFmtId="49" fontId="6" fillId="0" borderId="63" xfId="0" applyNumberFormat="1" applyFont="1" applyFill="1" applyBorder="1" applyAlignment="1">
      <alignment vertical="center" wrapText="1"/>
    </xf>
    <xf numFmtId="0" fontId="7" fillId="0" borderId="65" xfId="0" applyFont="1" applyFill="1" applyBorder="1" applyAlignment="1">
      <alignment vertical="center"/>
    </xf>
    <xf numFmtId="0" fontId="29" fillId="0" borderId="5" xfId="0" applyFont="1" applyFill="1" applyBorder="1" applyAlignment="1">
      <alignment horizontal="center" vertical="center"/>
    </xf>
    <xf numFmtId="0" fontId="33" fillId="0" borderId="5" xfId="0" applyFont="1" applyFill="1" applyBorder="1" applyAlignment="1">
      <alignment horizontal="right" vertical="center"/>
    </xf>
    <xf numFmtId="49" fontId="6" fillId="0" borderId="4" xfId="0" applyNumberFormat="1" applyFont="1" applyFill="1" applyBorder="1" applyAlignment="1">
      <alignment vertical="center" wrapText="1"/>
    </xf>
    <xf numFmtId="0" fontId="7" fillId="0" borderId="3" xfId="0" applyFont="1" applyFill="1" applyBorder="1" applyAlignment="1">
      <alignment vertical="center"/>
    </xf>
    <xf numFmtId="0" fontId="30" fillId="0" borderId="0" xfId="0" applyFont="1" applyFill="1" applyBorder="1" applyAlignment="1">
      <alignment vertical="top"/>
    </xf>
    <xf numFmtId="0" fontId="35" fillId="8" borderId="10" xfId="0" applyFont="1" applyFill="1" applyBorder="1" applyAlignment="1">
      <alignment horizontal="left" vertical="center" shrinkToFit="1"/>
    </xf>
    <xf numFmtId="0" fontId="35" fillId="8" borderId="2" xfId="0" applyFont="1" applyFill="1" applyBorder="1" applyAlignment="1">
      <alignment vertical="center" shrinkToFit="1"/>
    </xf>
    <xf numFmtId="0" fontId="35" fillId="8" borderId="3" xfId="0" applyFont="1" applyFill="1" applyBorder="1" applyAlignment="1">
      <alignment vertical="center" shrinkToFit="1"/>
    </xf>
    <xf numFmtId="0" fontId="35" fillId="8" borderId="7" xfId="0" applyFont="1" applyFill="1" applyBorder="1" applyAlignment="1">
      <alignment horizontal="left" vertical="center" shrinkToFit="1"/>
    </xf>
    <xf numFmtId="0" fontId="34" fillId="0" borderId="8" xfId="0" applyFont="1" applyFill="1" applyBorder="1" applyAlignment="1">
      <alignment vertical="center"/>
    </xf>
    <xf numFmtId="49" fontId="6" fillId="0" borderId="59" xfId="0" applyNumberFormat="1" applyFont="1" applyFill="1" applyBorder="1" applyAlignment="1">
      <alignment horizontal="center" vertical="center" wrapText="1"/>
    </xf>
    <xf numFmtId="49" fontId="6" fillId="0" borderId="60" xfId="0" applyNumberFormat="1" applyFont="1" applyFill="1" applyBorder="1" applyAlignment="1">
      <alignment horizontal="center" vertical="center" wrapText="1"/>
    </xf>
    <xf numFmtId="38" fontId="7" fillId="0" borderId="60" xfId="4" applyFont="1" applyFill="1" applyBorder="1" applyAlignment="1">
      <alignment horizontal="right" vertical="center" shrinkToFit="1"/>
    </xf>
    <xf numFmtId="0" fontId="7" fillId="0" borderId="60" xfId="0" applyFont="1" applyFill="1" applyBorder="1" applyAlignment="1">
      <alignment horizontal="center" vertical="center"/>
    </xf>
    <xf numFmtId="0" fontId="7" fillId="0" borderId="61" xfId="0" applyFont="1" applyFill="1" applyBorder="1" applyAlignment="1">
      <alignment horizontal="center" vertical="center"/>
    </xf>
    <xf numFmtId="3" fontId="33" fillId="0" borderId="7" xfId="0" applyNumberFormat="1" applyFont="1" applyFill="1" applyBorder="1" applyAlignment="1">
      <alignment horizontal="right" vertical="center"/>
    </xf>
    <xf numFmtId="3" fontId="33" fillId="0" borderId="2" xfId="0" applyNumberFormat="1" applyFont="1" applyFill="1" applyBorder="1" applyAlignment="1">
      <alignment horizontal="right" vertical="center"/>
    </xf>
    <xf numFmtId="0" fontId="8" fillId="8" borderId="2" xfId="0" applyFont="1" applyFill="1" applyBorder="1" applyAlignment="1">
      <alignment vertical="center" shrinkToFit="1"/>
    </xf>
    <xf numFmtId="0" fontId="8" fillId="8" borderId="3" xfId="0" applyFont="1" applyFill="1" applyBorder="1" applyAlignment="1">
      <alignment vertical="center" shrinkToFit="1"/>
    </xf>
    <xf numFmtId="0" fontId="8" fillId="8" borderId="10"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2" xfId="0" applyFont="1" applyFill="1" applyBorder="1">
      <alignment vertical="center"/>
    </xf>
    <xf numFmtId="0" fontId="7" fillId="8" borderId="1" xfId="0" applyFont="1" applyFill="1" applyBorder="1">
      <alignment vertical="center"/>
    </xf>
    <xf numFmtId="0" fontId="7" fillId="8" borderId="2" xfId="0" applyFont="1" applyFill="1" applyBorder="1">
      <alignment vertical="center"/>
    </xf>
    <xf numFmtId="0" fontId="7" fillId="8" borderId="3" xfId="0" applyFont="1" applyFill="1" applyBorder="1">
      <alignment vertical="center"/>
    </xf>
    <xf numFmtId="0" fontId="31" fillId="0" borderId="0" xfId="0" applyFont="1" applyFill="1">
      <alignment vertical="center"/>
    </xf>
    <xf numFmtId="0" fontId="7" fillId="7" borderId="1" xfId="0" applyFont="1" applyFill="1" applyBorder="1">
      <alignment vertical="center"/>
    </xf>
    <xf numFmtId="0" fontId="7" fillId="7" borderId="2" xfId="0" applyFont="1" applyFill="1" applyBorder="1">
      <alignment vertical="center"/>
    </xf>
    <xf numFmtId="0" fontId="7" fillId="7" borderId="3" xfId="0" applyFont="1" applyFill="1" applyBorder="1">
      <alignment vertical="center"/>
    </xf>
    <xf numFmtId="0" fontId="62" fillId="0" borderId="0" xfId="0" applyFont="1" applyFill="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3" xfId="0" applyFont="1" applyFill="1" applyBorder="1">
      <alignment vertical="center"/>
    </xf>
    <xf numFmtId="0" fontId="61" fillId="0" borderId="0" xfId="0" applyFont="1" applyFill="1" applyAlignment="1">
      <alignment horizontal="center" vertical="center"/>
    </xf>
    <xf numFmtId="0" fontId="7" fillId="0" borderId="5" xfId="0" applyFont="1" applyFill="1" applyBorder="1">
      <alignment vertical="center"/>
    </xf>
    <xf numFmtId="0" fontId="13" fillId="2" borderId="66" xfId="0" applyFont="1" applyFill="1" applyBorder="1" applyAlignment="1">
      <alignment horizontal="left" vertical="center"/>
    </xf>
    <xf numFmtId="0" fontId="7" fillId="0" borderId="67" xfId="0" applyFont="1" applyFill="1" applyBorder="1">
      <alignment vertical="center"/>
    </xf>
    <xf numFmtId="0" fontId="17" fillId="8" borderId="10" xfId="0" applyFont="1" applyFill="1" applyBorder="1" applyAlignment="1">
      <alignment horizontal="left" vertical="center" shrinkToFit="1"/>
    </xf>
    <xf numFmtId="0" fontId="17" fillId="8" borderId="2" xfId="0" applyFont="1" applyFill="1" applyBorder="1" applyAlignment="1">
      <alignment vertical="center" shrinkToFit="1"/>
    </xf>
    <xf numFmtId="0" fontId="17" fillId="8" borderId="3" xfId="0" applyFont="1" applyFill="1" applyBorder="1" applyAlignment="1">
      <alignment vertical="center" shrinkToFit="1"/>
    </xf>
    <xf numFmtId="0" fontId="17" fillId="8" borderId="7" xfId="0" applyFont="1" applyFill="1" applyBorder="1" applyAlignment="1">
      <alignment horizontal="left" vertical="center" shrinkToFit="1"/>
    </xf>
    <xf numFmtId="0" fontId="17" fillId="8" borderId="7" xfId="0" applyFont="1" applyFill="1" applyBorder="1" applyAlignment="1">
      <alignment horizontal="center" vertical="center" shrinkToFit="1"/>
    </xf>
    <xf numFmtId="38" fontId="21" fillId="0" borderId="45" xfId="4" applyFont="1" applyFill="1" applyBorder="1" applyAlignment="1">
      <alignment horizontal="center" vertical="center" shrinkToFit="1"/>
    </xf>
    <xf numFmtId="38" fontId="21" fillId="0" borderId="46" xfId="4" applyFont="1" applyFill="1" applyBorder="1" applyAlignment="1">
      <alignment horizontal="center" vertical="center" shrinkToFit="1"/>
    </xf>
    <xf numFmtId="0" fontId="21" fillId="0" borderId="8" xfId="3" applyFont="1" applyFill="1" applyBorder="1" applyAlignment="1">
      <alignment horizontal="center" vertical="top" wrapText="1"/>
    </xf>
    <xf numFmtId="0" fontId="21" fillId="0" borderId="9" xfId="3" applyFont="1" applyFill="1" applyBorder="1" applyAlignment="1">
      <alignment horizontal="center" vertical="top" wrapText="1"/>
    </xf>
    <xf numFmtId="38" fontId="21" fillId="0" borderId="40" xfId="4" applyFont="1" applyFill="1" applyBorder="1" applyAlignment="1">
      <alignment horizontal="center" vertical="center" shrinkToFit="1"/>
    </xf>
    <xf numFmtId="0" fontId="21" fillId="0" borderId="1" xfId="3" applyFont="1" applyFill="1" applyBorder="1" applyAlignment="1">
      <alignment horizontal="center" vertical="center"/>
    </xf>
    <xf numFmtId="0" fontId="21" fillId="0" borderId="3" xfId="3" applyFont="1" applyFill="1" applyBorder="1" applyAlignment="1">
      <alignment horizontal="center" vertical="center"/>
    </xf>
    <xf numFmtId="0" fontId="21" fillId="2" borderId="1" xfId="3" applyFont="1" applyFill="1" applyBorder="1" applyAlignment="1">
      <alignment horizontal="center"/>
    </xf>
    <xf numFmtId="0" fontId="21" fillId="2" borderId="3" xfId="3" applyFont="1" applyFill="1" applyBorder="1" applyAlignment="1">
      <alignment horizontal="center"/>
    </xf>
    <xf numFmtId="0" fontId="21" fillId="0" borderId="18" xfId="3" applyFont="1" applyFill="1" applyBorder="1" applyAlignment="1">
      <alignment horizontal="center" vertical="center"/>
    </xf>
    <xf numFmtId="0" fontId="21" fillId="0" borderId="43" xfId="3" applyFont="1" applyFill="1" applyBorder="1" applyAlignment="1">
      <alignment horizontal="center" vertical="top" wrapText="1"/>
    </xf>
    <xf numFmtId="0" fontId="21" fillId="0" borderId="50" xfId="3" applyFont="1" applyFill="1" applyBorder="1" applyAlignment="1">
      <alignment horizontal="center" vertical="top" wrapText="1"/>
    </xf>
    <xf numFmtId="38" fontId="16" fillId="0" borderId="40" xfId="1" applyFont="1" applyFill="1" applyBorder="1" applyAlignment="1">
      <alignment horizontal="center" shrinkToFit="1"/>
    </xf>
    <xf numFmtId="38" fontId="16" fillId="0" borderId="53" xfId="1" applyFont="1" applyFill="1" applyBorder="1" applyAlignment="1">
      <alignment horizontal="center" shrinkToFit="1"/>
    </xf>
    <xf numFmtId="0" fontId="21" fillId="2" borderId="18" xfId="3" applyFont="1" applyFill="1" applyBorder="1" applyAlignment="1">
      <alignment horizontal="center"/>
    </xf>
    <xf numFmtId="178" fontId="7" fillId="0" borderId="10" xfId="0" applyNumberFormat="1" applyFont="1" applyBorder="1" applyAlignment="1">
      <alignment horizontal="center" vertical="center" shrinkToFit="1"/>
    </xf>
    <xf numFmtId="178" fontId="7" fillId="0" borderId="7" xfId="0" applyNumberFormat="1" applyFont="1" applyBorder="1" applyAlignment="1">
      <alignment horizontal="center" vertical="center" shrinkToFi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7" fillId="3" borderId="18" xfId="0" applyFont="1" applyFill="1" applyBorder="1" applyAlignment="1">
      <alignment horizontal="center" vertical="center" shrinkToFit="1"/>
    </xf>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8"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5" fillId="0" borderId="0" xfId="0" applyFont="1" applyFill="1" applyBorder="1" applyAlignment="1">
      <alignment horizontal="center" vertical="center"/>
    </xf>
    <xf numFmtId="0" fontId="35" fillId="0" borderId="4" xfId="0" applyFont="1" applyFill="1" applyBorder="1" applyAlignment="1">
      <alignment vertical="center"/>
    </xf>
    <xf numFmtId="0" fontId="35" fillId="0" borderId="5" xfId="0" applyFont="1" applyFill="1" applyBorder="1" applyAlignment="1">
      <alignment vertical="center"/>
    </xf>
    <xf numFmtId="0" fontId="35" fillId="0" borderId="6" xfId="0" applyFont="1" applyFill="1" applyBorder="1" applyAlignment="1">
      <alignment vertical="center"/>
    </xf>
    <xf numFmtId="0" fontId="35" fillId="0" borderId="10" xfId="0" applyFont="1" applyFill="1" applyBorder="1" applyAlignment="1">
      <alignment vertical="center"/>
    </xf>
    <xf numFmtId="0" fontId="35" fillId="0" borderId="7" xfId="0" applyFont="1" applyFill="1" applyBorder="1" applyAlignment="1">
      <alignment vertical="center"/>
    </xf>
    <xf numFmtId="0" fontId="35" fillId="0" borderId="11" xfId="0" applyFont="1" applyFill="1" applyBorder="1" applyAlignment="1">
      <alignment vertical="center"/>
    </xf>
    <xf numFmtId="49" fontId="40" fillId="8" borderId="5" xfId="0" applyNumberFormat="1" applyFont="1" applyFill="1" applyBorder="1" applyAlignment="1">
      <alignment horizontal="left" vertical="center" shrinkToFit="1"/>
    </xf>
    <xf numFmtId="0" fontId="4" fillId="0" borderId="0" xfId="0" applyFont="1" applyFill="1" applyBorder="1" applyAlignment="1">
      <alignment horizontal="center" vertical="center"/>
    </xf>
    <xf numFmtId="0" fontId="41" fillId="8" borderId="10" xfId="0" applyFont="1" applyFill="1" applyBorder="1" applyAlignment="1">
      <alignment horizontal="left" vertical="center" shrinkToFit="1"/>
    </xf>
    <xf numFmtId="0" fontId="41" fillId="8" borderId="7" xfId="0" applyFont="1" applyFill="1" applyBorder="1" applyAlignment="1">
      <alignment horizontal="left" vertical="center" shrinkToFit="1"/>
    </xf>
    <xf numFmtId="0" fontId="41" fillId="8" borderId="11" xfId="0" applyFont="1" applyFill="1" applyBorder="1" applyAlignment="1">
      <alignment horizontal="left" vertical="center" shrinkToFit="1"/>
    </xf>
    <xf numFmtId="0" fontId="34" fillId="0" borderId="15" xfId="0" applyFont="1" applyFill="1" applyBorder="1" applyAlignment="1">
      <alignment horizontal="center" vertical="center" textRotation="255"/>
    </xf>
    <xf numFmtId="0" fontId="34" fillId="0" borderId="16" xfId="0" applyFont="1" applyFill="1" applyBorder="1" applyAlignment="1">
      <alignment horizontal="center" vertical="center" textRotation="255"/>
    </xf>
    <xf numFmtId="0" fontId="34" fillId="0" borderId="17" xfId="0" applyFont="1" applyFill="1" applyBorder="1" applyAlignment="1">
      <alignment horizontal="center" vertical="center" textRotation="255"/>
    </xf>
    <xf numFmtId="0" fontId="40" fillId="8" borderId="12" xfId="0" applyFont="1" applyFill="1" applyBorder="1" applyAlignment="1">
      <alignment horizontal="left" vertical="center" shrinkToFit="1"/>
    </xf>
    <xf numFmtId="0" fontId="40" fillId="8" borderId="13" xfId="0" applyFont="1" applyFill="1" applyBorder="1" applyAlignment="1">
      <alignment horizontal="left" vertical="center" shrinkToFit="1"/>
    </xf>
    <xf numFmtId="0" fontId="40" fillId="8" borderId="14" xfId="0" applyFont="1" applyFill="1" applyBorder="1" applyAlignment="1">
      <alignment horizontal="lef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39" fillId="8" borderId="10" xfId="0" applyFont="1" applyFill="1" applyBorder="1" applyAlignment="1">
      <alignment horizontal="left" vertical="center" shrinkToFit="1"/>
    </xf>
    <xf numFmtId="0" fontId="39" fillId="8" borderId="7" xfId="0" applyFont="1" applyFill="1" applyBorder="1" applyAlignment="1">
      <alignment horizontal="left" vertical="center" shrinkToFit="1"/>
    </xf>
    <xf numFmtId="0" fontId="39" fillId="8" borderId="11" xfId="0" applyFont="1" applyFill="1" applyBorder="1" applyAlignment="1">
      <alignment horizontal="left" vertical="center" shrinkToFit="1"/>
    </xf>
    <xf numFmtId="49" fontId="39" fillId="8" borderId="10" xfId="0" applyNumberFormat="1" applyFont="1" applyFill="1" applyBorder="1" applyAlignment="1">
      <alignment horizontal="center" vertical="center" shrinkToFit="1"/>
    </xf>
    <xf numFmtId="49" fontId="39" fillId="8" borderId="7" xfId="0" applyNumberFormat="1" applyFont="1" applyFill="1" applyBorder="1" applyAlignment="1">
      <alignment horizontal="center" vertical="center" shrinkToFit="1"/>
    </xf>
    <xf numFmtId="49" fontId="39" fillId="8" borderId="11" xfId="0" applyNumberFormat="1" applyFont="1" applyFill="1" applyBorder="1" applyAlignment="1">
      <alignment horizontal="center" vertical="center" shrinkToFit="1"/>
    </xf>
    <xf numFmtId="0" fontId="41" fillId="7" borderId="1" xfId="0" applyFont="1" applyFill="1" applyBorder="1" applyAlignment="1">
      <alignment vertical="center" shrinkToFit="1"/>
    </xf>
    <xf numFmtId="0" fontId="41" fillId="7" borderId="2" xfId="0" applyFont="1" applyFill="1" applyBorder="1" applyAlignment="1">
      <alignment vertical="center" shrinkToFit="1"/>
    </xf>
    <xf numFmtId="0" fontId="41" fillId="7" borderId="3" xfId="0" applyFont="1" applyFill="1" applyBorder="1" applyAlignment="1">
      <alignment vertical="center" shrinkToFit="1"/>
    </xf>
    <xf numFmtId="49"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42" fillId="8" borderId="7"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35" fillId="0" borderId="1" xfId="0" applyFont="1" applyFill="1" applyBorder="1" applyAlignment="1">
      <alignment horizontal="left"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17" fillId="8" borderId="2" xfId="0" applyFont="1" applyFill="1" applyBorder="1" applyAlignment="1">
      <alignment horizontal="center" vertical="center" shrinkToFit="1"/>
    </xf>
    <xf numFmtId="0" fontId="36" fillId="0" borderId="1" xfId="0"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178" fontId="9" fillId="5" borderId="1" xfId="0" applyNumberFormat="1" applyFont="1" applyFill="1" applyBorder="1" applyAlignment="1">
      <alignment horizontal="center" vertical="center" shrinkToFit="1"/>
    </xf>
    <xf numFmtId="178" fontId="9" fillId="5" borderId="2" xfId="0" applyNumberFormat="1" applyFont="1" applyFill="1" applyBorder="1" applyAlignment="1">
      <alignment horizontal="center" vertical="center" shrinkToFit="1"/>
    </xf>
    <xf numFmtId="49" fontId="11" fillId="7" borderId="18" xfId="0" applyNumberFormat="1" applyFont="1" applyFill="1" applyBorder="1" applyAlignment="1" applyProtection="1">
      <alignment horizontal="center" vertical="center" wrapText="1"/>
      <protection locked="0"/>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43" fillId="8" borderId="2" xfId="0" applyFont="1" applyFill="1" applyBorder="1" applyAlignment="1">
      <alignment horizontal="center" vertical="center"/>
    </xf>
    <xf numFmtId="0" fontId="43" fillId="8" borderId="3" xfId="0" applyFont="1" applyFill="1" applyBorder="1" applyAlignment="1">
      <alignment horizontal="center" vertical="center"/>
    </xf>
    <xf numFmtId="0" fontId="40" fillId="8" borderId="2" xfId="0" applyFont="1" applyFill="1" applyBorder="1" applyAlignment="1">
      <alignment horizontal="center" vertical="center"/>
    </xf>
    <xf numFmtId="0" fontId="40" fillId="8" borderId="3" xfId="0" applyFont="1" applyFill="1" applyBorder="1" applyAlignment="1">
      <alignment horizontal="center" vertical="center"/>
    </xf>
    <xf numFmtId="0" fontId="40" fillId="8" borderId="1" xfId="0" applyFont="1" applyFill="1" applyBorder="1" applyAlignment="1">
      <alignment vertical="center" shrinkToFit="1"/>
    </xf>
    <xf numFmtId="0" fontId="8" fillId="8" borderId="2" xfId="0" applyFont="1" applyFill="1" applyBorder="1" applyAlignment="1">
      <alignment vertical="center" shrinkToFit="1"/>
    </xf>
    <xf numFmtId="0" fontId="8" fillId="8" borderId="3" xfId="0" applyFont="1" applyFill="1" applyBorder="1" applyAlignment="1">
      <alignment vertical="center" shrinkToFit="1"/>
    </xf>
    <xf numFmtId="0" fontId="34" fillId="0" borderId="4"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11" xfId="0" applyFont="1" applyFill="1" applyBorder="1" applyAlignment="1">
      <alignment horizontal="center" vertical="center"/>
    </xf>
    <xf numFmtId="0" fontId="38" fillId="0" borderId="4" xfId="0" applyFont="1" applyFill="1" applyBorder="1" applyAlignment="1">
      <alignment horizontal="left" vertical="center"/>
    </xf>
    <xf numFmtId="0" fontId="38" fillId="0" borderId="5" xfId="0" applyFont="1" applyFill="1" applyBorder="1" applyAlignment="1">
      <alignment horizontal="left" vertical="center"/>
    </xf>
    <xf numFmtId="0" fontId="38" fillId="0" borderId="6"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7" xfId="0" applyFont="1" applyFill="1" applyBorder="1" applyAlignment="1">
      <alignment horizontal="left" vertical="center"/>
    </xf>
    <xf numFmtId="0" fontId="38" fillId="0" borderId="11" xfId="0" applyFont="1" applyFill="1" applyBorder="1" applyAlignment="1">
      <alignment horizontal="left" vertical="center"/>
    </xf>
    <xf numFmtId="0" fontId="31" fillId="0" borderId="1" xfId="0" applyFont="1" applyFill="1" applyBorder="1" applyAlignment="1">
      <alignment horizontal="center" vertical="center"/>
    </xf>
    <xf numFmtId="176" fontId="9" fillId="5" borderId="1" xfId="0" applyNumberFormat="1" applyFont="1" applyFill="1" applyBorder="1" applyAlignment="1">
      <alignment horizontal="center" vertical="center" shrinkToFit="1"/>
    </xf>
    <xf numFmtId="176" fontId="9" fillId="5" borderId="2" xfId="0" applyNumberFormat="1" applyFont="1" applyFill="1" applyBorder="1" applyAlignment="1">
      <alignment horizontal="center" vertical="center" shrinkToFit="1"/>
    </xf>
    <xf numFmtId="0" fontId="31" fillId="0" borderId="1" xfId="0" applyFont="1" applyFill="1" applyBorder="1" applyAlignment="1">
      <alignment horizontal="center" vertical="center" wrapText="1"/>
    </xf>
    <xf numFmtId="3" fontId="45" fillId="8" borderId="4" xfId="0" applyNumberFormat="1" applyFont="1" applyFill="1" applyBorder="1" applyAlignment="1">
      <alignment horizontal="right" vertical="center"/>
    </xf>
    <xf numFmtId="3" fontId="45" fillId="8" borderId="5" xfId="0" applyNumberFormat="1" applyFont="1" applyFill="1" applyBorder="1" applyAlignment="1">
      <alignment horizontal="right" vertical="center"/>
    </xf>
    <xf numFmtId="3" fontId="45" fillId="8" borderId="6" xfId="0" applyNumberFormat="1" applyFont="1" applyFill="1" applyBorder="1" applyAlignment="1">
      <alignment horizontal="right" vertical="center"/>
    </xf>
    <xf numFmtId="3" fontId="45" fillId="8" borderId="15" xfId="0" applyNumberFormat="1" applyFont="1" applyFill="1" applyBorder="1" applyAlignment="1">
      <alignment horizontal="right" vertical="center"/>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9" fillId="6" borderId="4" xfId="0" applyFont="1" applyFill="1" applyBorder="1" applyAlignment="1">
      <alignment horizontal="center" vertical="center"/>
    </xf>
    <xf numFmtId="0" fontId="29" fillId="6" borderId="5" xfId="0" applyFont="1" applyFill="1" applyBorder="1" applyAlignment="1">
      <alignment horizontal="center" vertical="center"/>
    </xf>
    <xf numFmtId="0" fontId="29" fillId="6" borderId="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44" fillId="8" borderId="18"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21" xfId="0" applyFont="1" applyFill="1" applyBorder="1" applyAlignment="1">
      <alignment horizontal="center" vertical="center"/>
    </xf>
    <xf numFmtId="0" fontId="45" fillId="8" borderId="1" xfId="0" applyFont="1" applyFill="1" applyBorder="1" applyAlignment="1">
      <alignment horizontal="left" vertical="center" shrinkToFit="1"/>
    </xf>
    <xf numFmtId="0" fontId="45" fillId="8" borderId="2" xfId="0" applyFont="1" applyFill="1" applyBorder="1" applyAlignment="1">
      <alignment horizontal="left" vertical="center" shrinkToFit="1"/>
    </xf>
    <xf numFmtId="0" fontId="45" fillId="8" borderId="3" xfId="0" applyFont="1" applyFill="1" applyBorder="1" applyAlignment="1">
      <alignment horizontal="left" vertical="center" shrinkToFit="1"/>
    </xf>
    <xf numFmtId="0" fontId="5" fillId="8" borderId="1" xfId="0" applyFont="1" applyFill="1" applyBorder="1" applyAlignment="1">
      <alignment horizontal="left" vertical="center" shrinkToFit="1"/>
    </xf>
    <xf numFmtId="0" fontId="5" fillId="8" borderId="2" xfId="0" applyFont="1" applyFill="1" applyBorder="1" applyAlignment="1">
      <alignment horizontal="left" vertical="center" shrinkToFit="1"/>
    </xf>
    <xf numFmtId="0" fontId="5" fillId="8" borderId="3" xfId="0" applyFont="1" applyFill="1" applyBorder="1" applyAlignment="1">
      <alignment horizontal="left" vertical="center" shrinkToFit="1"/>
    </xf>
    <xf numFmtId="0" fontId="46" fillId="8" borderId="15" xfId="0" applyFont="1" applyFill="1" applyBorder="1" applyAlignment="1">
      <alignment horizontal="left" vertical="center"/>
    </xf>
    <xf numFmtId="3" fontId="46" fillId="8" borderId="15" xfId="0" applyNumberFormat="1" applyFont="1" applyFill="1" applyBorder="1" applyAlignment="1">
      <alignment horizontal="right" vertical="center"/>
    </xf>
    <xf numFmtId="0" fontId="46" fillId="8" borderId="15" xfId="0" applyFont="1" applyFill="1" applyBorder="1" applyAlignment="1">
      <alignment horizontal="center" vertical="center"/>
    </xf>
    <xf numFmtId="0" fontId="6" fillId="0" borderId="15" xfId="0" applyFont="1" applyFill="1" applyBorder="1" applyAlignment="1">
      <alignment horizontal="center" vertical="center"/>
    </xf>
    <xf numFmtId="0" fontId="29" fillId="0" borderId="47" xfId="0" applyFont="1" applyFill="1" applyBorder="1" applyAlignment="1">
      <alignment horizontal="center" vertical="center"/>
    </xf>
    <xf numFmtId="3" fontId="33" fillId="5" borderId="47" xfId="0" applyNumberFormat="1" applyFont="1" applyFill="1" applyBorder="1" applyAlignment="1">
      <alignment horizontal="right" vertical="center"/>
    </xf>
    <xf numFmtId="0" fontId="33" fillId="0" borderId="25" xfId="0" applyFont="1" applyFill="1" applyBorder="1" applyAlignment="1">
      <alignment horizontal="right" vertical="center"/>
    </xf>
    <xf numFmtId="0" fontId="7" fillId="0" borderId="25"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47" xfId="0" applyFont="1" applyFill="1" applyBorder="1" applyAlignment="1">
      <alignment horizontal="center" vertical="center"/>
    </xf>
    <xf numFmtId="3" fontId="7" fillId="5" borderId="47" xfId="0" applyNumberFormat="1" applyFont="1" applyFill="1" applyBorder="1" applyAlignment="1">
      <alignment horizontal="right" vertical="center"/>
    </xf>
    <xf numFmtId="0" fontId="29" fillId="6" borderId="18" xfId="0" applyFont="1" applyFill="1" applyBorder="1" applyAlignment="1">
      <alignment horizontal="center" vertical="center"/>
    </xf>
    <xf numFmtId="0" fontId="28" fillId="6" borderId="18" xfId="0" applyFont="1" applyFill="1" applyBorder="1" applyAlignment="1">
      <alignment horizontal="center" vertical="center"/>
    </xf>
    <xf numFmtId="176" fontId="9" fillId="5" borderId="1" xfId="0" applyNumberFormat="1" applyFont="1" applyFill="1" applyBorder="1" applyAlignment="1">
      <alignment vertical="center" shrinkToFit="1"/>
    </xf>
    <xf numFmtId="176" fontId="9" fillId="5" borderId="2" xfId="0" applyNumberFormat="1" applyFont="1" applyFill="1" applyBorder="1" applyAlignment="1">
      <alignment vertical="center" shrinkToFit="1"/>
    </xf>
    <xf numFmtId="0" fontId="61" fillId="0" borderId="0" xfId="0" applyFont="1" applyFill="1" applyAlignment="1">
      <alignment horizontal="center" vertical="center"/>
    </xf>
    <xf numFmtId="3" fontId="11" fillId="8" borderId="18" xfId="0" applyNumberFormat="1" applyFont="1" applyFill="1" applyBorder="1" applyAlignment="1">
      <alignment horizontal="right" vertical="center"/>
    </xf>
    <xf numFmtId="3" fontId="11" fillId="8" borderId="15" xfId="0" applyNumberFormat="1" applyFont="1" applyFill="1" applyBorder="1" applyAlignment="1">
      <alignment horizontal="right" vertical="center"/>
    </xf>
    <xf numFmtId="0" fontId="4" fillId="8" borderId="1"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2" xfId="0" applyFont="1" applyFill="1" applyBorder="1" applyAlignment="1">
      <alignment horizontal="center" vertical="center"/>
    </xf>
    <xf numFmtId="0" fontId="45" fillId="8" borderId="1" xfId="0" applyFont="1" applyFill="1" applyBorder="1" applyAlignment="1">
      <alignment horizontal="center" vertical="center"/>
    </xf>
    <xf numFmtId="0" fontId="45" fillId="8" borderId="3" xfId="0" applyFont="1" applyFill="1" applyBorder="1" applyAlignment="1">
      <alignment horizontal="center" vertical="center"/>
    </xf>
    <xf numFmtId="0" fontId="45" fillId="8" borderId="1" xfId="0" applyFont="1" applyFill="1" applyBorder="1" applyAlignment="1">
      <alignment horizontal="left" vertical="center"/>
    </xf>
    <xf numFmtId="0" fontId="45" fillId="8" borderId="2" xfId="0" applyFont="1" applyFill="1" applyBorder="1" applyAlignment="1">
      <alignment horizontal="left" vertical="center"/>
    </xf>
    <xf numFmtId="0" fontId="45" fillId="8" borderId="3" xfId="0" applyFont="1" applyFill="1" applyBorder="1" applyAlignment="1">
      <alignment horizontal="left" vertical="center"/>
    </xf>
    <xf numFmtId="0" fontId="11" fillId="7"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4" fillId="8" borderId="1" xfId="0" applyFont="1" applyFill="1" applyBorder="1" applyAlignment="1">
      <alignment horizontal="left" vertical="center"/>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3" fontId="7" fillId="8" borderId="4" xfId="0" applyNumberFormat="1" applyFont="1" applyFill="1" applyBorder="1" applyAlignment="1">
      <alignment horizontal="right" vertical="center"/>
    </xf>
    <xf numFmtId="3" fontId="7" fillId="8" borderId="5" xfId="0" applyNumberFormat="1" applyFont="1" applyFill="1" applyBorder="1" applyAlignment="1">
      <alignment horizontal="right" vertical="center"/>
    </xf>
    <xf numFmtId="3" fontId="7" fillId="8" borderId="6" xfId="0" applyNumberFormat="1" applyFont="1" applyFill="1" applyBorder="1" applyAlignment="1">
      <alignment horizontal="right" vertical="center"/>
    </xf>
    <xf numFmtId="3" fontId="7" fillId="8" borderId="15" xfId="0" applyNumberFormat="1" applyFont="1" applyFill="1" applyBorder="1" applyAlignment="1">
      <alignment horizontal="right" vertical="center"/>
    </xf>
    <xf numFmtId="0" fontId="7" fillId="8" borderId="1"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8" fillId="8" borderId="1" xfId="0" applyFont="1" applyFill="1" applyBorder="1" applyAlignment="1">
      <alignment vertical="center" shrinkToFit="1"/>
    </xf>
    <xf numFmtId="49" fontId="4" fillId="7" borderId="18" xfId="0" applyNumberFormat="1" applyFont="1" applyFill="1" applyBorder="1" applyAlignment="1" applyProtection="1">
      <alignment horizontal="center" vertical="center" wrapText="1"/>
      <protection locked="0"/>
    </xf>
    <xf numFmtId="0" fontId="7" fillId="8" borderId="23" xfId="0" applyFont="1" applyFill="1" applyBorder="1" applyAlignment="1">
      <alignment horizontal="center" vertical="center"/>
    </xf>
    <xf numFmtId="0" fontId="7" fillId="8" borderId="62" xfId="0" applyFont="1" applyFill="1" applyBorder="1" applyAlignment="1">
      <alignment horizontal="center" vertical="center"/>
    </xf>
    <xf numFmtId="0" fontId="8" fillId="8" borderId="2" xfId="0" applyFont="1" applyFill="1" applyBorder="1" applyAlignment="1">
      <alignment horizontal="center" vertical="center" shrinkToFit="1"/>
    </xf>
    <xf numFmtId="0" fontId="8" fillId="8" borderId="10"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11" xfId="0" applyFont="1" applyFill="1" applyBorder="1" applyAlignment="1">
      <alignment horizontal="left" vertical="center" shrinkToFit="1"/>
    </xf>
    <xf numFmtId="49" fontId="8" fillId="8" borderId="10" xfId="0" applyNumberFormat="1" applyFont="1" applyFill="1" applyBorder="1" applyAlignment="1">
      <alignment horizontal="center" vertical="center" shrinkToFit="1"/>
    </xf>
    <xf numFmtId="49" fontId="8" fillId="8" borderId="7" xfId="0" applyNumberFormat="1" applyFont="1" applyFill="1" applyBorder="1" applyAlignment="1">
      <alignment horizontal="center" vertical="center" shrinkToFit="1"/>
    </xf>
    <xf numFmtId="49" fontId="8" fillId="8" borderId="11" xfId="0" applyNumberFormat="1" applyFont="1" applyFill="1" applyBorder="1" applyAlignment="1">
      <alignment horizontal="center" vertical="center" shrinkToFit="1"/>
    </xf>
    <xf numFmtId="0" fontId="9" fillId="7" borderId="1" xfId="0" applyFont="1" applyFill="1" applyBorder="1" applyAlignment="1">
      <alignment vertical="center" shrinkToFit="1"/>
    </xf>
    <xf numFmtId="0" fontId="9" fillId="7" borderId="2" xfId="0" applyFont="1" applyFill="1" applyBorder="1" applyAlignment="1">
      <alignment vertical="center" shrinkToFit="1"/>
    </xf>
    <xf numFmtId="0" fontId="9" fillId="7" borderId="3" xfId="0" applyFont="1" applyFill="1" applyBorder="1" applyAlignment="1">
      <alignment vertical="center" shrinkToFit="1"/>
    </xf>
    <xf numFmtId="49" fontId="35" fillId="0" borderId="1" xfId="0" applyNumberFormat="1" applyFont="1" applyFill="1" applyBorder="1" applyAlignment="1">
      <alignment horizontal="center" vertical="center"/>
    </xf>
    <xf numFmtId="49" fontId="35" fillId="0" borderId="2" xfId="0" applyNumberFormat="1" applyFont="1" applyFill="1" applyBorder="1" applyAlignment="1">
      <alignment horizontal="center" vertical="center"/>
    </xf>
    <xf numFmtId="49" fontId="35" fillId="0" borderId="3" xfId="0" applyNumberFormat="1" applyFont="1" applyFill="1" applyBorder="1" applyAlignment="1">
      <alignment horizontal="center" vertical="center"/>
    </xf>
    <xf numFmtId="0" fontId="4" fillId="8" borderId="7" xfId="0" applyFont="1" applyFill="1" applyBorder="1" applyAlignment="1">
      <alignment horizontal="center" vertical="center" shrinkToFi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49" fontId="8" fillId="8" borderId="5" xfId="0" applyNumberFormat="1" applyFont="1" applyFill="1" applyBorder="1" applyAlignment="1">
      <alignment horizontal="left" vertical="center" shrinkToFit="1"/>
    </xf>
    <xf numFmtId="0" fontId="33" fillId="8" borderId="15" xfId="0" applyFont="1" applyFill="1" applyBorder="1" applyAlignment="1">
      <alignment horizontal="center" vertical="center"/>
    </xf>
    <xf numFmtId="0" fontId="8" fillId="8" borderId="12" xfId="0" applyFont="1" applyFill="1" applyBorder="1" applyAlignment="1">
      <alignment horizontal="left" vertical="center" shrinkToFit="1"/>
    </xf>
    <xf numFmtId="0" fontId="8" fillId="8" borderId="13" xfId="0" applyFont="1" applyFill="1" applyBorder="1" applyAlignment="1">
      <alignment horizontal="left" vertical="center" shrinkToFit="1"/>
    </xf>
    <xf numFmtId="0" fontId="8" fillId="8" borderId="14" xfId="0" applyFont="1" applyFill="1" applyBorder="1" applyAlignment="1">
      <alignment horizontal="left" vertical="center" shrinkToFit="1"/>
    </xf>
    <xf numFmtId="0" fontId="7" fillId="6" borderId="1" xfId="0" applyFont="1" applyFill="1" applyBorder="1" applyAlignment="1">
      <alignment horizontal="center" vertical="center"/>
    </xf>
    <xf numFmtId="0" fontId="7" fillId="6" borderId="3"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4" fillId="7" borderId="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3" fillId="8" borderId="15" xfId="0" applyFont="1" applyFill="1" applyBorder="1" applyAlignment="1">
      <alignment horizontal="left" vertical="center"/>
    </xf>
    <xf numFmtId="3" fontId="33" fillId="8" borderId="15" xfId="0" applyNumberFormat="1" applyFont="1" applyFill="1" applyBorder="1" applyAlignment="1">
      <alignment horizontal="right" vertical="center"/>
    </xf>
    <xf numFmtId="3" fontId="33" fillId="0" borderId="47" xfId="0" applyNumberFormat="1" applyFont="1" applyFill="1" applyBorder="1" applyAlignment="1">
      <alignment horizontal="right" vertical="center"/>
    </xf>
    <xf numFmtId="3" fontId="4" fillId="8" borderId="18" xfId="0" applyNumberFormat="1" applyFont="1" applyFill="1" applyBorder="1" applyAlignment="1">
      <alignment horizontal="right" vertical="center"/>
    </xf>
    <xf numFmtId="3" fontId="4" fillId="8" borderId="15" xfId="0" applyNumberFormat="1" applyFont="1" applyFill="1" applyBorder="1" applyAlignment="1">
      <alignment horizontal="right" vertical="center"/>
    </xf>
    <xf numFmtId="0" fontId="54" fillId="0" borderId="15" xfId="0" applyFont="1" applyFill="1" applyBorder="1" applyAlignment="1">
      <alignment horizontal="center" vertical="center" textRotation="255"/>
    </xf>
    <xf numFmtId="0" fontId="54" fillId="0" borderId="16" xfId="0" applyFont="1" applyFill="1" applyBorder="1" applyAlignment="1">
      <alignment horizontal="center" vertical="center" textRotation="255"/>
    </xf>
    <xf numFmtId="0" fontId="54" fillId="0" borderId="17" xfId="0" applyFont="1" applyFill="1" applyBorder="1" applyAlignment="1">
      <alignment horizontal="center" vertical="center" textRotation="255"/>
    </xf>
    <xf numFmtId="0" fontId="51" fillId="0" borderId="1" xfId="0" applyFont="1" applyFill="1" applyBorder="1" applyAlignment="1">
      <alignment horizontal="center" vertical="center"/>
    </xf>
    <xf numFmtId="0" fontId="51" fillId="0" borderId="2" xfId="0" applyFont="1" applyFill="1" applyBorder="1" applyAlignment="1">
      <alignment horizontal="center" vertical="center"/>
    </xf>
    <xf numFmtId="0" fontId="51" fillId="0" borderId="3" xfId="0" applyFont="1" applyFill="1" applyBorder="1" applyAlignment="1">
      <alignment horizontal="center" vertical="center"/>
    </xf>
    <xf numFmtId="49" fontId="55" fillId="0" borderId="1" xfId="0" applyNumberFormat="1" applyFont="1" applyFill="1" applyBorder="1" applyAlignment="1">
      <alignment horizontal="center" vertical="center"/>
    </xf>
    <xf numFmtId="49" fontId="55" fillId="0" borderId="2" xfId="0" applyNumberFormat="1" applyFont="1" applyFill="1" applyBorder="1" applyAlignment="1">
      <alignment horizontal="center" vertical="center"/>
    </xf>
    <xf numFmtId="49" fontId="55" fillId="0" borderId="3" xfId="0" applyNumberFormat="1" applyFont="1" applyFill="1" applyBorder="1" applyAlignment="1">
      <alignment horizontal="center" vertical="center"/>
    </xf>
    <xf numFmtId="0" fontId="55" fillId="0" borderId="2" xfId="0" applyFont="1" applyFill="1" applyBorder="1" applyAlignment="1">
      <alignment horizontal="center" vertical="center"/>
    </xf>
    <xf numFmtId="0" fontId="55" fillId="0" borderId="3" xfId="0" applyFont="1" applyFill="1" applyBorder="1" applyAlignment="1">
      <alignment horizontal="center" vertical="center"/>
    </xf>
    <xf numFmtId="0" fontId="8" fillId="4" borderId="1" xfId="0" applyFont="1" applyFill="1" applyBorder="1" applyAlignment="1">
      <alignment vertical="center" shrinkToFit="1"/>
    </xf>
    <xf numFmtId="0" fontId="8" fillId="4" borderId="2" xfId="0" applyFont="1" applyFill="1" applyBorder="1" applyAlignment="1">
      <alignment vertical="center" shrinkToFit="1"/>
    </xf>
    <xf numFmtId="0" fontId="8" fillId="4" borderId="3" xfId="0" applyFont="1" applyFill="1" applyBorder="1" applyAlignment="1">
      <alignment vertical="center" shrinkToFit="1"/>
    </xf>
    <xf numFmtId="0" fontId="51"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1" fillId="0" borderId="10" xfId="0" applyFont="1" applyFill="1" applyBorder="1" applyAlignment="1">
      <alignment horizontal="center" vertical="center"/>
    </xf>
    <xf numFmtId="0" fontId="51" fillId="0" borderId="7" xfId="0" applyFont="1" applyFill="1" applyBorder="1" applyAlignment="1">
      <alignment horizontal="center" vertical="center"/>
    </xf>
    <xf numFmtId="0" fontId="51" fillId="0" borderId="11" xfId="0" applyFont="1" applyFill="1" applyBorder="1" applyAlignment="1">
      <alignment horizontal="center" vertical="center"/>
    </xf>
    <xf numFmtId="176" fontId="9" fillId="5" borderId="10" xfId="0" applyNumberFormat="1" applyFont="1" applyFill="1" applyBorder="1" applyAlignment="1">
      <alignment vertical="center" shrinkToFit="1"/>
    </xf>
    <xf numFmtId="176" fontId="9" fillId="5" borderId="7" xfId="0" applyNumberFormat="1" applyFont="1" applyFill="1" applyBorder="1" applyAlignment="1">
      <alignment vertical="center" shrinkToFit="1"/>
    </xf>
    <xf numFmtId="0" fontId="9" fillId="0" borderId="7" xfId="0" applyFont="1" applyFill="1" applyBorder="1" applyAlignment="1">
      <alignment horizontal="center" vertical="center"/>
    </xf>
    <xf numFmtId="0" fontId="9" fillId="0" borderId="11" xfId="0" applyFont="1" applyFill="1" applyBorder="1" applyAlignment="1">
      <alignment horizontal="center" vertical="center"/>
    </xf>
    <xf numFmtId="178" fontId="9" fillId="5" borderId="10" xfId="0" applyNumberFormat="1" applyFont="1" applyFill="1" applyBorder="1" applyAlignment="1">
      <alignment horizontal="center" vertical="center" shrinkToFit="1"/>
    </xf>
    <xf numFmtId="178" fontId="9" fillId="5" borderId="7" xfId="0" applyNumberFormat="1" applyFont="1" applyFill="1" applyBorder="1" applyAlignment="1">
      <alignment horizontal="center" vertical="center" shrinkToFit="1"/>
    </xf>
    <xf numFmtId="49" fontId="4" fillId="7" borderId="1" xfId="0" applyNumberFormat="1" applyFont="1" applyFill="1" applyBorder="1" applyAlignment="1" applyProtection="1">
      <alignment horizontal="center" vertical="center" wrapText="1"/>
      <protection locked="0"/>
    </xf>
    <xf numFmtId="49" fontId="4" fillId="7" borderId="2" xfId="0" applyNumberFormat="1" applyFont="1" applyFill="1" applyBorder="1" applyAlignment="1" applyProtection="1">
      <alignment horizontal="center" vertical="center" wrapText="1"/>
      <protection locked="0"/>
    </xf>
    <xf numFmtId="49" fontId="4" fillId="7" borderId="3" xfId="0" applyNumberFormat="1" applyFont="1" applyFill="1" applyBorder="1" applyAlignment="1" applyProtection="1">
      <alignment horizontal="center" vertical="center" wrapText="1"/>
      <protection locked="0"/>
    </xf>
    <xf numFmtId="0" fontId="50" fillId="0" borderId="1" xfId="0" applyFont="1" applyFill="1" applyBorder="1" applyAlignment="1">
      <alignment horizontal="left" vertical="center" wrapText="1"/>
    </xf>
    <xf numFmtId="0" fontId="50" fillId="0" borderId="2"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55" fillId="0" borderId="4"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1" xfId="0" applyFont="1" applyFill="1" applyBorder="1" applyAlignment="1">
      <alignment horizontal="center" vertical="center"/>
    </xf>
    <xf numFmtId="0" fontId="29" fillId="6" borderId="1" xfId="0" applyFont="1" applyFill="1" applyBorder="1" applyAlignment="1">
      <alignment horizontal="center" vertical="center"/>
    </xf>
    <xf numFmtId="0" fontId="55" fillId="0" borderId="1" xfId="0" applyFont="1" applyFill="1" applyBorder="1" applyAlignment="1">
      <alignment horizontal="left" vertical="center"/>
    </xf>
    <xf numFmtId="0" fontId="55" fillId="0" borderId="2" xfId="0" applyFont="1" applyFill="1" applyBorder="1" applyAlignment="1">
      <alignment horizontal="left" vertical="center"/>
    </xf>
    <xf numFmtId="0" fontId="55" fillId="0" borderId="3" xfId="0" applyFont="1" applyFill="1" applyBorder="1" applyAlignment="1">
      <alignment horizontal="left" vertical="center"/>
    </xf>
    <xf numFmtId="0" fontId="55" fillId="8" borderId="2" xfId="0" applyFont="1" applyFill="1" applyBorder="1" applyAlignment="1">
      <alignment horizontal="center" vertical="center" shrinkToFit="1"/>
    </xf>
    <xf numFmtId="0" fontId="55" fillId="0" borderId="4" xfId="0" applyFont="1" applyFill="1" applyBorder="1" applyAlignment="1">
      <alignment vertical="center"/>
    </xf>
    <xf numFmtId="0" fontId="55" fillId="0" borderId="5" xfId="0" applyFont="1" applyFill="1" applyBorder="1" applyAlignment="1">
      <alignment vertical="center"/>
    </xf>
    <xf numFmtId="0" fontId="55" fillId="0" borderId="6" xfId="0" applyFont="1" applyFill="1" applyBorder="1" applyAlignment="1">
      <alignment vertical="center"/>
    </xf>
    <xf numFmtId="0" fontId="55" fillId="0" borderId="10" xfId="0" applyFont="1" applyFill="1" applyBorder="1" applyAlignment="1">
      <alignment vertical="center"/>
    </xf>
    <xf numFmtId="0" fontId="55" fillId="0" borderId="7" xfId="0" applyFont="1" applyFill="1" applyBorder="1" applyAlignment="1">
      <alignment vertical="center"/>
    </xf>
    <xf numFmtId="0" fontId="55" fillId="0" borderId="11" xfId="0" applyFont="1" applyFill="1" applyBorder="1" applyAlignment="1">
      <alignment vertical="center"/>
    </xf>
    <xf numFmtId="0" fontId="8" fillId="8" borderId="1" xfId="0" applyFont="1" applyFill="1" applyBorder="1" applyAlignment="1">
      <alignment horizontal="center" vertical="center"/>
    </xf>
    <xf numFmtId="0" fontId="4" fillId="8" borderId="18" xfId="0" applyFont="1" applyFill="1" applyBorder="1" applyAlignment="1">
      <alignment horizontal="right" vertical="center"/>
    </xf>
    <xf numFmtId="0" fontId="4" fillId="8" borderId="15" xfId="0" applyFont="1" applyFill="1" applyBorder="1" applyAlignment="1">
      <alignment horizontal="right" vertical="center"/>
    </xf>
    <xf numFmtId="0" fontId="7" fillId="5" borderId="47" xfId="0" applyFont="1" applyFill="1" applyBorder="1" applyAlignment="1">
      <alignment horizontal="right" vertical="center"/>
    </xf>
    <xf numFmtId="0" fontId="56" fillId="0" borderId="15" xfId="0" applyFont="1" applyFill="1" applyBorder="1" applyAlignment="1">
      <alignment horizontal="center" vertical="center" textRotation="255"/>
    </xf>
    <xf numFmtId="0" fontId="56" fillId="0" borderId="16" xfId="0" applyFont="1" applyFill="1" applyBorder="1" applyAlignment="1">
      <alignment horizontal="center" vertical="center" textRotation="255"/>
    </xf>
    <xf numFmtId="0" fontId="56" fillId="0" borderId="17" xfId="0" applyFont="1" applyFill="1" applyBorder="1" applyAlignment="1">
      <alignment horizontal="center" vertical="center" textRotation="255"/>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3" xfId="0" applyFont="1" applyFill="1" applyBorder="1" applyAlignment="1">
      <alignment horizontal="left" vertical="center"/>
    </xf>
    <xf numFmtId="3" fontId="33" fillId="8" borderId="15" xfId="0" applyNumberFormat="1" applyFont="1" applyFill="1" applyBorder="1" applyAlignment="1">
      <alignment horizontal="center" vertical="center"/>
    </xf>
    <xf numFmtId="0" fontId="30" fillId="0" borderId="2" xfId="0" applyFont="1" applyFill="1" applyBorder="1" applyAlignment="1">
      <alignment horizontal="left" vertical="center"/>
    </xf>
    <xf numFmtId="0" fontId="35" fillId="8" borderId="2" xfId="0" applyFont="1" applyFill="1" applyBorder="1" applyAlignment="1">
      <alignment horizontal="center" vertical="center" shrinkToFit="1"/>
    </xf>
    <xf numFmtId="0" fontId="9" fillId="0" borderId="10" xfId="0" applyFont="1" applyFill="1" applyBorder="1" applyAlignment="1">
      <alignment horizontal="center" vertical="center"/>
    </xf>
    <xf numFmtId="178" fontId="9" fillId="5" borderId="3" xfId="0" applyNumberFormat="1" applyFont="1" applyFill="1" applyBorder="1" applyAlignment="1">
      <alignment horizontal="center" vertical="center" shrinkToFit="1"/>
    </xf>
    <xf numFmtId="0" fontId="16" fillId="0" borderId="18" xfId="3" applyFont="1" applyFill="1" applyBorder="1" applyAlignment="1">
      <alignment horizontal="center" vertical="center"/>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99"/>
      <color rgb="FFFF0066"/>
      <color rgb="FF00FFFF"/>
      <color rgb="FFFFCCFF"/>
      <color rgb="FFFFFFCC"/>
      <color rgb="FFCCFFCC"/>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14</xdr:row>
          <xdr:rowOff>0</xdr:rowOff>
        </xdr:from>
        <xdr:to>
          <xdr:col>10</xdr:col>
          <xdr:colOff>47625</xdr:colOff>
          <xdr:row>14</xdr:row>
          <xdr:rowOff>257175</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15</xdr:row>
          <xdr:rowOff>9525</xdr:rowOff>
        </xdr:from>
        <xdr:to>
          <xdr:col>10</xdr:col>
          <xdr:colOff>47625</xdr:colOff>
          <xdr:row>15</xdr:row>
          <xdr:rowOff>266700</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12</xdr:row>
          <xdr:rowOff>0</xdr:rowOff>
        </xdr:from>
        <xdr:to>
          <xdr:col>10</xdr:col>
          <xdr:colOff>47625</xdr:colOff>
          <xdr:row>12</xdr:row>
          <xdr:rowOff>257175</xdr:rowOff>
        </xdr:to>
        <xdr:sp macro="" textlink="">
          <xdr:nvSpPr>
            <xdr:cNvPr id="94209" name="Check Box 1" hidden="1">
              <a:extLst>
                <a:ext uri="{63B3BB69-23CF-44E3-9099-C40C66FF867C}">
                  <a14:compatExt spid="_x0000_s9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9525</xdr:rowOff>
        </xdr:from>
        <xdr:to>
          <xdr:col>10</xdr:col>
          <xdr:colOff>47625</xdr:colOff>
          <xdr:row>13</xdr:row>
          <xdr:rowOff>266700</xdr:rowOff>
        </xdr:to>
        <xdr:sp macro="" textlink="">
          <xdr:nvSpPr>
            <xdr:cNvPr id="94210" name="Check Box 2" hidden="1">
              <a:extLst>
                <a:ext uri="{63B3BB69-23CF-44E3-9099-C40C66FF867C}">
                  <a14:compatExt spid="_x0000_s9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12</xdr:row>
          <xdr:rowOff>0</xdr:rowOff>
        </xdr:from>
        <xdr:to>
          <xdr:col>9</xdr:col>
          <xdr:colOff>47625</xdr:colOff>
          <xdr:row>13</xdr:row>
          <xdr:rowOff>28575</xdr:rowOff>
        </xdr:to>
        <xdr:sp macro="" textlink="">
          <xdr:nvSpPr>
            <xdr:cNvPr id="86017" name="Check Box 1" hidden="1">
              <a:extLst>
                <a:ext uri="{63B3BB69-23CF-44E3-9099-C40C66FF867C}">
                  <a14:compatExt spid="_x0000_s8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xdr:row>
          <xdr:rowOff>219075</xdr:rowOff>
        </xdr:from>
        <xdr:to>
          <xdr:col>9</xdr:col>
          <xdr:colOff>47625</xdr:colOff>
          <xdr:row>14</xdr:row>
          <xdr:rowOff>19050</xdr:rowOff>
        </xdr:to>
        <xdr:sp macro="" textlink="">
          <xdr:nvSpPr>
            <xdr:cNvPr id="86018" name="Check Box 2" hidden="1">
              <a:extLst>
                <a:ext uri="{63B3BB69-23CF-44E3-9099-C40C66FF867C}">
                  <a14:compatExt spid="_x0000_s8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12</xdr:row>
          <xdr:rowOff>0</xdr:rowOff>
        </xdr:from>
        <xdr:to>
          <xdr:col>10</xdr:col>
          <xdr:colOff>47625</xdr:colOff>
          <xdr:row>12</xdr:row>
          <xdr:rowOff>257175</xdr:rowOff>
        </xdr:to>
        <xdr:sp macro="" textlink="">
          <xdr:nvSpPr>
            <xdr:cNvPr id="88073" name="Check Box 9" hidden="1">
              <a:extLst>
                <a:ext uri="{63B3BB69-23CF-44E3-9099-C40C66FF867C}">
                  <a14:compatExt spid="_x0000_s88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9525</xdr:rowOff>
        </xdr:from>
        <xdr:to>
          <xdr:col>10</xdr:col>
          <xdr:colOff>47625</xdr:colOff>
          <xdr:row>13</xdr:row>
          <xdr:rowOff>266700</xdr:rowOff>
        </xdr:to>
        <xdr:sp macro="" textlink="">
          <xdr:nvSpPr>
            <xdr:cNvPr id="88074" name="Check Box 10" hidden="1">
              <a:extLst>
                <a:ext uri="{63B3BB69-23CF-44E3-9099-C40C66FF867C}">
                  <a14:compatExt spid="_x0000_s88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12</xdr:row>
          <xdr:rowOff>0</xdr:rowOff>
        </xdr:from>
        <xdr:to>
          <xdr:col>10</xdr:col>
          <xdr:colOff>47625</xdr:colOff>
          <xdr:row>13</xdr:row>
          <xdr:rowOff>9525</xdr:rowOff>
        </xdr:to>
        <xdr:sp macro="" textlink="">
          <xdr:nvSpPr>
            <xdr:cNvPr id="89096" name="Check Box 8" hidden="1">
              <a:extLst>
                <a:ext uri="{63B3BB69-23CF-44E3-9099-C40C66FF867C}">
                  <a14:compatExt spid="_x0000_s89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9525</xdr:rowOff>
        </xdr:from>
        <xdr:to>
          <xdr:col>10</xdr:col>
          <xdr:colOff>47625</xdr:colOff>
          <xdr:row>14</xdr:row>
          <xdr:rowOff>19050</xdr:rowOff>
        </xdr:to>
        <xdr:sp macro="" textlink="">
          <xdr:nvSpPr>
            <xdr:cNvPr id="89097" name="Check Box 9" hidden="1">
              <a:extLst>
                <a:ext uri="{63B3BB69-23CF-44E3-9099-C40C66FF867C}">
                  <a14:compatExt spid="_x0000_s89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12</xdr:row>
          <xdr:rowOff>0</xdr:rowOff>
        </xdr:from>
        <xdr:to>
          <xdr:col>9</xdr:col>
          <xdr:colOff>161925</xdr:colOff>
          <xdr:row>12</xdr:row>
          <xdr:rowOff>257175</xdr:rowOff>
        </xdr:to>
        <xdr:sp macro="" textlink="">
          <xdr:nvSpPr>
            <xdr:cNvPr id="87049" name="Check Box 9" hidden="1">
              <a:extLst>
                <a:ext uri="{63B3BB69-23CF-44E3-9099-C40C66FF867C}">
                  <a14:compatExt spid="_x0000_s8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9525</xdr:rowOff>
        </xdr:from>
        <xdr:to>
          <xdr:col>9</xdr:col>
          <xdr:colOff>161925</xdr:colOff>
          <xdr:row>14</xdr:row>
          <xdr:rowOff>0</xdr:rowOff>
        </xdr:to>
        <xdr:sp macro="" textlink="">
          <xdr:nvSpPr>
            <xdr:cNvPr id="87050" name="Check Box 10" hidden="1">
              <a:extLst>
                <a:ext uri="{63B3BB69-23CF-44E3-9099-C40C66FF867C}">
                  <a14:compatExt spid="_x0000_s8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Q18"/>
  <sheetViews>
    <sheetView showGridLines="0" tabSelected="1" view="pageBreakPreview" zoomScale="70" zoomScaleNormal="80" zoomScaleSheetLayoutView="70" workbookViewId="0">
      <selection activeCell="E15" sqref="E15"/>
    </sheetView>
  </sheetViews>
  <sheetFormatPr defaultRowHeight="13.5"/>
  <cols>
    <col min="1" max="1" width="3" style="84" customWidth="1"/>
    <col min="2" max="2" width="21.625" style="84" customWidth="1"/>
    <col min="3" max="3" width="17.625" style="84" customWidth="1"/>
    <col min="4" max="4" width="15.625" style="84" customWidth="1"/>
    <col min="5" max="5" width="18.5" style="84" customWidth="1"/>
    <col min="6" max="6" width="15.625" style="84" customWidth="1"/>
    <col min="7" max="7" width="18.625" style="84" customWidth="1"/>
    <col min="8" max="8" width="15.625" style="84" customWidth="1"/>
    <col min="9" max="9" width="18.5" style="84" customWidth="1"/>
    <col min="10" max="10" width="15.625" style="84" customWidth="1"/>
    <col min="11" max="11" width="18.75" style="84" customWidth="1"/>
    <col min="12" max="12" width="17.625" style="84" customWidth="1"/>
    <col min="13" max="13" width="17.75" style="84" customWidth="1"/>
    <col min="14" max="14" width="9.125" style="84" customWidth="1"/>
    <col min="15" max="15" width="17.5" style="84" customWidth="1"/>
    <col min="16" max="16" width="18.375" style="84" customWidth="1"/>
    <col min="17" max="17" width="9.25" style="85" customWidth="1"/>
    <col min="18" max="16384" width="9" style="84"/>
  </cols>
  <sheetData>
    <row r="1" spans="2:17" ht="14.25">
      <c r="B1" s="83" t="s">
        <v>80</v>
      </c>
    </row>
    <row r="2" spans="2:17" ht="24">
      <c r="B2" s="129" t="s">
        <v>167</v>
      </c>
      <c r="C2" s="129"/>
      <c r="D2" s="129"/>
      <c r="E2" s="129"/>
      <c r="F2" s="129"/>
      <c r="G2" s="129"/>
      <c r="H2" s="129"/>
      <c r="I2" s="129"/>
      <c r="J2" s="129"/>
      <c r="K2" s="129"/>
      <c r="L2" s="129"/>
      <c r="M2" s="129"/>
      <c r="N2" s="129"/>
      <c r="O2" s="129"/>
      <c r="P2" s="86"/>
      <c r="Q2" s="84"/>
    </row>
    <row r="3" spans="2:17" ht="24">
      <c r="B3" s="123" t="s">
        <v>179</v>
      </c>
      <c r="C3" s="119"/>
      <c r="D3" s="119"/>
      <c r="E3" s="119"/>
      <c r="F3" s="119"/>
      <c r="G3" s="119"/>
      <c r="H3" s="119"/>
      <c r="I3" s="119"/>
      <c r="J3" s="119"/>
      <c r="K3" s="119"/>
      <c r="L3" s="119"/>
      <c r="M3" s="119"/>
      <c r="N3" s="119"/>
      <c r="O3" s="119"/>
      <c r="P3" s="86"/>
      <c r="Q3" s="84"/>
    </row>
    <row r="4" spans="2:17" ht="24">
      <c r="B4" s="109" t="s">
        <v>76</v>
      </c>
      <c r="C4" s="109" t="s">
        <v>79</v>
      </c>
      <c r="D4" s="345" t="s">
        <v>78</v>
      </c>
      <c r="E4" s="346"/>
      <c r="F4" s="345" t="s">
        <v>5</v>
      </c>
      <c r="G4" s="346"/>
      <c r="H4" s="349" t="s">
        <v>31</v>
      </c>
      <c r="I4" s="349"/>
      <c r="J4" s="108"/>
      <c r="K4" s="108"/>
      <c r="L4" s="108"/>
      <c r="M4" s="108"/>
      <c r="N4" s="86"/>
      <c r="Q4" s="84"/>
    </row>
    <row r="5" spans="2:17" ht="30.75" customHeight="1">
      <c r="B5" s="620" t="s">
        <v>77</v>
      </c>
      <c r="C5" s="110"/>
      <c r="D5" s="347"/>
      <c r="E5" s="348"/>
      <c r="F5" s="347"/>
      <c r="G5" s="348"/>
      <c r="H5" s="354"/>
      <c r="I5" s="354"/>
      <c r="M5" s="87"/>
      <c r="N5" s="88"/>
      <c r="O5" s="85"/>
      <c r="Q5" s="84"/>
    </row>
    <row r="6" spans="2:17" ht="19.5" thickBot="1">
      <c r="C6" s="87"/>
      <c r="D6" s="87"/>
      <c r="E6" s="87"/>
      <c r="F6" s="87"/>
      <c r="G6" s="87"/>
      <c r="H6" s="87"/>
      <c r="I6" s="87"/>
      <c r="J6" s="87"/>
      <c r="K6" s="87"/>
      <c r="O6" s="87"/>
      <c r="P6" s="88"/>
    </row>
    <row r="7" spans="2:17" ht="13.5" customHeight="1">
      <c r="B7" s="112"/>
      <c r="C7" s="111"/>
      <c r="D7" s="90"/>
      <c r="E7" s="90"/>
      <c r="F7" s="89"/>
      <c r="G7" s="111"/>
      <c r="H7" s="90"/>
      <c r="I7" s="90"/>
      <c r="J7" s="89"/>
      <c r="K7" s="111"/>
      <c r="L7" s="126"/>
      <c r="M7" s="125"/>
      <c r="Q7" s="84"/>
    </row>
    <row r="8" spans="2:17" s="91" customFormat="1" ht="34.5" customHeight="1">
      <c r="B8" s="350" t="s">
        <v>91</v>
      </c>
      <c r="C8" s="343"/>
      <c r="D8" s="342" t="s">
        <v>83</v>
      </c>
      <c r="E8" s="343"/>
      <c r="F8" s="342" t="s">
        <v>116</v>
      </c>
      <c r="G8" s="343"/>
      <c r="H8" s="342" t="s">
        <v>117</v>
      </c>
      <c r="I8" s="343"/>
      <c r="J8" s="342" t="s">
        <v>84</v>
      </c>
      <c r="K8" s="343"/>
      <c r="L8" s="342" t="s">
        <v>121</v>
      </c>
      <c r="M8" s="351"/>
    </row>
    <row r="9" spans="2:17" s="94" customFormat="1" ht="13.5" customHeight="1">
      <c r="B9" s="114"/>
      <c r="C9" s="113" t="s">
        <v>74</v>
      </c>
      <c r="D9" s="92"/>
      <c r="E9" s="93" t="s">
        <v>75</v>
      </c>
      <c r="F9" s="92"/>
      <c r="G9" s="113" t="s">
        <v>81</v>
      </c>
      <c r="H9" s="93"/>
      <c r="I9" s="113" t="s">
        <v>82</v>
      </c>
      <c r="J9" s="92"/>
      <c r="K9" s="113" t="s">
        <v>118</v>
      </c>
      <c r="L9" s="92"/>
      <c r="M9" s="127"/>
    </row>
    <row r="10" spans="2:17" s="94" customFormat="1" ht="14.25" customHeight="1" thickBot="1">
      <c r="B10" s="115"/>
      <c r="C10" s="96" t="s">
        <v>73</v>
      </c>
      <c r="D10" s="95"/>
      <c r="E10" s="97" t="s">
        <v>73</v>
      </c>
      <c r="F10" s="95"/>
      <c r="G10" s="96" t="s">
        <v>73</v>
      </c>
      <c r="H10" s="97"/>
      <c r="I10" s="96" t="s">
        <v>73</v>
      </c>
      <c r="J10" s="95"/>
      <c r="K10" s="96" t="s">
        <v>73</v>
      </c>
      <c r="L10" s="95"/>
      <c r="M10" s="128"/>
    </row>
    <row r="11" spans="2:17" ht="85.5" customHeight="1" thickBot="1">
      <c r="B11" s="340">
        <f ca="1">('別記様式２（申請額一覧 ）'!G20+'別記様式２（申請額一覧 ）'!K20+'別記様式２（申請額一覧 ）'!H20)*1000</f>
        <v>0</v>
      </c>
      <c r="C11" s="341"/>
      <c r="D11" s="344">
        <f ca="1">('別記様式２（申請額一覧 ）'!F20+'別記様式２（申請額一覧 ）'!J20)*1000</f>
        <v>0</v>
      </c>
      <c r="E11" s="341"/>
      <c r="F11" s="344">
        <f ca="1">(('別記様式２（申請額一覧 ）'!I20-'別記様式２（申請額一覧 ）'!H20)+'別記様式２（申請額一覧 ）'!L20)*1000</f>
        <v>0</v>
      </c>
      <c r="G11" s="341"/>
      <c r="H11" s="344">
        <f ca="1">'別記様式２（申請額一覧 ）'!H20*1000</f>
        <v>0</v>
      </c>
      <c r="I11" s="341"/>
      <c r="J11" s="344">
        <f ca="1">('別記様式２（申請額一覧 ）'!M20)*1000</f>
        <v>0</v>
      </c>
      <c r="K11" s="341"/>
      <c r="L11" s="352"/>
      <c r="M11" s="353"/>
      <c r="Q11" s="84"/>
    </row>
    <row r="12" spans="2:17" s="103" customFormat="1" ht="17.25">
      <c r="B12" s="98"/>
      <c r="C12" s="99"/>
      <c r="D12" s="99"/>
      <c r="E12" s="99"/>
      <c r="F12" s="100"/>
      <c r="G12" s="100"/>
      <c r="H12" s="100"/>
      <c r="I12" s="100"/>
      <c r="J12" s="100"/>
      <c r="K12" s="100"/>
      <c r="L12" s="100"/>
      <c r="M12" s="100"/>
      <c r="N12" s="100"/>
      <c r="O12" s="100"/>
      <c r="P12" s="101"/>
      <c r="Q12" s="102"/>
    </row>
    <row r="13" spans="2:17" s="103" customFormat="1" ht="17.25">
      <c r="B13" s="103" t="s">
        <v>122</v>
      </c>
    </row>
    <row r="14" spans="2:17" s="103" customFormat="1" ht="17.25">
      <c r="B14" s="103" t="s">
        <v>123</v>
      </c>
    </row>
    <row r="15" spans="2:17" s="104" customFormat="1" ht="17.25">
      <c r="B15" s="103" t="s">
        <v>124</v>
      </c>
      <c r="D15" s="103"/>
      <c r="E15" s="103"/>
      <c r="F15" s="103"/>
      <c r="G15" s="103"/>
      <c r="H15" s="103"/>
      <c r="I15" s="103"/>
      <c r="J15" s="103"/>
      <c r="K15" s="103"/>
      <c r="L15" s="103"/>
      <c r="M15" s="103"/>
      <c r="N15" s="103"/>
      <c r="O15" s="103"/>
      <c r="P15" s="103"/>
      <c r="Q15" s="103"/>
    </row>
    <row r="16" spans="2:17" s="83" customFormat="1" ht="17.25">
      <c r="B16" s="103" t="s">
        <v>131</v>
      </c>
      <c r="D16" s="103"/>
      <c r="E16" s="105"/>
      <c r="F16" s="105"/>
      <c r="G16" s="105"/>
      <c r="H16" s="105"/>
      <c r="I16" s="105"/>
      <c r="J16" s="105"/>
      <c r="K16" s="105"/>
      <c r="L16" s="105"/>
      <c r="M16" s="105"/>
      <c r="N16" s="105"/>
      <c r="O16" s="105"/>
      <c r="P16" s="105"/>
      <c r="Q16" s="105"/>
    </row>
    <row r="17" spans="2:17" ht="17.25">
      <c r="B17" s="103" t="s">
        <v>125</v>
      </c>
      <c r="C17" s="106"/>
      <c r="D17" s="106"/>
      <c r="E17" s="106"/>
      <c r="F17" s="106"/>
      <c r="G17" s="106"/>
      <c r="H17" s="106"/>
      <c r="I17" s="106"/>
      <c r="J17" s="106"/>
      <c r="K17" s="106"/>
      <c r="L17" s="106"/>
      <c r="M17" s="106"/>
      <c r="N17" s="106"/>
      <c r="O17" s="106"/>
      <c r="P17" s="106"/>
      <c r="Q17" s="106"/>
    </row>
    <row r="18" spans="2:17" ht="17.25">
      <c r="C18" s="106"/>
      <c r="D18" s="106"/>
      <c r="E18" s="106"/>
      <c r="F18" s="106"/>
      <c r="G18" s="106"/>
      <c r="H18" s="106"/>
      <c r="I18" s="106"/>
      <c r="J18" s="106"/>
      <c r="K18" s="106"/>
      <c r="L18" s="106"/>
      <c r="M18" s="106"/>
      <c r="N18" s="106"/>
      <c r="O18" s="106"/>
      <c r="P18" s="106"/>
      <c r="Q18" s="107"/>
    </row>
  </sheetData>
  <mergeCells count="18">
    <mergeCell ref="L8:M8"/>
    <mergeCell ref="L11:M11"/>
    <mergeCell ref="H8:I8"/>
    <mergeCell ref="H11:I11"/>
    <mergeCell ref="F5:G5"/>
    <mergeCell ref="H5:I5"/>
    <mergeCell ref="J8:K8"/>
    <mergeCell ref="J11:K11"/>
    <mergeCell ref="D4:E4"/>
    <mergeCell ref="D5:E5"/>
    <mergeCell ref="F4:G4"/>
    <mergeCell ref="H4:I4"/>
    <mergeCell ref="B8:C8"/>
    <mergeCell ref="B11:C11"/>
    <mergeCell ref="D8:E8"/>
    <mergeCell ref="D11:E11"/>
    <mergeCell ref="F8:G8"/>
    <mergeCell ref="F11:G11"/>
  </mergeCells>
  <phoneticPr fontId="2"/>
  <pageMargins left="0.7" right="0.7" top="0.75" bottom="0.75" header="0.3" footer="0.3"/>
  <pageSetup paperSize="9" scale="59" orientation="landscape"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7"/>
  <sheetViews>
    <sheetView showGridLines="0" view="pageBreakPreview" zoomScaleNormal="140" zoomScaleSheetLayoutView="100" workbookViewId="0">
      <selection activeCell="D7" sqref="D7"/>
    </sheetView>
  </sheetViews>
  <sheetFormatPr defaultColWidth="2.25" defaultRowHeight="13.5"/>
  <cols>
    <col min="1" max="1" width="2.25" style="52"/>
    <col min="2" max="2" width="3.125" style="52" customWidth="1"/>
    <col min="3" max="3" width="12.875" style="52" customWidth="1"/>
    <col min="4" max="4" width="16.875" style="52" customWidth="1"/>
    <col min="5" max="5" width="18.875" style="52" customWidth="1"/>
    <col min="6" max="6" width="15.875" style="52" customWidth="1"/>
    <col min="7" max="7" width="17.25" style="52" bestFit="1" customWidth="1"/>
    <col min="8" max="8" width="17.125" style="52" bestFit="1" customWidth="1"/>
    <col min="9" max="13" width="15.875" style="52" customWidth="1"/>
    <col min="14" max="16384" width="2.25" style="52"/>
  </cols>
  <sheetData>
    <row r="1" spans="1:13">
      <c r="A1" s="52" t="s">
        <v>180</v>
      </c>
    </row>
    <row r="2" spans="1:13" ht="18" customHeight="1" thickBot="1">
      <c r="B2" s="53"/>
      <c r="M2" s="76" t="s">
        <v>72</v>
      </c>
    </row>
    <row r="3" spans="1:13" ht="18" customHeight="1" thickBot="1">
      <c r="B3" s="359" t="s">
        <v>42</v>
      </c>
      <c r="C3" s="360" t="s">
        <v>40</v>
      </c>
      <c r="D3" s="361" t="s">
        <v>37</v>
      </c>
      <c r="E3" s="362" t="s">
        <v>41</v>
      </c>
      <c r="F3" s="363" t="s">
        <v>133</v>
      </c>
      <c r="G3" s="363"/>
      <c r="H3" s="364"/>
      <c r="I3" s="364"/>
      <c r="J3" s="363" t="s">
        <v>134</v>
      </c>
      <c r="K3" s="363"/>
      <c r="L3" s="364"/>
      <c r="M3" s="357" t="s">
        <v>129</v>
      </c>
    </row>
    <row r="4" spans="1:13" ht="27.75" customHeight="1">
      <c r="B4" s="359"/>
      <c r="C4" s="360"/>
      <c r="D4" s="361"/>
      <c r="E4" s="362"/>
      <c r="F4" s="54" t="s">
        <v>39</v>
      </c>
      <c r="G4" s="82" t="s">
        <v>112</v>
      </c>
      <c r="H4" s="120" t="s">
        <v>113</v>
      </c>
      <c r="I4" s="55" t="s">
        <v>127</v>
      </c>
      <c r="J4" s="56" t="s">
        <v>114</v>
      </c>
      <c r="K4" s="54" t="s">
        <v>115</v>
      </c>
      <c r="L4" s="57" t="s">
        <v>128</v>
      </c>
      <c r="M4" s="358"/>
    </row>
    <row r="5" spans="1:13" ht="22.5" customHeight="1">
      <c r="B5" s="58">
        <v>1</v>
      </c>
      <c r="C5" s="59">
        <f ca="1">IFERROR(INDIRECT("個票"&amp;$B5&amp;"！$AG$4"),"")</f>
        <v>0</v>
      </c>
      <c r="D5" s="59">
        <f ca="1">IFERROR(INDIRECT("個票"&amp;$B5&amp;"！$L$4"),"")</f>
        <v>0</v>
      </c>
      <c r="E5" s="58">
        <f ca="1">IFERROR(INDIRECT("個票"&amp;$B5&amp;"！$L$5"),"")</f>
        <v>0</v>
      </c>
      <c r="F5" s="60">
        <f ca="1">IF(G5&lt;&gt;0,IFERROR(INDIRECT("個票"&amp;$B5&amp;"！$R$16"),""),0)</f>
        <v>0</v>
      </c>
      <c r="G5" s="60">
        <f ca="1">IFERROR(INDIRECT("個票"&amp;$B5&amp;"！$AA$16"),"")</f>
        <v>0</v>
      </c>
      <c r="H5" s="60">
        <f ca="1">IFERROR(INDIRECT("個票"&amp;$B5&amp;"！$AI$16"),"")</f>
        <v>0</v>
      </c>
      <c r="I5" s="61">
        <f ca="1">SUM(MIN(F5:G5),H5)</f>
        <v>0</v>
      </c>
      <c r="J5" s="62">
        <f ca="1">IF(K5&lt;&gt;0,IFERROR(INDIRECT("個票"&amp;$B5&amp;"！$AA$42"),""),0)</f>
        <v>0</v>
      </c>
      <c r="K5" s="60">
        <f ca="1">IFERROR(INDIRECT("個票"&amp;$B5&amp;"！$AI$42"),"")</f>
        <v>0</v>
      </c>
      <c r="L5" s="63">
        <f ca="1">MIN(J5:K5)</f>
        <v>0</v>
      </c>
      <c r="M5" s="63">
        <f ca="1">SUM(I5,L5)</f>
        <v>0</v>
      </c>
    </row>
    <row r="6" spans="1:13" ht="22.5" customHeight="1">
      <c r="B6" s="58">
        <v>2</v>
      </c>
      <c r="C6" s="59">
        <f t="shared" ref="C6:C19" ca="1" si="0">IFERROR(INDIRECT("個票"&amp;$B6&amp;"！$AG$4"),"")</f>
        <v>0</v>
      </c>
      <c r="D6" s="59">
        <f t="shared" ref="D6:D19" ca="1" si="1">IFERROR(INDIRECT("個票"&amp;$B6&amp;"！$L$4"),"")</f>
        <v>0</v>
      </c>
      <c r="E6" s="58">
        <f t="shared" ref="E6:E19" ca="1" si="2">IFERROR(INDIRECT("個票"&amp;$B6&amp;"！$L$5"),"")</f>
        <v>0</v>
      </c>
      <c r="F6" s="60">
        <f t="shared" ref="F6:F19" ca="1" si="3">IF(G6&lt;&gt;0,IFERROR(INDIRECT("個票"&amp;$B6&amp;"！$R$16"),""),0)</f>
        <v>0</v>
      </c>
      <c r="G6" s="60">
        <f t="shared" ref="G6:G19" ca="1" si="4">IFERROR(INDIRECT("個票"&amp;$B6&amp;"！$AA$16"),"")</f>
        <v>0</v>
      </c>
      <c r="H6" s="60">
        <f t="shared" ref="H6:H19" ca="1" si="5">IFERROR(INDIRECT("個票"&amp;$B6&amp;"！$AI$16"),"")</f>
        <v>0</v>
      </c>
      <c r="I6" s="61">
        <f ca="1">SUM(MIN(F6:G6),H6)</f>
        <v>0</v>
      </c>
      <c r="J6" s="62">
        <f ca="1">IF(K6&lt;&gt;0,IFERROR(INDIRECT("個票"&amp;$B6&amp;"！$AA$42"),""),0)</f>
        <v>0</v>
      </c>
      <c r="K6" s="60">
        <f ca="1">IFERROR(INDIRECT("個票"&amp;$B6&amp;"！$AI$42"),"")</f>
        <v>0</v>
      </c>
      <c r="L6" s="63">
        <f t="shared" ref="L6:L19" ca="1" si="6">MIN(J6:K6)</f>
        <v>0</v>
      </c>
      <c r="M6" s="63">
        <f t="shared" ref="M6:M18" ca="1" si="7">SUM(I6,L6)</f>
        <v>0</v>
      </c>
    </row>
    <row r="7" spans="1:13" ht="22.5" customHeight="1">
      <c r="B7" s="58">
        <v>3</v>
      </c>
      <c r="C7" s="59">
        <f t="shared" ca="1" si="0"/>
        <v>0</v>
      </c>
      <c r="D7" s="59">
        <f t="shared" ca="1" si="1"/>
        <v>0</v>
      </c>
      <c r="E7" s="58">
        <f t="shared" ca="1" si="2"/>
        <v>0</v>
      </c>
      <c r="F7" s="60">
        <f t="shared" ca="1" si="3"/>
        <v>0</v>
      </c>
      <c r="G7" s="60">
        <f t="shared" ca="1" si="4"/>
        <v>0</v>
      </c>
      <c r="H7" s="60">
        <f t="shared" ca="1" si="5"/>
        <v>0</v>
      </c>
      <c r="I7" s="61">
        <f t="shared" ref="I7:I18" ca="1" si="8">SUM(MIN(F7:G7),H7)</f>
        <v>0</v>
      </c>
      <c r="J7" s="62">
        <f t="shared" ref="J7:J19" ca="1" si="9">IF(K7&lt;&gt;0,IFERROR(INDIRECT("個票"&amp;$B7&amp;"！$AA$40"),""),0)</f>
        <v>0</v>
      </c>
      <c r="K7" s="60">
        <f t="shared" ref="K7:K19" ca="1" si="10">IFERROR(INDIRECT("個票"&amp;$B7&amp;"！$AI$40"),"")</f>
        <v>0</v>
      </c>
      <c r="L7" s="63">
        <f t="shared" ca="1" si="6"/>
        <v>0</v>
      </c>
      <c r="M7" s="63">
        <f t="shared" ca="1" si="7"/>
        <v>0</v>
      </c>
    </row>
    <row r="8" spans="1:13" ht="22.5" customHeight="1">
      <c r="B8" s="58">
        <v>4</v>
      </c>
      <c r="C8" s="59">
        <f t="shared" ca="1" si="0"/>
        <v>0</v>
      </c>
      <c r="D8" s="59">
        <f t="shared" ca="1" si="1"/>
        <v>0</v>
      </c>
      <c r="E8" s="58">
        <f t="shared" ca="1" si="2"/>
        <v>0</v>
      </c>
      <c r="F8" s="60">
        <f t="shared" ca="1" si="3"/>
        <v>0</v>
      </c>
      <c r="G8" s="60">
        <f t="shared" ca="1" si="4"/>
        <v>0</v>
      </c>
      <c r="H8" s="60">
        <f t="shared" ca="1" si="5"/>
        <v>0</v>
      </c>
      <c r="I8" s="61">
        <f t="shared" ca="1" si="8"/>
        <v>0</v>
      </c>
      <c r="J8" s="62">
        <f t="shared" ca="1" si="9"/>
        <v>0</v>
      </c>
      <c r="K8" s="60">
        <f t="shared" ca="1" si="10"/>
        <v>0</v>
      </c>
      <c r="L8" s="63">
        <f t="shared" ca="1" si="6"/>
        <v>0</v>
      </c>
      <c r="M8" s="63">
        <f t="shared" ca="1" si="7"/>
        <v>0</v>
      </c>
    </row>
    <row r="9" spans="1:13" ht="22.5" customHeight="1">
      <c r="B9" s="58">
        <v>5</v>
      </c>
      <c r="C9" s="59">
        <f t="shared" ca="1" si="0"/>
        <v>0</v>
      </c>
      <c r="D9" s="59">
        <f t="shared" ca="1" si="1"/>
        <v>0</v>
      </c>
      <c r="E9" s="58">
        <f t="shared" ca="1" si="2"/>
        <v>0</v>
      </c>
      <c r="F9" s="60">
        <f t="shared" ca="1" si="3"/>
        <v>0</v>
      </c>
      <c r="G9" s="60">
        <f t="shared" ca="1" si="4"/>
        <v>0</v>
      </c>
      <c r="H9" s="60">
        <f t="shared" ca="1" si="5"/>
        <v>0</v>
      </c>
      <c r="I9" s="61">
        <f t="shared" ca="1" si="8"/>
        <v>0</v>
      </c>
      <c r="J9" s="62">
        <f t="shared" ca="1" si="9"/>
        <v>0</v>
      </c>
      <c r="K9" s="60">
        <f t="shared" ca="1" si="10"/>
        <v>0</v>
      </c>
      <c r="L9" s="63">
        <f t="shared" ca="1" si="6"/>
        <v>0</v>
      </c>
      <c r="M9" s="63">
        <f t="shared" ca="1" si="7"/>
        <v>0</v>
      </c>
    </row>
    <row r="10" spans="1:13" ht="22.5" customHeight="1">
      <c r="B10" s="58">
        <v>6</v>
      </c>
      <c r="C10" s="59" t="str">
        <f t="shared" ca="1" si="0"/>
        <v/>
      </c>
      <c r="D10" s="59" t="str">
        <f t="shared" ca="1" si="1"/>
        <v/>
      </c>
      <c r="E10" s="58" t="str">
        <f t="shared" ca="1" si="2"/>
        <v/>
      </c>
      <c r="F10" s="60" t="str">
        <f t="shared" ca="1" si="3"/>
        <v/>
      </c>
      <c r="G10" s="60" t="str">
        <f t="shared" ca="1" si="4"/>
        <v/>
      </c>
      <c r="H10" s="60" t="str">
        <f t="shared" ca="1" si="5"/>
        <v/>
      </c>
      <c r="I10" s="61">
        <f t="shared" ca="1" si="8"/>
        <v>0</v>
      </c>
      <c r="J10" s="62" t="str">
        <f t="shared" ca="1" si="9"/>
        <v/>
      </c>
      <c r="K10" s="60" t="str">
        <f t="shared" ca="1" si="10"/>
        <v/>
      </c>
      <c r="L10" s="63">
        <f t="shared" ca="1" si="6"/>
        <v>0</v>
      </c>
      <c r="M10" s="63">
        <f t="shared" ca="1" si="7"/>
        <v>0</v>
      </c>
    </row>
    <row r="11" spans="1:13" ht="22.5" customHeight="1">
      <c r="B11" s="58">
        <v>7</v>
      </c>
      <c r="C11" s="59" t="str">
        <f t="shared" ca="1" si="0"/>
        <v/>
      </c>
      <c r="D11" s="59" t="str">
        <f t="shared" ca="1" si="1"/>
        <v/>
      </c>
      <c r="E11" s="58" t="str">
        <f t="shared" ca="1" si="2"/>
        <v/>
      </c>
      <c r="F11" s="60" t="str">
        <f t="shared" ca="1" si="3"/>
        <v/>
      </c>
      <c r="G11" s="60" t="str">
        <f t="shared" ca="1" si="4"/>
        <v/>
      </c>
      <c r="H11" s="60" t="str">
        <f t="shared" ca="1" si="5"/>
        <v/>
      </c>
      <c r="I11" s="61">
        <f t="shared" ca="1" si="8"/>
        <v>0</v>
      </c>
      <c r="J11" s="62" t="str">
        <f t="shared" ca="1" si="9"/>
        <v/>
      </c>
      <c r="K11" s="60" t="str">
        <f t="shared" ca="1" si="10"/>
        <v/>
      </c>
      <c r="L11" s="63">
        <f t="shared" ca="1" si="6"/>
        <v>0</v>
      </c>
      <c r="M11" s="63">
        <f t="shared" ca="1" si="7"/>
        <v>0</v>
      </c>
    </row>
    <row r="12" spans="1:13" ht="22.5" customHeight="1">
      <c r="B12" s="58">
        <v>8</v>
      </c>
      <c r="C12" s="59" t="str">
        <f t="shared" ca="1" si="0"/>
        <v/>
      </c>
      <c r="D12" s="59" t="str">
        <f t="shared" ca="1" si="1"/>
        <v/>
      </c>
      <c r="E12" s="58" t="str">
        <f t="shared" ca="1" si="2"/>
        <v/>
      </c>
      <c r="F12" s="60" t="str">
        <f t="shared" ca="1" si="3"/>
        <v/>
      </c>
      <c r="G12" s="60" t="str">
        <f t="shared" ca="1" si="4"/>
        <v/>
      </c>
      <c r="H12" s="60" t="str">
        <f t="shared" ca="1" si="5"/>
        <v/>
      </c>
      <c r="I12" s="61">
        <f t="shared" ca="1" si="8"/>
        <v>0</v>
      </c>
      <c r="J12" s="62" t="str">
        <f t="shared" ca="1" si="9"/>
        <v/>
      </c>
      <c r="K12" s="60" t="str">
        <f t="shared" ca="1" si="10"/>
        <v/>
      </c>
      <c r="L12" s="63">
        <f t="shared" ca="1" si="6"/>
        <v>0</v>
      </c>
      <c r="M12" s="63">
        <f t="shared" ca="1" si="7"/>
        <v>0</v>
      </c>
    </row>
    <row r="13" spans="1:13" ht="22.5" customHeight="1">
      <c r="B13" s="58">
        <v>9</v>
      </c>
      <c r="C13" s="59" t="str">
        <f t="shared" ca="1" si="0"/>
        <v/>
      </c>
      <c r="D13" s="59" t="str">
        <f t="shared" ca="1" si="1"/>
        <v/>
      </c>
      <c r="E13" s="58" t="str">
        <f t="shared" ca="1" si="2"/>
        <v/>
      </c>
      <c r="F13" s="60" t="str">
        <f t="shared" ca="1" si="3"/>
        <v/>
      </c>
      <c r="G13" s="60" t="str">
        <f t="shared" ca="1" si="4"/>
        <v/>
      </c>
      <c r="H13" s="60" t="str">
        <f t="shared" ca="1" si="5"/>
        <v/>
      </c>
      <c r="I13" s="61">
        <f t="shared" ca="1" si="8"/>
        <v>0</v>
      </c>
      <c r="J13" s="62" t="str">
        <f t="shared" ca="1" si="9"/>
        <v/>
      </c>
      <c r="K13" s="60" t="str">
        <f t="shared" ca="1" si="10"/>
        <v/>
      </c>
      <c r="L13" s="63">
        <f t="shared" ca="1" si="6"/>
        <v>0</v>
      </c>
      <c r="M13" s="63">
        <f t="shared" ca="1" si="7"/>
        <v>0</v>
      </c>
    </row>
    <row r="14" spans="1:13" ht="22.5" customHeight="1">
      <c r="B14" s="58">
        <v>10</v>
      </c>
      <c r="C14" s="59" t="str">
        <f t="shared" ca="1" si="0"/>
        <v/>
      </c>
      <c r="D14" s="59" t="str">
        <f t="shared" ca="1" si="1"/>
        <v/>
      </c>
      <c r="E14" s="58" t="str">
        <f t="shared" ca="1" si="2"/>
        <v/>
      </c>
      <c r="F14" s="60" t="str">
        <f t="shared" ca="1" si="3"/>
        <v/>
      </c>
      <c r="G14" s="60" t="str">
        <f t="shared" ca="1" si="4"/>
        <v/>
      </c>
      <c r="H14" s="60" t="str">
        <f t="shared" ca="1" si="5"/>
        <v/>
      </c>
      <c r="I14" s="61">
        <f t="shared" ca="1" si="8"/>
        <v>0</v>
      </c>
      <c r="J14" s="62" t="str">
        <f t="shared" ca="1" si="9"/>
        <v/>
      </c>
      <c r="K14" s="60" t="str">
        <f t="shared" ca="1" si="10"/>
        <v/>
      </c>
      <c r="L14" s="63">
        <f t="shared" ca="1" si="6"/>
        <v>0</v>
      </c>
      <c r="M14" s="63">
        <f t="shared" ca="1" si="7"/>
        <v>0</v>
      </c>
    </row>
    <row r="15" spans="1:13" ht="22.5" customHeight="1">
      <c r="B15" s="58">
        <v>11</v>
      </c>
      <c r="C15" s="59" t="str">
        <f t="shared" ca="1" si="0"/>
        <v/>
      </c>
      <c r="D15" s="59" t="str">
        <f t="shared" ca="1" si="1"/>
        <v/>
      </c>
      <c r="E15" s="58" t="str">
        <f t="shared" ca="1" si="2"/>
        <v/>
      </c>
      <c r="F15" s="60" t="str">
        <f t="shared" ca="1" si="3"/>
        <v/>
      </c>
      <c r="G15" s="60" t="str">
        <f t="shared" ca="1" si="4"/>
        <v/>
      </c>
      <c r="H15" s="60" t="str">
        <f t="shared" ca="1" si="5"/>
        <v/>
      </c>
      <c r="I15" s="61">
        <f t="shared" ca="1" si="8"/>
        <v>0</v>
      </c>
      <c r="J15" s="62" t="str">
        <f t="shared" ca="1" si="9"/>
        <v/>
      </c>
      <c r="K15" s="60" t="str">
        <f t="shared" ca="1" si="10"/>
        <v/>
      </c>
      <c r="L15" s="63">
        <f t="shared" ca="1" si="6"/>
        <v>0</v>
      </c>
      <c r="M15" s="63">
        <f t="shared" ca="1" si="7"/>
        <v>0</v>
      </c>
    </row>
    <row r="16" spans="1:13" ht="22.5" customHeight="1">
      <c r="B16" s="58">
        <v>12</v>
      </c>
      <c r="C16" s="59" t="str">
        <f t="shared" ca="1" si="0"/>
        <v/>
      </c>
      <c r="D16" s="59" t="str">
        <f t="shared" ca="1" si="1"/>
        <v/>
      </c>
      <c r="E16" s="58" t="str">
        <f t="shared" ca="1" si="2"/>
        <v/>
      </c>
      <c r="F16" s="60" t="str">
        <f t="shared" ca="1" si="3"/>
        <v/>
      </c>
      <c r="G16" s="60" t="str">
        <f t="shared" ca="1" si="4"/>
        <v/>
      </c>
      <c r="H16" s="60" t="str">
        <f t="shared" ca="1" si="5"/>
        <v/>
      </c>
      <c r="I16" s="61">
        <f t="shared" ca="1" si="8"/>
        <v>0</v>
      </c>
      <c r="J16" s="62" t="str">
        <f t="shared" ca="1" si="9"/>
        <v/>
      </c>
      <c r="K16" s="60" t="str">
        <f t="shared" ca="1" si="10"/>
        <v/>
      </c>
      <c r="L16" s="63">
        <f t="shared" ca="1" si="6"/>
        <v>0</v>
      </c>
      <c r="M16" s="63">
        <f t="shared" ca="1" si="7"/>
        <v>0</v>
      </c>
    </row>
    <row r="17" spans="1:13" ht="22.5" customHeight="1">
      <c r="B17" s="58">
        <v>13</v>
      </c>
      <c r="C17" s="59" t="str">
        <f t="shared" ca="1" si="0"/>
        <v/>
      </c>
      <c r="D17" s="59" t="str">
        <f t="shared" ca="1" si="1"/>
        <v/>
      </c>
      <c r="E17" s="58" t="str">
        <f t="shared" ca="1" si="2"/>
        <v/>
      </c>
      <c r="F17" s="60" t="str">
        <f t="shared" ca="1" si="3"/>
        <v/>
      </c>
      <c r="G17" s="60" t="str">
        <f t="shared" ca="1" si="4"/>
        <v/>
      </c>
      <c r="H17" s="60" t="str">
        <f t="shared" ca="1" si="5"/>
        <v/>
      </c>
      <c r="I17" s="61">
        <f t="shared" ca="1" si="8"/>
        <v>0</v>
      </c>
      <c r="J17" s="62" t="str">
        <f t="shared" ca="1" si="9"/>
        <v/>
      </c>
      <c r="K17" s="60" t="str">
        <f t="shared" ca="1" si="10"/>
        <v/>
      </c>
      <c r="L17" s="63">
        <f t="shared" ca="1" si="6"/>
        <v>0</v>
      </c>
      <c r="M17" s="63">
        <f t="shared" ca="1" si="7"/>
        <v>0</v>
      </c>
    </row>
    <row r="18" spans="1:13" ht="22.5" customHeight="1">
      <c r="B18" s="58">
        <v>14</v>
      </c>
      <c r="C18" s="59" t="str">
        <f t="shared" ca="1" si="0"/>
        <v/>
      </c>
      <c r="D18" s="59" t="str">
        <f t="shared" ca="1" si="1"/>
        <v/>
      </c>
      <c r="E18" s="58" t="str">
        <f t="shared" ca="1" si="2"/>
        <v/>
      </c>
      <c r="F18" s="60" t="str">
        <f t="shared" ca="1" si="3"/>
        <v/>
      </c>
      <c r="G18" s="60" t="str">
        <f t="shared" ca="1" si="4"/>
        <v/>
      </c>
      <c r="H18" s="60" t="str">
        <f t="shared" ca="1" si="5"/>
        <v/>
      </c>
      <c r="I18" s="61">
        <f t="shared" ca="1" si="8"/>
        <v>0</v>
      </c>
      <c r="J18" s="62" t="str">
        <f t="shared" ca="1" si="9"/>
        <v/>
      </c>
      <c r="K18" s="60" t="str">
        <f t="shared" ca="1" si="10"/>
        <v/>
      </c>
      <c r="L18" s="63">
        <f t="shared" ca="1" si="6"/>
        <v>0</v>
      </c>
      <c r="M18" s="63">
        <f t="shared" ca="1" si="7"/>
        <v>0</v>
      </c>
    </row>
    <row r="19" spans="1:13" ht="22.5" customHeight="1" thickBot="1">
      <c r="B19" s="64">
        <v>15</v>
      </c>
      <c r="C19" s="65" t="str">
        <f t="shared" ca="1" si="0"/>
        <v/>
      </c>
      <c r="D19" s="65" t="str">
        <f t="shared" ca="1" si="1"/>
        <v/>
      </c>
      <c r="E19" s="64" t="str">
        <f t="shared" ca="1" si="2"/>
        <v/>
      </c>
      <c r="F19" s="60" t="str">
        <f t="shared" ca="1" si="3"/>
        <v/>
      </c>
      <c r="G19" s="60" t="str">
        <f t="shared" ca="1" si="4"/>
        <v/>
      </c>
      <c r="H19" s="60" t="str">
        <f t="shared" ca="1" si="5"/>
        <v/>
      </c>
      <c r="I19" s="66">
        <f ca="1">SUM(MIN(F19:G19),H19)</f>
        <v>0</v>
      </c>
      <c r="J19" s="62" t="str">
        <f t="shared" ca="1" si="9"/>
        <v/>
      </c>
      <c r="K19" s="60" t="str">
        <f t="shared" ca="1" si="10"/>
        <v/>
      </c>
      <c r="L19" s="67">
        <f t="shared" ca="1" si="6"/>
        <v>0</v>
      </c>
      <c r="M19" s="68">
        <f ca="1">SUM(I19,L19)</f>
        <v>0</v>
      </c>
    </row>
    <row r="20" spans="1:13" ht="22.5" customHeight="1" thickTop="1" thickBot="1">
      <c r="B20" s="355" t="s">
        <v>44</v>
      </c>
      <c r="C20" s="356"/>
      <c r="D20" s="356"/>
      <c r="E20" s="356"/>
      <c r="F20" s="116">
        <f t="shared" ref="F20:L20" ca="1" si="11">SUM(F5:F19)</f>
        <v>0</v>
      </c>
      <c r="G20" s="124">
        <f t="shared" ca="1" si="11"/>
        <v>0</v>
      </c>
      <c r="H20" s="118">
        <f t="shared" ref="H20" ca="1" si="12">SUM(H5:H19)</f>
        <v>0</v>
      </c>
      <c r="I20" s="69">
        <f t="shared" ca="1" si="11"/>
        <v>0</v>
      </c>
      <c r="J20" s="117">
        <f t="shared" ca="1" si="11"/>
        <v>0</v>
      </c>
      <c r="K20" s="118">
        <f t="shared" ca="1" si="11"/>
        <v>0</v>
      </c>
      <c r="L20" s="70">
        <f t="shared" ca="1" si="11"/>
        <v>0</v>
      </c>
      <c r="M20" s="70">
        <f ca="1">SUM(I20,L20)</f>
        <v>0</v>
      </c>
    </row>
    <row r="21" spans="1:13" ht="19.5" customHeight="1"/>
    <row r="22" spans="1:13" s="71" customFormat="1" ht="18" customHeight="1">
      <c r="A22" s="52" t="s">
        <v>43</v>
      </c>
      <c r="B22" s="52"/>
      <c r="C22" s="52"/>
      <c r="D22" s="52"/>
    </row>
    <row r="23" spans="1:13" s="71" customFormat="1" ht="16.5" customHeight="1">
      <c r="A23" s="52"/>
      <c r="B23" s="72">
        <v>1</v>
      </c>
      <c r="C23" s="73" t="s">
        <v>45</v>
      </c>
      <c r="D23" s="52"/>
    </row>
    <row r="24" spans="1:13" s="78" customFormat="1" ht="16.5" customHeight="1">
      <c r="A24" s="21"/>
      <c r="B24" s="77">
        <v>2</v>
      </c>
      <c r="C24" s="26" t="s">
        <v>126</v>
      </c>
      <c r="D24" s="21"/>
    </row>
    <row r="25" spans="1:13" s="78" customFormat="1" ht="16.5" customHeight="1">
      <c r="A25" s="21"/>
      <c r="B25" s="77">
        <v>3</v>
      </c>
      <c r="C25" s="26" t="s">
        <v>132</v>
      </c>
      <c r="D25" s="21"/>
    </row>
    <row r="26" spans="1:13" s="78" customFormat="1" ht="16.5" customHeight="1">
      <c r="A26" s="21"/>
      <c r="B26" s="79">
        <v>4</v>
      </c>
      <c r="C26" s="80" t="s">
        <v>120</v>
      </c>
      <c r="D26" s="21"/>
    </row>
    <row r="27" spans="1:13" s="78" customFormat="1" ht="16.5" customHeight="1">
      <c r="A27" s="21"/>
      <c r="B27" s="79">
        <v>5</v>
      </c>
      <c r="C27" s="80" t="s">
        <v>119</v>
      </c>
      <c r="D27" s="21"/>
    </row>
    <row r="28" spans="1:13" s="71" customFormat="1" ht="22.5" customHeight="1"/>
    <row r="29" spans="1:13" s="71" customFormat="1" ht="22.5" customHeight="1"/>
    <row r="30" spans="1:13" s="71" customFormat="1" ht="22.5" customHeight="1"/>
    <row r="31" spans="1:13" s="71" customFormat="1" ht="22.5" customHeight="1"/>
    <row r="32" spans="1:13" s="71" customFormat="1" ht="22.5" customHeight="1"/>
    <row r="33" s="71" customFormat="1" ht="22.5" customHeight="1"/>
    <row r="34" s="71" customFormat="1" ht="22.5" customHeight="1"/>
    <row r="35" s="71" customFormat="1" ht="22.5" customHeight="1"/>
    <row r="36" s="71" customFormat="1" ht="22.5" customHeight="1"/>
    <row r="37" s="71" customFormat="1" ht="22.5" customHeight="1"/>
  </sheetData>
  <mergeCells count="8">
    <mergeCell ref="B20:E20"/>
    <mergeCell ref="M3:M4"/>
    <mergeCell ref="B3:B4"/>
    <mergeCell ref="C3:C4"/>
    <mergeCell ref="D3:D4"/>
    <mergeCell ref="E3:E4"/>
    <mergeCell ref="F3:I3"/>
    <mergeCell ref="J3:L3"/>
  </mergeCells>
  <phoneticPr fontId="2"/>
  <dataValidations count="1">
    <dataValidation type="list" errorStyle="warning" allowBlank="1" showDropDown="1" showInputMessage="1" showErrorMessage="1" sqref="E5:E19">
      <formula1>#REF!</formula1>
    </dataValidation>
  </dataValidations>
  <pageMargins left="0.19685039370078741" right="0.19685039370078741" top="0.39370078740157483" bottom="0.39370078740157483" header="0" footer="0"/>
  <pageSetup paperSize="9" scale="7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6"/>
  <sheetViews>
    <sheetView showGridLines="0" showRowColHeaders="0" view="pageBreakPreview" zoomScale="80" zoomScaleNormal="120" zoomScaleSheetLayoutView="80" workbookViewId="0">
      <selection activeCell="BJ18" sqref="BJ18"/>
    </sheetView>
  </sheetViews>
  <sheetFormatPr defaultColWidth="2.25" defaultRowHeight="13.5"/>
  <cols>
    <col min="1" max="1" width="3" style="21" customWidth="1"/>
    <col min="2" max="5" width="2.375" style="21" customWidth="1"/>
    <col min="6" max="7" width="2.375" style="21" bestFit="1" customWidth="1"/>
    <col min="8" max="10" width="2.25" style="21"/>
    <col min="11" max="11" width="2.125" style="21" customWidth="1"/>
    <col min="12" max="17" width="2.25" style="21"/>
    <col min="18" max="18" width="2.25" style="21" customWidth="1"/>
    <col min="19" max="40" width="2.25" style="21"/>
    <col min="41" max="47" width="2.25" style="21" customWidth="1"/>
    <col min="48" max="16384" width="2.25" style="21"/>
  </cols>
  <sheetData>
    <row r="1" spans="1:46">
      <c r="A1" s="81" t="s">
        <v>138</v>
      </c>
    </row>
    <row r="2" spans="1:46" ht="4.5" customHeight="1">
      <c r="A2" s="81"/>
    </row>
    <row r="3" spans="1:46" ht="17.25" customHeight="1">
      <c r="A3" s="480" t="s">
        <v>182</v>
      </c>
      <c r="B3" s="480"/>
      <c r="C3" s="480"/>
      <c r="D3" s="480"/>
      <c r="E3" s="320"/>
      <c r="F3" s="321"/>
      <c r="G3" s="321"/>
      <c r="H3" s="322"/>
      <c r="I3" s="323" t="s">
        <v>183</v>
      </c>
      <c r="O3" s="324"/>
      <c r="P3" s="325"/>
      <c r="Q3" s="325"/>
      <c r="R3" s="326"/>
      <c r="S3" s="327" t="s">
        <v>184</v>
      </c>
      <c r="AD3" s="328"/>
      <c r="AE3" s="329"/>
      <c r="AF3" s="330"/>
      <c r="AG3" s="323" t="s">
        <v>185</v>
      </c>
    </row>
    <row r="4" spans="1:46" ht="5.25" customHeight="1">
      <c r="A4" s="331"/>
      <c r="B4" s="331"/>
      <c r="C4" s="331"/>
      <c r="D4" s="331"/>
      <c r="E4" s="332"/>
      <c r="F4" s="332"/>
      <c r="G4" s="332"/>
      <c r="H4" s="332"/>
      <c r="I4" s="323"/>
      <c r="O4" s="332"/>
      <c r="P4" s="332"/>
      <c r="Q4" s="332"/>
      <c r="R4" s="332"/>
      <c r="S4" s="327"/>
      <c r="AD4" s="332"/>
      <c r="AE4" s="332"/>
      <c r="AF4" s="282"/>
      <c r="AG4" s="323"/>
    </row>
    <row r="5" spans="1:46" s="26" customFormat="1" ht="15" customHeight="1">
      <c r="A5" s="377" t="s">
        <v>25</v>
      </c>
      <c r="B5" s="157" t="s">
        <v>0</v>
      </c>
      <c r="C5" s="158"/>
      <c r="D5" s="158"/>
      <c r="E5" s="159"/>
      <c r="F5" s="159"/>
      <c r="G5" s="159"/>
      <c r="H5" s="159"/>
      <c r="I5" s="159"/>
      <c r="J5" s="159"/>
      <c r="K5" s="160"/>
      <c r="L5" s="380" t="s">
        <v>160</v>
      </c>
      <c r="M5" s="381"/>
      <c r="N5" s="381"/>
      <c r="O5" s="381"/>
      <c r="P5" s="381"/>
      <c r="Q5" s="381"/>
      <c r="R5" s="381"/>
      <c r="S5" s="381"/>
      <c r="T5" s="381"/>
      <c r="U5" s="381"/>
      <c r="V5" s="381"/>
      <c r="W5" s="381"/>
      <c r="X5" s="381"/>
      <c r="Y5" s="381"/>
      <c r="Z5" s="381"/>
      <c r="AA5" s="381"/>
      <c r="AB5" s="381"/>
      <c r="AC5" s="381"/>
      <c r="AD5" s="381"/>
      <c r="AE5" s="381"/>
      <c r="AF5" s="382"/>
      <c r="AG5" s="383" t="s">
        <v>32</v>
      </c>
      <c r="AH5" s="384"/>
      <c r="AI5" s="384"/>
      <c r="AJ5" s="384"/>
      <c r="AK5" s="384"/>
      <c r="AL5" s="384"/>
      <c r="AM5" s="385"/>
    </row>
    <row r="6" spans="1:46" s="26" customFormat="1" ht="27.75" customHeight="1">
      <c r="A6" s="378"/>
      <c r="B6" s="161" t="s">
        <v>23</v>
      </c>
      <c r="C6" s="162"/>
      <c r="D6" s="162"/>
      <c r="E6" s="163"/>
      <c r="F6" s="163"/>
      <c r="G6" s="163"/>
      <c r="H6" s="163"/>
      <c r="I6" s="163"/>
      <c r="J6" s="163"/>
      <c r="K6" s="164"/>
      <c r="L6" s="386" t="s">
        <v>159</v>
      </c>
      <c r="M6" s="387"/>
      <c r="N6" s="387"/>
      <c r="O6" s="387"/>
      <c r="P6" s="387"/>
      <c r="Q6" s="387"/>
      <c r="R6" s="387"/>
      <c r="S6" s="387"/>
      <c r="T6" s="387"/>
      <c r="U6" s="387"/>
      <c r="V6" s="387"/>
      <c r="W6" s="387"/>
      <c r="X6" s="387"/>
      <c r="Y6" s="387"/>
      <c r="Z6" s="387"/>
      <c r="AA6" s="387"/>
      <c r="AB6" s="387"/>
      <c r="AC6" s="387"/>
      <c r="AD6" s="387"/>
      <c r="AE6" s="387"/>
      <c r="AF6" s="388"/>
      <c r="AG6" s="389" t="s">
        <v>100</v>
      </c>
      <c r="AH6" s="390"/>
      <c r="AI6" s="390"/>
      <c r="AJ6" s="390"/>
      <c r="AK6" s="390"/>
      <c r="AL6" s="390"/>
      <c r="AM6" s="391"/>
      <c r="AP6" s="365"/>
      <c r="AQ6" s="365"/>
      <c r="AR6" s="365"/>
      <c r="AS6" s="365"/>
      <c r="AT6" s="365"/>
    </row>
    <row r="7" spans="1:46" s="26" customFormat="1" ht="27.75" customHeight="1">
      <c r="A7" s="378"/>
      <c r="B7" s="165" t="s">
        <v>41</v>
      </c>
      <c r="C7" s="166"/>
      <c r="D7" s="166"/>
      <c r="E7" s="167"/>
      <c r="F7" s="167"/>
      <c r="G7" s="167"/>
      <c r="H7" s="167"/>
      <c r="I7" s="167"/>
      <c r="J7" s="167"/>
      <c r="K7" s="168"/>
      <c r="L7" s="392" t="s">
        <v>17</v>
      </c>
      <c r="M7" s="393"/>
      <c r="N7" s="393"/>
      <c r="O7" s="393"/>
      <c r="P7" s="393"/>
      <c r="Q7" s="393"/>
      <c r="R7" s="393"/>
      <c r="S7" s="393"/>
      <c r="T7" s="393"/>
      <c r="U7" s="393"/>
      <c r="V7" s="393"/>
      <c r="W7" s="393"/>
      <c r="X7" s="393"/>
      <c r="Y7" s="393"/>
      <c r="Z7" s="393"/>
      <c r="AA7" s="393"/>
      <c r="AB7" s="394"/>
      <c r="AC7" s="395" t="s">
        <v>33</v>
      </c>
      <c r="AD7" s="396"/>
      <c r="AE7" s="396"/>
      <c r="AF7" s="397"/>
      <c r="AG7" s="398">
        <v>50</v>
      </c>
      <c r="AH7" s="398"/>
      <c r="AI7" s="398"/>
      <c r="AJ7" s="398"/>
      <c r="AK7" s="398"/>
      <c r="AL7" s="399" t="s">
        <v>34</v>
      </c>
      <c r="AM7" s="400"/>
      <c r="AP7" s="365"/>
      <c r="AQ7" s="365"/>
      <c r="AR7" s="365"/>
      <c r="AS7" s="365"/>
      <c r="AT7" s="365"/>
    </row>
    <row r="8" spans="1:46" s="26" customFormat="1" ht="13.5" customHeight="1">
      <c r="A8" s="378"/>
      <c r="B8" s="366" t="s">
        <v>36</v>
      </c>
      <c r="C8" s="367"/>
      <c r="D8" s="367"/>
      <c r="E8" s="367"/>
      <c r="F8" s="367"/>
      <c r="G8" s="367"/>
      <c r="H8" s="367"/>
      <c r="I8" s="367"/>
      <c r="J8" s="367"/>
      <c r="K8" s="368"/>
      <c r="L8" s="29" t="s">
        <v>1</v>
      </c>
      <c r="M8" s="29"/>
      <c r="N8" s="29"/>
      <c r="O8" s="29"/>
      <c r="P8" s="29"/>
      <c r="Q8" s="372" t="s">
        <v>101</v>
      </c>
      <c r="R8" s="372"/>
      <c r="S8" s="29" t="s">
        <v>2</v>
      </c>
      <c r="T8" s="372" t="s">
        <v>102</v>
      </c>
      <c r="U8" s="372"/>
      <c r="V8" s="372"/>
      <c r="W8" s="29" t="s">
        <v>3</v>
      </c>
      <c r="X8" s="29"/>
      <c r="Y8" s="143" t="s">
        <v>35</v>
      </c>
      <c r="Z8" s="29"/>
      <c r="AA8" s="29"/>
      <c r="AB8" s="29"/>
      <c r="AD8" s="29"/>
      <c r="AE8" s="29"/>
      <c r="AF8" s="29"/>
      <c r="AG8" s="29"/>
      <c r="AH8" s="29"/>
      <c r="AI8" s="29"/>
      <c r="AJ8" s="29"/>
      <c r="AK8" s="29"/>
      <c r="AL8" s="29"/>
      <c r="AM8" s="30"/>
      <c r="AP8" s="3"/>
      <c r="AQ8" s="13"/>
      <c r="AR8" s="13"/>
      <c r="AS8" s="13"/>
      <c r="AT8" s="373"/>
    </row>
    <row r="9" spans="1:46" s="26" customFormat="1" ht="23.25" customHeight="1">
      <c r="A9" s="378"/>
      <c r="B9" s="369"/>
      <c r="C9" s="370"/>
      <c r="D9" s="370"/>
      <c r="E9" s="370"/>
      <c r="F9" s="370"/>
      <c r="G9" s="370"/>
      <c r="H9" s="370"/>
      <c r="I9" s="370"/>
      <c r="J9" s="370"/>
      <c r="K9" s="371"/>
      <c r="L9" s="374" t="s">
        <v>161</v>
      </c>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6"/>
      <c r="AP9" s="13"/>
      <c r="AQ9" s="13"/>
      <c r="AR9" s="13"/>
      <c r="AS9" s="13"/>
      <c r="AT9" s="373"/>
    </row>
    <row r="10" spans="1:46" s="26" customFormat="1" ht="23.25" customHeight="1">
      <c r="A10" s="378"/>
      <c r="B10" s="401" t="s">
        <v>85</v>
      </c>
      <c r="C10" s="402"/>
      <c r="D10" s="402"/>
      <c r="E10" s="402"/>
      <c r="F10" s="402"/>
      <c r="G10" s="402"/>
      <c r="H10" s="402"/>
      <c r="I10" s="402"/>
      <c r="J10" s="402"/>
      <c r="K10" s="403"/>
      <c r="L10" s="335" t="s">
        <v>88</v>
      </c>
      <c r="M10" s="404" t="s">
        <v>107</v>
      </c>
      <c r="N10" s="404"/>
      <c r="O10" s="336">
        <v>5</v>
      </c>
      <c r="P10" s="336" t="s">
        <v>108</v>
      </c>
      <c r="Q10" s="336">
        <v>11</v>
      </c>
      <c r="R10" s="336" t="s">
        <v>109</v>
      </c>
      <c r="S10" s="336">
        <v>30</v>
      </c>
      <c r="T10" s="336" t="s">
        <v>110</v>
      </c>
      <c r="U10" s="337"/>
      <c r="V10" s="336" t="s">
        <v>89</v>
      </c>
      <c r="W10" s="404" t="s">
        <v>107</v>
      </c>
      <c r="X10" s="404"/>
      <c r="Y10" s="336">
        <v>6</v>
      </c>
      <c r="Z10" s="336" t="s">
        <v>108</v>
      </c>
      <c r="AA10" s="336">
        <v>2</v>
      </c>
      <c r="AB10" s="336" t="s">
        <v>109</v>
      </c>
      <c r="AC10" s="336">
        <v>1</v>
      </c>
      <c r="AD10" s="337" t="s">
        <v>110</v>
      </c>
      <c r="AE10" s="338" t="s">
        <v>90</v>
      </c>
      <c r="AF10" s="404" t="s">
        <v>107</v>
      </c>
      <c r="AG10" s="404"/>
      <c r="AH10" s="336">
        <v>6</v>
      </c>
      <c r="AI10" s="336" t="s">
        <v>108</v>
      </c>
      <c r="AJ10" s="336">
        <v>3</v>
      </c>
      <c r="AK10" s="336" t="s">
        <v>109</v>
      </c>
      <c r="AL10" s="336">
        <v>1</v>
      </c>
      <c r="AM10" s="337" t="s">
        <v>110</v>
      </c>
      <c r="AP10" s="13"/>
      <c r="AQ10" s="13"/>
      <c r="AR10" s="13"/>
      <c r="AS10" s="13"/>
      <c r="AT10" s="206"/>
    </row>
    <row r="11" spans="1:46" s="26" customFormat="1" ht="23.25" customHeight="1">
      <c r="A11" s="378"/>
      <c r="B11" s="401" t="s">
        <v>86</v>
      </c>
      <c r="C11" s="402"/>
      <c r="D11" s="402"/>
      <c r="E11" s="402"/>
      <c r="F11" s="402"/>
      <c r="G11" s="402"/>
      <c r="H11" s="402"/>
      <c r="I11" s="402"/>
      <c r="J11" s="402"/>
      <c r="K11" s="403"/>
      <c r="L11" s="335"/>
      <c r="M11" s="336">
        <v>11</v>
      </c>
      <c r="N11" s="336" t="s">
        <v>109</v>
      </c>
      <c r="O11" s="336">
        <v>30</v>
      </c>
      <c r="P11" s="336" t="s">
        <v>110</v>
      </c>
      <c r="Q11" s="336" t="s">
        <v>99</v>
      </c>
      <c r="R11" s="336">
        <v>12</v>
      </c>
      <c r="S11" s="336" t="s">
        <v>109</v>
      </c>
      <c r="T11" s="336">
        <v>15</v>
      </c>
      <c r="U11" s="337" t="s">
        <v>110</v>
      </c>
      <c r="V11" s="336">
        <v>2</v>
      </c>
      <c r="W11" s="336" t="s">
        <v>109</v>
      </c>
      <c r="X11" s="336">
        <v>1</v>
      </c>
      <c r="Y11" s="336" t="s">
        <v>110</v>
      </c>
      <c r="Z11" s="336" t="s">
        <v>99</v>
      </c>
      <c r="AA11" s="336">
        <v>2</v>
      </c>
      <c r="AB11" s="336" t="s">
        <v>109</v>
      </c>
      <c r="AC11" s="336">
        <v>20</v>
      </c>
      <c r="AD11" s="337" t="s">
        <v>110</v>
      </c>
      <c r="AE11" s="339">
        <v>3</v>
      </c>
      <c r="AF11" s="336" t="s">
        <v>109</v>
      </c>
      <c r="AG11" s="336">
        <v>1</v>
      </c>
      <c r="AH11" s="336" t="s">
        <v>110</v>
      </c>
      <c r="AI11" s="336" t="s">
        <v>99</v>
      </c>
      <c r="AJ11" s="336">
        <v>3</v>
      </c>
      <c r="AK11" s="336" t="s">
        <v>109</v>
      </c>
      <c r="AL11" s="336">
        <v>25</v>
      </c>
      <c r="AM11" s="337" t="s">
        <v>110</v>
      </c>
      <c r="AP11" s="13"/>
      <c r="AQ11" s="13"/>
      <c r="AR11" s="13"/>
      <c r="AS11" s="13"/>
      <c r="AT11" s="206"/>
    </row>
    <row r="12" spans="1:46" s="26" customFormat="1" ht="23.25" customHeight="1">
      <c r="A12" s="378"/>
      <c r="B12" s="401" t="s">
        <v>87</v>
      </c>
      <c r="C12" s="402"/>
      <c r="D12" s="402"/>
      <c r="E12" s="402"/>
      <c r="F12" s="402"/>
      <c r="G12" s="402"/>
      <c r="H12" s="402"/>
      <c r="I12" s="402"/>
      <c r="J12" s="402"/>
      <c r="K12" s="403"/>
      <c r="L12" s="335"/>
      <c r="M12" s="404" t="s">
        <v>107</v>
      </c>
      <c r="N12" s="404"/>
      <c r="O12" s="336">
        <v>5</v>
      </c>
      <c r="P12" s="336" t="s">
        <v>108</v>
      </c>
      <c r="Q12" s="336">
        <v>12</v>
      </c>
      <c r="R12" s="336" t="s">
        <v>109</v>
      </c>
      <c r="S12" s="336">
        <v>29</v>
      </c>
      <c r="T12" s="336" t="s">
        <v>110</v>
      </c>
      <c r="U12" s="337"/>
      <c r="V12" s="336"/>
      <c r="W12" s="404" t="s">
        <v>107</v>
      </c>
      <c r="X12" s="404"/>
      <c r="Y12" s="336">
        <v>6</v>
      </c>
      <c r="Z12" s="336" t="s">
        <v>108</v>
      </c>
      <c r="AA12" s="336">
        <v>3</v>
      </c>
      <c r="AB12" s="336" t="s">
        <v>109</v>
      </c>
      <c r="AC12" s="336">
        <v>5</v>
      </c>
      <c r="AD12" s="337" t="s">
        <v>110</v>
      </c>
      <c r="AE12" s="338"/>
      <c r="AF12" s="404" t="s">
        <v>107</v>
      </c>
      <c r="AG12" s="404"/>
      <c r="AH12" s="336">
        <v>6</v>
      </c>
      <c r="AI12" s="336" t="s">
        <v>108</v>
      </c>
      <c r="AJ12" s="336">
        <v>4</v>
      </c>
      <c r="AK12" s="336" t="s">
        <v>109</v>
      </c>
      <c r="AL12" s="336">
        <v>3</v>
      </c>
      <c r="AM12" s="337" t="s">
        <v>110</v>
      </c>
      <c r="AP12" s="13"/>
      <c r="AQ12" s="13"/>
      <c r="AR12" s="13"/>
      <c r="AS12" s="13"/>
      <c r="AT12" s="206"/>
    </row>
    <row r="13" spans="1:46" s="26" customFormat="1" ht="20.25" customHeight="1">
      <c r="A13" s="378"/>
      <c r="B13" s="169" t="s">
        <v>4</v>
      </c>
      <c r="C13" s="170"/>
      <c r="D13" s="170"/>
      <c r="E13" s="171"/>
      <c r="F13" s="171"/>
      <c r="G13" s="171"/>
      <c r="H13" s="171"/>
      <c r="I13" s="171"/>
      <c r="J13" s="171"/>
      <c r="K13" s="171"/>
      <c r="L13" s="169" t="s">
        <v>5</v>
      </c>
      <c r="M13" s="32"/>
      <c r="N13" s="32"/>
      <c r="O13" s="32"/>
      <c r="P13" s="413" t="s">
        <v>103</v>
      </c>
      <c r="Q13" s="413"/>
      <c r="R13" s="413"/>
      <c r="S13" s="413"/>
      <c r="T13" s="413"/>
      <c r="U13" s="413"/>
      <c r="V13" s="413"/>
      <c r="W13" s="413"/>
      <c r="X13" s="413"/>
      <c r="Y13" s="414"/>
      <c r="Z13" s="169" t="s">
        <v>31</v>
      </c>
      <c r="AA13" s="32"/>
      <c r="AB13" s="32"/>
      <c r="AC13" s="415" t="s">
        <v>104</v>
      </c>
      <c r="AD13" s="415"/>
      <c r="AE13" s="415"/>
      <c r="AF13" s="415"/>
      <c r="AG13" s="415"/>
      <c r="AH13" s="415"/>
      <c r="AI13" s="415"/>
      <c r="AJ13" s="415"/>
      <c r="AK13" s="415"/>
      <c r="AL13" s="415"/>
      <c r="AM13" s="416"/>
    </row>
    <row r="14" spans="1:46" s="26" customFormat="1" ht="20.25" customHeight="1">
      <c r="A14" s="379"/>
      <c r="B14" s="169" t="s">
        <v>24</v>
      </c>
      <c r="C14" s="170"/>
      <c r="D14" s="170"/>
      <c r="E14" s="171"/>
      <c r="F14" s="171"/>
      <c r="G14" s="171"/>
      <c r="H14" s="171"/>
      <c r="I14" s="171"/>
      <c r="J14" s="171"/>
      <c r="K14" s="171"/>
      <c r="L14" s="417" t="s">
        <v>162</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9"/>
    </row>
    <row r="15" spans="1:46" s="26" customFormat="1" ht="21.75" customHeight="1">
      <c r="A15" s="420" t="s">
        <v>47</v>
      </c>
      <c r="B15" s="421"/>
      <c r="C15" s="421"/>
      <c r="D15" s="421"/>
      <c r="E15" s="421"/>
      <c r="F15" s="421"/>
      <c r="G15" s="421"/>
      <c r="H15" s="422"/>
      <c r="I15" s="178"/>
      <c r="J15" s="179"/>
      <c r="K15" s="180" t="s">
        <v>135</v>
      </c>
      <c r="L15" s="181"/>
      <c r="M15" s="181"/>
      <c r="N15" s="181"/>
      <c r="O15" s="181"/>
      <c r="P15" s="181"/>
      <c r="Q15" s="179"/>
      <c r="R15" s="181"/>
      <c r="S15" s="426" t="s">
        <v>158</v>
      </c>
      <c r="T15" s="427"/>
      <c r="U15" s="427"/>
      <c r="V15" s="427"/>
      <c r="W15" s="427"/>
      <c r="X15" s="427"/>
      <c r="Y15" s="427"/>
      <c r="Z15" s="427"/>
      <c r="AA15" s="427"/>
      <c r="AB15" s="427"/>
      <c r="AC15" s="427"/>
      <c r="AD15" s="427"/>
      <c r="AE15" s="427"/>
      <c r="AF15" s="427"/>
      <c r="AG15" s="427"/>
      <c r="AH15" s="427"/>
      <c r="AI15" s="427"/>
      <c r="AJ15" s="427"/>
      <c r="AK15" s="427"/>
      <c r="AL15" s="427"/>
      <c r="AM15" s="428"/>
    </row>
    <row r="16" spans="1:46" s="26" customFormat="1" ht="21.75" customHeight="1">
      <c r="A16" s="423"/>
      <c r="B16" s="424"/>
      <c r="C16" s="424"/>
      <c r="D16" s="424"/>
      <c r="E16" s="424"/>
      <c r="F16" s="424"/>
      <c r="G16" s="424"/>
      <c r="H16" s="425"/>
      <c r="I16" s="182"/>
      <c r="J16" s="179"/>
      <c r="K16" s="183" t="s">
        <v>136</v>
      </c>
      <c r="L16" s="184"/>
      <c r="M16" s="184"/>
      <c r="N16" s="184"/>
      <c r="O16" s="184"/>
      <c r="P16" s="184"/>
      <c r="Q16" s="179"/>
      <c r="R16" s="184"/>
      <c r="S16" s="429"/>
      <c r="T16" s="430"/>
      <c r="U16" s="430"/>
      <c r="V16" s="430"/>
      <c r="W16" s="430"/>
      <c r="X16" s="430"/>
      <c r="Y16" s="430"/>
      <c r="Z16" s="430"/>
      <c r="AA16" s="430"/>
      <c r="AB16" s="430"/>
      <c r="AC16" s="430"/>
      <c r="AD16" s="430"/>
      <c r="AE16" s="430"/>
      <c r="AF16" s="430"/>
      <c r="AG16" s="430"/>
      <c r="AH16" s="430"/>
      <c r="AI16" s="430"/>
      <c r="AJ16" s="430"/>
      <c r="AK16" s="430"/>
      <c r="AL16" s="430"/>
      <c r="AM16" s="431"/>
    </row>
    <row r="17" spans="1:39" s="26" customFormat="1" ht="5.25" customHeight="1">
      <c r="A17" s="7"/>
      <c r="B17" s="7"/>
      <c r="C17" s="7"/>
      <c r="D17" s="7"/>
      <c r="E17" s="7"/>
      <c r="F17" s="7"/>
      <c r="G17" s="7"/>
      <c r="H17" s="7"/>
      <c r="I17" s="8"/>
      <c r="J17" s="1"/>
      <c r="K17" s="29"/>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row>
    <row r="18" spans="1:39" s="26" customFormat="1" ht="28.5" customHeight="1">
      <c r="A18" s="185" t="s">
        <v>133</v>
      </c>
      <c r="B18" s="10"/>
      <c r="C18" s="9"/>
      <c r="D18" s="9"/>
      <c r="E18" s="9"/>
      <c r="F18" s="9"/>
      <c r="G18" s="9"/>
      <c r="H18" s="9"/>
      <c r="I18" s="154"/>
      <c r="J18" s="155"/>
      <c r="K18" s="32"/>
      <c r="L18" s="207"/>
      <c r="M18" s="208"/>
      <c r="N18" s="432" t="s">
        <v>38</v>
      </c>
      <c r="O18" s="406"/>
      <c r="P18" s="406"/>
      <c r="Q18" s="407"/>
      <c r="R18" s="433">
        <f>IF(L7="","",VLOOKUP(L7,$A$63:$B$97,2,0))</f>
        <v>1900</v>
      </c>
      <c r="S18" s="434"/>
      <c r="T18" s="434"/>
      <c r="U18" s="384" t="s">
        <v>30</v>
      </c>
      <c r="V18" s="385"/>
      <c r="W18" s="435" t="s">
        <v>146</v>
      </c>
      <c r="X18" s="406"/>
      <c r="Y18" s="406"/>
      <c r="Z18" s="407"/>
      <c r="AA18" s="408">
        <f>ROUNDDOWN($Q$36/1000,0)</f>
        <v>952</v>
      </c>
      <c r="AB18" s="409"/>
      <c r="AC18" s="409"/>
      <c r="AD18" s="384" t="s">
        <v>30</v>
      </c>
      <c r="AE18" s="385"/>
      <c r="AF18" s="405" t="s">
        <v>147</v>
      </c>
      <c r="AG18" s="406"/>
      <c r="AH18" s="407"/>
      <c r="AI18" s="408">
        <f>ROUNDDOWN($M$41/1000,0)</f>
        <v>4500</v>
      </c>
      <c r="AJ18" s="409"/>
      <c r="AK18" s="409"/>
      <c r="AL18" s="384" t="s">
        <v>30</v>
      </c>
      <c r="AM18" s="385"/>
    </row>
    <row r="19" spans="1:39" s="26" customFormat="1" ht="30" customHeight="1">
      <c r="A19" s="172" t="s">
        <v>26</v>
      </c>
      <c r="B19" s="205"/>
      <c r="C19" s="9"/>
      <c r="D19" s="9"/>
      <c r="E19" s="9"/>
      <c r="F19" s="9"/>
      <c r="G19" s="9"/>
      <c r="H19" s="410" t="s">
        <v>93</v>
      </c>
      <c r="I19" s="410"/>
      <c r="J19" s="410"/>
      <c r="K19" s="410"/>
      <c r="L19" s="410"/>
      <c r="M19" s="410"/>
      <c r="N19" s="411" t="s">
        <v>140</v>
      </c>
      <c r="O19" s="412"/>
      <c r="P19" s="412"/>
      <c r="Q19" s="412"/>
      <c r="R19" s="412"/>
      <c r="S19" s="412"/>
      <c r="T19" s="412"/>
      <c r="U19" s="412"/>
      <c r="V19" s="412"/>
      <c r="W19" s="412"/>
      <c r="X19" s="412"/>
      <c r="Y19" s="412"/>
      <c r="Z19" s="412"/>
      <c r="AA19" s="412"/>
      <c r="AB19" s="142"/>
      <c r="AC19" s="142"/>
      <c r="AD19" s="142"/>
      <c r="AE19" s="142"/>
      <c r="AF19" s="156" t="s">
        <v>130</v>
      </c>
      <c r="AG19" s="39"/>
      <c r="AH19" s="39"/>
      <c r="AI19" s="10"/>
      <c r="AJ19" s="10"/>
      <c r="AK19" s="207"/>
      <c r="AL19" s="9"/>
      <c r="AM19" s="40"/>
    </row>
    <row r="20" spans="1:39" s="26" customFormat="1" ht="6" customHeight="1">
      <c r="A20" s="41"/>
      <c r="B20" s="3"/>
      <c r="C20" s="440" t="s">
        <v>139</v>
      </c>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39" s="26" customFormat="1" ht="6" customHeight="1">
      <c r="A21" s="42"/>
      <c r="B21" s="2"/>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1"/>
    </row>
    <row r="22" spans="1:39" s="26" customFormat="1" ht="6" customHeight="1">
      <c r="A22" s="42"/>
      <c r="B22" s="2"/>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row>
    <row r="23" spans="1:39" s="26" customFormat="1" ht="6" customHeight="1">
      <c r="A23" s="42"/>
      <c r="B23" s="2"/>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row>
    <row r="24" spans="1:39" s="26" customFormat="1" ht="6" customHeight="1">
      <c r="A24" s="42"/>
      <c r="B24" s="2"/>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39" s="26" customFormat="1" ht="6" customHeight="1">
      <c r="A25" s="42"/>
      <c r="B25" s="2"/>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1"/>
    </row>
    <row r="26" spans="1:39" s="26" customFormat="1" ht="6" customHeight="1">
      <c r="A26" s="42"/>
      <c r="B26" s="2"/>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1"/>
    </row>
    <row r="27" spans="1:39" s="26" customFormat="1" ht="6" customHeight="1">
      <c r="A27" s="43"/>
      <c r="B27" s="5"/>
      <c r="C27" s="442"/>
      <c r="D27" s="442"/>
      <c r="E27" s="442"/>
      <c r="F27" s="442"/>
      <c r="G27" s="442"/>
      <c r="H27" s="442"/>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3"/>
    </row>
    <row r="28" spans="1:39" s="26" customFormat="1" ht="24" customHeight="1">
      <c r="A28" s="173" t="s">
        <v>145</v>
      </c>
      <c r="B28" s="7"/>
      <c r="C28" s="7"/>
      <c r="D28" s="7"/>
      <c r="E28" s="7"/>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4"/>
    </row>
    <row r="29" spans="1:39" ht="18.75" customHeight="1">
      <c r="A29" s="140"/>
      <c r="B29" s="444" t="s">
        <v>141</v>
      </c>
      <c r="C29" s="445"/>
      <c r="D29" s="445"/>
      <c r="E29" s="445"/>
      <c r="F29" s="445"/>
      <c r="G29" s="445"/>
      <c r="H29" s="445"/>
      <c r="I29" s="445"/>
      <c r="J29" s="445"/>
      <c r="K29" s="445"/>
      <c r="L29" s="445"/>
      <c r="M29" s="445"/>
      <c r="N29" s="445"/>
      <c r="O29" s="445"/>
      <c r="P29" s="446"/>
      <c r="Q29" s="444" t="s">
        <v>142</v>
      </c>
      <c r="R29" s="445"/>
      <c r="S29" s="445"/>
      <c r="T29" s="445"/>
      <c r="U29" s="445"/>
      <c r="V29" s="445"/>
      <c r="W29" s="445"/>
      <c r="X29" s="445"/>
      <c r="Y29" s="445"/>
      <c r="Z29" s="445"/>
      <c r="AA29" s="445"/>
      <c r="AB29" s="445"/>
      <c r="AC29" s="445"/>
      <c r="AD29" s="446"/>
      <c r="AE29" s="444" t="s">
        <v>143</v>
      </c>
      <c r="AF29" s="445"/>
      <c r="AG29" s="445"/>
      <c r="AH29" s="445"/>
      <c r="AI29" s="445"/>
      <c r="AJ29" s="445"/>
      <c r="AK29" s="445"/>
      <c r="AL29" s="446"/>
      <c r="AM29" s="141"/>
    </row>
    <row r="30" spans="1:39" ht="18" customHeight="1">
      <c r="A30" s="139"/>
      <c r="B30" s="456">
        <v>1</v>
      </c>
      <c r="C30" s="456"/>
      <c r="D30" s="459" t="s">
        <v>105</v>
      </c>
      <c r="E30" s="460"/>
      <c r="F30" s="460"/>
      <c r="G30" s="460"/>
      <c r="H30" s="460"/>
      <c r="I30" s="460"/>
      <c r="J30" s="460"/>
      <c r="K30" s="460"/>
      <c r="L30" s="460"/>
      <c r="M30" s="460"/>
      <c r="N30" s="460"/>
      <c r="O30" s="460"/>
      <c r="P30" s="461"/>
      <c r="Q30" s="436">
        <v>152487</v>
      </c>
      <c r="R30" s="437"/>
      <c r="S30" s="437"/>
      <c r="T30" s="437"/>
      <c r="U30" s="437"/>
      <c r="V30" s="437"/>
      <c r="W30" s="437"/>
      <c r="X30" s="437"/>
      <c r="Y30" s="437"/>
      <c r="Z30" s="437"/>
      <c r="AA30" s="437"/>
      <c r="AB30" s="437"/>
      <c r="AC30" s="437"/>
      <c r="AD30" s="438"/>
      <c r="AE30" s="447" t="s">
        <v>144</v>
      </c>
      <c r="AF30" s="448"/>
      <c r="AG30" s="448"/>
      <c r="AH30" s="448"/>
      <c r="AI30" s="448"/>
      <c r="AJ30" s="448"/>
      <c r="AK30" s="448"/>
      <c r="AL30" s="449"/>
      <c r="AM30" s="145"/>
    </row>
    <row r="31" spans="1:39" ht="18" customHeight="1">
      <c r="A31" s="139"/>
      <c r="B31" s="456">
        <v>2</v>
      </c>
      <c r="C31" s="456"/>
      <c r="D31" s="459" t="s">
        <v>163</v>
      </c>
      <c r="E31" s="460"/>
      <c r="F31" s="460"/>
      <c r="G31" s="460"/>
      <c r="H31" s="460"/>
      <c r="I31" s="460"/>
      <c r="J31" s="460"/>
      <c r="K31" s="460"/>
      <c r="L31" s="460"/>
      <c r="M31" s="460"/>
      <c r="N31" s="460"/>
      <c r="O31" s="460"/>
      <c r="P31" s="461"/>
      <c r="Q31" s="436">
        <v>750000</v>
      </c>
      <c r="R31" s="437"/>
      <c r="S31" s="437"/>
      <c r="T31" s="437"/>
      <c r="U31" s="437"/>
      <c r="V31" s="437"/>
      <c r="W31" s="437"/>
      <c r="X31" s="437"/>
      <c r="Y31" s="437"/>
      <c r="Z31" s="437"/>
      <c r="AA31" s="437"/>
      <c r="AB31" s="437"/>
      <c r="AC31" s="437"/>
      <c r="AD31" s="438"/>
      <c r="AE31" s="450"/>
      <c r="AF31" s="451"/>
      <c r="AG31" s="451"/>
      <c r="AH31" s="451"/>
      <c r="AI31" s="451"/>
      <c r="AJ31" s="451"/>
      <c r="AK31" s="451"/>
      <c r="AL31" s="452"/>
      <c r="AM31" s="145"/>
    </row>
    <row r="32" spans="1:39" ht="18" customHeight="1">
      <c r="A32" s="139"/>
      <c r="B32" s="456">
        <v>3</v>
      </c>
      <c r="C32" s="456"/>
      <c r="D32" s="459" t="s">
        <v>106</v>
      </c>
      <c r="E32" s="460"/>
      <c r="F32" s="460"/>
      <c r="G32" s="460"/>
      <c r="H32" s="460"/>
      <c r="I32" s="460"/>
      <c r="J32" s="460"/>
      <c r="K32" s="460"/>
      <c r="L32" s="460"/>
      <c r="M32" s="460"/>
      <c r="N32" s="460"/>
      <c r="O32" s="460"/>
      <c r="P32" s="461"/>
      <c r="Q32" s="436">
        <v>50000</v>
      </c>
      <c r="R32" s="437"/>
      <c r="S32" s="437"/>
      <c r="T32" s="437"/>
      <c r="U32" s="437"/>
      <c r="V32" s="437"/>
      <c r="W32" s="437"/>
      <c r="X32" s="437"/>
      <c r="Y32" s="437"/>
      <c r="Z32" s="437"/>
      <c r="AA32" s="437"/>
      <c r="AB32" s="437"/>
      <c r="AC32" s="437"/>
      <c r="AD32" s="438"/>
      <c r="AE32" s="450"/>
      <c r="AF32" s="451"/>
      <c r="AG32" s="451"/>
      <c r="AH32" s="451"/>
      <c r="AI32" s="451"/>
      <c r="AJ32" s="451"/>
      <c r="AK32" s="451"/>
      <c r="AL32" s="452"/>
      <c r="AM32" s="145"/>
    </row>
    <row r="33" spans="1:39" ht="18" customHeight="1">
      <c r="A33" s="139"/>
      <c r="B33" s="457"/>
      <c r="C33" s="457"/>
      <c r="D33" s="462"/>
      <c r="E33" s="463"/>
      <c r="F33" s="463"/>
      <c r="G33" s="463"/>
      <c r="H33" s="463"/>
      <c r="I33" s="463"/>
      <c r="J33" s="463"/>
      <c r="K33" s="463"/>
      <c r="L33" s="463"/>
      <c r="M33" s="463"/>
      <c r="N33" s="463"/>
      <c r="O33" s="463"/>
      <c r="P33" s="464"/>
      <c r="Q33" s="436"/>
      <c r="R33" s="437"/>
      <c r="S33" s="437"/>
      <c r="T33" s="437"/>
      <c r="U33" s="437"/>
      <c r="V33" s="437"/>
      <c r="W33" s="437"/>
      <c r="X33" s="437"/>
      <c r="Y33" s="437"/>
      <c r="Z33" s="437"/>
      <c r="AA33" s="437"/>
      <c r="AB33" s="437"/>
      <c r="AC33" s="437"/>
      <c r="AD33" s="438"/>
      <c r="AE33" s="450"/>
      <c r="AF33" s="451"/>
      <c r="AG33" s="451"/>
      <c r="AH33" s="451"/>
      <c r="AI33" s="451"/>
      <c r="AJ33" s="451"/>
      <c r="AK33" s="451"/>
      <c r="AL33" s="452"/>
      <c r="AM33" s="145"/>
    </row>
    <row r="34" spans="1:39" ht="18" customHeight="1">
      <c r="A34" s="139"/>
      <c r="B34" s="457"/>
      <c r="C34" s="457"/>
      <c r="D34" s="462"/>
      <c r="E34" s="463"/>
      <c r="F34" s="463"/>
      <c r="G34" s="463"/>
      <c r="H34" s="463"/>
      <c r="I34" s="463"/>
      <c r="J34" s="463"/>
      <c r="K34" s="463"/>
      <c r="L34" s="463"/>
      <c r="M34" s="463"/>
      <c r="N34" s="463"/>
      <c r="O34" s="463"/>
      <c r="P34" s="464"/>
      <c r="Q34" s="436"/>
      <c r="R34" s="437"/>
      <c r="S34" s="437"/>
      <c r="T34" s="437"/>
      <c r="U34" s="437"/>
      <c r="V34" s="437"/>
      <c r="W34" s="437"/>
      <c r="X34" s="437"/>
      <c r="Y34" s="437"/>
      <c r="Z34" s="437"/>
      <c r="AA34" s="437"/>
      <c r="AB34" s="437"/>
      <c r="AC34" s="437"/>
      <c r="AD34" s="438"/>
      <c r="AE34" s="450"/>
      <c r="AF34" s="451"/>
      <c r="AG34" s="451"/>
      <c r="AH34" s="451"/>
      <c r="AI34" s="451"/>
      <c r="AJ34" s="451"/>
      <c r="AK34" s="451"/>
      <c r="AL34" s="452"/>
      <c r="AM34" s="145"/>
    </row>
    <row r="35" spans="1:39" ht="18" customHeight="1" thickBot="1">
      <c r="A35" s="139"/>
      <c r="B35" s="458"/>
      <c r="C35" s="458"/>
      <c r="D35" s="462"/>
      <c r="E35" s="463"/>
      <c r="F35" s="463"/>
      <c r="G35" s="463"/>
      <c r="H35" s="463"/>
      <c r="I35" s="463"/>
      <c r="J35" s="463"/>
      <c r="K35" s="463"/>
      <c r="L35" s="463"/>
      <c r="M35" s="463"/>
      <c r="N35" s="463"/>
      <c r="O35" s="463"/>
      <c r="P35" s="464"/>
      <c r="Q35" s="439"/>
      <c r="R35" s="439"/>
      <c r="S35" s="439"/>
      <c r="T35" s="439"/>
      <c r="U35" s="439"/>
      <c r="V35" s="439"/>
      <c r="W35" s="439"/>
      <c r="X35" s="439"/>
      <c r="Y35" s="439"/>
      <c r="Z35" s="439"/>
      <c r="AA35" s="439"/>
      <c r="AB35" s="439"/>
      <c r="AC35" s="439"/>
      <c r="AD35" s="439"/>
      <c r="AE35" s="453"/>
      <c r="AF35" s="454"/>
      <c r="AG35" s="454"/>
      <c r="AH35" s="454"/>
      <c r="AI35" s="454"/>
      <c r="AJ35" s="454"/>
      <c r="AK35" s="454"/>
      <c r="AL35" s="455"/>
      <c r="AM35" s="145"/>
    </row>
    <row r="36" spans="1:39" ht="22.5" customHeight="1" thickTop="1">
      <c r="A36" s="144"/>
      <c r="B36" s="473" t="s">
        <v>46</v>
      </c>
      <c r="C36" s="473"/>
      <c r="D36" s="474"/>
      <c r="E36" s="474"/>
      <c r="F36" s="474"/>
      <c r="G36" s="474"/>
      <c r="H36" s="474"/>
      <c r="I36" s="474"/>
      <c r="J36" s="474"/>
      <c r="K36" s="474"/>
      <c r="L36" s="474"/>
      <c r="M36" s="474"/>
      <c r="N36" s="474"/>
      <c r="O36" s="474"/>
      <c r="P36" s="474"/>
      <c r="Q36" s="475">
        <f>SUM(Q30:AD35)</f>
        <v>952487</v>
      </c>
      <c r="R36" s="475"/>
      <c r="S36" s="475"/>
      <c r="T36" s="475"/>
      <c r="U36" s="475"/>
      <c r="V36" s="475"/>
      <c r="W36" s="475"/>
      <c r="X36" s="475"/>
      <c r="Y36" s="475"/>
      <c r="Z36" s="475"/>
      <c r="AA36" s="475"/>
      <c r="AB36" s="475"/>
      <c r="AC36" s="475"/>
      <c r="AD36" s="475"/>
      <c r="AE36" s="472"/>
      <c r="AF36" s="472"/>
      <c r="AG36" s="472"/>
      <c r="AH36" s="472"/>
      <c r="AI36" s="472"/>
      <c r="AJ36" s="472"/>
      <c r="AK36" s="472"/>
      <c r="AL36" s="472"/>
      <c r="AM36" s="141"/>
    </row>
    <row r="37" spans="1:39" ht="9.75" customHeight="1">
      <c r="A37" s="193"/>
      <c r="B37" s="194"/>
      <c r="C37" s="194"/>
      <c r="D37" s="194"/>
      <c r="E37" s="194"/>
      <c r="F37" s="195"/>
      <c r="G37" s="195"/>
      <c r="H37" s="195"/>
      <c r="I37" s="195"/>
      <c r="J37" s="195"/>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10"/>
    </row>
    <row r="38" spans="1:39" s="26" customFormat="1" ht="21.75" customHeight="1">
      <c r="A38" s="197" t="s">
        <v>155</v>
      </c>
      <c r="B38" s="198"/>
      <c r="C38" s="198"/>
      <c r="D38" s="198"/>
      <c r="E38" s="198"/>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200"/>
    </row>
    <row r="39" spans="1:39" ht="18" customHeight="1">
      <c r="A39" s="140"/>
      <c r="B39" s="476" t="s">
        <v>27</v>
      </c>
      <c r="C39" s="476"/>
      <c r="D39" s="476"/>
      <c r="E39" s="476"/>
      <c r="F39" s="476"/>
      <c r="G39" s="476"/>
      <c r="H39" s="476"/>
      <c r="I39" s="476"/>
      <c r="J39" s="476"/>
      <c r="K39" s="476"/>
      <c r="L39" s="476"/>
      <c r="M39" s="476" t="s">
        <v>152</v>
      </c>
      <c r="N39" s="476"/>
      <c r="O39" s="476"/>
      <c r="P39" s="476"/>
      <c r="Q39" s="476"/>
      <c r="R39" s="476"/>
      <c r="S39" s="476"/>
      <c r="T39" s="476"/>
      <c r="U39" s="476"/>
      <c r="V39" s="476"/>
      <c r="W39" s="476"/>
      <c r="X39" s="476" t="s">
        <v>153</v>
      </c>
      <c r="Y39" s="476"/>
      <c r="Z39" s="476"/>
      <c r="AA39" s="476"/>
      <c r="AB39" s="476"/>
      <c r="AC39" s="476"/>
      <c r="AD39" s="476"/>
      <c r="AE39" s="476"/>
      <c r="AF39" s="476"/>
      <c r="AG39" s="477" t="s">
        <v>154</v>
      </c>
      <c r="AH39" s="477"/>
      <c r="AI39" s="477"/>
      <c r="AJ39" s="477"/>
      <c r="AK39" s="477"/>
      <c r="AL39" s="477"/>
      <c r="AM39" s="141"/>
    </row>
    <row r="40" spans="1:39" ht="24.75" customHeight="1" thickBot="1">
      <c r="A40" s="139"/>
      <c r="B40" s="465" t="s">
        <v>150</v>
      </c>
      <c r="C40" s="465"/>
      <c r="D40" s="465"/>
      <c r="E40" s="465"/>
      <c r="F40" s="465"/>
      <c r="G40" s="465"/>
      <c r="H40" s="465"/>
      <c r="I40" s="465"/>
      <c r="J40" s="465"/>
      <c r="K40" s="465"/>
      <c r="L40" s="465"/>
      <c r="M40" s="466">
        <v>4500000</v>
      </c>
      <c r="N40" s="466"/>
      <c r="O40" s="466"/>
      <c r="P40" s="466"/>
      <c r="Q40" s="466"/>
      <c r="R40" s="466"/>
      <c r="S40" s="466"/>
      <c r="T40" s="466"/>
      <c r="U40" s="466"/>
      <c r="V40" s="466"/>
      <c r="W40" s="466"/>
      <c r="X40" s="467" t="s">
        <v>164</v>
      </c>
      <c r="Y40" s="467"/>
      <c r="Z40" s="467"/>
      <c r="AA40" s="467"/>
      <c r="AB40" s="467"/>
      <c r="AC40" s="467"/>
      <c r="AD40" s="467"/>
      <c r="AE40" s="467"/>
      <c r="AF40" s="467"/>
      <c r="AG40" s="468" t="s">
        <v>148</v>
      </c>
      <c r="AH40" s="468"/>
      <c r="AI40" s="468"/>
      <c r="AJ40" s="468"/>
      <c r="AK40" s="468"/>
      <c r="AL40" s="468"/>
      <c r="AM40" s="145"/>
    </row>
    <row r="41" spans="1:39" ht="22.5" customHeight="1" thickTop="1">
      <c r="A41" s="144"/>
      <c r="B41" s="469" t="s">
        <v>111</v>
      </c>
      <c r="C41" s="469"/>
      <c r="D41" s="469"/>
      <c r="E41" s="469"/>
      <c r="F41" s="469"/>
      <c r="G41" s="469"/>
      <c r="H41" s="469"/>
      <c r="I41" s="469"/>
      <c r="J41" s="469"/>
      <c r="K41" s="469"/>
      <c r="L41" s="469"/>
      <c r="M41" s="470">
        <f>SUM(M40)</f>
        <v>4500000</v>
      </c>
      <c r="N41" s="470"/>
      <c r="O41" s="470"/>
      <c r="P41" s="470"/>
      <c r="Q41" s="470"/>
      <c r="R41" s="470"/>
      <c r="S41" s="470"/>
      <c r="T41" s="470"/>
      <c r="U41" s="470"/>
      <c r="V41" s="470"/>
      <c r="W41" s="470"/>
      <c r="X41" s="471"/>
      <c r="Y41" s="471"/>
      <c r="Z41" s="471"/>
      <c r="AA41" s="471"/>
      <c r="AB41" s="471"/>
      <c r="AC41" s="471"/>
      <c r="AD41" s="471"/>
      <c r="AE41" s="471"/>
      <c r="AF41" s="471"/>
      <c r="AG41" s="472"/>
      <c r="AH41" s="472"/>
      <c r="AI41" s="472"/>
      <c r="AJ41" s="472"/>
      <c r="AK41" s="472"/>
      <c r="AL41" s="472"/>
      <c r="AM41" s="141"/>
    </row>
    <row r="42" spans="1:39" ht="6.75" customHeight="1">
      <c r="A42" s="144"/>
      <c r="B42" s="186"/>
      <c r="C42" s="186"/>
      <c r="D42" s="186"/>
      <c r="E42" s="186"/>
      <c r="F42" s="186"/>
      <c r="G42" s="186"/>
      <c r="H42" s="186"/>
      <c r="I42" s="186"/>
      <c r="J42" s="186"/>
      <c r="K42" s="186"/>
      <c r="L42" s="186"/>
      <c r="M42" s="187"/>
      <c r="N42" s="187"/>
      <c r="O42" s="187"/>
      <c r="P42" s="187"/>
      <c r="Q42" s="187"/>
      <c r="R42" s="187"/>
      <c r="S42" s="187"/>
      <c r="T42" s="187"/>
      <c r="U42" s="187"/>
      <c r="V42" s="187"/>
      <c r="W42" s="187"/>
      <c r="X42" s="187"/>
      <c r="Y42" s="187"/>
      <c r="Z42" s="187"/>
      <c r="AA42" s="187"/>
      <c r="AB42" s="187"/>
      <c r="AC42" s="187"/>
      <c r="AD42" s="187"/>
      <c r="AE42" s="187"/>
      <c r="AF42" s="187"/>
      <c r="AG42" s="209"/>
      <c r="AH42" s="209"/>
      <c r="AI42" s="209"/>
      <c r="AJ42" s="209"/>
      <c r="AK42" s="209"/>
      <c r="AL42" s="209"/>
      <c r="AM42" s="141"/>
    </row>
    <row r="43" spans="1:39" ht="6.75" customHeight="1">
      <c r="A43" s="188"/>
      <c r="B43" s="189"/>
      <c r="C43" s="189"/>
      <c r="D43" s="189"/>
      <c r="E43" s="189"/>
      <c r="F43" s="189"/>
      <c r="G43" s="189"/>
      <c r="H43" s="189"/>
      <c r="I43" s="189"/>
      <c r="J43" s="189"/>
      <c r="K43" s="189"/>
      <c r="L43" s="189"/>
      <c r="M43" s="190"/>
      <c r="N43" s="190"/>
      <c r="O43" s="190"/>
      <c r="P43" s="190"/>
      <c r="Q43" s="190"/>
      <c r="R43" s="190"/>
      <c r="S43" s="190"/>
      <c r="T43" s="190"/>
      <c r="U43" s="190"/>
      <c r="V43" s="190"/>
      <c r="W43" s="190"/>
      <c r="X43" s="190"/>
      <c r="Y43" s="190"/>
      <c r="Z43" s="190"/>
      <c r="AA43" s="190"/>
      <c r="AB43" s="190"/>
      <c r="AC43" s="190"/>
      <c r="AD43" s="190"/>
      <c r="AE43" s="190"/>
      <c r="AF43" s="190"/>
      <c r="AG43" s="191"/>
      <c r="AH43" s="191"/>
      <c r="AI43" s="191"/>
      <c r="AJ43" s="191"/>
      <c r="AK43" s="191"/>
      <c r="AL43" s="191"/>
      <c r="AM43" s="192"/>
    </row>
    <row r="44" spans="1:39" ht="9" customHeight="1">
      <c r="A44" s="144"/>
      <c r="B44" s="206"/>
      <c r="C44" s="206"/>
      <c r="D44" s="206"/>
      <c r="E44" s="206"/>
      <c r="F44" s="206"/>
      <c r="G44" s="206"/>
      <c r="H44" s="206"/>
      <c r="I44" s="206"/>
      <c r="J44" s="206"/>
      <c r="K44" s="206"/>
      <c r="L44" s="206"/>
      <c r="M44" s="206"/>
      <c r="N44" s="206"/>
      <c r="O44" s="206"/>
      <c r="P44" s="206"/>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141"/>
    </row>
    <row r="45" spans="1:39" ht="24" customHeight="1">
      <c r="A45" s="201" t="s">
        <v>134</v>
      </c>
      <c r="B45" s="14"/>
      <c r="C45" s="4"/>
      <c r="D45" s="14"/>
      <c r="E45" s="6"/>
      <c r="F45" s="14"/>
      <c r="G45" s="14"/>
      <c r="H45" s="14"/>
      <c r="I45" s="14"/>
      <c r="J45" s="11"/>
      <c r="K45" s="11"/>
      <c r="L45" s="11"/>
      <c r="M45" s="11"/>
      <c r="N45" s="11"/>
      <c r="O45" s="19"/>
      <c r="P45" s="16"/>
      <c r="Q45" s="17"/>
      <c r="R45" s="17"/>
      <c r="S45" s="11"/>
      <c r="T45" s="12"/>
      <c r="U45" s="11"/>
      <c r="V45" s="15"/>
      <c r="W45" s="432" t="s">
        <v>38</v>
      </c>
      <c r="X45" s="406"/>
      <c r="Y45" s="406"/>
      <c r="Z45" s="407"/>
      <c r="AA45" s="478">
        <f>IF(L7="","",VLOOKUP(L7,$A$63:$C$97,3,FALSE))</f>
        <v>950</v>
      </c>
      <c r="AB45" s="479"/>
      <c r="AC45" s="479"/>
      <c r="AD45" s="384" t="s">
        <v>30</v>
      </c>
      <c r="AE45" s="385"/>
      <c r="AF45" s="432" t="s">
        <v>28</v>
      </c>
      <c r="AG45" s="406"/>
      <c r="AH45" s="407"/>
      <c r="AI45" s="408">
        <f>ROUNDDOWN($Q$56/1000,0)</f>
        <v>14</v>
      </c>
      <c r="AJ45" s="409"/>
      <c r="AK45" s="409"/>
      <c r="AL45" s="384" t="s">
        <v>30</v>
      </c>
      <c r="AM45" s="385"/>
    </row>
    <row r="46" spans="1:39" ht="24.75" customHeight="1">
      <c r="A46" s="202" t="s">
        <v>26</v>
      </c>
      <c r="B46" s="205"/>
      <c r="C46" s="9"/>
      <c r="D46" s="9"/>
      <c r="E46" s="9"/>
      <c r="F46" s="9"/>
      <c r="G46" s="9"/>
      <c r="H46" s="491" t="s">
        <v>165</v>
      </c>
      <c r="I46" s="492"/>
      <c r="J46" s="492"/>
      <c r="K46" s="492"/>
      <c r="L46" s="492"/>
      <c r="M46" s="493"/>
      <c r="N46" s="435" t="s">
        <v>156</v>
      </c>
      <c r="O46" s="494"/>
      <c r="P46" s="494"/>
      <c r="Q46" s="494"/>
      <c r="R46" s="494"/>
      <c r="S46" s="494"/>
      <c r="T46" s="494"/>
      <c r="U46" s="494"/>
      <c r="V46" s="494"/>
      <c r="W46" s="494"/>
      <c r="X46" s="494"/>
      <c r="Y46" s="494"/>
      <c r="Z46" s="495"/>
      <c r="AA46" s="146"/>
      <c r="AB46" s="142"/>
      <c r="AC46" s="142"/>
      <c r="AD46" s="142"/>
      <c r="AE46" s="142"/>
      <c r="AF46" s="156" t="s">
        <v>130</v>
      </c>
      <c r="AG46" s="39"/>
      <c r="AH46" s="39"/>
      <c r="AI46" s="10"/>
      <c r="AJ46" s="10"/>
      <c r="AK46" s="207"/>
      <c r="AL46" s="9"/>
      <c r="AM46" s="40"/>
    </row>
    <row r="47" spans="1:39" ht="25.5" customHeight="1">
      <c r="A47" s="41"/>
      <c r="B47" s="3"/>
      <c r="C47" s="496" t="s">
        <v>157</v>
      </c>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7"/>
    </row>
    <row r="48" spans="1:39" ht="25.5" customHeight="1">
      <c r="A48" s="43"/>
      <c r="B48" s="5"/>
      <c r="C48" s="498"/>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9"/>
    </row>
    <row r="49" spans="1:39" ht="18.75" customHeight="1">
      <c r="A49" s="420" t="s">
        <v>149</v>
      </c>
      <c r="B49" s="421"/>
      <c r="C49" s="421"/>
      <c r="D49" s="421"/>
      <c r="E49" s="421"/>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5"/>
    </row>
    <row r="50" spans="1:39" ht="18" customHeight="1">
      <c r="A50" s="140"/>
      <c r="B50" s="444" t="s">
        <v>141</v>
      </c>
      <c r="C50" s="445"/>
      <c r="D50" s="445"/>
      <c r="E50" s="445"/>
      <c r="F50" s="445"/>
      <c r="G50" s="445"/>
      <c r="H50" s="445"/>
      <c r="I50" s="445"/>
      <c r="J50" s="445"/>
      <c r="K50" s="445"/>
      <c r="L50" s="445"/>
      <c r="M50" s="445"/>
      <c r="N50" s="445"/>
      <c r="O50" s="445"/>
      <c r="P50" s="446"/>
      <c r="Q50" s="444" t="s">
        <v>142</v>
      </c>
      <c r="R50" s="445"/>
      <c r="S50" s="445"/>
      <c r="T50" s="445"/>
      <c r="U50" s="445"/>
      <c r="V50" s="445"/>
      <c r="W50" s="445"/>
      <c r="X50" s="445"/>
      <c r="Y50" s="445"/>
      <c r="Z50" s="445"/>
      <c r="AA50" s="445"/>
      <c r="AB50" s="445"/>
      <c r="AC50" s="445"/>
      <c r="AD50" s="446"/>
      <c r="AE50" s="444" t="s">
        <v>143</v>
      </c>
      <c r="AF50" s="445"/>
      <c r="AG50" s="445"/>
      <c r="AH50" s="445"/>
      <c r="AI50" s="445"/>
      <c r="AJ50" s="445"/>
      <c r="AK50" s="445"/>
      <c r="AL50" s="446"/>
      <c r="AM50" s="141"/>
    </row>
    <row r="51" spans="1:39" ht="21.75" customHeight="1">
      <c r="A51" s="139"/>
      <c r="B51" s="486">
        <v>1</v>
      </c>
      <c r="C51" s="487"/>
      <c r="D51" s="488" t="s">
        <v>166</v>
      </c>
      <c r="E51" s="489"/>
      <c r="F51" s="489"/>
      <c r="G51" s="489"/>
      <c r="H51" s="489"/>
      <c r="I51" s="489"/>
      <c r="J51" s="489"/>
      <c r="K51" s="489"/>
      <c r="L51" s="489"/>
      <c r="M51" s="489"/>
      <c r="N51" s="489"/>
      <c r="O51" s="489"/>
      <c r="P51" s="490"/>
      <c r="Q51" s="481">
        <v>14154</v>
      </c>
      <c r="R51" s="481"/>
      <c r="S51" s="481"/>
      <c r="T51" s="481"/>
      <c r="U51" s="481"/>
      <c r="V51" s="481"/>
      <c r="W51" s="481"/>
      <c r="X51" s="481"/>
      <c r="Y51" s="481"/>
      <c r="Z51" s="481"/>
      <c r="AA51" s="481"/>
      <c r="AB51" s="481"/>
      <c r="AC51" s="481"/>
      <c r="AD51" s="481"/>
      <c r="AE51" s="447" t="s">
        <v>148</v>
      </c>
      <c r="AF51" s="448"/>
      <c r="AG51" s="448"/>
      <c r="AH51" s="448"/>
      <c r="AI51" s="448"/>
      <c r="AJ51" s="448"/>
      <c r="AK51" s="448"/>
      <c r="AL51" s="449"/>
      <c r="AM51" s="145"/>
    </row>
    <row r="52" spans="1:39" ht="21.75" customHeight="1">
      <c r="A52" s="139"/>
      <c r="B52" s="483"/>
      <c r="C52" s="484"/>
      <c r="D52" s="483"/>
      <c r="E52" s="485"/>
      <c r="F52" s="485"/>
      <c r="G52" s="485"/>
      <c r="H52" s="485"/>
      <c r="I52" s="485"/>
      <c r="J52" s="485"/>
      <c r="K52" s="485"/>
      <c r="L52" s="485"/>
      <c r="M52" s="485"/>
      <c r="N52" s="485"/>
      <c r="O52" s="485"/>
      <c r="P52" s="484"/>
      <c r="Q52" s="481"/>
      <c r="R52" s="481"/>
      <c r="S52" s="481"/>
      <c r="T52" s="481"/>
      <c r="U52" s="481"/>
      <c r="V52" s="481"/>
      <c r="W52" s="481"/>
      <c r="X52" s="481"/>
      <c r="Y52" s="481"/>
      <c r="Z52" s="481"/>
      <c r="AA52" s="481"/>
      <c r="AB52" s="481"/>
      <c r="AC52" s="481"/>
      <c r="AD52" s="481"/>
      <c r="AE52" s="450"/>
      <c r="AF52" s="451"/>
      <c r="AG52" s="451"/>
      <c r="AH52" s="451"/>
      <c r="AI52" s="451"/>
      <c r="AJ52" s="451"/>
      <c r="AK52" s="451"/>
      <c r="AL52" s="452"/>
      <c r="AM52" s="147"/>
    </row>
    <row r="53" spans="1:39" ht="21.75" customHeight="1">
      <c r="A53" s="139"/>
      <c r="B53" s="483"/>
      <c r="C53" s="484"/>
      <c r="D53" s="483"/>
      <c r="E53" s="485"/>
      <c r="F53" s="485"/>
      <c r="G53" s="485"/>
      <c r="H53" s="485"/>
      <c r="I53" s="485"/>
      <c r="J53" s="485"/>
      <c r="K53" s="485"/>
      <c r="L53" s="485"/>
      <c r="M53" s="485"/>
      <c r="N53" s="485"/>
      <c r="O53" s="485"/>
      <c r="P53" s="484"/>
      <c r="Q53" s="481"/>
      <c r="R53" s="481"/>
      <c r="S53" s="481"/>
      <c r="T53" s="481"/>
      <c r="U53" s="481"/>
      <c r="V53" s="481"/>
      <c r="W53" s="481"/>
      <c r="X53" s="481"/>
      <c r="Y53" s="481"/>
      <c r="Z53" s="481"/>
      <c r="AA53" s="481"/>
      <c r="AB53" s="481"/>
      <c r="AC53" s="481"/>
      <c r="AD53" s="481"/>
      <c r="AE53" s="450"/>
      <c r="AF53" s="451"/>
      <c r="AG53" s="451"/>
      <c r="AH53" s="451"/>
      <c r="AI53" s="451"/>
      <c r="AJ53" s="451"/>
      <c r="AK53" s="451"/>
      <c r="AL53" s="452"/>
      <c r="AM53" s="147"/>
    </row>
    <row r="54" spans="1:39" ht="18" customHeight="1">
      <c r="A54" s="139"/>
      <c r="B54" s="483"/>
      <c r="C54" s="484"/>
      <c r="D54" s="483"/>
      <c r="E54" s="485"/>
      <c r="F54" s="485"/>
      <c r="G54" s="485"/>
      <c r="H54" s="485"/>
      <c r="I54" s="485"/>
      <c r="J54" s="485"/>
      <c r="K54" s="485"/>
      <c r="L54" s="485"/>
      <c r="M54" s="485"/>
      <c r="N54" s="485"/>
      <c r="O54" s="485"/>
      <c r="P54" s="484"/>
      <c r="Q54" s="481"/>
      <c r="R54" s="481"/>
      <c r="S54" s="481"/>
      <c r="T54" s="481"/>
      <c r="U54" s="481"/>
      <c r="V54" s="481"/>
      <c r="W54" s="481"/>
      <c r="X54" s="481"/>
      <c r="Y54" s="481"/>
      <c r="Z54" s="481"/>
      <c r="AA54" s="481"/>
      <c r="AB54" s="481"/>
      <c r="AC54" s="481"/>
      <c r="AD54" s="481"/>
      <c r="AE54" s="450"/>
      <c r="AF54" s="451"/>
      <c r="AG54" s="451"/>
      <c r="AH54" s="451"/>
      <c r="AI54" s="451"/>
      <c r="AJ54" s="451"/>
      <c r="AK54" s="451"/>
      <c r="AL54" s="452"/>
      <c r="AM54" s="145"/>
    </row>
    <row r="55" spans="1:39" ht="18" customHeight="1" thickBot="1">
      <c r="A55" s="139"/>
      <c r="B55" s="483"/>
      <c r="C55" s="484"/>
      <c r="D55" s="483"/>
      <c r="E55" s="485"/>
      <c r="F55" s="485"/>
      <c r="G55" s="485"/>
      <c r="H55" s="485"/>
      <c r="I55" s="485"/>
      <c r="J55" s="485"/>
      <c r="K55" s="485"/>
      <c r="L55" s="485"/>
      <c r="M55" s="485"/>
      <c r="N55" s="485"/>
      <c r="O55" s="485"/>
      <c r="P55" s="484"/>
      <c r="Q55" s="482"/>
      <c r="R55" s="482"/>
      <c r="S55" s="482"/>
      <c r="T55" s="482"/>
      <c r="U55" s="482"/>
      <c r="V55" s="482"/>
      <c r="W55" s="482"/>
      <c r="X55" s="482"/>
      <c r="Y55" s="482"/>
      <c r="Z55" s="482"/>
      <c r="AA55" s="482"/>
      <c r="AB55" s="482"/>
      <c r="AC55" s="482"/>
      <c r="AD55" s="482"/>
      <c r="AE55" s="453"/>
      <c r="AF55" s="454"/>
      <c r="AG55" s="454"/>
      <c r="AH55" s="454"/>
      <c r="AI55" s="454"/>
      <c r="AJ55" s="454"/>
      <c r="AK55" s="454"/>
      <c r="AL55" s="455"/>
      <c r="AM55" s="145"/>
    </row>
    <row r="56" spans="1:39" ht="22.5" customHeight="1" thickTop="1">
      <c r="A56" s="144"/>
      <c r="B56" s="474" t="s">
        <v>111</v>
      </c>
      <c r="C56" s="474"/>
      <c r="D56" s="474"/>
      <c r="E56" s="474"/>
      <c r="F56" s="474"/>
      <c r="G56" s="474"/>
      <c r="H56" s="474"/>
      <c r="I56" s="474"/>
      <c r="J56" s="474"/>
      <c r="K56" s="474"/>
      <c r="L56" s="474"/>
      <c r="M56" s="474"/>
      <c r="N56" s="474"/>
      <c r="O56" s="474"/>
      <c r="P56" s="474"/>
      <c r="Q56" s="475">
        <f>SUM(Q51:AD55)</f>
        <v>14154</v>
      </c>
      <c r="R56" s="475"/>
      <c r="S56" s="475"/>
      <c r="T56" s="475"/>
      <c r="U56" s="475"/>
      <c r="V56" s="475"/>
      <c r="W56" s="475"/>
      <c r="X56" s="475"/>
      <c r="Y56" s="475"/>
      <c r="Z56" s="475"/>
      <c r="AA56" s="475"/>
      <c r="AB56" s="475"/>
      <c r="AC56" s="475"/>
      <c r="AD56" s="475"/>
      <c r="AE56" s="472"/>
      <c r="AF56" s="472"/>
      <c r="AG56" s="472"/>
      <c r="AH56" s="472"/>
      <c r="AI56" s="472"/>
      <c r="AJ56" s="472"/>
      <c r="AK56" s="472"/>
      <c r="AL56" s="472"/>
      <c r="AM56" s="141"/>
    </row>
    <row r="57" spans="1:39" ht="11.25" customHeight="1">
      <c r="A57" s="333"/>
      <c r="B57" s="287"/>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17"/>
      <c r="AL57" s="17"/>
      <c r="AM57" s="334"/>
    </row>
    <row r="59" spans="1:39" ht="15" customHeight="1"/>
    <row r="60" spans="1:39" ht="15" customHeight="1"/>
    <row r="61" spans="1:39" ht="15" customHeight="1"/>
    <row r="62" spans="1:39" s="74" customFormat="1" ht="15" customHeight="1">
      <c r="B62" s="74" t="s">
        <v>48</v>
      </c>
      <c r="C62" s="74" t="s">
        <v>49</v>
      </c>
      <c r="D62" s="74" t="s">
        <v>50</v>
      </c>
      <c r="E62" s="74" t="s">
        <v>51</v>
      </c>
    </row>
    <row r="63" spans="1:39" s="74" customFormat="1" ht="15" customHeight="1">
      <c r="A63" s="74" t="s">
        <v>52</v>
      </c>
      <c r="B63" s="75">
        <v>537</v>
      </c>
      <c r="C63" s="75">
        <v>268</v>
      </c>
      <c r="D63" s="75">
        <v>537</v>
      </c>
      <c r="E63" s="75">
        <v>268</v>
      </c>
      <c r="F63" s="74" t="s">
        <v>53</v>
      </c>
      <c r="G63" s="75"/>
    </row>
    <row r="64" spans="1:39" s="74" customFormat="1" ht="15" customHeight="1">
      <c r="A64" s="74" t="s">
        <v>54</v>
      </c>
      <c r="B64" s="75">
        <v>684</v>
      </c>
      <c r="C64" s="75">
        <v>342</v>
      </c>
      <c r="D64" s="75">
        <v>684</v>
      </c>
      <c r="E64" s="75">
        <v>342</v>
      </c>
      <c r="F64" s="74" t="s">
        <v>53</v>
      </c>
      <c r="G64" s="75"/>
    </row>
    <row r="65" spans="1:7" s="74" customFormat="1" ht="15" customHeight="1">
      <c r="A65" s="74" t="s">
        <v>55</v>
      </c>
      <c r="B65" s="75">
        <v>889</v>
      </c>
      <c r="C65" s="75">
        <v>445</v>
      </c>
      <c r="D65" s="75">
        <v>889</v>
      </c>
      <c r="E65" s="75">
        <v>445</v>
      </c>
      <c r="F65" s="74" t="s">
        <v>53</v>
      </c>
      <c r="G65" s="75"/>
    </row>
    <row r="66" spans="1:7" s="74" customFormat="1" ht="15" customHeight="1">
      <c r="A66" s="74" t="s">
        <v>56</v>
      </c>
      <c r="B66" s="75">
        <v>231</v>
      </c>
      <c r="C66" s="75">
        <v>115</v>
      </c>
      <c r="D66" s="75">
        <v>231</v>
      </c>
      <c r="E66" s="75">
        <v>115</v>
      </c>
      <c r="F66" s="74" t="s">
        <v>53</v>
      </c>
      <c r="G66" s="75"/>
    </row>
    <row r="67" spans="1:7" s="74" customFormat="1" ht="15" customHeight="1">
      <c r="A67" s="74" t="s">
        <v>6</v>
      </c>
      <c r="B67" s="75">
        <v>226</v>
      </c>
      <c r="C67" s="75">
        <v>113</v>
      </c>
      <c r="D67" s="75">
        <v>226</v>
      </c>
      <c r="E67" s="75">
        <v>113</v>
      </c>
      <c r="F67" s="74" t="s">
        <v>53</v>
      </c>
      <c r="G67" s="75"/>
    </row>
    <row r="68" spans="1:7" s="74" customFormat="1" ht="15" customHeight="1">
      <c r="A68" s="74" t="s">
        <v>57</v>
      </c>
      <c r="B68" s="75">
        <v>564</v>
      </c>
      <c r="C68" s="75">
        <v>282</v>
      </c>
      <c r="D68" s="75">
        <v>564</v>
      </c>
      <c r="E68" s="75">
        <v>282</v>
      </c>
      <c r="F68" s="74" t="s">
        <v>53</v>
      </c>
      <c r="G68" s="75"/>
    </row>
    <row r="69" spans="1:7" s="74" customFormat="1" ht="15" customHeight="1">
      <c r="A69" s="74" t="s">
        <v>58</v>
      </c>
      <c r="B69" s="75">
        <v>710</v>
      </c>
      <c r="C69" s="75">
        <v>355</v>
      </c>
      <c r="D69" s="75">
        <v>710</v>
      </c>
      <c r="E69" s="75">
        <v>355</v>
      </c>
      <c r="F69" s="74" t="s">
        <v>53</v>
      </c>
      <c r="G69" s="75"/>
    </row>
    <row r="70" spans="1:7" s="74" customFormat="1" ht="15" customHeight="1">
      <c r="A70" s="74" t="s">
        <v>59</v>
      </c>
      <c r="B70" s="75">
        <v>1133</v>
      </c>
      <c r="C70" s="75">
        <v>567</v>
      </c>
      <c r="D70" s="75">
        <v>1133</v>
      </c>
      <c r="E70" s="75">
        <v>567</v>
      </c>
      <c r="F70" s="74" t="s">
        <v>53</v>
      </c>
      <c r="G70" s="75"/>
    </row>
    <row r="71" spans="1:7" s="74" customFormat="1" ht="15" customHeight="1">
      <c r="A71" s="74" t="s">
        <v>29</v>
      </c>
      <c r="B71" s="75">
        <f>D71*$AG$7</f>
        <v>1350</v>
      </c>
      <c r="C71" s="75">
        <f>E71*$AG$7</f>
        <v>650</v>
      </c>
      <c r="D71" s="75">
        <v>27</v>
      </c>
      <c r="E71" s="75">
        <v>13</v>
      </c>
      <c r="F71" s="74" t="s">
        <v>60</v>
      </c>
      <c r="G71" s="75"/>
    </row>
    <row r="72" spans="1:7" s="74" customFormat="1" ht="15" customHeight="1">
      <c r="A72" s="74" t="s">
        <v>61</v>
      </c>
      <c r="B72" s="75">
        <f>D72*$AG$7</f>
        <v>1350</v>
      </c>
      <c r="C72" s="75">
        <f>E72*$AG$7</f>
        <v>650</v>
      </c>
      <c r="D72" s="75">
        <v>27</v>
      </c>
      <c r="E72" s="75">
        <v>13</v>
      </c>
      <c r="F72" s="74" t="s">
        <v>60</v>
      </c>
      <c r="G72" s="75"/>
    </row>
    <row r="73" spans="1:7" s="74" customFormat="1" ht="15" customHeight="1">
      <c r="A73" s="74" t="s">
        <v>7</v>
      </c>
      <c r="B73" s="75">
        <v>320</v>
      </c>
      <c r="C73" s="75">
        <v>160</v>
      </c>
      <c r="D73" s="75">
        <v>320</v>
      </c>
      <c r="E73" s="75">
        <v>160</v>
      </c>
      <c r="F73" s="74" t="s">
        <v>53</v>
      </c>
      <c r="G73" s="75"/>
    </row>
    <row r="74" spans="1:7" s="74" customFormat="1" ht="15" customHeight="1">
      <c r="A74" s="74" t="s">
        <v>8</v>
      </c>
      <c r="B74" s="75">
        <v>339</v>
      </c>
      <c r="C74" s="75">
        <v>169</v>
      </c>
      <c r="D74" s="75">
        <v>339</v>
      </c>
      <c r="E74" s="75">
        <v>169</v>
      </c>
      <c r="F74" s="74" t="s">
        <v>53</v>
      </c>
      <c r="G74" s="75"/>
    </row>
    <row r="75" spans="1:7" s="74" customFormat="1" ht="15" customHeight="1">
      <c r="A75" s="74" t="s">
        <v>9</v>
      </c>
      <c r="B75" s="75">
        <v>311</v>
      </c>
      <c r="C75" s="75">
        <v>156</v>
      </c>
      <c r="D75" s="75">
        <v>311</v>
      </c>
      <c r="E75" s="75">
        <v>156</v>
      </c>
      <c r="F75" s="74" t="s">
        <v>53</v>
      </c>
      <c r="G75" s="75"/>
    </row>
    <row r="76" spans="1:7" s="74" customFormat="1" ht="15" customHeight="1">
      <c r="A76" s="74" t="s">
        <v>10</v>
      </c>
      <c r="B76" s="75">
        <v>137</v>
      </c>
      <c r="C76" s="75">
        <v>68</v>
      </c>
      <c r="D76" s="75">
        <v>137</v>
      </c>
      <c r="E76" s="75">
        <v>68</v>
      </c>
      <c r="F76" s="74" t="s">
        <v>53</v>
      </c>
      <c r="G76" s="75"/>
    </row>
    <row r="77" spans="1:7" s="74" customFormat="1" ht="15" customHeight="1">
      <c r="A77" s="74" t="s">
        <v>11</v>
      </c>
      <c r="B77" s="75">
        <v>508</v>
      </c>
      <c r="C77" s="75">
        <v>254</v>
      </c>
      <c r="D77" s="75">
        <v>508</v>
      </c>
      <c r="E77" s="75">
        <v>254</v>
      </c>
      <c r="F77" s="74" t="s">
        <v>53</v>
      </c>
      <c r="G77" s="75"/>
    </row>
    <row r="78" spans="1:7" s="74" customFormat="1" ht="15" customHeight="1">
      <c r="A78" s="74" t="s">
        <v>12</v>
      </c>
      <c r="B78" s="75">
        <v>204</v>
      </c>
      <c r="C78" s="75">
        <v>102</v>
      </c>
      <c r="D78" s="75">
        <v>204</v>
      </c>
      <c r="E78" s="75">
        <v>102</v>
      </c>
      <c r="F78" s="74" t="s">
        <v>53</v>
      </c>
      <c r="G78" s="75"/>
    </row>
    <row r="79" spans="1:7" s="74" customFormat="1" ht="15" customHeight="1">
      <c r="A79" s="74" t="s">
        <v>13</v>
      </c>
      <c r="B79" s="75">
        <v>148</v>
      </c>
      <c r="C79" s="75">
        <v>74</v>
      </c>
      <c r="D79" s="75">
        <v>148</v>
      </c>
      <c r="E79" s="75">
        <v>74</v>
      </c>
      <c r="F79" s="74" t="s">
        <v>53</v>
      </c>
      <c r="G79" s="75"/>
    </row>
    <row r="80" spans="1:7" s="74" customFormat="1" ht="15" customHeight="1">
      <c r="A80" s="74" t="s">
        <v>14</v>
      </c>
      <c r="B80" s="75"/>
      <c r="C80" s="75">
        <v>282</v>
      </c>
      <c r="D80" s="75"/>
      <c r="E80" s="75">
        <v>282</v>
      </c>
      <c r="F80" s="74" t="s">
        <v>53</v>
      </c>
      <c r="G80" s="75"/>
    </row>
    <row r="81" spans="1:7" s="74" customFormat="1" ht="15" customHeight="1">
      <c r="A81" s="74" t="s">
        <v>62</v>
      </c>
      <c r="B81" s="75">
        <v>33</v>
      </c>
      <c r="C81" s="75">
        <v>16</v>
      </c>
      <c r="D81" s="75">
        <v>33</v>
      </c>
      <c r="E81" s="75">
        <v>16</v>
      </c>
      <c r="F81" s="74" t="s">
        <v>53</v>
      </c>
      <c r="G81" s="75"/>
    </row>
    <row r="82" spans="1:7" s="74" customFormat="1" ht="15" customHeight="1">
      <c r="A82" s="74" t="s">
        <v>15</v>
      </c>
      <c r="B82" s="75">
        <v>475</v>
      </c>
      <c r="C82" s="75">
        <v>237</v>
      </c>
      <c r="D82" s="75">
        <v>475</v>
      </c>
      <c r="E82" s="75">
        <v>237</v>
      </c>
      <c r="F82" s="74" t="s">
        <v>53</v>
      </c>
      <c r="G82" s="75"/>
    </row>
    <row r="83" spans="1:7" s="74" customFormat="1" ht="15" customHeight="1">
      <c r="A83" s="74" t="s">
        <v>16</v>
      </c>
      <c r="B83" s="75">
        <v>638</v>
      </c>
      <c r="C83" s="75">
        <v>319</v>
      </c>
      <c r="D83" s="75">
        <v>638</v>
      </c>
      <c r="E83" s="75">
        <v>319</v>
      </c>
      <c r="F83" s="74" t="s">
        <v>53</v>
      </c>
      <c r="G83" s="75"/>
    </row>
    <row r="84" spans="1:7" s="74" customFormat="1" ht="15" customHeight="1">
      <c r="A84" s="74" t="s">
        <v>17</v>
      </c>
      <c r="B84" s="75">
        <f>D84*$AG$7</f>
        <v>1900</v>
      </c>
      <c r="C84" s="75">
        <f>E84*$AG$7</f>
        <v>950</v>
      </c>
      <c r="D84" s="75">
        <v>38</v>
      </c>
      <c r="E84" s="75">
        <v>19</v>
      </c>
      <c r="F84" s="74" t="s">
        <v>60</v>
      </c>
      <c r="G84" s="75"/>
    </row>
    <row r="85" spans="1:7" s="74" customFormat="1" ht="15" customHeight="1">
      <c r="A85" s="74" t="s">
        <v>18</v>
      </c>
      <c r="B85" s="75">
        <f>D85*$AG$7</f>
        <v>2000</v>
      </c>
      <c r="C85" s="75">
        <f t="shared" ref="C85:C97" si="0">E85*$AG$7</f>
        <v>1000</v>
      </c>
      <c r="D85" s="75">
        <v>40</v>
      </c>
      <c r="E85" s="75">
        <v>20</v>
      </c>
      <c r="F85" s="74" t="s">
        <v>60</v>
      </c>
      <c r="G85" s="75"/>
    </row>
    <row r="86" spans="1:7" s="74" customFormat="1" ht="15" customHeight="1">
      <c r="A86" s="74" t="s">
        <v>19</v>
      </c>
      <c r="B86" s="75">
        <f t="shared" ref="B86:B97" si="1">D86*$AG$7</f>
        <v>1900</v>
      </c>
      <c r="C86" s="75">
        <f t="shared" si="0"/>
        <v>950</v>
      </c>
      <c r="D86" s="75">
        <v>38</v>
      </c>
      <c r="E86" s="75">
        <v>19</v>
      </c>
      <c r="F86" s="74" t="s">
        <v>60</v>
      </c>
      <c r="G86" s="75"/>
    </row>
    <row r="87" spans="1:7" s="74" customFormat="1" ht="15" customHeight="1">
      <c r="A87" s="74" t="s">
        <v>20</v>
      </c>
      <c r="B87" s="75">
        <f t="shared" si="1"/>
        <v>2400</v>
      </c>
      <c r="C87" s="75">
        <f t="shared" si="0"/>
        <v>1200</v>
      </c>
      <c r="D87" s="75">
        <v>48</v>
      </c>
      <c r="E87" s="75">
        <v>24</v>
      </c>
      <c r="F87" s="74" t="s">
        <v>60</v>
      </c>
      <c r="G87" s="75"/>
    </row>
    <row r="88" spans="1:7" s="74" customFormat="1" ht="15" customHeight="1">
      <c r="A88" s="74" t="s">
        <v>21</v>
      </c>
      <c r="B88" s="75">
        <f t="shared" si="1"/>
        <v>2150</v>
      </c>
      <c r="C88" s="75">
        <f t="shared" si="0"/>
        <v>1050</v>
      </c>
      <c r="D88" s="75">
        <v>43</v>
      </c>
      <c r="E88" s="75">
        <v>21</v>
      </c>
      <c r="F88" s="74" t="s">
        <v>60</v>
      </c>
      <c r="G88" s="75"/>
    </row>
    <row r="89" spans="1:7" s="74" customFormat="1" ht="15" customHeight="1">
      <c r="A89" s="74" t="s">
        <v>22</v>
      </c>
      <c r="B89" s="75">
        <f t="shared" si="1"/>
        <v>1800</v>
      </c>
      <c r="C89" s="75">
        <f>E89*$AG$7</f>
        <v>900</v>
      </c>
      <c r="D89" s="75">
        <v>36</v>
      </c>
      <c r="E89" s="75">
        <v>18</v>
      </c>
      <c r="F89" s="74" t="s">
        <v>60</v>
      </c>
      <c r="G89" s="75"/>
    </row>
    <row r="90" spans="1:7" s="74" customFormat="1" ht="15" customHeight="1">
      <c r="A90" s="74" t="s">
        <v>63</v>
      </c>
      <c r="B90" s="75">
        <f t="shared" si="1"/>
        <v>1850</v>
      </c>
      <c r="C90" s="75">
        <f t="shared" si="0"/>
        <v>950</v>
      </c>
      <c r="D90" s="75">
        <v>37</v>
      </c>
      <c r="E90" s="75">
        <v>19</v>
      </c>
      <c r="F90" s="74" t="s">
        <v>60</v>
      </c>
      <c r="G90" s="75"/>
    </row>
    <row r="91" spans="1:7" s="74" customFormat="1" ht="15" customHeight="1">
      <c r="A91" s="74" t="s">
        <v>64</v>
      </c>
      <c r="B91" s="75">
        <f t="shared" si="1"/>
        <v>1750</v>
      </c>
      <c r="C91" s="75">
        <f t="shared" si="0"/>
        <v>900</v>
      </c>
      <c r="D91" s="75">
        <v>35</v>
      </c>
      <c r="E91" s="75">
        <v>18</v>
      </c>
      <c r="F91" s="74" t="s">
        <v>60</v>
      </c>
      <c r="G91" s="75"/>
    </row>
    <row r="92" spans="1:7" s="74" customFormat="1" ht="15" customHeight="1">
      <c r="A92" s="74" t="s">
        <v>65</v>
      </c>
      <c r="B92" s="75">
        <f t="shared" si="1"/>
        <v>1850</v>
      </c>
      <c r="C92" s="75">
        <f t="shared" si="0"/>
        <v>950</v>
      </c>
      <c r="D92" s="75">
        <v>37</v>
      </c>
      <c r="E92" s="75">
        <v>19</v>
      </c>
      <c r="F92" s="74" t="s">
        <v>60</v>
      </c>
      <c r="G92" s="75"/>
    </row>
    <row r="93" spans="1:7" s="74" customFormat="1" ht="6">
      <c r="A93" s="74" t="s">
        <v>66</v>
      </c>
      <c r="B93" s="75">
        <f t="shared" si="1"/>
        <v>1750</v>
      </c>
      <c r="C93" s="75">
        <f t="shared" si="0"/>
        <v>900</v>
      </c>
      <c r="D93" s="75">
        <v>35</v>
      </c>
      <c r="E93" s="75">
        <v>18</v>
      </c>
      <c r="F93" s="74" t="s">
        <v>60</v>
      </c>
      <c r="G93" s="75"/>
    </row>
    <row r="94" spans="1:7" s="74" customFormat="1" ht="6">
      <c r="A94" s="74" t="s">
        <v>67</v>
      </c>
      <c r="B94" s="75">
        <f t="shared" si="1"/>
        <v>1850</v>
      </c>
      <c r="C94" s="75">
        <f>E94*$AG$7</f>
        <v>950</v>
      </c>
      <c r="D94" s="75">
        <v>37</v>
      </c>
      <c r="E94" s="75">
        <v>19</v>
      </c>
      <c r="F94" s="74" t="s">
        <v>60</v>
      </c>
      <c r="G94" s="75"/>
    </row>
    <row r="95" spans="1:7" s="74" customFormat="1" ht="6">
      <c r="A95" s="74" t="s">
        <v>68</v>
      </c>
      <c r="B95" s="75">
        <f t="shared" si="1"/>
        <v>1750</v>
      </c>
      <c r="C95" s="75">
        <f t="shared" si="0"/>
        <v>900</v>
      </c>
      <c r="D95" s="75">
        <v>35</v>
      </c>
      <c r="E95" s="75">
        <v>18</v>
      </c>
      <c r="F95" s="74" t="s">
        <v>60</v>
      </c>
      <c r="G95" s="75"/>
    </row>
    <row r="96" spans="1:7" s="74" customFormat="1" ht="6">
      <c r="A96" s="74" t="s">
        <v>69</v>
      </c>
      <c r="B96" s="75">
        <f t="shared" si="1"/>
        <v>1850</v>
      </c>
      <c r="C96" s="75">
        <f t="shared" si="0"/>
        <v>950</v>
      </c>
      <c r="D96" s="75">
        <v>37</v>
      </c>
      <c r="E96" s="75">
        <v>19</v>
      </c>
      <c r="F96" s="74" t="s">
        <v>60</v>
      </c>
      <c r="G96" s="75"/>
    </row>
    <row r="97" spans="1:7" s="74" customFormat="1" ht="6">
      <c r="A97" s="74" t="s">
        <v>70</v>
      </c>
      <c r="B97" s="75">
        <f t="shared" si="1"/>
        <v>1750</v>
      </c>
      <c r="C97" s="75">
        <f t="shared" si="0"/>
        <v>900</v>
      </c>
      <c r="D97" s="75">
        <v>35</v>
      </c>
      <c r="E97" s="75">
        <v>18</v>
      </c>
      <c r="F97" s="74" t="s">
        <v>60</v>
      </c>
      <c r="G97" s="75"/>
    </row>
    <row r="98" spans="1:7" s="74" customFormat="1" ht="6"/>
    <row r="99" spans="1:7" s="74" customFormat="1" ht="6">
      <c r="A99" s="121" t="s">
        <v>94</v>
      </c>
      <c r="B99" s="74" t="s">
        <v>71</v>
      </c>
    </row>
    <row r="100" spans="1:7" s="74" customFormat="1" ht="3.75" customHeight="1">
      <c r="A100" s="121" t="s">
        <v>95</v>
      </c>
      <c r="B100" s="74">
        <v>0</v>
      </c>
      <c r="C100" s="74" t="b">
        <v>0</v>
      </c>
      <c r="D100" s="74" t="b">
        <v>0</v>
      </c>
      <c r="E100" s="74" t="b">
        <v>0</v>
      </c>
      <c r="F100" s="74">
        <v>0</v>
      </c>
      <c r="G100" s="74">
        <v>0</v>
      </c>
    </row>
    <row r="101" spans="1:7" s="74" customFormat="1" ht="11.25" customHeight="1">
      <c r="A101" s="121" t="s">
        <v>96</v>
      </c>
    </row>
    <row r="102" spans="1:7" s="74" customFormat="1" ht="27" customHeight="1">
      <c r="A102" s="121"/>
    </row>
    <row r="103" spans="1:7" s="74" customFormat="1" ht="17.25" customHeight="1"/>
    <row r="104" spans="1:7" s="74" customFormat="1" ht="6"/>
    <row r="105" spans="1:7" s="74" customFormat="1" ht="15" customHeight="1">
      <c r="A105" s="74" t="s">
        <v>98</v>
      </c>
    </row>
    <row r="106" spans="1:7" s="74" customFormat="1" ht="6">
      <c r="A106" s="74" t="s">
        <v>137</v>
      </c>
    </row>
  </sheetData>
  <sheetProtection formatCells="0" formatColumns="0" formatRows="0" insertColumns="0" insertRows="0" autoFilter="0"/>
  <mergeCells count="112">
    <mergeCell ref="A3:D3"/>
    <mergeCell ref="Q54:AD54"/>
    <mergeCell ref="Q55:AD55"/>
    <mergeCell ref="B56:P56"/>
    <mergeCell ref="Q56:AD56"/>
    <mergeCell ref="AE56:AL56"/>
    <mergeCell ref="Q51:AD51"/>
    <mergeCell ref="AE51:AL55"/>
    <mergeCell ref="Q52:AD52"/>
    <mergeCell ref="Q53:AD53"/>
    <mergeCell ref="B54:C54"/>
    <mergeCell ref="D54:P54"/>
    <mergeCell ref="B55:C55"/>
    <mergeCell ref="D55:P55"/>
    <mergeCell ref="B51:C51"/>
    <mergeCell ref="D51:P51"/>
    <mergeCell ref="B52:C52"/>
    <mergeCell ref="D52:P52"/>
    <mergeCell ref="B53:C53"/>
    <mergeCell ref="D53:P53"/>
    <mergeCell ref="H46:M46"/>
    <mergeCell ref="N46:Z46"/>
    <mergeCell ref="C47:AM48"/>
    <mergeCell ref="A49:E49"/>
    <mergeCell ref="B50:P50"/>
    <mergeCell ref="Q50:AD50"/>
    <mergeCell ref="AE50:AL50"/>
    <mergeCell ref="W45:Z45"/>
    <mergeCell ref="AA45:AC45"/>
    <mergeCell ref="AD45:AE45"/>
    <mergeCell ref="AF45:AH45"/>
    <mergeCell ref="AI45:AK45"/>
    <mergeCell ref="AL45:AM45"/>
    <mergeCell ref="B40:L40"/>
    <mergeCell ref="M40:W40"/>
    <mergeCell ref="X40:AF40"/>
    <mergeCell ref="AG40:AL40"/>
    <mergeCell ref="B41:L41"/>
    <mergeCell ref="M41:W41"/>
    <mergeCell ref="X41:AF41"/>
    <mergeCell ref="AG41:AL41"/>
    <mergeCell ref="B36:P36"/>
    <mergeCell ref="Q36:AD36"/>
    <mergeCell ref="AE36:AL36"/>
    <mergeCell ref="B39:L39"/>
    <mergeCell ref="M39:W39"/>
    <mergeCell ref="X39:AF39"/>
    <mergeCell ref="AG39:AL39"/>
    <mergeCell ref="Q32:AD32"/>
    <mergeCell ref="Q33:AD33"/>
    <mergeCell ref="Q34:AD34"/>
    <mergeCell ref="Q35:AD35"/>
    <mergeCell ref="C20:AM27"/>
    <mergeCell ref="B29:P29"/>
    <mergeCell ref="Q29:AD29"/>
    <mergeCell ref="AE29:AL29"/>
    <mergeCell ref="Q30:AD30"/>
    <mergeCell ref="AE30:AL35"/>
    <mergeCell ref="Q31:AD31"/>
    <mergeCell ref="B32:C32"/>
    <mergeCell ref="B33:C33"/>
    <mergeCell ref="B34:C34"/>
    <mergeCell ref="B35:C35"/>
    <mergeCell ref="D30:P30"/>
    <mergeCell ref="D31:P31"/>
    <mergeCell ref="D32:P32"/>
    <mergeCell ref="D33:P33"/>
    <mergeCell ref="D34:P34"/>
    <mergeCell ref="D35:P35"/>
    <mergeCell ref="B30:C30"/>
    <mergeCell ref="B31:C31"/>
    <mergeCell ref="AF12:AG12"/>
    <mergeCell ref="AD18:AE18"/>
    <mergeCell ref="AF18:AH18"/>
    <mergeCell ref="AI18:AK18"/>
    <mergeCell ref="AL18:AM18"/>
    <mergeCell ref="H19:M19"/>
    <mergeCell ref="N19:AA19"/>
    <mergeCell ref="P13:Y13"/>
    <mergeCell ref="AC13:AM13"/>
    <mergeCell ref="L14:AM14"/>
    <mergeCell ref="A15:H16"/>
    <mergeCell ref="S15:AM16"/>
    <mergeCell ref="N18:Q18"/>
    <mergeCell ref="R18:T18"/>
    <mergeCell ref="U18:V18"/>
    <mergeCell ref="W18:Z18"/>
    <mergeCell ref="AA18:AC18"/>
    <mergeCell ref="AP7:AT7"/>
    <mergeCell ref="B8:K9"/>
    <mergeCell ref="Q8:R8"/>
    <mergeCell ref="T8:V8"/>
    <mergeCell ref="AT8:AT9"/>
    <mergeCell ref="L9:AM9"/>
    <mergeCell ref="A5:A14"/>
    <mergeCell ref="L5:AF5"/>
    <mergeCell ref="AG5:AM5"/>
    <mergeCell ref="L6:AF6"/>
    <mergeCell ref="AG6:AM6"/>
    <mergeCell ref="AP6:AT6"/>
    <mergeCell ref="L7:AB7"/>
    <mergeCell ref="AC7:AF7"/>
    <mergeCell ref="AG7:AK7"/>
    <mergeCell ref="AL7:AM7"/>
    <mergeCell ref="B10:K10"/>
    <mergeCell ref="M10:N10"/>
    <mergeCell ref="W10:X10"/>
    <mergeCell ref="AF10:AG10"/>
    <mergeCell ref="B11:K11"/>
    <mergeCell ref="B12:K12"/>
    <mergeCell ref="M12:N12"/>
    <mergeCell ref="W12:X12"/>
  </mergeCells>
  <phoneticPr fontId="2"/>
  <dataValidations count="4">
    <dataValidation type="list" allowBlank="1" showInputMessage="1" showErrorMessage="1" sqref="L7:AB7">
      <formula1>$A$63:$A$97</formula1>
    </dataValidation>
    <dataValidation type="list" allowBlank="1" showInputMessage="1" showErrorMessage="1" sqref="H46">
      <formula1>$A$105:$A$106</formula1>
    </dataValidation>
    <dataValidation type="list" allowBlank="1" showInputMessage="1" showErrorMessage="1" sqref="H19">
      <formula1>$A$99:$A$100</formula1>
    </dataValidation>
    <dataValidation imeMode="halfAlpha" allowBlank="1" showInputMessage="1" showErrorMessage="1" sqref="S45:V45 J45:N45"/>
  </dataValidations>
  <printOptions horizontalCentered="1"/>
  <pageMargins left="0.55118110236220474" right="0.55118110236220474" top="0.43307086614173229" bottom="0.23622047244094491" header="0.51181102362204722" footer="0.35433070866141736"/>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8</xdr:col>
                    <xdr:colOff>142875</xdr:colOff>
                    <xdr:row>14</xdr:row>
                    <xdr:rowOff>0</xdr:rowOff>
                  </from>
                  <to>
                    <xdr:col>10</xdr:col>
                    <xdr:colOff>47625</xdr:colOff>
                    <xdr:row>14</xdr:row>
                    <xdr:rowOff>257175</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8</xdr:col>
                    <xdr:colOff>142875</xdr:colOff>
                    <xdr:row>15</xdr:row>
                    <xdr:rowOff>9525</xdr:rowOff>
                  </from>
                  <to>
                    <xdr:col>10</xdr:col>
                    <xdr:colOff>47625</xdr:colOff>
                    <xdr:row>15</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AT103"/>
  <sheetViews>
    <sheetView showGridLines="0" showRowColHeaders="0" view="pageBreakPreview" zoomScaleNormal="120" zoomScaleSheetLayoutView="100" workbookViewId="0">
      <selection activeCell="BG11" sqref="BG11"/>
    </sheetView>
  </sheetViews>
  <sheetFormatPr defaultColWidth="2.25" defaultRowHeight="13.5"/>
  <cols>
    <col min="1" max="1" width="3" style="21" customWidth="1"/>
    <col min="2" max="5" width="2.375" style="21" customWidth="1"/>
    <col min="6" max="7" width="2.375" style="21" bestFit="1" customWidth="1"/>
    <col min="8" max="10" width="2.25" style="21"/>
    <col min="11" max="11" width="2.125" style="21" customWidth="1"/>
    <col min="12" max="17" width="2.25" style="21"/>
    <col min="18" max="20" width="2.75" style="21" customWidth="1"/>
    <col min="21" max="26" width="2.25" style="21"/>
    <col min="27" max="29" width="2.625" style="21" customWidth="1"/>
    <col min="30" max="31" width="2.25" style="21"/>
    <col min="32" max="32" width="2.625" style="21" customWidth="1"/>
    <col min="33" max="34" width="2.25" style="21"/>
    <col min="35" max="37" width="2.625" style="21" customWidth="1"/>
    <col min="38" max="40" width="2.25" style="21"/>
    <col min="41" max="47" width="2.25" style="21" customWidth="1"/>
    <col min="48" max="16384" width="2.25" style="21"/>
  </cols>
  <sheetData>
    <row r="1" spans="1:46">
      <c r="A1" s="81" t="s">
        <v>181</v>
      </c>
    </row>
    <row r="2" spans="1:46" ht="14.25" customHeight="1"/>
    <row r="3" spans="1:46" s="26" customFormat="1" ht="15" customHeight="1">
      <c r="A3" s="377" t="s">
        <v>25</v>
      </c>
      <c r="B3" s="157" t="s">
        <v>0</v>
      </c>
      <c r="C3" s="158"/>
      <c r="D3" s="158"/>
      <c r="E3" s="159"/>
      <c r="F3" s="159"/>
      <c r="G3" s="159"/>
      <c r="H3" s="159"/>
      <c r="I3" s="159"/>
      <c r="J3" s="159"/>
      <c r="K3" s="160"/>
      <c r="L3" s="536"/>
      <c r="M3" s="537"/>
      <c r="N3" s="537"/>
      <c r="O3" s="537"/>
      <c r="P3" s="537"/>
      <c r="Q3" s="537"/>
      <c r="R3" s="537"/>
      <c r="S3" s="537"/>
      <c r="T3" s="537"/>
      <c r="U3" s="537"/>
      <c r="V3" s="537"/>
      <c r="W3" s="537"/>
      <c r="X3" s="537"/>
      <c r="Y3" s="537"/>
      <c r="Z3" s="537"/>
      <c r="AA3" s="537"/>
      <c r="AB3" s="537"/>
      <c r="AC3" s="537"/>
      <c r="AD3" s="537"/>
      <c r="AE3" s="537"/>
      <c r="AF3" s="538"/>
      <c r="AG3" s="432" t="s">
        <v>32</v>
      </c>
      <c r="AH3" s="406"/>
      <c r="AI3" s="406"/>
      <c r="AJ3" s="406"/>
      <c r="AK3" s="406"/>
      <c r="AL3" s="406"/>
      <c r="AM3" s="407"/>
    </row>
    <row r="4" spans="1:46" s="26" customFormat="1" ht="27.75" customHeight="1">
      <c r="A4" s="378"/>
      <c r="B4" s="161" t="s">
        <v>23</v>
      </c>
      <c r="C4" s="162"/>
      <c r="D4" s="162"/>
      <c r="E4" s="163"/>
      <c r="F4" s="163"/>
      <c r="G4" s="163"/>
      <c r="H4" s="163"/>
      <c r="I4" s="163"/>
      <c r="J4" s="163"/>
      <c r="K4" s="164"/>
      <c r="L4" s="516"/>
      <c r="M4" s="517"/>
      <c r="N4" s="517"/>
      <c r="O4" s="517"/>
      <c r="P4" s="517"/>
      <c r="Q4" s="517"/>
      <c r="R4" s="517"/>
      <c r="S4" s="517"/>
      <c r="T4" s="517"/>
      <c r="U4" s="517"/>
      <c r="V4" s="517"/>
      <c r="W4" s="517"/>
      <c r="X4" s="517"/>
      <c r="Y4" s="517"/>
      <c r="Z4" s="517"/>
      <c r="AA4" s="517"/>
      <c r="AB4" s="517"/>
      <c r="AC4" s="517"/>
      <c r="AD4" s="517"/>
      <c r="AE4" s="517"/>
      <c r="AF4" s="518"/>
      <c r="AG4" s="519"/>
      <c r="AH4" s="520"/>
      <c r="AI4" s="520"/>
      <c r="AJ4" s="520"/>
      <c r="AK4" s="520"/>
      <c r="AL4" s="520"/>
      <c r="AM4" s="521"/>
      <c r="AP4" s="365"/>
      <c r="AQ4" s="365"/>
      <c r="AR4" s="365"/>
      <c r="AS4" s="365"/>
      <c r="AT4" s="365"/>
    </row>
    <row r="5" spans="1:46" s="26" customFormat="1" ht="27.75" customHeight="1">
      <c r="A5" s="378"/>
      <c r="B5" s="165" t="s">
        <v>41</v>
      </c>
      <c r="C5" s="166"/>
      <c r="D5" s="166"/>
      <c r="E5" s="167"/>
      <c r="F5" s="167"/>
      <c r="G5" s="167"/>
      <c r="H5" s="167"/>
      <c r="I5" s="167"/>
      <c r="J5" s="167"/>
      <c r="K5" s="168"/>
      <c r="L5" s="522"/>
      <c r="M5" s="523"/>
      <c r="N5" s="523"/>
      <c r="O5" s="523"/>
      <c r="P5" s="523"/>
      <c r="Q5" s="523"/>
      <c r="R5" s="523"/>
      <c r="S5" s="523"/>
      <c r="T5" s="523"/>
      <c r="U5" s="523"/>
      <c r="V5" s="523"/>
      <c r="W5" s="523"/>
      <c r="X5" s="523"/>
      <c r="Y5" s="523"/>
      <c r="Z5" s="523"/>
      <c r="AA5" s="523"/>
      <c r="AB5" s="524"/>
      <c r="AC5" s="525" t="s">
        <v>33</v>
      </c>
      <c r="AD5" s="526"/>
      <c r="AE5" s="526"/>
      <c r="AF5" s="527"/>
      <c r="AG5" s="528"/>
      <c r="AH5" s="528"/>
      <c r="AI5" s="528"/>
      <c r="AJ5" s="528"/>
      <c r="AK5" s="528"/>
      <c r="AL5" s="399" t="s">
        <v>34</v>
      </c>
      <c r="AM5" s="400"/>
      <c r="AP5" s="365"/>
      <c r="AQ5" s="365"/>
      <c r="AR5" s="365"/>
      <c r="AS5" s="365"/>
      <c r="AT5" s="365"/>
    </row>
    <row r="6" spans="1:46" s="26" customFormat="1" ht="13.5" customHeight="1">
      <c r="A6" s="378"/>
      <c r="B6" s="366" t="s">
        <v>36</v>
      </c>
      <c r="C6" s="367"/>
      <c r="D6" s="367"/>
      <c r="E6" s="367"/>
      <c r="F6" s="367"/>
      <c r="G6" s="367"/>
      <c r="H6" s="367"/>
      <c r="I6" s="367"/>
      <c r="J6" s="367"/>
      <c r="K6" s="368"/>
      <c r="L6" s="289" t="s">
        <v>1</v>
      </c>
      <c r="M6" s="29"/>
      <c r="N6" s="29"/>
      <c r="O6" s="29"/>
      <c r="P6" s="29"/>
      <c r="Q6" s="534"/>
      <c r="R6" s="534"/>
      <c r="S6" s="29" t="s">
        <v>2</v>
      </c>
      <c r="T6" s="534"/>
      <c r="U6" s="534"/>
      <c r="V6" s="534"/>
      <c r="W6" s="29" t="s">
        <v>3</v>
      </c>
      <c r="X6" s="29"/>
      <c r="Y6" s="143" t="s">
        <v>35</v>
      </c>
      <c r="Z6" s="29"/>
      <c r="AA6" s="29"/>
      <c r="AB6" s="29"/>
      <c r="AD6" s="29"/>
      <c r="AE6" s="29"/>
      <c r="AF6" s="29"/>
      <c r="AG6" s="29"/>
      <c r="AH6" s="29"/>
      <c r="AI6" s="29"/>
      <c r="AJ6" s="29"/>
      <c r="AK6" s="29"/>
      <c r="AL6" s="29"/>
      <c r="AM6" s="30"/>
      <c r="AP6" s="3"/>
      <c r="AQ6" s="13"/>
      <c r="AR6" s="13"/>
      <c r="AS6" s="13"/>
      <c r="AT6" s="373"/>
    </row>
    <row r="7" spans="1:46" s="26" customFormat="1" ht="23.25" customHeight="1">
      <c r="A7" s="378"/>
      <c r="B7" s="369"/>
      <c r="C7" s="370"/>
      <c r="D7" s="370"/>
      <c r="E7" s="370"/>
      <c r="F7" s="370"/>
      <c r="G7" s="370"/>
      <c r="H7" s="370"/>
      <c r="I7" s="370"/>
      <c r="J7" s="370"/>
      <c r="K7" s="371"/>
      <c r="L7" s="516"/>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8"/>
      <c r="AP7" s="13"/>
      <c r="AQ7" s="13"/>
      <c r="AR7" s="13"/>
      <c r="AS7" s="13"/>
      <c r="AT7" s="373"/>
    </row>
    <row r="8" spans="1:46" s="26" customFormat="1" ht="23.25" customHeight="1">
      <c r="A8" s="378"/>
      <c r="B8" s="401" t="s">
        <v>85</v>
      </c>
      <c r="C8" s="402"/>
      <c r="D8" s="402"/>
      <c r="E8" s="402"/>
      <c r="F8" s="402"/>
      <c r="G8" s="402"/>
      <c r="H8" s="402"/>
      <c r="I8" s="402"/>
      <c r="J8" s="402"/>
      <c r="K8" s="403"/>
      <c r="L8" s="174" t="s">
        <v>88</v>
      </c>
      <c r="M8" s="515" t="s">
        <v>107</v>
      </c>
      <c r="N8" s="515"/>
      <c r="O8" s="175"/>
      <c r="P8" s="175" t="s">
        <v>108</v>
      </c>
      <c r="Q8" s="175"/>
      <c r="R8" s="175" t="s">
        <v>109</v>
      </c>
      <c r="S8" s="175"/>
      <c r="T8" s="175" t="s">
        <v>110</v>
      </c>
      <c r="U8" s="176"/>
      <c r="V8" s="175" t="s">
        <v>89</v>
      </c>
      <c r="W8" s="515" t="s">
        <v>107</v>
      </c>
      <c r="X8" s="515"/>
      <c r="Y8" s="175"/>
      <c r="Z8" s="175" t="s">
        <v>108</v>
      </c>
      <c r="AA8" s="175"/>
      <c r="AB8" s="175" t="s">
        <v>109</v>
      </c>
      <c r="AC8" s="175"/>
      <c r="AD8" s="176" t="s">
        <v>110</v>
      </c>
      <c r="AE8" s="177" t="s">
        <v>90</v>
      </c>
      <c r="AF8" s="515" t="s">
        <v>107</v>
      </c>
      <c r="AG8" s="515"/>
      <c r="AH8" s="175"/>
      <c r="AI8" s="175" t="s">
        <v>108</v>
      </c>
      <c r="AJ8" s="175"/>
      <c r="AK8" s="175" t="s">
        <v>109</v>
      </c>
      <c r="AL8" s="175"/>
      <c r="AM8" s="176" t="s">
        <v>110</v>
      </c>
      <c r="AP8" s="13"/>
      <c r="AQ8" s="13"/>
      <c r="AR8" s="13"/>
      <c r="AS8" s="13"/>
      <c r="AT8" s="133"/>
    </row>
    <row r="9" spans="1:46" s="26" customFormat="1" ht="23.25" customHeight="1">
      <c r="A9" s="378"/>
      <c r="B9" s="401" t="s">
        <v>86</v>
      </c>
      <c r="C9" s="402"/>
      <c r="D9" s="402"/>
      <c r="E9" s="402"/>
      <c r="F9" s="402"/>
      <c r="G9" s="402"/>
      <c r="H9" s="402"/>
      <c r="I9" s="402"/>
      <c r="J9" s="402"/>
      <c r="K9" s="403"/>
      <c r="L9" s="174"/>
      <c r="M9" s="175"/>
      <c r="N9" s="175" t="s">
        <v>109</v>
      </c>
      <c r="O9" s="175"/>
      <c r="P9" s="175" t="s">
        <v>110</v>
      </c>
      <c r="Q9" s="175" t="s">
        <v>99</v>
      </c>
      <c r="R9" s="175"/>
      <c r="S9" s="175" t="s">
        <v>109</v>
      </c>
      <c r="T9" s="175"/>
      <c r="U9" s="176" t="s">
        <v>110</v>
      </c>
      <c r="V9" s="175"/>
      <c r="W9" s="175" t="s">
        <v>109</v>
      </c>
      <c r="X9" s="175"/>
      <c r="Y9" s="175" t="s">
        <v>110</v>
      </c>
      <c r="Z9" s="175" t="s">
        <v>99</v>
      </c>
      <c r="AA9" s="175"/>
      <c r="AB9" s="175" t="s">
        <v>109</v>
      </c>
      <c r="AC9" s="175"/>
      <c r="AD9" s="176" t="s">
        <v>110</v>
      </c>
      <c r="AE9" s="177"/>
      <c r="AF9" s="175" t="s">
        <v>109</v>
      </c>
      <c r="AG9" s="175"/>
      <c r="AH9" s="175" t="s">
        <v>110</v>
      </c>
      <c r="AI9" s="175" t="s">
        <v>99</v>
      </c>
      <c r="AJ9" s="175"/>
      <c r="AK9" s="175" t="s">
        <v>109</v>
      </c>
      <c r="AL9" s="175"/>
      <c r="AM9" s="176" t="s">
        <v>110</v>
      </c>
      <c r="AP9" s="13"/>
      <c r="AQ9" s="13"/>
      <c r="AR9" s="13"/>
      <c r="AS9" s="13"/>
      <c r="AT9" s="133"/>
    </row>
    <row r="10" spans="1:46" s="26" customFormat="1" ht="23.25" customHeight="1">
      <c r="A10" s="378"/>
      <c r="B10" s="401" t="s">
        <v>87</v>
      </c>
      <c r="C10" s="402"/>
      <c r="D10" s="402"/>
      <c r="E10" s="402"/>
      <c r="F10" s="402"/>
      <c r="G10" s="402"/>
      <c r="H10" s="402"/>
      <c r="I10" s="402"/>
      <c r="J10" s="402"/>
      <c r="K10" s="403"/>
      <c r="L10" s="174"/>
      <c r="M10" s="515" t="s">
        <v>107</v>
      </c>
      <c r="N10" s="515"/>
      <c r="O10" s="175"/>
      <c r="P10" s="175" t="s">
        <v>108</v>
      </c>
      <c r="Q10" s="175"/>
      <c r="R10" s="175" t="s">
        <v>109</v>
      </c>
      <c r="S10" s="175"/>
      <c r="T10" s="175" t="s">
        <v>110</v>
      </c>
      <c r="U10" s="176"/>
      <c r="V10" s="175"/>
      <c r="W10" s="515" t="s">
        <v>107</v>
      </c>
      <c r="X10" s="515"/>
      <c r="Y10" s="175"/>
      <c r="Z10" s="175" t="s">
        <v>108</v>
      </c>
      <c r="AA10" s="175"/>
      <c r="AB10" s="175" t="s">
        <v>109</v>
      </c>
      <c r="AC10" s="175"/>
      <c r="AD10" s="176" t="s">
        <v>110</v>
      </c>
      <c r="AE10" s="177"/>
      <c r="AF10" s="515" t="s">
        <v>107</v>
      </c>
      <c r="AG10" s="515"/>
      <c r="AH10" s="175"/>
      <c r="AI10" s="175" t="s">
        <v>108</v>
      </c>
      <c r="AJ10" s="175"/>
      <c r="AK10" s="175" t="s">
        <v>109</v>
      </c>
      <c r="AL10" s="175"/>
      <c r="AM10" s="176" t="s">
        <v>110</v>
      </c>
      <c r="AP10" s="13"/>
      <c r="AQ10" s="13"/>
      <c r="AR10" s="13"/>
      <c r="AS10" s="13"/>
      <c r="AT10" s="133"/>
    </row>
    <row r="11" spans="1:46" s="26" customFormat="1" ht="20.25" customHeight="1">
      <c r="A11" s="378"/>
      <c r="B11" s="169" t="s">
        <v>4</v>
      </c>
      <c r="C11" s="170"/>
      <c r="D11" s="170"/>
      <c r="E11" s="171"/>
      <c r="F11" s="171"/>
      <c r="G11" s="171"/>
      <c r="H11" s="171"/>
      <c r="I11" s="171"/>
      <c r="J11" s="171"/>
      <c r="K11" s="171"/>
      <c r="L11" s="531" t="s">
        <v>5</v>
      </c>
      <c r="M11" s="532"/>
      <c r="N11" s="532"/>
      <c r="O11" s="533"/>
      <c r="P11" s="529"/>
      <c r="Q11" s="529"/>
      <c r="R11" s="529"/>
      <c r="S11" s="529"/>
      <c r="T11" s="529"/>
      <c r="U11" s="529"/>
      <c r="V11" s="529"/>
      <c r="W11" s="529"/>
      <c r="X11" s="529"/>
      <c r="Y11" s="530"/>
      <c r="Z11" s="531" t="s">
        <v>31</v>
      </c>
      <c r="AA11" s="532"/>
      <c r="AB11" s="533"/>
      <c r="AC11" s="529"/>
      <c r="AD11" s="529"/>
      <c r="AE11" s="529"/>
      <c r="AF11" s="529"/>
      <c r="AG11" s="529"/>
      <c r="AH11" s="529"/>
      <c r="AI11" s="529"/>
      <c r="AJ11" s="529"/>
      <c r="AK11" s="529"/>
      <c r="AL11" s="529"/>
      <c r="AM11" s="530"/>
    </row>
    <row r="12" spans="1:46" s="26" customFormat="1" ht="20.25" customHeight="1">
      <c r="A12" s="379"/>
      <c r="B12" s="169" t="s">
        <v>24</v>
      </c>
      <c r="C12" s="170"/>
      <c r="D12" s="170"/>
      <c r="E12" s="171"/>
      <c r="F12" s="171"/>
      <c r="G12" s="171"/>
      <c r="H12" s="171"/>
      <c r="I12" s="171"/>
      <c r="J12" s="171"/>
      <c r="K12" s="171"/>
      <c r="L12" s="511"/>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9"/>
    </row>
    <row r="13" spans="1:46" s="26" customFormat="1" ht="21.75" customHeight="1">
      <c r="A13" s="420" t="s">
        <v>47</v>
      </c>
      <c r="B13" s="421"/>
      <c r="C13" s="421"/>
      <c r="D13" s="421"/>
      <c r="E13" s="421"/>
      <c r="F13" s="421"/>
      <c r="G13" s="421"/>
      <c r="H13" s="422"/>
      <c r="I13" s="178"/>
      <c r="J13" s="179"/>
      <c r="K13" s="180" t="s">
        <v>135</v>
      </c>
      <c r="L13" s="181"/>
      <c r="M13" s="181"/>
      <c r="N13" s="181"/>
      <c r="O13" s="181"/>
      <c r="P13" s="181"/>
      <c r="Q13" s="179"/>
      <c r="R13" s="181"/>
      <c r="S13" s="426" t="s">
        <v>158</v>
      </c>
      <c r="T13" s="427"/>
      <c r="U13" s="427"/>
      <c r="V13" s="427"/>
      <c r="W13" s="427"/>
      <c r="X13" s="427"/>
      <c r="Y13" s="427"/>
      <c r="Z13" s="427"/>
      <c r="AA13" s="427"/>
      <c r="AB13" s="427"/>
      <c r="AC13" s="427"/>
      <c r="AD13" s="427"/>
      <c r="AE13" s="427"/>
      <c r="AF13" s="427"/>
      <c r="AG13" s="427"/>
      <c r="AH13" s="427"/>
      <c r="AI13" s="427"/>
      <c r="AJ13" s="427"/>
      <c r="AK13" s="427"/>
      <c r="AL13" s="427"/>
      <c r="AM13" s="428"/>
    </row>
    <row r="14" spans="1:46" s="26" customFormat="1" ht="21.75" customHeight="1">
      <c r="A14" s="423"/>
      <c r="B14" s="424"/>
      <c r="C14" s="424"/>
      <c r="D14" s="424"/>
      <c r="E14" s="424"/>
      <c r="F14" s="424"/>
      <c r="G14" s="424"/>
      <c r="H14" s="425"/>
      <c r="I14" s="182"/>
      <c r="J14" s="179"/>
      <c r="K14" s="183" t="s">
        <v>136</v>
      </c>
      <c r="L14" s="184"/>
      <c r="M14" s="184"/>
      <c r="N14" s="184"/>
      <c r="O14" s="184"/>
      <c r="P14" s="184"/>
      <c r="Q14" s="179"/>
      <c r="R14" s="184"/>
      <c r="S14" s="429"/>
      <c r="T14" s="430"/>
      <c r="U14" s="430"/>
      <c r="V14" s="430"/>
      <c r="W14" s="430"/>
      <c r="X14" s="430"/>
      <c r="Y14" s="430"/>
      <c r="Z14" s="430"/>
      <c r="AA14" s="430"/>
      <c r="AB14" s="430"/>
      <c r="AC14" s="430"/>
      <c r="AD14" s="430"/>
      <c r="AE14" s="430"/>
      <c r="AF14" s="430"/>
      <c r="AG14" s="430"/>
      <c r="AH14" s="430"/>
      <c r="AI14" s="430"/>
      <c r="AJ14" s="430"/>
      <c r="AK14" s="430"/>
      <c r="AL14" s="430"/>
      <c r="AM14" s="431"/>
    </row>
    <row r="15" spans="1:46" s="26" customFormat="1" ht="5.25" customHeight="1">
      <c r="A15" s="7"/>
      <c r="B15" s="7"/>
      <c r="C15" s="7"/>
      <c r="D15" s="7"/>
      <c r="E15" s="7"/>
      <c r="F15" s="7"/>
      <c r="G15" s="7"/>
      <c r="H15" s="7"/>
      <c r="I15" s="8"/>
      <c r="J15" s="1"/>
      <c r="K15" s="29"/>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row>
    <row r="16" spans="1:46" s="26" customFormat="1" ht="28.5" customHeight="1">
      <c r="A16" s="185" t="s">
        <v>133</v>
      </c>
      <c r="B16" s="10"/>
      <c r="C16" s="9"/>
      <c r="D16" s="9"/>
      <c r="E16" s="9"/>
      <c r="F16" s="9"/>
      <c r="G16" s="9"/>
      <c r="H16" s="9"/>
      <c r="I16" s="154"/>
      <c r="J16" s="155"/>
      <c r="K16" s="32"/>
      <c r="L16" s="137"/>
      <c r="M16" s="138"/>
      <c r="N16" s="432" t="s">
        <v>38</v>
      </c>
      <c r="O16" s="406"/>
      <c r="P16" s="406"/>
      <c r="Q16" s="407"/>
      <c r="R16" s="433" t="str">
        <f>IF(L5="","",VLOOKUP(L5,$A$59:$B$93,2,0))</f>
        <v/>
      </c>
      <c r="S16" s="434"/>
      <c r="T16" s="434"/>
      <c r="U16" s="384" t="s">
        <v>30</v>
      </c>
      <c r="V16" s="385"/>
      <c r="W16" s="435" t="s">
        <v>146</v>
      </c>
      <c r="X16" s="406"/>
      <c r="Y16" s="406"/>
      <c r="Z16" s="407"/>
      <c r="AA16" s="408">
        <f>ROUNDDOWN($Q$33/1000,0)</f>
        <v>0</v>
      </c>
      <c r="AB16" s="409"/>
      <c r="AC16" s="409"/>
      <c r="AD16" s="384" t="s">
        <v>30</v>
      </c>
      <c r="AE16" s="385"/>
      <c r="AF16" s="435" t="s">
        <v>147</v>
      </c>
      <c r="AG16" s="406"/>
      <c r="AH16" s="407"/>
      <c r="AI16" s="408">
        <f>ROUNDDOWN($M$38/1000,0)</f>
        <v>0</v>
      </c>
      <c r="AJ16" s="409"/>
      <c r="AK16" s="409"/>
      <c r="AL16" s="384" t="s">
        <v>30</v>
      </c>
      <c r="AM16" s="385"/>
    </row>
    <row r="17" spans="1:39" s="26" customFormat="1" ht="30" customHeight="1">
      <c r="A17" s="172" t="s">
        <v>26</v>
      </c>
      <c r="B17" s="136"/>
      <c r="C17" s="9"/>
      <c r="D17" s="9"/>
      <c r="E17" s="9"/>
      <c r="F17" s="9"/>
      <c r="G17" s="9"/>
      <c r="H17" s="512"/>
      <c r="I17" s="512"/>
      <c r="J17" s="512"/>
      <c r="K17" s="512"/>
      <c r="L17" s="512"/>
      <c r="M17" s="512"/>
      <c r="N17" s="411" t="s">
        <v>140</v>
      </c>
      <c r="O17" s="412"/>
      <c r="P17" s="412"/>
      <c r="Q17" s="412"/>
      <c r="R17" s="412"/>
      <c r="S17" s="412"/>
      <c r="T17" s="412"/>
      <c r="U17" s="412"/>
      <c r="V17" s="412"/>
      <c r="W17" s="412"/>
      <c r="X17" s="412"/>
      <c r="Y17" s="412"/>
      <c r="Z17" s="412"/>
      <c r="AA17" s="412"/>
      <c r="AB17" s="142"/>
      <c r="AC17" s="142"/>
      <c r="AD17" s="142"/>
      <c r="AE17" s="142"/>
      <c r="AF17" s="156" t="s">
        <v>130</v>
      </c>
      <c r="AG17" s="39"/>
      <c r="AH17" s="39"/>
      <c r="AI17" s="10"/>
      <c r="AJ17" s="10"/>
      <c r="AK17" s="137"/>
      <c r="AL17" s="9"/>
      <c r="AM17" s="40"/>
    </row>
    <row r="18" spans="1:39" s="26" customFormat="1" ht="6" customHeight="1">
      <c r="A18" s="41"/>
      <c r="B18" s="3"/>
      <c r="C18" s="440" t="s">
        <v>139</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row>
    <row r="19" spans="1:39" s="26" customFormat="1" ht="6" customHeight="1">
      <c r="A19" s="42"/>
      <c r="B19" s="2"/>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1"/>
    </row>
    <row r="20" spans="1:39" s="26" customFormat="1" ht="6" customHeight="1">
      <c r="A20" s="42"/>
      <c r="B20" s="2"/>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39" s="26" customFormat="1" ht="6" customHeight="1">
      <c r="A21" s="42"/>
      <c r="B21" s="2"/>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1"/>
    </row>
    <row r="22" spans="1:39" s="26" customFormat="1" ht="6" customHeight="1">
      <c r="A22" s="42"/>
      <c r="B22" s="2"/>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row>
    <row r="23" spans="1:39" s="26" customFormat="1" ht="6" customHeight="1">
      <c r="A23" s="42"/>
      <c r="B23" s="2"/>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row>
    <row r="24" spans="1:39" s="26" customFormat="1" ht="6" customHeight="1">
      <c r="A24" s="42"/>
      <c r="B24" s="2"/>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39" s="26" customFormat="1" ht="6" customHeight="1">
      <c r="A25" s="43"/>
      <c r="B25" s="5"/>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3"/>
    </row>
    <row r="26" spans="1:39" s="26" customFormat="1" ht="24" customHeight="1">
      <c r="A26" s="173" t="s">
        <v>145</v>
      </c>
      <c r="B26" s="7"/>
      <c r="C26" s="7"/>
      <c r="D26" s="7"/>
      <c r="E26" s="7"/>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5"/>
    </row>
    <row r="27" spans="1:39" ht="18.75" customHeight="1">
      <c r="A27" s="140"/>
      <c r="B27" s="539" t="s">
        <v>168</v>
      </c>
      <c r="C27" s="540"/>
      <c r="D27" s="541" t="s">
        <v>141</v>
      </c>
      <c r="E27" s="541"/>
      <c r="F27" s="541"/>
      <c r="G27" s="541"/>
      <c r="H27" s="541"/>
      <c r="I27" s="541"/>
      <c r="J27" s="541"/>
      <c r="K27" s="541"/>
      <c r="L27" s="541"/>
      <c r="M27" s="541"/>
      <c r="N27" s="541"/>
      <c r="O27" s="541"/>
      <c r="P27" s="542"/>
      <c r="Q27" s="444" t="s">
        <v>142</v>
      </c>
      <c r="R27" s="445"/>
      <c r="S27" s="445"/>
      <c r="T27" s="445"/>
      <c r="U27" s="445"/>
      <c r="V27" s="445"/>
      <c r="W27" s="445"/>
      <c r="X27" s="445"/>
      <c r="Y27" s="445"/>
      <c r="Z27" s="445"/>
      <c r="AA27" s="445"/>
      <c r="AB27" s="445"/>
      <c r="AC27" s="445"/>
      <c r="AD27" s="446"/>
      <c r="AE27" s="444" t="s">
        <v>143</v>
      </c>
      <c r="AF27" s="445"/>
      <c r="AG27" s="445"/>
      <c r="AH27" s="445"/>
      <c r="AI27" s="445"/>
      <c r="AJ27" s="445"/>
      <c r="AK27" s="445"/>
      <c r="AL27" s="446"/>
      <c r="AM27" s="141"/>
    </row>
    <row r="28" spans="1:39" ht="21.75" customHeight="1">
      <c r="A28" s="139"/>
      <c r="B28" s="507"/>
      <c r="C28" s="508"/>
      <c r="D28" s="509"/>
      <c r="E28" s="509"/>
      <c r="F28" s="509"/>
      <c r="G28" s="509"/>
      <c r="H28" s="509"/>
      <c r="I28" s="509"/>
      <c r="J28" s="509"/>
      <c r="K28" s="509"/>
      <c r="L28" s="509"/>
      <c r="M28" s="509"/>
      <c r="N28" s="509"/>
      <c r="O28" s="509"/>
      <c r="P28" s="510"/>
      <c r="Q28" s="503"/>
      <c r="R28" s="504"/>
      <c r="S28" s="504"/>
      <c r="T28" s="504"/>
      <c r="U28" s="504"/>
      <c r="V28" s="504"/>
      <c r="W28" s="504"/>
      <c r="X28" s="504"/>
      <c r="Y28" s="504"/>
      <c r="Z28" s="504"/>
      <c r="AA28" s="504"/>
      <c r="AB28" s="504"/>
      <c r="AC28" s="504"/>
      <c r="AD28" s="505"/>
      <c r="AE28" s="447" t="s">
        <v>144</v>
      </c>
      <c r="AF28" s="448"/>
      <c r="AG28" s="448"/>
      <c r="AH28" s="448"/>
      <c r="AI28" s="448"/>
      <c r="AJ28" s="448"/>
      <c r="AK28" s="448"/>
      <c r="AL28" s="449"/>
      <c r="AM28" s="145"/>
    </row>
    <row r="29" spans="1:39" ht="21.75" customHeight="1">
      <c r="A29" s="139"/>
      <c r="B29" s="507"/>
      <c r="C29" s="508"/>
      <c r="D29" s="509"/>
      <c r="E29" s="509"/>
      <c r="F29" s="509"/>
      <c r="G29" s="509"/>
      <c r="H29" s="509"/>
      <c r="I29" s="509"/>
      <c r="J29" s="509"/>
      <c r="K29" s="509"/>
      <c r="L29" s="509"/>
      <c r="M29" s="509"/>
      <c r="N29" s="509"/>
      <c r="O29" s="509"/>
      <c r="P29" s="510"/>
      <c r="Q29" s="503"/>
      <c r="R29" s="504"/>
      <c r="S29" s="504"/>
      <c r="T29" s="504"/>
      <c r="U29" s="504"/>
      <c r="V29" s="504"/>
      <c r="W29" s="504"/>
      <c r="X29" s="504"/>
      <c r="Y29" s="504"/>
      <c r="Z29" s="504"/>
      <c r="AA29" s="504"/>
      <c r="AB29" s="504"/>
      <c r="AC29" s="504"/>
      <c r="AD29" s="505"/>
      <c r="AE29" s="450"/>
      <c r="AF29" s="451"/>
      <c r="AG29" s="451"/>
      <c r="AH29" s="451"/>
      <c r="AI29" s="451"/>
      <c r="AJ29" s="451"/>
      <c r="AK29" s="451"/>
      <c r="AL29" s="452"/>
      <c r="AM29" s="145"/>
    </row>
    <row r="30" spans="1:39" ht="21.75" customHeight="1">
      <c r="A30" s="139"/>
      <c r="B30" s="507"/>
      <c r="C30" s="508"/>
      <c r="D30" s="509"/>
      <c r="E30" s="509"/>
      <c r="F30" s="509"/>
      <c r="G30" s="509"/>
      <c r="H30" s="509"/>
      <c r="I30" s="509"/>
      <c r="J30" s="509"/>
      <c r="K30" s="509"/>
      <c r="L30" s="509"/>
      <c r="M30" s="509"/>
      <c r="N30" s="509"/>
      <c r="O30" s="509"/>
      <c r="P30" s="510"/>
      <c r="Q30" s="503"/>
      <c r="R30" s="504"/>
      <c r="S30" s="504"/>
      <c r="T30" s="504"/>
      <c r="U30" s="504"/>
      <c r="V30" s="504"/>
      <c r="W30" s="504"/>
      <c r="X30" s="504"/>
      <c r="Y30" s="504"/>
      <c r="Z30" s="504"/>
      <c r="AA30" s="504"/>
      <c r="AB30" s="504"/>
      <c r="AC30" s="504"/>
      <c r="AD30" s="505"/>
      <c r="AE30" s="450"/>
      <c r="AF30" s="451"/>
      <c r="AG30" s="451"/>
      <c r="AH30" s="451"/>
      <c r="AI30" s="451"/>
      <c r="AJ30" s="451"/>
      <c r="AK30" s="451"/>
      <c r="AL30" s="452"/>
      <c r="AM30" s="145"/>
    </row>
    <row r="31" spans="1:39" ht="21.75" customHeight="1">
      <c r="A31" s="139"/>
      <c r="B31" s="507"/>
      <c r="C31" s="508"/>
      <c r="D31" s="509"/>
      <c r="E31" s="509"/>
      <c r="F31" s="509"/>
      <c r="G31" s="509"/>
      <c r="H31" s="509"/>
      <c r="I31" s="509"/>
      <c r="J31" s="509"/>
      <c r="K31" s="509"/>
      <c r="L31" s="509"/>
      <c r="M31" s="509"/>
      <c r="N31" s="509"/>
      <c r="O31" s="509"/>
      <c r="P31" s="510"/>
      <c r="Q31" s="503"/>
      <c r="R31" s="504"/>
      <c r="S31" s="504"/>
      <c r="T31" s="504"/>
      <c r="U31" s="504"/>
      <c r="V31" s="504"/>
      <c r="W31" s="504"/>
      <c r="X31" s="504"/>
      <c r="Y31" s="504"/>
      <c r="Z31" s="504"/>
      <c r="AA31" s="504"/>
      <c r="AB31" s="504"/>
      <c r="AC31" s="504"/>
      <c r="AD31" s="505"/>
      <c r="AE31" s="450"/>
      <c r="AF31" s="451"/>
      <c r="AG31" s="451"/>
      <c r="AH31" s="451"/>
      <c r="AI31" s="451"/>
      <c r="AJ31" s="451"/>
      <c r="AK31" s="451"/>
      <c r="AL31" s="452"/>
      <c r="AM31" s="145"/>
    </row>
    <row r="32" spans="1:39" ht="21.75" customHeight="1" thickBot="1">
      <c r="A32" s="139"/>
      <c r="B32" s="513"/>
      <c r="C32" s="514"/>
      <c r="D32" s="509"/>
      <c r="E32" s="509"/>
      <c r="F32" s="509"/>
      <c r="G32" s="509"/>
      <c r="H32" s="509"/>
      <c r="I32" s="509"/>
      <c r="J32" s="509"/>
      <c r="K32" s="509"/>
      <c r="L32" s="509"/>
      <c r="M32" s="509"/>
      <c r="N32" s="509"/>
      <c r="O32" s="509"/>
      <c r="P32" s="510"/>
      <c r="Q32" s="506"/>
      <c r="R32" s="506"/>
      <c r="S32" s="506"/>
      <c r="T32" s="506"/>
      <c r="U32" s="506"/>
      <c r="V32" s="506"/>
      <c r="W32" s="506"/>
      <c r="X32" s="506"/>
      <c r="Y32" s="506"/>
      <c r="Z32" s="506"/>
      <c r="AA32" s="506"/>
      <c r="AB32" s="506"/>
      <c r="AC32" s="506"/>
      <c r="AD32" s="506"/>
      <c r="AE32" s="453"/>
      <c r="AF32" s="454"/>
      <c r="AG32" s="454"/>
      <c r="AH32" s="454"/>
      <c r="AI32" s="454"/>
      <c r="AJ32" s="454"/>
      <c r="AK32" s="454"/>
      <c r="AL32" s="455"/>
      <c r="AM32" s="145"/>
    </row>
    <row r="33" spans="1:39" ht="22.5" customHeight="1" thickTop="1">
      <c r="A33" s="144"/>
      <c r="B33" s="473" t="s">
        <v>46</v>
      </c>
      <c r="C33" s="473"/>
      <c r="D33" s="474"/>
      <c r="E33" s="474"/>
      <c r="F33" s="474"/>
      <c r="G33" s="474"/>
      <c r="H33" s="474"/>
      <c r="I33" s="474"/>
      <c r="J33" s="474"/>
      <c r="K33" s="474"/>
      <c r="L33" s="474"/>
      <c r="M33" s="474"/>
      <c r="N33" s="474"/>
      <c r="O33" s="474"/>
      <c r="P33" s="474"/>
      <c r="Q33" s="475">
        <f>SUM(Q28:AD32)</f>
        <v>0</v>
      </c>
      <c r="R33" s="475"/>
      <c r="S33" s="475"/>
      <c r="T33" s="475"/>
      <c r="U33" s="475"/>
      <c r="V33" s="475"/>
      <c r="W33" s="475"/>
      <c r="X33" s="475"/>
      <c r="Y33" s="475"/>
      <c r="Z33" s="475"/>
      <c r="AA33" s="475"/>
      <c r="AB33" s="475"/>
      <c r="AC33" s="475"/>
      <c r="AD33" s="475"/>
      <c r="AE33" s="472"/>
      <c r="AF33" s="472"/>
      <c r="AG33" s="472"/>
      <c r="AH33" s="472"/>
      <c r="AI33" s="472"/>
      <c r="AJ33" s="472"/>
      <c r="AK33" s="472"/>
      <c r="AL33" s="472"/>
      <c r="AM33" s="141"/>
    </row>
    <row r="34" spans="1:39" ht="9.75" customHeight="1">
      <c r="A34" s="193"/>
      <c r="B34" s="194"/>
      <c r="C34" s="194"/>
      <c r="D34" s="194"/>
      <c r="E34" s="194"/>
      <c r="F34" s="195"/>
      <c r="G34" s="195"/>
      <c r="H34" s="195"/>
      <c r="I34" s="195"/>
      <c r="J34" s="195"/>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196"/>
    </row>
    <row r="35" spans="1:39" s="26" customFormat="1" ht="21.75" customHeight="1">
      <c r="A35" s="197" t="s">
        <v>155</v>
      </c>
      <c r="B35" s="198"/>
      <c r="C35" s="198"/>
      <c r="D35" s="198"/>
      <c r="E35" s="198"/>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200"/>
    </row>
    <row r="36" spans="1:39" ht="18" customHeight="1">
      <c r="A36" s="140"/>
      <c r="B36" s="476" t="s">
        <v>151</v>
      </c>
      <c r="C36" s="476"/>
      <c r="D36" s="476"/>
      <c r="E36" s="476"/>
      <c r="F36" s="476"/>
      <c r="G36" s="476"/>
      <c r="H36" s="476"/>
      <c r="I36" s="476"/>
      <c r="J36" s="476"/>
      <c r="K36" s="476"/>
      <c r="L36" s="476"/>
      <c r="M36" s="476" t="s">
        <v>152</v>
      </c>
      <c r="N36" s="476"/>
      <c r="O36" s="476"/>
      <c r="P36" s="476"/>
      <c r="Q36" s="476"/>
      <c r="R36" s="476"/>
      <c r="S36" s="476"/>
      <c r="T36" s="476"/>
      <c r="U36" s="476"/>
      <c r="V36" s="476"/>
      <c r="W36" s="476"/>
      <c r="X36" s="476" t="s">
        <v>153</v>
      </c>
      <c r="Y36" s="476"/>
      <c r="Z36" s="476"/>
      <c r="AA36" s="476"/>
      <c r="AB36" s="476"/>
      <c r="AC36" s="476"/>
      <c r="AD36" s="476"/>
      <c r="AE36" s="476"/>
      <c r="AF36" s="476"/>
      <c r="AG36" s="477" t="s">
        <v>154</v>
      </c>
      <c r="AH36" s="477"/>
      <c r="AI36" s="477"/>
      <c r="AJ36" s="477"/>
      <c r="AK36" s="477"/>
      <c r="AL36" s="477"/>
      <c r="AM36" s="141"/>
    </row>
    <row r="37" spans="1:39" ht="24.75" customHeight="1" thickBot="1">
      <c r="A37" s="139"/>
      <c r="B37" s="549" t="s">
        <v>150</v>
      </c>
      <c r="C37" s="549"/>
      <c r="D37" s="549"/>
      <c r="E37" s="549"/>
      <c r="F37" s="549"/>
      <c r="G37" s="549"/>
      <c r="H37" s="549"/>
      <c r="I37" s="549"/>
      <c r="J37" s="549"/>
      <c r="K37" s="549"/>
      <c r="L37" s="549"/>
      <c r="M37" s="550"/>
      <c r="N37" s="550"/>
      <c r="O37" s="550"/>
      <c r="P37" s="550"/>
      <c r="Q37" s="550"/>
      <c r="R37" s="550"/>
      <c r="S37" s="550"/>
      <c r="T37" s="550"/>
      <c r="U37" s="550"/>
      <c r="V37" s="550"/>
      <c r="W37" s="550"/>
      <c r="X37" s="535"/>
      <c r="Y37" s="535"/>
      <c r="Z37" s="535"/>
      <c r="AA37" s="535"/>
      <c r="AB37" s="535"/>
      <c r="AC37" s="535"/>
      <c r="AD37" s="535"/>
      <c r="AE37" s="535"/>
      <c r="AF37" s="535"/>
      <c r="AG37" s="468" t="s">
        <v>148</v>
      </c>
      <c r="AH37" s="468"/>
      <c r="AI37" s="468"/>
      <c r="AJ37" s="468"/>
      <c r="AK37" s="468"/>
      <c r="AL37" s="468"/>
      <c r="AM37" s="145"/>
    </row>
    <row r="38" spans="1:39" ht="22.5" customHeight="1" thickTop="1">
      <c r="A38" s="144"/>
      <c r="B38" s="469" t="s">
        <v>111</v>
      </c>
      <c r="C38" s="469"/>
      <c r="D38" s="469"/>
      <c r="E38" s="469"/>
      <c r="F38" s="469"/>
      <c r="G38" s="469"/>
      <c r="H38" s="469"/>
      <c r="I38" s="469"/>
      <c r="J38" s="469"/>
      <c r="K38" s="469"/>
      <c r="L38" s="469"/>
      <c r="M38" s="551">
        <f>SUM(M37)</f>
        <v>0</v>
      </c>
      <c r="N38" s="551"/>
      <c r="O38" s="551"/>
      <c r="P38" s="551"/>
      <c r="Q38" s="551"/>
      <c r="R38" s="551"/>
      <c r="S38" s="551"/>
      <c r="T38" s="551"/>
      <c r="U38" s="551"/>
      <c r="V38" s="551"/>
      <c r="W38" s="551"/>
      <c r="X38" s="471"/>
      <c r="Y38" s="471"/>
      <c r="Z38" s="471"/>
      <c r="AA38" s="471"/>
      <c r="AB38" s="471"/>
      <c r="AC38" s="471"/>
      <c r="AD38" s="471"/>
      <c r="AE38" s="471"/>
      <c r="AF38" s="471"/>
      <c r="AG38" s="472"/>
      <c r="AH38" s="472"/>
      <c r="AI38" s="472"/>
      <c r="AJ38" s="472"/>
      <c r="AK38" s="472"/>
      <c r="AL38" s="472"/>
      <c r="AM38" s="141"/>
    </row>
    <row r="39" spans="1:39" ht="6.75" customHeight="1">
      <c r="A39" s="144"/>
      <c r="B39" s="186"/>
      <c r="C39" s="186"/>
      <c r="D39" s="186"/>
      <c r="E39" s="186"/>
      <c r="F39" s="186"/>
      <c r="G39" s="186"/>
      <c r="H39" s="186"/>
      <c r="I39" s="186"/>
      <c r="J39" s="186"/>
      <c r="K39" s="186"/>
      <c r="L39" s="186"/>
      <c r="M39" s="187"/>
      <c r="N39" s="187"/>
      <c r="O39" s="187"/>
      <c r="P39" s="187"/>
      <c r="Q39" s="187"/>
      <c r="R39" s="187"/>
      <c r="S39" s="187"/>
      <c r="T39" s="187"/>
      <c r="U39" s="187"/>
      <c r="V39" s="187"/>
      <c r="W39" s="187"/>
      <c r="X39" s="187"/>
      <c r="Y39" s="187"/>
      <c r="Z39" s="187"/>
      <c r="AA39" s="187"/>
      <c r="AB39" s="187"/>
      <c r="AC39" s="187"/>
      <c r="AD39" s="187"/>
      <c r="AE39" s="187"/>
      <c r="AF39" s="187"/>
      <c r="AG39" s="46"/>
      <c r="AH39" s="46"/>
      <c r="AI39" s="46"/>
      <c r="AJ39" s="46"/>
      <c r="AK39" s="46"/>
      <c r="AL39" s="46"/>
      <c r="AM39" s="141"/>
    </row>
    <row r="40" spans="1:39" ht="6.75" customHeight="1">
      <c r="A40" s="188"/>
      <c r="B40" s="189"/>
      <c r="C40" s="189"/>
      <c r="D40" s="189"/>
      <c r="E40" s="189"/>
      <c r="F40" s="189"/>
      <c r="G40" s="189"/>
      <c r="H40" s="189"/>
      <c r="I40" s="189"/>
      <c r="J40" s="189"/>
      <c r="K40" s="189"/>
      <c r="L40" s="189"/>
      <c r="M40" s="190"/>
      <c r="N40" s="190"/>
      <c r="O40" s="190"/>
      <c r="P40" s="190"/>
      <c r="Q40" s="190"/>
      <c r="R40" s="190"/>
      <c r="S40" s="190"/>
      <c r="T40" s="190"/>
      <c r="U40" s="190"/>
      <c r="V40" s="190"/>
      <c r="W40" s="190"/>
      <c r="X40" s="190"/>
      <c r="Y40" s="190"/>
      <c r="Z40" s="190"/>
      <c r="AA40" s="190"/>
      <c r="AB40" s="190"/>
      <c r="AC40" s="190"/>
      <c r="AD40" s="190"/>
      <c r="AE40" s="190"/>
      <c r="AF40" s="190"/>
      <c r="AG40" s="191"/>
      <c r="AH40" s="191"/>
      <c r="AI40" s="191"/>
      <c r="AJ40" s="191"/>
      <c r="AK40" s="191"/>
      <c r="AL40" s="191"/>
      <c r="AM40" s="192"/>
    </row>
    <row r="41" spans="1:39" ht="25.5" customHeight="1">
      <c r="A41" s="201" t="s">
        <v>134</v>
      </c>
      <c r="B41" s="14"/>
      <c r="C41" s="4"/>
      <c r="D41" s="14"/>
      <c r="E41" s="6"/>
      <c r="F41" s="14"/>
      <c r="G41" s="14"/>
      <c r="H41" s="14"/>
      <c r="I41" s="14"/>
      <c r="J41" s="11"/>
      <c r="K41" s="11"/>
      <c r="L41" s="11"/>
      <c r="M41" s="11"/>
      <c r="N41" s="11"/>
      <c r="O41" s="19"/>
      <c r="P41" s="16"/>
      <c r="Q41" s="17"/>
      <c r="R41" s="17"/>
      <c r="S41" s="11"/>
      <c r="T41" s="12"/>
      <c r="U41" s="11"/>
      <c r="V41" s="15"/>
      <c r="W41" s="432" t="s">
        <v>38</v>
      </c>
      <c r="X41" s="406"/>
      <c r="Y41" s="406"/>
      <c r="Z41" s="407"/>
      <c r="AA41" s="478" t="str">
        <f>IF(L5="","",VLOOKUP(L5,$A$59:$C$93,3,FALSE))</f>
        <v/>
      </c>
      <c r="AB41" s="479"/>
      <c r="AC41" s="479"/>
      <c r="AD41" s="384" t="s">
        <v>30</v>
      </c>
      <c r="AE41" s="385"/>
      <c r="AF41" s="432" t="s">
        <v>28</v>
      </c>
      <c r="AG41" s="406"/>
      <c r="AH41" s="407"/>
      <c r="AI41" s="408">
        <f>ROUNDDOWN($Q$52/1000,0)</f>
        <v>0</v>
      </c>
      <c r="AJ41" s="409"/>
      <c r="AK41" s="409"/>
      <c r="AL41" s="384" t="s">
        <v>30</v>
      </c>
      <c r="AM41" s="385"/>
    </row>
    <row r="42" spans="1:39" ht="24.75" customHeight="1">
      <c r="A42" s="202" t="s">
        <v>26</v>
      </c>
      <c r="B42" s="136"/>
      <c r="C42" s="9"/>
      <c r="D42" s="9"/>
      <c r="E42" s="9"/>
      <c r="F42" s="9"/>
      <c r="G42" s="9"/>
      <c r="H42" s="543"/>
      <c r="I42" s="544"/>
      <c r="J42" s="544"/>
      <c r="K42" s="544"/>
      <c r="L42" s="544"/>
      <c r="M42" s="545"/>
      <c r="N42" s="546" t="s">
        <v>156</v>
      </c>
      <c r="O42" s="547"/>
      <c r="P42" s="547"/>
      <c r="Q42" s="547"/>
      <c r="R42" s="547"/>
      <c r="S42" s="547"/>
      <c r="T42" s="547"/>
      <c r="U42" s="547"/>
      <c r="V42" s="547"/>
      <c r="W42" s="547"/>
      <c r="X42" s="547"/>
      <c r="Y42" s="547"/>
      <c r="Z42" s="548"/>
      <c r="AA42" s="146"/>
      <c r="AB42" s="142"/>
      <c r="AC42" s="142"/>
      <c r="AD42" s="142"/>
      <c r="AE42" s="142"/>
      <c r="AF42" s="285" t="s">
        <v>130</v>
      </c>
      <c r="AG42" s="39"/>
      <c r="AH42" s="39"/>
      <c r="AI42" s="10"/>
      <c r="AJ42" s="10"/>
      <c r="AK42" s="137"/>
      <c r="AL42" s="9"/>
      <c r="AM42" s="40"/>
    </row>
    <row r="43" spans="1:39" ht="25.5" customHeight="1">
      <c r="A43" s="41"/>
      <c r="B43" s="3"/>
      <c r="C43" s="496" t="s">
        <v>157</v>
      </c>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7"/>
    </row>
    <row r="44" spans="1:39" ht="25.5" customHeight="1">
      <c r="A44" s="43"/>
      <c r="B44" s="5"/>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9"/>
    </row>
    <row r="45" spans="1:39" ht="18.75" customHeight="1">
      <c r="A45" s="420" t="s">
        <v>149</v>
      </c>
      <c r="B45" s="421"/>
      <c r="C45" s="421"/>
      <c r="D45" s="421"/>
      <c r="E45" s="421"/>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5"/>
    </row>
    <row r="46" spans="1:39" ht="20.25" customHeight="1">
      <c r="A46" s="140"/>
      <c r="B46" s="539" t="s">
        <v>168</v>
      </c>
      <c r="C46" s="540"/>
      <c r="D46" s="541" t="s">
        <v>141</v>
      </c>
      <c r="E46" s="541"/>
      <c r="F46" s="541"/>
      <c r="G46" s="541"/>
      <c r="H46" s="541"/>
      <c r="I46" s="541"/>
      <c r="J46" s="541"/>
      <c r="K46" s="541"/>
      <c r="L46" s="541"/>
      <c r="M46" s="541"/>
      <c r="N46" s="541"/>
      <c r="O46" s="541"/>
      <c r="P46" s="542"/>
      <c r="Q46" s="444" t="s">
        <v>142</v>
      </c>
      <c r="R46" s="445"/>
      <c r="S46" s="445"/>
      <c r="T46" s="445"/>
      <c r="U46" s="445"/>
      <c r="V46" s="445"/>
      <c r="W46" s="445"/>
      <c r="X46" s="445"/>
      <c r="Y46" s="445"/>
      <c r="Z46" s="445"/>
      <c r="AA46" s="445"/>
      <c r="AB46" s="445"/>
      <c r="AC46" s="445"/>
      <c r="AD46" s="446"/>
      <c r="AE46" s="444" t="s">
        <v>143</v>
      </c>
      <c r="AF46" s="445"/>
      <c r="AG46" s="445"/>
      <c r="AH46" s="445"/>
      <c r="AI46" s="445"/>
      <c r="AJ46" s="445"/>
      <c r="AK46" s="445"/>
      <c r="AL46" s="446"/>
      <c r="AM46" s="141"/>
    </row>
    <row r="47" spans="1:39" ht="21.75" customHeight="1">
      <c r="A47" s="139"/>
      <c r="B47" s="483"/>
      <c r="C47" s="484"/>
      <c r="D47" s="500"/>
      <c r="E47" s="501"/>
      <c r="F47" s="501"/>
      <c r="G47" s="501"/>
      <c r="H47" s="501"/>
      <c r="I47" s="501"/>
      <c r="J47" s="501"/>
      <c r="K47" s="501"/>
      <c r="L47" s="501"/>
      <c r="M47" s="501"/>
      <c r="N47" s="501"/>
      <c r="O47" s="501"/>
      <c r="P47" s="502"/>
      <c r="Q47" s="552"/>
      <c r="R47" s="552"/>
      <c r="S47" s="552"/>
      <c r="T47" s="552"/>
      <c r="U47" s="552"/>
      <c r="V47" s="552"/>
      <c r="W47" s="552"/>
      <c r="X47" s="552"/>
      <c r="Y47" s="552"/>
      <c r="Z47" s="552"/>
      <c r="AA47" s="552"/>
      <c r="AB47" s="552"/>
      <c r="AC47" s="552"/>
      <c r="AD47" s="552"/>
      <c r="AE47" s="447" t="s">
        <v>148</v>
      </c>
      <c r="AF47" s="448"/>
      <c r="AG47" s="448"/>
      <c r="AH47" s="448"/>
      <c r="AI47" s="448"/>
      <c r="AJ47" s="448"/>
      <c r="AK47" s="448"/>
      <c r="AL47" s="449"/>
      <c r="AM47" s="145"/>
    </row>
    <row r="48" spans="1:39" ht="21.75" customHeight="1">
      <c r="A48" s="139"/>
      <c r="B48" s="483"/>
      <c r="C48" s="484"/>
      <c r="D48" s="500"/>
      <c r="E48" s="501"/>
      <c r="F48" s="501"/>
      <c r="G48" s="501"/>
      <c r="H48" s="501"/>
      <c r="I48" s="501"/>
      <c r="J48" s="501"/>
      <c r="K48" s="501"/>
      <c r="L48" s="501"/>
      <c r="M48" s="501"/>
      <c r="N48" s="501"/>
      <c r="O48" s="501"/>
      <c r="P48" s="502"/>
      <c r="Q48" s="552"/>
      <c r="R48" s="552"/>
      <c r="S48" s="552"/>
      <c r="T48" s="552"/>
      <c r="U48" s="552"/>
      <c r="V48" s="552"/>
      <c r="W48" s="552"/>
      <c r="X48" s="552"/>
      <c r="Y48" s="552"/>
      <c r="Z48" s="552"/>
      <c r="AA48" s="552"/>
      <c r="AB48" s="552"/>
      <c r="AC48" s="552"/>
      <c r="AD48" s="552"/>
      <c r="AE48" s="450"/>
      <c r="AF48" s="451"/>
      <c r="AG48" s="451"/>
      <c r="AH48" s="451"/>
      <c r="AI48" s="451"/>
      <c r="AJ48" s="451"/>
      <c r="AK48" s="451"/>
      <c r="AL48" s="452"/>
      <c r="AM48" s="147"/>
    </row>
    <row r="49" spans="1:39" ht="21.75" customHeight="1">
      <c r="A49" s="139"/>
      <c r="B49" s="483"/>
      <c r="C49" s="484"/>
      <c r="D49" s="500"/>
      <c r="E49" s="501"/>
      <c r="F49" s="501"/>
      <c r="G49" s="501"/>
      <c r="H49" s="501"/>
      <c r="I49" s="501"/>
      <c r="J49" s="501"/>
      <c r="K49" s="501"/>
      <c r="L49" s="501"/>
      <c r="M49" s="501"/>
      <c r="N49" s="501"/>
      <c r="O49" s="501"/>
      <c r="P49" s="502"/>
      <c r="Q49" s="552"/>
      <c r="R49" s="552"/>
      <c r="S49" s="552"/>
      <c r="T49" s="552"/>
      <c r="U49" s="552"/>
      <c r="V49" s="552"/>
      <c r="W49" s="552"/>
      <c r="X49" s="552"/>
      <c r="Y49" s="552"/>
      <c r="Z49" s="552"/>
      <c r="AA49" s="552"/>
      <c r="AB49" s="552"/>
      <c r="AC49" s="552"/>
      <c r="AD49" s="552"/>
      <c r="AE49" s="450"/>
      <c r="AF49" s="451"/>
      <c r="AG49" s="451"/>
      <c r="AH49" s="451"/>
      <c r="AI49" s="451"/>
      <c r="AJ49" s="451"/>
      <c r="AK49" s="451"/>
      <c r="AL49" s="452"/>
      <c r="AM49" s="147"/>
    </row>
    <row r="50" spans="1:39" ht="21.75" customHeight="1">
      <c r="A50" s="139"/>
      <c r="B50" s="483"/>
      <c r="C50" s="484"/>
      <c r="D50" s="500"/>
      <c r="E50" s="501"/>
      <c r="F50" s="501"/>
      <c r="G50" s="501"/>
      <c r="H50" s="501"/>
      <c r="I50" s="501"/>
      <c r="J50" s="501"/>
      <c r="K50" s="501"/>
      <c r="L50" s="501"/>
      <c r="M50" s="501"/>
      <c r="N50" s="501"/>
      <c r="O50" s="501"/>
      <c r="P50" s="502"/>
      <c r="Q50" s="552"/>
      <c r="R50" s="552"/>
      <c r="S50" s="552"/>
      <c r="T50" s="552"/>
      <c r="U50" s="552"/>
      <c r="V50" s="552"/>
      <c r="W50" s="552"/>
      <c r="X50" s="552"/>
      <c r="Y50" s="552"/>
      <c r="Z50" s="552"/>
      <c r="AA50" s="552"/>
      <c r="AB50" s="552"/>
      <c r="AC50" s="552"/>
      <c r="AD50" s="552"/>
      <c r="AE50" s="450"/>
      <c r="AF50" s="451"/>
      <c r="AG50" s="451"/>
      <c r="AH50" s="451"/>
      <c r="AI50" s="451"/>
      <c r="AJ50" s="451"/>
      <c r="AK50" s="451"/>
      <c r="AL50" s="452"/>
      <c r="AM50" s="145"/>
    </row>
    <row r="51" spans="1:39" ht="21.75" customHeight="1" thickBot="1">
      <c r="A51" s="139"/>
      <c r="B51" s="483"/>
      <c r="C51" s="484"/>
      <c r="D51" s="500"/>
      <c r="E51" s="501"/>
      <c r="F51" s="501"/>
      <c r="G51" s="501"/>
      <c r="H51" s="501"/>
      <c r="I51" s="501"/>
      <c r="J51" s="501"/>
      <c r="K51" s="501"/>
      <c r="L51" s="501"/>
      <c r="M51" s="501"/>
      <c r="N51" s="501"/>
      <c r="O51" s="501"/>
      <c r="P51" s="502"/>
      <c r="Q51" s="553"/>
      <c r="R51" s="553"/>
      <c r="S51" s="553"/>
      <c r="T51" s="553"/>
      <c r="U51" s="553"/>
      <c r="V51" s="553"/>
      <c r="W51" s="553"/>
      <c r="X51" s="553"/>
      <c r="Y51" s="553"/>
      <c r="Z51" s="553"/>
      <c r="AA51" s="553"/>
      <c r="AB51" s="553"/>
      <c r="AC51" s="553"/>
      <c r="AD51" s="553"/>
      <c r="AE51" s="453"/>
      <c r="AF51" s="454"/>
      <c r="AG51" s="454"/>
      <c r="AH51" s="454"/>
      <c r="AI51" s="454"/>
      <c r="AJ51" s="454"/>
      <c r="AK51" s="454"/>
      <c r="AL51" s="455"/>
      <c r="AM51" s="145"/>
    </row>
    <row r="52" spans="1:39" ht="25.5" customHeight="1" thickTop="1">
      <c r="A52" s="144"/>
      <c r="B52" s="474" t="s">
        <v>111</v>
      </c>
      <c r="C52" s="474"/>
      <c r="D52" s="474"/>
      <c r="E52" s="474"/>
      <c r="F52" s="474"/>
      <c r="G52" s="474"/>
      <c r="H52" s="474"/>
      <c r="I52" s="474"/>
      <c r="J52" s="474"/>
      <c r="K52" s="474"/>
      <c r="L52" s="474"/>
      <c r="M52" s="474"/>
      <c r="N52" s="474"/>
      <c r="O52" s="474"/>
      <c r="P52" s="474"/>
      <c r="Q52" s="475">
        <f>SUM(Q47:AD51)</f>
        <v>0</v>
      </c>
      <c r="R52" s="475"/>
      <c r="S52" s="475"/>
      <c r="T52" s="475"/>
      <c r="U52" s="475"/>
      <c r="V52" s="475"/>
      <c r="W52" s="475"/>
      <c r="X52" s="475"/>
      <c r="Y52" s="475"/>
      <c r="Z52" s="475"/>
      <c r="AA52" s="475"/>
      <c r="AB52" s="475"/>
      <c r="AC52" s="475"/>
      <c r="AD52" s="475"/>
      <c r="AE52" s="472"/>
      <c r="AF52" s="472"/>
      <c r="AG52" s="472"/>
      <c r="AH52" s="472"/>
      <c r="AI52" s="472"/>
      <c r="AJ52" s="472"/>
      <c r="AK52" s="472"/>
      <c r="AL52" s="472"/>
      <c r="AM52" s="141"/>
    </row>
    <row r="53" spans="1:39" ht="8.25" customHeight="1">
      <c r="A53" s="286"/>
      <c r="B53" s="287"/>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17"/>
      <c r="AL53" s="17"/>
      <c r="AM53" s="153"/>
    </row>
    <row r="55" spans="1:39" ht="15" customHeight="1"/>
    <row r="56" spans="1:39" ht="15" customHeight="1"/>
    <row r="58" spans="1:39" s="74" customFormat="1" ht="15" hidden="1" customHeight="1">
      <c r="B58" s="74" t="s">
        <v>48</v>
      </c>
      <c r="C58" s="74" t="s">
        <v>49</v>
      </c>
      <c r="D58" s="74" t="s">
        <v>50</v>
      </c>
      <c r="E58" s="74" t="s">
        <v>51</v>
      </c>
    </row>
    <row r="59" spans="1:39" s="74" customFormat="1" ht="15" hidden="1" customHeight="1">
      <c r="A59" s="74" t="s">
        <v>52</v>
      </c>
      <c r="B59" s="75">
        <v>537</v>
      </c>
      <c r="C59" s="75">
        <v>268</v>
      </c>
      <c r="D59" s="75">
        <v>537</v>
      </c>
      <c r="E59" s="75">
        <v>268</v>
      </c>
      <c r="F59" s="74" t="s">
        <v>53</v>
      </c>
      <c r="G59" s="75"/>
    </row>
    <row r="60" spans="1:39" s="74" customFormat="1" ht="15" hidden="1" customHeight="1">
      <c r="A60" s="74" t="s">
        <v>54</v>
      </c>
      <c r="B60" s="75">
        <v>684</v>
      </c>
      <c r="C60" s="75">
        <v>342</v>
      </c>
      <c r="D60" s="75">
        <v>684</v>
      </c>
      <c r="E60" s="75">
        <v>342</v>
      </c>
      <c r="F60" s="74" t="s">
        <v>53</v>
      </c>
      <c r="G60" s="75"/>
    </row>
    <row r="61" spans="1:39" s="74" customFormat="1" ht="15" hidden="1" customHeight="1">
      <c r="A61" s="74" t="s">
        <v>55</v>
      </c>
      <c r="B61" s="75">
        <v>889</v>
      </c>
      <c r="C61" s="75">
        <v>445</v>
      </c>
      <c r="D61" s="75">
        <v>889</v>
      </c>
      <c r="E61" s="75">
        <v>445</v>
      </c>
      <c r="F61" s="74" t="s">
        <v>53</v>
      </c>
      <c r="G61" s="75"/>
    </row>
    <row r="62" spans="1:39" s="74" customFormat="1" ht="15" hidden="1" customHeight="1">
      <c r="A62" s="74" t="s">
        <v>56</v>
      </c>
      <c r="B62" s="75">
        <v>231</v>
      </c>
      <c r="C62" s="75">
        <v>115</v>
      </c>
      <c r="D62" s="75">
        <v>231</v>
      </c>
      <c r="E62" s="75">
        <v>115</v>
      </c>
      <c r="F62" s="74" t="s">
        <v>53</v>
      </c>
      <c r="G62" s="75"/>
    </row>
    <row r="63" spans="1:39" s="74" customFormat="1" ht="15" hidden="1" customHeight="1">
      <c r="A63" s="74" t="s">
        <v>6</v>
      </c>
      <c r="B63" s="75">
        <v>226</v>
      </c>
      <c r="C63" s="75">
        <v>113</v>
      </c>
      <c r="D63" s="75">
        <v>226</v>
      </c>
      <c r="E63" s="75">
        <v>113</v>
      </c>
      <c r="F63" s="74" t="s">
        <v>53</v>
      </c>
      <c r="G63" s="75"/>
    </row>
    <row r="64" spans="1:39" s="74" customFormat="1" ht="15" hidden="1" customHeight="1">
      <c r="A64" s="74" t="s">
        <v>57</v>
      </c>
      <c r="B64" s="75">
        <v>564</v>
      </c>
      <c r="C64" s="75">
        <v>282</v>
      </c>
      <c r="D64" s="75">
        <v>564</v>
      </c>
      <c r="E64" s="75">
        <v>282</v>
      </c>
      <c r="F64" s="74" t="s">
        <v>53</v>
      </c>
      <c r="G64" s="75"/>
    </row>
    <row r="65" spans="1:7" s="74" customFormat="1" ht="15" hidden="1" customHeight="1">
      <c r="A65" s="74" t="s">
        <v>58</v>
      </c>
      <c r="B65" s="75">
        <v>710</v>
      </c>
      <c r="C65" s="75">
        <v>355</v>
      </c>
      <c r="D65" s="75">
        <v>710</v>
      </c>
      <c r="E65" s="75">
        <v>355</v>
      </c>
      <c r="F65" s="74" t="s">
        <v>53</v>
      </c>
      <c r="G65" s="75"/>
    </row>
    <row r="66" spans="1:7" s="74" customFormat="1" ht="15" hidden="1" customHeight="1">
      <c r="A66" s="74" t="s">
        <v>59</v>
      </c>
      <c r="B66" s="75">
        <v>1133</v>
      </c>
      <c r="C66" s="75">
        <v>567</v>
      </c>
      <c r="D66" s="75">
        <v>1133</v>
      </c>
      <c r="E66" s="75">
        <v>567</v>
      </c>
      <c r="F66" s="74" t="s">
        <v>53</v>
      </c>
      <c r="G66" s="75"/>
    </row>
    <row r="67" spans="1:7" s="74" customFormat="1" ht="15" hidden="1" customHeight="1">
      <c r="A67" s="74" t="s">
        <v>29</v>
      </c>
      <c r="B67" s="75">
        <f>D67*$AG$5</f>
        <v>0</v>
      </c>
      <c r="C67" s="75">
        <f>E67*$AG$5</f>
        <v>0</v>
      </c>
      <c r="D67" s="75">
        <v>27</v>
      </c>
      <c r="E67" s="75">
        <v>13</v>
      </c>
      <c r="F67" s="74" t="s">
        <v>60</v>
      </c>
      <c r="G67" s="75"/>
    </row>
    <row r="68" spans="1:7" s="74" customFormat="1" ht="15" hidden="1" customHeight="1">
      <c r="A68" s="74" t="s">
        <v>61</v>
      </c>
      <c r="B68" s="75">
        <f>D68*$AG$5</f>
        <v>0</v>
      </c>
      <c r="C68" s="75">
        <f>E68*$AG$5</f>
        <v>0</v>
      </c>
      <c r="D68" s="75">
        <v>27</v>
      </c>
      <c r="E68" s="75">
        <v>13</v>
      </c>
      <c r="F68" s="74" t="s">
        <v>60</v>
      </c>
      <c r="G68" s="75"/>
    </row>
    <row r="69" spans="1:7" s="74" customFormat="1" ht="15" hidden="1" customHeight="1">
      <c r="A69" s="74" t="s">
        <v>7</v>
      </c>
      <c r="B69" s="75">
        <v>320</v>
      </c>
      <c r="C69" s="75">
        <v>160</v>
      </c>
      <c r="D69" s="75">
        <v>320</v>
      </c>
      <c r="E69" s="75">
        <v>160</v>
      </c>
      <c r="F69" s="74" t="s">
        <v>53</v>
      </c>
      <c r="G69" s="75"/>
    </row>
    <row r="70" spans="1:7" s="74" customFormat="1" ht="15" hidden="1" customHeight="1">
      <c r="A70" s="74" t="s">
        <v>8</v>
      </c>
      <c r="B70" s="75">
        <v>339</v>
      </c>
      <c r="C70" s="75">
        <v>169</v>
      </c>
      <c r="D70" s="75">
        <v>339</v>
      </c>
      <c r="E70" s="75">
        <v>169</v>
      </c>
      <c r="F70" s="74" t="s">
        <v>53</v>
      </c>
      <c r="G70" s="75"/>
    </row>
    <row r="71" spans="1:7" s="74" customFormat="1" ht="15" hidden="1" customHeight="1">
      <c r="A71" s="74" t="s">
        <v>9</v>
      </c>
      <c r="B71" s="75">
        <v>311</v>
      </c>
      <c r="C71" s="75">
        <v>156</v>
      </c>
      <c r="D71" s="75">
        <v>311</v>
      </c>
      <c r="E71" s="75">
        <v>156</v>
      </c>
      <c r="F71" s="74" t="s">
        <v>53</v>
      </c>
      <c r="G71" s="75"/>
    </row>
    <row r="72" spans="1:7" s="74" customFormat="1" ht="15" hidden="1" customHeight="1">
      <c r="A72" s="74" t="s">
        <v>10</v>
      </c>
      <c r="B72" s="75">
        <v>137</v>
      </c>
      <c r="C72" s="75">
        <v>68</v>
      </c>
      <c r="D72" s="75">
        <v>137</v>
      </c>
      <c r="E72" s="75">
        <v>68</v>
      </c>
      <c r="F72" s="74" t="s">
        <v>53</v>
      </c>
      <c r="G72" s="75"/>
    </row>
    <row r="73" spans="1:7" s="74" customFormat="1" ht="15" hidden="1" customHeight="1">
      <c r="A73" s="74" t="s">
        <v>11</v>
      </c>
      <c r="B73" s="75">
        <v>508</v>
      </c>
      <c r="C73" s="75">
        <v>254</v>
      </c>
      <c r="D73" s="75">
        <v>508</v>
      </c>
      <c r="E73" s="75">
        <v>254</v>
      </c>
      <c r="F73" s="74" t="s">
        <v>53</v>
      </c>
      <c r="G73" s="75"/>
    </row>
    <row r="74" spans="1:7" s="74" customFormat="1" ht="15" hidden="1" customHeight="1">
      <c r="A74" s="74" t="s">
        <v>12</v>
      </c>
      <c r="B74" s="75">
        <v>204</v>
      </c>
      <c r="C74" s="75">
        <v>102</v>
      </c>
      <c r="D74" s="75">
        <v>204</v>
      </c>
      <c r="E74" s="75">
        <v>102</v>
      </c>
      <c r="F74" s="74" t="s">
        <v>53</v>
      </c>
      <c r="G74" s="75"/>
    </row>
    <row r="75" spans="1:7" s="74" customFormat="1" ht="15" hidden="1" customHeight="1">
      <c r="A75" s="74" t="s">
        <v>13</v>
      </c>
      <c r="B75" s="75">
        <v>148</v>
      </c>
      <c r="C75" s="75">
        <v>74</v>
      </c>
      <c r="D75" s="75">
        <v>148</v>
      </c>
      <c r="E75" s="75">
        <v>74</v>
      </c>
      <c r="F75" s="74" t="s">
        <v>53</v>
      </c>
      <c r="G75" s="75"/>
    </row>
    <row r="76" spans="1:7" s="74" customFormat="1" ht="15" hidden="1" customHeight="1">
      <c r="A76" s="74" t="s">
        <v>14</v>
      </c>
      <c r="B76" s="75"/>
      <c r="C76" s="75">
        <v>282</v>
      </c>
      <c r="D76" s="75"/>
      <c r="E76" s="75">
        <v>282</v>
      </c>
      <c r="F76" s="74" t="s">
        <v>53</v>
      </c>
      <c r="G76" s="75"/>
    </row>
    <row r="77" spans="1:7" s="74" customFormat="1" ht="15" hidden="1" customHeight="1">
      <c r="A77" s="74" t="s">
        <v>62</v>
      </c>
      <c r="B77" s="75">
        <v>33</v>
      </c>
      <c r="C77" s="75">
        <v>16</v>
      </c>
      <c r="D77" s="75">
        <v>33</v>
      </c>
      <c r="E77" s="75">
        <v>16</v>
      </c>
      <c r="F77" s="74" t="s">
        <v>53</v>
      </c>
      <c r="G77" s="75"/>
    </row>
    <row r="78" spans="1:7" s="74" customFormat="1" ht="15" hidden="1" customHeight="1">
      <c r="A78" s="74" t="s">
        <v>15</v>
      </c>
      <c r="B78" s="75">
        <v>475</v>
      </c>
      <c r="C78" s="75">
        <v>237</v>
      </c>
      <c r="D78" s="75">
        <v>475</v>
      </c>
      <c r="E78" s="75">
        <v>237</v>
      </c>
      <c r="F78" s="74" t="s">
        <v>53</v>
      </c>
      <c r="G78" s="75"/>
    </row>
    <row r="79" spans="1:7" s="74" customFormat="1" ht="15" hidden="1" customHeight="1">
      <c r="A79" s="74" t="s">
        <v>16</v>
      </c>
      <c r="B79" s="75">
        <v>638</v>
      </c>
      <c r="C79" s="75">
        <v>319</v>
      </c>
      <c r="D79" s="75">
        <v>638</v>
      </c>
      <c r="E79" s="75">
        <v>319</v>
      </c>
      <c r="F79" s="74" t="s">
        <v>53</v>
      </c>
      <c r="G79" s="75"/>
    </row>
    <row r="80" spans="1:7" s="74" customFormat="1" ht="15" hidden="1" customHeight="1">
      <c r="A80" s="74" t="s">
        <v>17</v>
      </c>
      <c r="B80" s="75">
        <f>D80*$AG$5</f>
        <v>0</v>
      </c>
      <c r="C80" s="75">
        <f>E80*$AG$5</f>
        <v>0</v>
      </c>
      <c r="D80" s="75">
        <v>38</v>
      </c>
      <c r="E80" s="75">
        <v>19</v>
      </c>
      <c r="F80" s="74" t="s">
        <v>60</v>
      </c>
      <c r="G80" s="75"/>
    </row>
    <row r="81" spans="1:7" s="74" customFormat="1" ht="15" hidden="1" customHeight="1">
      <c r="A81" s="74" t="s">
        <v>18</v>
      </c>
      <c r="B81" s="75">
        <f>D81*$AG$5</f>
        <v>0</v>
      </c>
      <c r="C81" s="75">
        <f t="shared" ref="C81:C93" si="0">E81*$AG$5</f>
        <v>0</v>
      </c>
      <c r="D81" s="75">
        <v>40</v>
      </c>
      <c r="E81" s="75">
        <v>20</v>
      </c>
      <c r="F81" s="74" t="s">
        <v>60</v>
      </c>
      <c r="G81" s="75"/>
    </row>
    <row r="82" spans="1:7" s="74" customFormat="1" ht="15" hidden="1" customHeight="1">
      <c r="A82" s="74" t="s">
        <v>19</v>
      </c>
      <c r="B82" s="75">
        <f t="shared" ref="B82:B93" si="1">D82*$AG$5</f>
        <v>0</v>
      </c>
      <c r="C82" s="75">
        <f t="shared" si="0"/>
        <v>0</v>
      </c>
      <c r="D82" s="75">
        <v>38</v>
      </c>
      <c r="E82" s="75">
        <v>19</v>
      </c>
      <c r="F82" s="74" t="s">
        <v>60</v>
      </c>
      <c r="G82" s="75"/>
    </row>
    <row r="83" spans="1:7" s="74" customFormat="1" ht="15" hidden="1" customHeight="1">
      <c r="A83" s="74" t="s">
        <v>20</v>
      </c>
      <c r="B83" s="75">
        <f t="shared" si="1"/>
        <v>0</v>
      </c>
      <c r="C83" s="75">
        <f t="shared" si="0"/>
        <v>0</v>
      </c>
      <c r="D83" s="75">
        <v>48</v>
      </c>
      <c r="E83" s="75">
        <v>24</v>
      </c>
      <c r="F83" s="74" t="s">
        <v>60</v>
      </c>
      <c r="G83" s="75"/>
    </row>
    <row r="84" spans="1:7" s="74" customFormat="1" ht="15" hidden="1" customHeight="1">
      <c r="A84" s="74" t="s">
        <v>21</v>
      </c>
      <c r="B84" s="75">
        <f t="shared" si="1"/>
        <v>0</v>
      </c>
      <c r="C84" s="75">
        <f t="shared" si="0"/>
        <v>0</v>
      </c>
      <c r="D84" s="75">
        <v>43</v>
      </c>
      <c r="E84" s="75">
        <v>21</v>
      </c>
      <c r="F84" s="74" t="s">
        <v>60</v>
      </c>
      <c r="G84" s="75"/>
    </row>
    <row r="85" spans="1:7" s="74" customFormat="1" ht="15" hidden="1" customHeight="1">
      <c r="A85" s="74" t="s">
        <v>22</v>
      </c>
      <c r="B85" s="75">
        <f t="shared" si="1"/>
        <v>0</v>
      </c>
      <c r="C85" s="75">
        <f>E85*$AG$5</f>
        <v>0</v>
      </c>
      <c r="D85" s="75">
        <v>36</v>
      </c>
      <c r="E85" s="75">
        <v>18</v>
      </c>
      <c r="F85" s="74" t="s">
        <v>60</v>
      </c>
      <c r="G85" s="75"/>
    </row>
    <row r="86" spans="1:7" s="74" customFormat="1" ht="15" hidden="1" customHeight="1">
      <c r="A86" s="74" t="s">
        <v>63</v>
      </c>
      <c r="B86" s="75">
        <f t="shared" si="1"/>
        <v>0</v>
      </c>
      <c r="C86" s="75">
        <f t="shared" si="0"/>
        <v>0</v>
      </c>
      <c r="D86" s="75">
        <v>37</v>
      </c>
      <c r="E86" s="75">
        <v>19</v>
      </c>
      <c r="F86" s="74" t="s">
        <v>60</v>
      </c>
      <c r="G86" s="75"/>
    </row>
    <row r="87" spans="1:7" s="74" customFormat="1" ht="15" hidden="1" customHeight="1">
      <c r="A87" s="74" t="s">
        <v>64</v>
      </c>
      <c r="B87" s="75">
        <f t="shared" si="1"/>
        <v>0</v>
      </c>
      <c r="C87" s="75">
        <f t="shared" si="0"/>
        <v>0</v>
      </c>
      <c r="D87" s="75">
        <v>35</v>
      </c>
      <c r="E87" s="75">
        <v>18</v>
      </c>
      <c r="F87" s="74" t="s">
        <v>60</v>
      </c>
      <c r="G87" s="75"/>
    </row>
    <row r="88" spans="1:7" s="74" customFormat="1" ht="15" hidden="1" customHeight="1">
      <c r="A88" s="74" t="s">
        <v>65</v>
      </c>
      <c r="B88" s="75">
        <f t="shared" si="1"/>
        <v>0</v>
      </c>
      <c r="C88" s="75">
        <f t="shared" si="0"/>
        <v>0</v>
      </c>
      <c r="D88" s="75">
        <v>37</v>
      </c>
      <c r="E88" s="75">
        <v>19</v>
      </c>
      <c r="F88" s="74" t="s">
        <v>60</v>
      </c>
      <c r="G88" s="75"/>
    </row>
    <row r="89" spans="1:7" s="74" customFormat="1" ht="6" hidden="1">
      <c r="A89" s="74" t="s">
        <v>66</v>
      </c>
      <c r="B89" s="75">
        <f t="shared" si="1"/>
        <v>0</v>
      </c>
      <c r="C89" s="75">
        <f t="shared" si="0"/>
        <v>0</v>
      </c>
      <c r="D89" s="75">
        <v>35</v>
      </c>
      <c r="E89" s="75">
        <v>18</v>
      </c>
      <c r="F89" s="74" t="s">
        <v>60</v>
      </c>
      <c r="G89" s="75"/>
    </row>
    <row r="90" spans="1:7" s="74" customFormat="1" ht="6" hidden="1">
      <c r="A90" s="74" t="s">
        <v>67</v>
      </c>
      <c r="B90" s="75">
        <f t="shared" si="1"/>
        <v>0</v>
      </c>
      <c r="C90" s="75">
        <f>E90*$AG$5</f>
        <v>0</v>
      </c>
      <c r="D90" s="75">
        <v>37</v>
      </c>
      <c r="E90" s="75">
        <v>19</v>
      </c>
      <c r="F90" s="74" t="s">
        <v>60</v>
      </c>
      <c r="G90" s="75"/>
    </row>
    <row r="91" spans="1:7" s="74" customFormat="1" ht="6" hidden="1">
      <c r="A91" s="74" t="s">
        <v>68</v>
      </c>
      <c r="B91" s="75">
        <f t="shared" si="1"/>
        <v>0</v>
      </c>
      <c r="C91" s="75">
        <f t="shared" si="0"/>
        <v>0</v>
      </c>
      <c r="D91" s="75">
        <v>35</v>
      </c>
      <c r="E91" s="75">
        <v>18</v>
      </c>
      <c r="F91" s="74" t="s">
        <v>60</v>
      </c>
      <c r="G91" s="75"/>
    </row>
    <row r="92" spans="1:7" s="74" customFormat="1" ht="6" hidden="1">
      <c r="A92" s="74" t="s">
        <v>69</v>
      </c>
      <c r="B92" s="75">
        <f t="shared" si="1"/>
        <v>0</v>
      </c>
      <c r="C92" s="75">
        <f t="shared" si="0"/>
        <v>0</v>
      </c>
      <c r="D92" s="75">
        <v>37</v>
      </c>
      <c r="E92" s="75">
        <v>19</v>
      </c>
      <c r="F92" s="74" t="s">
        <v>60</v>
      </c>
      <c r="G92" s="75"/>
    </row>
    <row r="93" spans="1:7" s="74" customFormat="1" ht="6" hidden="1">
      <c r="A93" s="74" t="s">
        <v>70</v>
      </c>
      <c r="B93" s="75">
        <f t="shared" si="1"/>
        <v>0</v>
      </c>
      <c r="C93" s="75">
        <f t="shared" si="0"/>
        <v>0</v>
      </c>
      <c r="D93" s="75">
        <v>35</v>
      </c>
      <c r="E93" s="75">
        <v>18</v>
      </c>
      <c r="F93" s="74" t="s">
        <v>60</v>
      </c>
      <c r="G93" s="75"/>
    </row>
    <row r="94" spans="1:7" s="74" customFormat="1" ht="6" hidden="1"/>
    <row r="95" spans="1:7" s="74" customFormat="1" ht="6" hidden="1">
      <c r="A95" s="121" t="s">
        <v>94</v>
      </c>
      <c r="B95" s="74" t="s">
        <v>71</v>
      </c>
    </row>
    <row r="96" spans="1:7" s="74" customFormat="1" ht="3.75" hidden="1" customHeight="1">
      <c r="A96" s="121" t="s">
        <v>95</v>
      </c>
      <c r="B96" s="74">
        <v>0</v>
      </c>
      <c r="C96" s="74" t="b">
        <v>0</v>
      </c>
      <c r="D96" s="74" t="b">
        <v>0</v>
      </c>
      <c r="E96" s="74" t="b">
        <v>0</v>
      </c>
      <c r="F96" s="74">
        <v>0</v>
      </c>
      <c r="G96" s="74">
        <v>0</v>
      </c>
    </row>
    <row r="97" spans="1:1" s="74" customFormat="1" ht="11.25" hidden="1" customHeight="1">
      <c r="A97" s="121" t="s">
        <v>96</v>
      </c>
    </row>
    <row r="98" spans="1:1" s="74" customFormat="1" ht="27" customHeight="1">
      <c r="A98" s="121"/>
    </row>
    <row r="99" spans="1:1" s="74" customFormat="1" ht="17.25" customHeight="1"/>
    <row r="100" spans="1:1" s="74" customFormat="1" ht="6" hidden="1"/>
    <row r="101" spans="1:1" s="74" customFormat="1" ht="15" hidden="1" customHeight="1">
      <c r="A101" s="74" t="s">
        <v>98</v>
      </c>
    </row>
    <row r="102" spans="1:1" s="74" customFormat="1" ht="6" hidden="1">
      <c r="A102" s="74" t="s">
        <v>137</v>
      </c>
    </row>
    <row r="103" spans="1:1" hidden="1"/>
  </sheetData>
  <sheetProtection formatCells="0" formatColumns="0" formatRows="0" insertColumns="0" insertRows="0" autoFilter="0"/>
  <mergeCells count="112">
    <mergeCell ref="B27:C27"/>
    <mergeCell ref="D27:P27"/>
    <mergeCell ref="B46:C46"/>
    <mergeCell ref="D46:P46"/>
    <mergeCell ref="B52:P52"/>
    <mergeCell ref="Q52:AD52"/>
    <mergeCell ref="AE52:AL52"/>
    <mergeCell ref="H42:M42"/>
    <mergeCell ref="N42:Z42"/>
    <mergeCell ref="AE47:AL51"/>
    <mergeCell ref="B36:L36"/>
    <mergeCell ref="B37:L37"/>
    <mergeCell ref="B38:L38"/>
    <mergeCell ref="AG36:AL36"/>
    <mergeCell ref="M36:W36"/>
    <mergeCell ref="M37:W37"/>
    <mergeCell ref="M38:W38"/>
    <mergeCell ref="X36:AF36"/>
    <mergeCell ref="Q47:AD47"/>
    <mergeCell ref="Q48:AD48"/>
    <mergeCell ref="Q49:AD49"/>
    <mergeCell ref="Q50:AD50"/>
    <mergeCell ref="Q51:AD51"/>
    <mergeCell ref="Q46:AD46"/>
    <mergeCell ref="AE46:AL46"/>
    <mergeCell ref="A45:E45"/>
    <mergeCell ref="B51:C51"/>
    <mergeCell ref="AP5:AT5"/>
    <mergeCell ref="B6:K7"/>
    <mergeCell ref="Q6:R6"/>
    <mergeCell ref="T6:V6"/>
    <mergeCell ref="AT6:AT7"/>
    <mergeCell ref="L7:AM7"/>
    <mergeCell ref="A13:H14"/>
    <mergeCell ref="N16:Q16"/>
    <mergeCell ref="R16:T16"/>
    <mergeCell ref="U16:V16"/>
    <mergeCell ref="W16:Z16"/>
    <mergeCell ref="AA16:AC16"/>
    <mergeCell ref="AD16:AE16"/>
    <mergeCell ref="S13:AM14"/>
    <mergeCell ref="AF16:AH16"/>
    <mergeCell ref="AI16:AK16"/>
    <mergeCell ref="AL16:AM16"/>
    <mergeCell ref="C18:AM25"/>
    <mergeCell ref="X37:AF37"/>
    <mergeCell ref="A3:A12"/>
    <mergeCell ref="L3:AF3"/>
    <mergeCell ref="AG3:AM3"/>
    <mergeCell ref="L4:AF4"/>
    <mergeCell ref="AG4:AM4"/>
    <mergeCell ref="AP4:AT4"/>
    <mergeCell ref="L5:AB5"/>
    <mergeCell ref="AC5:AF5"/>
    <mergeCell ref="AG5:AK5"/>
    <mergeCell ref="AL5:AM5"/>
    <mergeCell ref="P11:Y11"/>
    <mergeCell ref="AC11:AM11"/>
    <mergeCell ref="Z11:AB11"/>
    <mergeCell ref="L11:O11"/>
    <mergeCell ref="B8:K8"/>
    <mergeCell ref="M8:N8"/>
    <mergeCell ref="W8:X8"/>
    <mergeCell ref="AF8:AG8"/>
    <mergeCell ref="B9:K9"/>
    <mergeCell ref="B10:K10"/>
    <mergeCell ref="M10:N10"/>
    <mergeCell ref="W10:X10"/>
    <mergeCell ref="AF10:AG10"/>
    <mergeCell ref="L12:AM12"/>
    <mergeCell ref="H17:M17"/>
    <mergeCell ref="N17:AA17"/>
    <mergeCell ref="Q27:AD27"/>
    <mergeCell ref="AE27:AL27"/>
    <mergeCell ref="C43:AM44"/>
    <mergeCell ref="AG37:AL37"/>
    <mergeCell ref="W41:Z41"/>
    <mergeCell ref="AA41:AC41"/>
    <mergeCell ref="AD41:AE41"/>
    <mergeCell ref="AF41:AH41"/>
    <mergeCell ref="AI41:AK41"/>
    <mergeCell ref="AL41:AM41"/>
    <mergeCell ref="X38:AF38"/>
    <mergeCell ref="AG38:AL38"/>
    <mergeCell ref="B32:C32"/>
    <mergeCell ref="D32:P32"/>
    <mergeCell ref="B33:P33"/>
    <mergeCell ref="Q33:AD33"/>
    <mergeCell ref="AE33:AL33"/>
    <mergeCell ref="AE28:AL32"/>
    <mergeCell ref="Q28:AD28"/>
    <mergeCell ref="Q29:AD29"/>
    <mergeCell ref="Q30:AD30"/>
    <mergeCell ref="Q31:AD31"/>
    <mergeCell ref="Q32:AD32"/>
    <mergeCell ref="B28:C28"/>
    <mergeCell ref="D28:P28"/>
    <mergeCell ref="B29:C29"/>
    <mergeCell ref="D29:P29"/>
    <mergeCell ref="B30:C30"/>
    <mergeCell ref="D30:P30"/>
    <mergeCell ref="B31:C31"/>
    <mergeCell ref="D31:P31"/>
    <mergeCell ref="D51:P51"/>
    <mergeCell ref="B47:C47"/>
    <mergeCell ref="D47:P47"/>
    <mergeCell ref="B48:C48"/>
    <mergeCell ref="D48:P48"/>
    <mergeCell ref="B49:C49"/>
    <mergeCell ref="D49:P49"/>
    <mergeCell ref="B50:C50"/>
    <mergeCell ref="D50:P50"/>
  </mergeCells>
  <phoneticPr fontId="2"/>
  <dataValidations count="4">
    <dataValidation imeMode="halfAlpha" allowBlank="1" showInputMessage="1" showErrorMessage="1" sqref="S41:V41 J41:N41"/>
    <dataValidation type="list" allowBlank="1" showInputMessage="1" showErrorMessage="1" sqref="H17">
      <formula1>$A$95:$A$96</formula1>
    </dataValidation>
    <dataValidation type="list" allowBlank="1" showInputMessage="1" showErrorMessage="1" sqref="H42">
      <formula1>$A$101:$A$102</formula1>
    </dataValidation>
    <dataValidation type="list" allowBlank="1" showInputMessage="1" showErrorMessage="1" sqref="L5:AB5">
      <formula1>$A$59:$A$93</formula1>
    </dataValidation>
  </dataValidations>
  <printOptions horizontalCentered="1"/>
  <pageMargins left="0.55118110236220474" right="0.55118110236220474" top="0.43307086614173229" bottom="0.23622047244094491" header="0.51181102362204722" footer="0.35433070866141736"/>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8</xdr:col>
                    <xdr:colOff>142875</xdr:colOff>
                    <xdr:row>12</xdr:row>
                    <xdr:rowOff>0</xdr:rowOff>
                  </from>
                  <to>
                    <xdr:col>10</xdr:col>
                    <xdr:colOff>47625</xdr:colOff>
                    <xdr:row>12</xdr:row>
                    <xdr:rowOff>257175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8</xdr:col>
                    <xdr:colOff>142875</xdr:colOff>
                    <xdr:row>13</xdr:row>
                    <xdr:rowOff>9525</xdr:rowOff>
                  </from>
                  <to>
                    <xdr:col>10</xdr:col>
                    <xdr:colOff>47625</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AT105"/>
  <sheetViews>
    <sheetView showGridLines="0" showRowColHeaders="0" view="pageBreakPreview" zoomScaleNormal="120" zoomScaleSheetLayoutView="100" workbookViewId="0">
      <selection activeCell="AR18" sqref="AR18"/>
    </sheetView>
  </sheetViews>
  <sheetFormatPr defaultColWidth="2.25" defaultRowHeight="13.5"/>
  <cols>
    <col min="1" max="1" width="2.625" style="21" customWidth="1"/>
    <col min="2" max="5" width="2.375" style="21" customWidth="1"/>
    <col min="6" max="7" width="2.375" style="21" bestFit="1" customWidth="1"/>
    <col min="8" max="17" width="2.25" style="21"/>
    <col min="18" max="18" width="2.25" style="21" customWidth="1"/>
    <col min="19" max="25" width="2.25" style="21"/>
    <col min="26" max="26" width="2.625" style="21" customWidth="1"/>
    <col min="27" max="29" width="2.5" style="21" customWidth="1"/>
    <col min="30" max="35" width="2.25" style="21"/>
    <col min="36" max="36" width="2.625" style="21" customWidth="1"/>
    <col min="37" max="40" width="2.25" style="21"/>
    <col min="41" max="47" width="2.25" style="21" customWidth="1"/>
    <col min="48" max="16384" width="2.25" style="21"/>
  </cols>
  <sheetData>
    <row r="1" spans="1:46">
      <c r="A1" s="81" t="s">
        <v>181</v>
      </c>
    </row>
    <row r="3" spans="1:46" s="26" customFormat="1" ht="12" customHeight="1">
      <c r="A3" s="554" t="s">
        <v>25</v>
      </c>
      <c r="B3" s="157" t="s">
        <v>0</v>
      </c>
      <c r="C3" s="158"/>
      <c r="D3" s="158"/>
      <c r="E3" s="159"/>
      <c r="F3" s="159"/>
      <c r="G3" s="159"/>
      <c r="H3" s="159"/>
      <c r="I3" s="159"/>
      <c r="J3" s="159"/>
      <c r="K3" s="160"/>
      <c r="L3" s="536"/>
      <c r="M3" s="537"/>
      <c r="N3" s="537"/>
      <c r="O3" s="537"/>
      <c r="P3" s="537"/>
      <c r="Q3" s="537"/>
      <c r="R3" s="537"/>
      <c r="S3" s="537"/>
      <c r="T3" s="537"/>
      <c r="U3" s="537"/>
      <c r="V3" s="537"/>
      <c r="W3" s="537"/>
      <c r="X3" s="537"/>
      <c r="Y3" s="537"/>
      <c r="Z3" s="537"/>
      <c r="AA3" s="537"/>
      <c r="AB3" s="537"/>
      <c r="AC3" s="537"/>
      <c r="AD3" s="537"/>
      <c r="AE3" s="537"/>
      <c r="AF3" s="538"/>
      <c r="AG3" s="557" t="s">
        <v>32</v>
      </c>
      <c r="AH3" s="558"/>
      <c r="AI3" s="558"/>
      <c r="AJ3" s="558"/>
      <c r="AK3" s="558"/>
      <c r="AL3" s="558"/>
      <c r="AM3" s="559"/>
    </row>
    <row r="4" spans="1:46" s="26" customFormat="1" ht="33" customHeight="1">
      <c r="A4" s="555"/>
      <c r="B4" s="161" t="s">
        <v>23</v>
      </c>
      <c r="C4" s="162"/>
      <c r="D4" s="162"/>
      <c r="E4" s="163"/>
      <c r="F4" s="163"/>
      <c r="G4" s="163"/>
      <c r="H4" s="163"/>
      <c r="I4" s="163"/>
      <c r="J4" s="163"/>
      <c r="K4" s="164"/>
      <c r="L4" s="516"/>
      <c r="M4" s="517"/>
      <c r="N4" s="517"/>
      <c r="O4" s="517"/>
      <c r="P4" s="517"/>
      <c r="Q4" s="517"/>
      <c r="R4" s="517"/>
      <c r="S4" s="517"/>
      <c r="T4" s="517"/>
      <c r="U4" s="517"/>
      <c r="V4" s="517"/>
      <c r="W4" s="517"/>
      <c r="X4" s="517"/>
      <c r="Y4" s="517"/>
      <c r="Z4" s="517"/>
      <c r="AA4" s="517"/>
      <c r="AB4" s="517"/>
      <c r="AC4" s="517"/>
      <c r="AD4" s="517"/>
      <c r="AE4" s="517"/>
      <c r="AF4" s="518"/>
      <c r="AG4" s="519"/>
      <c r="AH4" s="520"/>
      <c r="AI4" s="520"/>
      <c r="AJ4" s="520"/>
      <c r="AK4" s="520"/>
      <c r="AL4" s="520"/>
      <c r="AM4" s="521"/>
      <c r="AP4" s="365"/>
      <c r="AQ4" s="365"/>
      <c r="AR4" s="365"/>
      <c r="AS4" s="365"/>
      <c r="AT4" s="365"/>
    </row>
    <row r="5" spans="1:46" s="26" customFormat="1" ht="25.5" customHeight="1">
      <c r="A5" s="555"/>
      <c r="B5" s="165" t="s">
        <v>41</v>
      </c>
      <c r="C5" s="166"/>
      <c r="D5" s="166"/>
      <c r="E5" s="167"/>
      <c r="F5" s="167"/>
      <c r="G5" s="167"/>
      <c r="H5" s="167"/>
      <c r="I5" s="167"/>
      <c r="J5" s="167"/>
      <c r="K5" s="168"/>
      <c r="L5" s="522"/>
      <c r="M5" s="523"/>
      <c r="N5" s="523"/>
      <c r="O5" s="523"/>
      <c r="P5" s="523"/>
      <c r="Q5" s="523"/>
      <c r="R5" s="523"/>
      <c r="S5" s="523"/>
      <c r="T5" s="523"/>
      <c r="U5" s="523"/>
      <c r="V5" s="523"/>
      <c r="W5" s="523"/>
      <c r="X5" s="523"/>
      <c r="Y5" s="523"/>
      <c r="Z5" s="523"/>
      <c r="AA5" s="523"/>
      <c r="AB5" s="524"/>
      <c r="AC5" s="560" t="s">
        <v>33</v>
      </c>
      <c r="AD5" s="561"/>
      <c r="AE5" s="561"/>
      <c r="AF5" s="562"/>
      <c r="AG5" s="528"/>
      <c r="AH5" s="528"/>
      <c r="AI5" s="528"/>
      <c r="AJ5" s="528"/>
      <c r="AK5" s="528"/>
      <c r="AL5" s="563" t="s">
        <v>34</v>
      </c>
      <c r="AM5" s="564"/>
      <c r="AP5" s="365"/>
      <c r="AQ5" s="365"/>
      <c r="AR5" s="365"/>
      <c r="AS5" s="365"/>
      <c r="AT5" s="365"/>
    </row>
    <row r="6" spans="1:46" s="26" customFormat="1" ht="13.5" customHeight="1">
      <c r="A6" s="555"/>
      <c r="B6" s="366" t="s">
        <v>36</v>
      </c>
      <c r="C6" s="367"/>
      <c r="D6" s="367"/>
      <c r="E6" s="367"/>
      <c r="F6" s="367"/>
      <c r="G6" s="367"/>
      <c r="H6" s="367"/>
      <c r="I6" s="367"/>
      <c r="J6" s="367"/>
      <c r="K6" s="368"/>
      <c r="L6" s="247" t="s">
        <v>1</v>
      </c>
      <c r="M6" s="29"/>
      <c r="N6" s="29"/>
      <c r="O6" s="247"/>
      <c r="P6" s="29"/>
      <c r="Q6" s="534"/>
      <c r="R6" s="534"/>
      <c r="S6" s="29" t="s">
        <v>2</v>
      </c>
      <c r="T6" s="534"/>
      <c r="U6" s="534"/>
      <c r="V6" s="534"/>
      <c r="W6" s="29" t="s">
        <v>3</v>
      </c>
      <c r="X6" s="29"/>
      <c r="Z6" s="262"/>
      <c r="AA6" s="263" t="s">
        <v>35</v>
      </c>
      <c r="AB6" s="29"/>
      <c r="AD6" s="247"/>
      <c r="AE6" s="29"/>
      <c r="AF6" s="29"/>
      <c r="AG6" s="29"/>
      <c r="AH6" s="29"/>
      <c r="AI6" s="29"/>
      <c r="AJ6" s="29"/>
      <c r="AK6" s="29"/>
      <c r="AL6" s="29"/>
      <c r="AM6" s="30"/>
      <c r="AP6" s="3"/>
      <c r="AQ6" s="13"/>
      <c r="AR6" s="13"/>
      <c r="AS6" s="13"/>
      <c r="AT6" s="373"/>
    </row>
    <row r="7" spans="1:46" s="26" customFormat="1" ht="23.25" customHeight="1">
      <c r="A7" s="555"/>
      <c r="B7" s="369"/>
      <c r="C7" s="370"/>
      <c r="D7" s="370"/>
      <c r="E7" s="370"/>
      <c r="F7" s="370"/>
      <c r="G7" s="370"/>
      <c r="H7" s="370"/>
      <c r="I7" s="370"/>
      <c r="J7" s="370"/>
      <c r="K7" s="371"/>
      <c r="L7" s="516"/>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8"/>
      <c r="AP7" s="13"/>
      <c r="AQ7" s="13"/>
      <c r="AR7" s="13"/>
      <c r="AS7" s="13"/>
      <c r="AT7" s="373"/>
    </row>
    <row r="8" spans="1:46" s="26" customFormat="1" ht="20.25" customHeight="1">
      <c r="A8" s="555"/>
      <c r="B8" s="401" t="s">
        <v>85</v>
      </c>
      <c r="C8" s="402"/>
      <c r="D8" s="402"/>
      <c r="E8" s="402"/>
      <c r="F8" s="402"/>
      <c r="G8" s="402"/>
      <c r="H8" s="402"/>
      <c r="I8" s="402"/>
      <c r="J8" s="402"/>
      <c r="K8" s="403"/>
      <c r="L8" s="317" t="s">
        <v>88</v>
      </c>
      <c r="M8" s="515" t="s">
        <v>107</v>
      </c>
      <c r="N8" s="515"/>
      <c r="O8" s="315"/>
      <c r="P8" s="315" t="s">
        <v>108</v>
      </c>
      <c r="Q8" s="315"/>
      <c r="R8" s="315" t="s">
        <v>109</v>
      </c>
      <c r="S8" s="315"/>
      <c r="T8" s="315" t="s">
        <v>110</v>
      </c>
      <c r="U8" s="316"/>
      <c r="V8" s="315" t="s">
        <v>89</v>
      </c>
      <c r="W8" s="515" t="s">
        <v>107</v>
      </c>
      <c r="X8" s="515"/>
      <c r="Y8" s="315"/>
      <c r="Z8" s="315" t="s">
        <v>108</v>
      </c>
      <c r="AA8" s="315"/>
      <c r="AB8" s="315" t="s">
        <v>109</v>
      </c>
      <c r="AC8" s="315"/>
      <c r="AD8" s="316" t="s">
        <v>110</v>
      </c>
      <c r="AE8" s="318" t="s">
        <v>90</v>
      </c>
      <c r="AF8" s="515" t="s">
        <v>107</v>
      </c>
      <c r="AG8" s="515"/>
      <c r="AH8" s="315"/>
      <c r="AI8" s="315" t="s">
        <v>108</v>
      </c>
      <c r="AJ8" s="315"/>
      <c r="AK8" s="315" t="s">
        <v>109</v>
      </c>
      <c r="AL8" s="315"/>
      <c r="AM8" s="316" t="s">
        <v>110</v>
      </c>
      <c r="AP8" s="13"/>
      <c r="AQ8" s="13"/>
      <c r="AR8" s="13"/>
      <c r="AS8" s="13"/>
      <c r="AT8" s="131"/>
    </row>
    <row r="9" spans="1:46" s="26" customFormat="1" ht="20.25" customHeight="1">
      <c r="A9" s="555"/>
      <c r="B9" s="401" t="s">
        <v>86</v>
      </c>
      <c r="C9" s="402"/>
      <c r="D9" s="402"/>
      <c r="E9" s="402"/>
      <c r="F9" s="402"/>
      <c r="G9" s="402"/>
      <c r="H9" s="402"/>
      <c r="I9" s="402"/>
      <c r="J9" s="402"/>
      <c r="K9" s="403"/>
      <c r="L9" s="317"/>
      <c r="M9" s="315"/>
      <c r="N9" s="315" t="s">
        <v>109</v>
      </c>
      <c r="O9" s="315"/>
      <c r="P9" s="315" t="s">
        <v>110</v>
      </c>
      <c r="Q9" s="315" t="s">
        <v>99</v>
      </c>
      <c r="R9" s="315"/>
      <c r="S9" s="315" t="s">
        <v>109</v>
      </c>
      <c r="T9" s="315"/>
      <c r="U9" s="316" t="s">
        <v>110</v>
      </c>
      <c r="V9" s="315"/>
      <c r="W9" s="315" t="s">
        <v>109</v>
      </c>
      <c r="X9" s="315"/>
      <c r="Y9" s="315" t="s">
        <v>110</v>
      </c>
      <c r="Z9" s="315" t="s">
        <v>99</v>
      </c>
      <c r="AA9" s="315"/>
      <c r="AB9" s="315" t="s">
        <v>109</v>
      </c>
      <c r="AC9" s="315"/>
      <c r="AD9" s="316" t="s">
        <v>110</v>
      </c>
      <c r="AE9" s="318"/>
      <c r="AF9" s="315" t="s">
        <v>109</v>
      </c>
      <c r="AG9" s="315"/>
      <c r="AH9" s="315" t="s">
        <v>110</v>
      </c>
      <c r="AI9" s="315" t="s">
        <v>99</v>
      </c>
      <c r="AJ9" s="315"/>
      <c r="AK9" s="315" t="s">
        <v>109</v>
      </c>
      <c r="AL9" s="315"/>
      <c r="AM9" s="316" t="s">
        <v>110</v>
      </c>
      <c r="AP9" s="13"/>
      <c r="AQ9" s="13"/>
      <c r="AR9" s="13"/>
      <c r="AS9" s="13"/>
      <c r="AT9" s="131"/>
    </row>
    <row r="10" spans="1:46" s="26" customFormat="1" ht="20.25" customHeight="1">
      <c r="A10" s="555"/>
      <c r="B10" s="401" t="s">
        <v>87</v>
      </c>
      <c r="C10" s="402"/>
      <c r="D10" s="402"/>
      <c r="E10" s="402"/>
      <c r="F10" s="402"/>
      <c r="G10" s="402"/>
      <c r="H10" s="402"/>
      <c r="I10" s="402"/>
      <c r="J10" s="402"/>
      <c r="K10" s="403"/>
      <c r="L10" s="317"/>
      <c r="M10" s="515" t="s">
        <v>107</v>
      </c>
      <c r="N10" s="515"/>
      <c r="O10" s="315"/>
      <c r="P10" s="315" t="s">
        <v>108</v>
      </c>
      <c r="Q10" s="315"/>
      <c r="R10" s="315" t="s">
        <v>109</v>
      </c>
      <c r="S10" s="315"/>
      <c r="T10" s="315" t="s">
        <v>110</v>
      </c>
      <c r="U10" s="316"/>
      <c r="V10" s="315"/>
      <c r="W10" s="515" t="s">
        <v>107</v>
      </c>
      <c r="X10" s="515"/>
      <c r="Y10" s="315"/>
      <c r="Z10" s="315" t="s">
        <v>108</v>
      </c>
      <c r="AA10" s="315"/>
      <c r="AB10" s="315" t="s">
        <v>109</v>
      </c>
      <c r="AC10" s="315"/>
      <c r="AD10" s="316" t="s">
        <v>110</v>
      </c>
      <c r="AE10" s="318"/>
      <c r="AF10" s="515" t="s">
        <v>107</v>
      </c>
      <c r="AG10" s="515"/>
      <c r="AH10" s="315"/>
      <c r="AI10" s="315" t="s">
        <v>108</v>
      </c>
      <c r="AJ10" s="315"/>
      <c r="AK10" s="315" t="s">
        <v>109</v>
      </c>
      <c r="AL10" s="315"/>
      <c r="AM10" s="316" t="s">
        <v>110</v>
      </c>
      <c r="AP10" s="13"/>
      <c r="AQ10" s="13"/>
      <c r="AR10" s="13"/>
      <c r="AS10" s="13"/>
      <c r="AT10" s="131"/>
    </row>
    <row r="11" spans="1:46" s="26" customFormat="1" ht="20.25" customHeight="1">
      <c r="A11" s="555"/>
      <c r="B11" s="169" t="s">
        <v>4</v>
      </c>
      <c r="C11" s="170"/>
      <c r="D11" s="170"/>
      <c r="E11" s="171"/>
      <c r="F11" s="171"/>
      <c r="G11" s="171"/>
      <c r="H11" s="171"/>
      <c r="I11" s="171"/>
      <c r="J11" s="171"/>
      <c r="K11" s="171"/>
      <c r="L11" s="244" t="s">
        <v>5</v>
      </c>
      <c r="M11" s="32"/>
      <c r="N11" s="32"/>
      <c r="O11" s="32"/>
      <c r="P11" s="319"/>
      <c r="Q11" s="529"/>
      <c r="R11" s="529"/>
      <c r="S11" s="529"/>
      <c r="T11" s="529"/>
      <c r="U11" s="529"/>
      <c r="V11" s="529"/>
      <c r="W11" s="529"/>
      <c r="X11" s="529"/>
      <c r="Y11" s="530"/>
      <c r="Z11" s="244" t="s">
        <v>31</v>
      </c>
      <c r="AA11" s="32"/>
      <c r="AB11" s="32"/>
      <c r="AC11" s="319"/>
      <c r="AD11" s="529"/>
      <c r="AE11" s="529"/>
      <c r="AF11" s="529"/>
      <c r="AG11" s="529"/>
      <c r="AH11" s="529"/>
      <c r="AI11" s="529"/>
      <c r="AJ11" s="529"/>
      <c r="AK11" s="529"/>
      <c r="AL11" s="529"/>
      <c r="AM11" s="530"/>
    </row>
    <row r="12" spans="1:46" s="26" customFormat="1" ht="20.25" customHeight="1">
      <c r="A12" s="556"/>
      <c r="B12" s="169" t="s">
        <v>24</v>
      </c>
      <c r="C12" s="170"/>
      <c r="D12" s="170"/>
      <c r="E12" s="171"/>
      <c r="F12" s="171"/>
      <c r="G12" s="171"/>
      <c r="H12" s="171"/>
      <c r="I12" s="171"/>
      <c r="J12" s="171"/>
      <c r="K12" s="171"/>
      <c r="L12" s="565"/>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7"/>
    </row>
    <row r="13" spans="1:46" s="26" customFormat="1" ht="18" customHeight="1">
      <c r="A13" s="588" t="s">
        <v>47</v>
      </c>
      <c r="B13" s="589"/>
      <c r="C13" s="589"/>
      <c r="D13" s="589"/>
      <c r="E13" s="589"/>
      <c r="F13" s="589"/>
      <c r="G13" s="590"/>
      <c r="H13" s="253"/>
      <c r="I13" s="178"/>
      <c r="J13" s="249" t="s">
        <v>135</v>
      </c>
      <c r="K13" s="250"/>
      <c r="L13" s="181"/>
      <c r="M13" s="181"/>
      <c r="N13" s="181"/>
      <c r="O13" s="181"/>
      <c r="P13" s="181"/>
      <c r="Q13" s="181"/>
      <c r="R13" s="181"/>
      <c r="S13" s="426" t="s">
        <v>171</v>
      </c>
      <c r="T13" s="427"/>
      <c r="U13" s="427"/>
      <c r="V13" s="427"/>
      <c r="W13" s="427"/>
      <c r="X13" s="427"/>
      <c r="Y13" s="427"/>
      <c r="Z13" s="427"/>
      <c r="AA13" s="427"/>
      <c r="AB13" s="427"/>
      <c r="AC13" s="427"/>
      <c r="AD13" s="427"/>
      <c r="AE13" s="427"/>
      <c r="AF13" s="427"/>
      <c r="AG13" s="427"/>
      <c r="AH13" s="427"/>
      <c r="AI13" s="427"/>
      <c r="AJ13" s="427"/>
      <c r="AK13" s="427"/>
      <c r="AL13" s="427"/>
      <c r="AM13" s="428"/>
    </row>
    <row r="14" spans="1:46" s="26" customFormat="1" ht="18" customHeight="1">
      <c r="A14" s="591"/>
      <c r="B14" s="592"/>
      <c r="C14" s="592"/>
      <c r="D14" s="592"/>
      <c r="E14" s="592"/>
      <c r="F14" s="592"/>
      <c r="G14" s="593"/>
      <c r="H14" s="254"/>
      <c r="I14" s="182"/>
      <c r="J14" s="251" t="s">
        <v>136</v>
      </c>
      <c r="K14" s="252"/>
      <c r="L14" s="184"/>
      <c r="M14" s="184"/>
      <c r="N14" s="184"/>
      <c r="O14" s="184"/>
      <c r="P14" s="184"/>
      <c r="Q14" s="184"/>
      <c r="R14" s="184"/>
      <c r="S14" s="429"/>
      <c r="T14" s="430"/>
      <c r="U14" s="430"/>
      <c r="V14" s="430"/>
      <c r="W14" s="430"/>
      <c r="X14" s="430"/>
      <c r="Y14" s="430"/>
      <c r="Z14" s="430"/>
      <c r="AA14" s="430"/>
      <c r="AB14" s="430"/>
      <c r="AC14" s="430"/>
      <c r="AD14" s="430"/>
      <c r="AE14" s="430"/>
      <c r="AF14" s="430"/>
      <c r="AG14" s="430"/>
      <c r="AH14" s="430"/>
      <c r="AI14" s="430"/>
      <c r="AJ14" s="430"/>
      <c r="AK14" s="430"/>
      <c r="AL14" s="430"/>
      <c r="AM14" s="431"/>
    </row>
    <row r="15" spans="1:46" s="26" customFormat="1" ht="5.25" customHeight="1">
      <c r="A15" s="226"/>
      <c r="B15" s="7"/>
      <c r="C15" s="7"/>
      <c r="D15" s="7"/>
      <c r="E15" s="7"/>
      <c r="F15" s="7"/>
      <c r="G15" s="7"/>
      <c r="H15" s="7"/>
      <c r="I15" s="8"/>
      <c r="J15" s="1"/>
      <c r="K15" s="29"/>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46" s="26" customFormat="1" ht="23.25" customHeight="1">
      <c r="A16" s="255" t="s">
        <v>133</v>
      </c>
      <c r="B16" s="20"/>
      <c r="C16" s="14"/>
      <c r="D16" s="14"/>
      <c r="E16" s="14"/>
      <c r="F16" s="14"/>
      <c r="G16" s="14"/>
      <c r="H16" s="14"/>
      <c r="I16" s="36"/>
      <c r="J16" s="12"/>
      <c r="K16" s="28"/>
      <c r="L16" s="27"/>
      <c r="M16" s="27"/>
      <c r="N16" s="557" t="s">
        <v>38</v>
      </c>
      <c r="O16" s="558"/>
      <c r="P16" s="558"/>
      <c r="Q16" s="559"/>
      <c r="R16" s="433" t="str">
        <f>IF(L5="","",VLOOKUP(L5,$A$62:$B$96,2,0))</f>
        <v/>
      </c>
      <c r="S16" s="434"/>
      <c r="T16" s="434"/>
      <c r="U16" s="384" t="s">
        <v>30</v>
      </c>
      <c r="V16" s="385"/>
      <c r="W16" s="568" t="s">
        <v>170</v>
      </c>
      <c r="X16" s="558"/>
      <c r="Y16" s="558"/>
      <c r="Z16" s="559"/>
      <c r="AA16" s="408">
        <f>ROUNDDOWN($Q$33/1000,0)</f>
        <v>0</v>
      </c>
      <c r="AB16" s="409"/>
      <c r="AC16" s="409"/>
      <c r="AD16" s="384" t="s">
        <v>30</v>
      </c>
      <c r="AE16" s="385"/>
      <c r="AF16" s="569" t="s">
        <v>147</v>
      </c>
      <c r="AG16" s="558"/>
      <c r="AH16" s="559"/>
      <c r="AI16" s="408">
        <f>ROUNDDOWN($M$38/1000,0)</f>
        <v>0</v>
      </c>
      <c r="AJ16" s="409"/>
      <c r="AK16" s="409"/>
      <c r="AL16" s="384" t="s">
        <v>30</v>
      </c>
      <c r="AM16" s="385"/>
    </row>
    <row r="17" spans="1:39" s="26" customFormat="1" ht="23.25" customHeight="1">
      <c r="A17" s="256" t="s">
        <v>26</v>
      </c>
      <c r="B17" s="219"/>
      <c r="C17" s="9"/>
      <c r="D17" s="9"/>
      <c r="E17" s="9"/>
      <c r="F17" s="9"/>
      <c r="G17" s="9"/>
      <c r="H17" s="579"/>
      <c r="I17" s="580"/>
      <c r="J17" s="581"/>
      <c r="K17" s="582" t="s">
        <v>92</v>
      </c>
      <c r="L17" s="583"/>
      <c r="M17" s="583"/>
      <c r="N17" s="583"/>
      <c r="O17" s="583"/>
      <c r="P17" s="583"/>
      <c r="Q17" s="583"/>
      <c r="R17" s="583"/>
      <c r="S17" s="583"/>
      <c r="T17" s="583"/>
      <c r="U17" s="583"/>
      <c r="V17" s="583"/>
      <c r="W17" s="583"/>
      <c r="X17" s="583"/>
      <c r="Y17" s="583"/>
      <c r="Z17" s="583"/>
      <c r="AA17" s="583"/>
      <c r="AB17" s="583"/>
      <c r="AC17" s="583"/>
      <c r="AD17" s="583"/>
      <c r="AE17" s="583"/>
      <c r="AF17" s="38" t="s">
        <v>130</v>
      </c>
      <c r="AG17" s="39"/>
      <c r="AH17" s="39"/>
      <c r="AI17" s="10"/>
      <c r="AJ17" s="10"/>
      <c r="AK17" s="213"/>
      <c r="AL17" s="9"/>
      <c r="AM17" s="40"/>
    </row>
    <row r="18" spans="1:39" s="26" customFormat="1" ht="6" customHeight="1">
      <c r="A18" s="41"/>
      <c r="B18" s="3"/>
      <c r="C18" s="440" t="s">
        <v>139</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row>
    <row r="19" spans="1:39" s="26" customFormat="1" ht="6" customHeight="1">
      <c r="A19" s="42"/>
      <c r="B19" s="2"/>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1"/>
    </row>
    <row r="20" spans="1:39" s="26" customFormat="1" ht="6" customHeight="1">
      <c r="A20" s="42"/>
      <c r="B20" s="2"/>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39" s="26" customFormat="1" ht="6" customHeight="1">
      <c r="A21" s="42"/>
      <c r="B21" s="2"/>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1"/>
    </row>
    <row r="22" spans="1:39" s="26" customFormat="1" ht="6" customHeight="1">
      <c r="A22" s="42"/>
      <c r="B22" s="2"/>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row>
    <row r="23" spans="1:39" s="26" customFormat="1" ht="6" customHeight="1">
      <c r="A23" s="42"/>
      <c r="B23" s="2"/>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row>
    <row r="24" spans="1:39" s="26" customFormat="1" ht="6" customHeight="1">
      <c r="A24" s="42"/>
      <c r="B24" s="2"/>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39" s="26" customFormat="1" ht="6" customHeight="1">
      <c r="A25" s="43"/>
      <c r="B25" s="5"/>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3"/>
    </row>
    <row r="26" spans="1:39" s="26" customFormat="1" ht="18.75" customHeight="1">
      <c r="A26" s="248" t="s">
        <v>145</v>
      </c>
      <c r="B26" s="7"/>
      <c r="C26" s="7"/>
      <c r="D26" s="7"/>
      <c r="E26" s="7"/>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5"/>
    </row>
    <row r="27" spans="1:39" ht="21.75" customHeight="1">
      <c r="A27" s="140"/>
      <c r="B27" s="594" t="s">
        <v>172</v>
      </c>
      <c r="C27" s="542"/>
      <c r="D27" s="541" t="s">
        <v>173</v>
      </c>
      <c r="E27" s="541"/>
      <c r="F27" s="541"/>
      <c r="G27" s="541"/>
      <c r="H27" s="541"/>
      <c r="I27" s="541"/>
      <c r="J27" s="541"/>
      <c r="K27" s="541"/>
      <c r="L27" s="541"/>
      <c r="M27" s="541"/>
      <c r="N27" s="541"/>
      <c r="O27" s="541"/>
      <c r="P27" s="542"/>
      <c r="Q27" s="444" t="s">
        <v>142</v>
      </c>
      <c r="R27" s="445"/>
      <c r="S27" s="445"/>
      <c r="T27" s="445"/>
      <c r="U27" s="445"/>
      <c r="V27" s="445"/>
      <c r="W27" s="445"/>
      <c r="X27" s="445"/>
      <c r="Y27" s="445"/>
      <c r="Z27" s="445"/>
      <c r="AA27" s="445"/>
      <c r="AB27" s="445"/>
      <c r="AC27" s="445"/>
      <c r="AD27" s="446"/>
      <c r="AE27" s="444" t="s">
        <v>143</v>
      </c>
      <c r="AF27" s="445"/>
      <c r="AG27" s="445"/>
      <c r="AH27" s="445"/>
      <c r="AI27" s="445"/>
      <c r="AJ27" s="445"/>
      <c r="AK27" s="445"/>
      <c r="AL27" s="446"/>
      <c r="AM27" s="141"/>
    </row>
    <row r="28" spans="1:39" ht="21.75" customHeight="1">
      <c r="A28" s="139"/>
      <c r="B28" s="507"/>
      <c r="C28" s="508"/>
      <c r="D28" s="509"/>
      <c r="E28" s="509"/>
      <c r="F28" s="509"/>
      <c r="G28" s="509"/>
      <c r="H28" s="509"/>
      <c r="I28" s="509"/>
      <c r="J28" s="509"/>
      <c r="K28" s="509"/>
      <c r="L28" s="509"/>
      <c r="M28" s="509"/>
      <c r="N28" s="509"/>
      <c r="O28" s="509"/>
      <c r="P28" s="510"/>
      <c r="Q28" s="503"/>
      <c r="R28" s="504"/>
      <c r="S28" s="504"/>
      <c r="T28" s="504"/>
      <c r="U28" s="504"/>
      <c r="V28" s="504"/>
      <c r="W28" s="504"/>
      <c r="X28" s="504"/>
      <c r="Y28" s="504"/>
      <c r="Z28" s="504"/>
      <c r="AA28" s="504"/>
      <c r="AB28" s="504"/>
      <c r="AC28" s="504"/>
      <c r="AD28" s="505"/>
      <c r="AE28" s="447" t="s">
        <v>144</v>
      </c>
      <c r="AF28" s="448"/>
      <c r="AG28" s="448"/>
      <c r="AH28" s="448"/>
      <c r="AI28" s="448"/>
      <c r="AJ28" s="448"/>
      <c r="AK28" s="448"/>
      <c r="AL28" s="449"/>
      <c r="AM28" s="145"/>
    </row>
    <row r="29" spans="1:39" ht="21.75" customHeight="1">
      <c r="A29" s="139"/>
      <c r="B29" s="507"/>
      <c r="C29" s="508"/>
      <c r="D29" s="509"/>
      <c r="E29" s="509"/>
      <c r="F29" s="509"/>
      <c r="G29" s="509"/>
      <c r="H29" s="509"/>
      <c r="I29" s="509"/>
      <c r="J29" s="509"/>
      <c r="K29" s="509"/>
      <c r="L29" s="509"/>
      <c r="M29" s="509"/>
      <c r="N29" s="509"/>
      <c r="O29" s="509"/>
      <c r="P29" s="510"/>
      <c r="Q29" s="503"/>
      <c r="R29" s="504"/>
      <c r="S29" s="504"/>
      <c r="T29" s="504"/>
      <c r="U29" s="504"/>
      <c r="V29" s="504"/>
      <c r="W29" s="504"/>
      <c r="X29" s="504"/>
      <c r="Y29" s="504"/>
      <c r="Z29" s="504"/>
      <c r="AA29" s="504"/>
      <c r="AB29" s="504"/>
      <c r="AC29" s="504"/>
      <c r="AD29" s="505"/>
      <c r="AE29" s="450"/>
      <c r="AF29" s="451"/>
      <c r="AG29" s="451"/>
      <c r="AH29" s="451"/>
      <c r="AI29" s="451"/>
      <c r="AJ29" s="451"/>
      <c r="AK29" s="451"/>
      <c r="AL29" s="452"/>
      <c r="AM29" s="145"/>
    </row>
    <row r="30" spans="1:39" ht="21.75" customHeight="1">
      <c r="A30" s="139"/>
      <c r="B30" s="507"/>
      <c r="C30" s="508"/>
      <c r="D30" s="509"/>
      <c r="E30" s="509"/>
      <c r="F30" s="509"/>
      <c r="G30" s="509"/>
      <c r="H30" s="509"/>
      <c r="I30" s="509"/>
      <c r="J30" s="509"/>
      <c r="K30" s="509"/>
      <c r="L30" s="509"/>
      <c r="M30" s="509"/>
      <c r="N30" s="509"/>
      <c r="O30" s="509"/>
      <c r="P30" s="510"/>
      <c r="Q30" s="503"/>
      <c r="R30" s="504"/>
      <c r="S30" s="504"/>
      <c r="T30" s="504"/>
      <c r="U30" s="504"/>
      <c r="V30" s="504"/>
      <c r="W30" s="504"/>
      <c r="X30" s="504"/>
      <c r="Y30" s="504"/>
      <c r="Z30" s="504"/>
      <c r="AA30" s="504"/>
      <c r="AB30" s="504"/>
      <c r="AC30" s="504"/>
      <c r="AD30" s="505"/>
      <c r="AE30" s="450"/>
      <c r="AF30" s="451"/>
      <c r="AG30" s="451"/>
      <c r="AH30" s="451"/>
      <c r="AI30" s="451"/>
      <c r="AJ30" s="451"/>
      <c r="AK30" s="451"/>
      <c r="AL30" s="452"/>
      <c r="AM30" s="145"/>
    </row>
    <row r="31" spans="1:39" ht="21.75" customHeight="1">
      <c r="A31" s="139"/>
      <c r="B31" s="507"/>
      <c r="C31" s="508"/>
      <c r="D31" s="509"/>
      <c r="E31" s="509"/>
      <c r="F31" s="509"/>
      <c r="G31" s="509"/>
      <c r="H31" s="509"/>
      <c r="I31" s="509"/>
      <c r="J31" s="509"/>
      <c r="K31" s="509"/>
      <c r="L31" s="509"/>
      <c r="M31" s="509"/>
      <c r="N31" s="509"/>
      <c r="O31" s="509"/>
      <c r="P31" s="510"/>
      <c r="Q31" s="503"/>
      <c r="R31" s="504"/>
      <c r="S31" s="504"/>
      <c r="T31" s="504"/>
      <c r="U31" s="504"/>
      <c r="V31" s="504"/>
      <c r="W31" s="504"/>
      <c r="X31" s="504"/>
      <c r="Y31" s="504"/>
      <c r="Z31" s="504"/>
      <c r="AA31" s="504"/>
      <c r="AB31" s="504"/>
      <c r="AC31" s="504"/>
      <c r="AD31" s="505"/>
      <c r="AE31" s="450"/>
      <c r="AF31" s="451"/>
      <c r="AG31" s="451"/>
      <c r="AH31" s="451"/>
      <c r="AI31" s="451"/>
      <c r="AJ31" s="451"/>
      <c r="AK31" s="451"/>
      <c r="AL31" s="452"/>
      <c r="AM31" s="145"/>
    </row>
    <row r="32" spans="1:39" ht="21.75" customHeight="1" thickBot="1">
      <c r="A32" s="139"/>
      <c r="B32" s="513"/>
      <c r="C32" s="514"/>
      <c r="D32" s="509"/>
      <c r="E32" s="509"/>
      <c r="F32" s="509"/>
      <c r="G32" s="509"/>
      <c r="H32" s="509"/>
      <c r="I32" s="509"/>
      <c r="J32" s="509"/>
      <c r="K32" s="509"/>
      <c r="L32" s="509"/>
      <c r="M32" s="509"/>
      <c r="N32" s="509"/>
      <c r="O32" s="509"/>
      <c r="P32" s="510"/>
      <c r="Q32" s="506"/>
      <c r="R32" s="506"/>
      <c r="S32" s="506"/>
      <c r="T32" s="506"/>
      <c r="U32" s="506"/>
      <c r="V32" s="506"/>
      <c r="W32" s="506"/>
      <c r="X32" s="506"/>
      <c r="Y32" s="506"/>
      <c r="Z32" s="506"/>
      <c r="AA32" s="506"/>
      <c r="AB32" s="506"/>
      <c r="AC32" s="506"/>
      <c r="AD32" s="506"/>
      <c r="AE32" s="453"/>
      <c r="AF32" s="454"/>
      <c r="AG32" s="454"/>
      <c r="AH32" s="454"/>
      <c r="AI32" s="454"/>
      <c r="AJ32" s="454"/>
      <c r="AK32" s="454"/>
      <c r="AL32" s="455"/>
      <c r="AM32" s="145"/>
    </row>
    <row r="33" spans="1:39" ht="22.5" customHeight="1" thickTop="1">
      <c r="A33" s="139"/>
      <c r="B33" s="473" t="s">
        <v>46</v>
      </c>
      <c r="C33" s="473"/>
      <c r="D33" s="474"/>
      <c r="E33" s="474"/>
      <c r="F33" s="474"/>
      <c r="G33" s="474"/>
      <c r="H33" s="474"/>
      <c r="I33" s="474"/>
      <c r="J33" s="474"/>
      <c r="K33" s="474"/>
      <c r="L33" s="474"/>
      <c r="M33" s="474"/>
      <c r="N33" s="474"/>
      <c r="O33" s="474"/>
      <c r="P33" s="474"/>
      <c r="Q33" s="475">
        <f>SUM(Q28:AD32)</f>
        <v>0</v>
      </c>
      <c r="R33" s="475"/>
      <c r="S33" s="475"/>
      <c r="T33" s="475"/>
      <c r="U33" s="475"/>
      <c r="V33" s="475"/>
      <c r="W33" s="475"/>
      <c r="X33" s="475"/>
      <c r="Y33" s="475"/>
      <c r="Z33" s="475"/>
      <c r="AA33" s="475"/>
      <c r="AB33" s="475"/>
      <c r="AC33" s="475"/>
      <c r="AD33" s="475"/>
      <c r="AE33" s="472"/>
      <c r="AF33" s="472"/>
      <c r="AG33" s="472"/>
      <c r="AH33" s="472"/>
      <c r="AI33" s="472"/>
      <c r="AJ33" s="472"/>
      <c r="AK33" s="472"/>
      <c r="AL33" s="472"/>
      <c r="AM33" s="145"/>
    </row>
    <row r="34" spans="1:39" ht="12.75" customHeight="1">
      <c r="A34" s="268"/>
      <c r="B34" s="269"/>
      <c r="C34" s="269"/>
      <c r="D34" s="269"/>
      <c r="E34" s="269"/>
      <c r="F34" s="270"/>
      <c r="G34" s="270"/>
      <c r="H34" s="270"/>
      <c r="I34" s="270"/>
      <c r="J34" s="270"/>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2"/>
    </row>
    <row r="35" spans="1:39" s="26" customFormat="1" ht="18.75" customHeight="1">
      <c r="A35" s="197" t="s">
        <v>155</v>
      </c>
      <c r="B35" s="198"/>
      <c r="C35" s="198"/>
      <c r="D35" s="198"/>
      <c r="E35" s="198"/>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200"/>
    </row>
    <row r="36" spans="1:39" ht="21.75" customHeight="1">
      <c r="A36" s="140"/>
      <c r="B36" s="476" t="s">
        <v>27</v>
      </c>
      <c r="C36" s="476"/>
      <c r="D36" s="476"/>
      <c r="E36" s="476"/>
      <c r="F36" s="476"/>
      <c r="G36" s="476"/>
      <c r="H36" s="476"/>
      <c r="I36" s="476"/>
      <c r="J36" s="476"/>
      <c r="K36" s="476"/>
      <c r="L36" s="476"/>
      <c r="M36" s="476" t="s">
        <v>152</v>
      </c>
      <c r="N36" s="476"/>
      <c r="O36" s="476"/>
      <c r="P36" s="476"/>
      <c r="Q36" s="476"/>
      <c r="R36" s="476"/>
      <c r="S36" s="476"/>
      <c r="T36" s="476"/>
      <c r="U36" s="476"/>
      <c r="V36" s="476"/>
      <c r="W36" s="476"/>
      <c r="X36" s="476" t="s">
        <v>153</v>
      </c>
      <c r="Y36" s="476"/>
      <c r="Z36" s="476"/>
      <c r="AA36" s="476"/>
      <c r="AB36" s="476"/>
      <c r="AC36" s="476"/>
      <c r="AD36" s="476"/>
      <c r="AE36" s="476"/>
      <c r="AF36" s="476"/>
      <c r="AG36" s="477" t="s">
        <v>154</v>
      </c>
      <c r="AH36" s="477"/>
      <c r="AI36" s="477"/>
      <c r="AJ36" s="477"/>
      <c r="AK36" s="477"/>
      <c r="AL36" s="477"/>
      <c r="AM36" s="141"/>
    </row>
    <row r="37" spans="1:39" ht="21.75" customHeight="1" thickBot="1">
      <c r="A37" s="139"/>
      <c r="B37" s="549" t="s">
        <v>150</v>
      </c>
      <c r="C37" s="549"/>
      <c r="D37" s="549"/>
      <c r="E37" s="549"/>
      <c r="F37" s="549"/>
      <c r="G37" s="549"/>
      <c r="H37" s="549"/>
      <c r="I37" s="549"/>
      <c r="J37" s="549"/>
      <c r="K37" s="549"/>
      <c r="L37" s="549"/>
      <c r="M37" s="550"/>
      <c r="N37" s="550"/>
      <c r="O37" s="550"/>
      <c r="P37" s="550"/>
      <c r="Q37" s="550"/>
      <c r="R37" s="550"/>
      <c r="S37" s="550"/>
      <c r="T37" s="550"/>
      <c r="U37" s="550"/>
      <c r="V37" s="550"/>
      <c r="W37" s="550"/>
      <c r="X37" s="535"/>
      <c r="Y37" s="535"/>
      <c r="Z37" s="535"/>
      <c r="AA37" s="535"/>
      <c r="AB37" s="535"/>
      <c r="AC37" s="535"/>
      <c r="AD37" s="535"/>
      <c r="AE37" s="535"/>
      <c r="AF37" s="535"/>
      <c r="AG37" s="468" t="s">
        <v>148</v>
      </c>
      <c r="AH37" s="468"/>
      <c r="AI37" s="468"/>
      <c r="AJ37" s="468"/>
      <c r="AK37" s="468"/>
      <c r="AL37" s="468"/>
      <c r="AM37" s="145"/>
    </row>
    <row r="38" spans="1:39" ht="22.5" customHeight="1" thickTop="1">
      <c r="A38" s="144"/>
      <c r="B38" s="469" t="s">
        <v>111</v>
      </c>
      <c r="C38" s="469"/>
      <c r="D38" s="469"/>
      <c r="E38" s="469"/>
      <c r="F38" s="469"/>
      <c r="G38" s="469"/>
      <c r="H38" s="469"/>
      <c r="I38" s="469"/>
      <c r="J38" s="469"/>
      <c r="K38" s="469"/>
      <c r="L38" s="469"/>
      <c r="M38" s="470">
        <f>SUM(M37)</f>
        <v>0</v>
      </c>
      <c r="N38" s="470"/>
      <c r="O38" s="470"/>
      <c r="P38" s="470"/>
      <c r="Q38" s="470"/>
      <c r="R38" s="470"/>
      <c r="S38" s="470"/>
      <c r="T38" s="470"/>
      <c r="U38" s="470"/>
      <c r="V38" s="470"/>
      <c r="W38" s="470"/>
      <c r="X38" s="471"/>
      <c r="Y38" s="471"/>
      <c r="Z38" s="471"/>
      <c r="AA38" s="471"/>
      <c r="AB38" s="471"/>
      <c r="AC38" s="471"/>
      <c r="AD38" s="471"/>
      <c r="AE38" s="471"/>
      <c r="AF38" s="471"/>
      <c r="AG38" s="472"/>
      <c r="AH38" s="472"/>
      <c r="AI38" s="472"/>
      <c r="AJ38" s="472"/>
      <c r="AK38" s="472"/>
      <c r="AL38" s="472"/>
      <c r="AM38" s="141"/>
    </row>
    <row r="39" spans="1:39" ht="9" customHeight="1">
      <c r="A39" s="144"/>
      <c r="B39" s="230"/>
      <c r="C39" s="230"/>
      <c r="D39" s="230"/>
      <c r="E39" s="230"/>
      <c r="F39" s="230"/>
      <c r="G39" s="230"/>
      <c r="H39" s="230"/>
      <c r="I39" s="230"/>
      <c r="J39" s="230"/>
      <c r="K39" s="230"/>
      <c r="L39" s="230"/>
      <c r="M39" s="231"/>
      <c r="N39" s="231"/>
      <c r="O39" s="231"/>
      <c r="P39" s="231"/>
      <c r="Q39" s="231"/>
      <c r="R39" s="231"/>
      <c r="S39" s="231"/>
      <c r="T39" s="231"/>
      <c r="U39" s="231"/>
      <c r="V39" s="231"/>
      <c r="W39" s="231"/>
      <c r="X39" s="231"/>
      <c r="Y39" s="231"/>
      <c r="Z39" s="231"/>
      <c r="AA39" s="231"/>
      <c r="AB39" s="231"/>
      <c r="AC39" s="231"/>
      <c r="AD39" s="231"/>
      <c r="AE39" s="231"/>
      <c r="AF39" s="231"/>
      <c r="AG39" s="122"/>
      <c r="AH39" s="122"/>
      <c r="AI39" s="122"/>
      <c r="AJ39" s="122"/>
      <c r="AK39" s="122"/>
      <c r="AL39" s="122"/>
      <c r="AM39" s="141"/>
    </row>
    <row r="40" spans="1:39" ht="9" customHeight="1">
      <c r="A40" s="188"/>
      <c r="B40" s="230"/>
      <c r="C40" s="230"/>
      <c r="D40" s="230"/>
      <c r="E40" s="230"/>
      <c r="F40" s="230"/>
      <c r="G40" s="230"/>
      <c r="H40" s="230"/>
      <c r="I40" s="230"/>
      <c r="J40" s="230"/>
      <c r="K40" s="230"/>
      <c r="L40" s="230"/>
      <c r="M40" s="231"/>
      <c r="N40" s="231"/>
      <c r="O40" s="231"/>
      <c r="P40" s="231"/>
      <c r="Q40" s="231"/>
      <c r="R40" s="231"/>
      <c r="S40" s="231"/>
      <c r="T40" s="231"/>
      <c r="U40" s="190"/>
      <c r="V40" s="190"/>
      <c r="W40" s="190"/>
      <c r="X40" s="190"/>
      <c r="Y40" s="190"/>
      <c r="Z40" s="190"/>
      <c r="AA40" s="190"/>
      <c r="AB40" s="190"/>
      <c r="AC40" s="190"/>
      <c r="AD40" s="190"/>
      <c r="AE40" s="190"/>
      <c r="AF40" s="190"/>
      <c r="AG40" s="191"/>
      <c r="AH40" s="191"/>
      <c r="AI40" s="191"/>
      <c r="AJ40" s="122"/>
      <c r="AK40" s="122"/>
      <c r="AL40" s="122"/>
      <c r="AM40" s="192"/>
    </row>
    <row r="41" spans="1:39" ht="27" customHeight="1">
      <c r="A41" s="201" t="s">
        <v>134</v>
      </c>
      <c r="B41" s="14"/>
      <c r="C41" s="4"/>
      <c r="D41" s="14"/>
      <c r="E41" s="6"/>
      <c r="F41" s="14"/>
      <c r="G41" s="14"/>
      <c r="H41" s="14"/>
      <c r="I41" s="14"/>
      <c r="J41" s="11"/>
      <c r="K41" s="11"/>
      <c r="L41" s="11"/>
      <c r="M41" s="11"/>
      <c r="N41" s="11"/>
      <c r="O41" s="19"/>
      <c r="P41" s="16"/>
      <c r="Q41" s="17"/>
      <c r="R41" s="17"/>
      <c r="S41" s="11"/>
      <c r="T41" s="12"/>
      <c r="U41" s="11"/>
      <c r="V41" s="15"/>
      <c r="W41" s="570" t="s">
        <v>38</v>
      </c>
      <c r="X41" s="571"/>
      <c r="Y41" s="571"/>
      <c r="Z41" s="572"/>
      <c r="AA41" s="573" t="str">
        <f>IF(L5="","",VLOOKUP(L5,$A$62:$C$96,3,FALSE))</f>
        <v/>
      </c>
      <c r="AB41" s="574"/>
      <c r="AC41" s="574"/>
      <c r="AD41" s="575" t="s">
        <v>30</v>
      </c>
      <c r="AE41" s="576"/>
      <c r="AF41" s="570" t="s">
        <v>28</v>
      </c>
      <c r="AG41" s="571"/>
      <c r="AH41" s="572"/>
      <c r="AI41" s="577">
        <f>ROUNDDOWN($Q$52/1000,0)</f>
        <v>0</v>
      </c>
      <c r="AJ41" s="578"/>
      <c r="AK41" s="578"/>
      <c r="AL41" s="575" t="s">
        <v>30</v>
      </c>
      <c r="AM41" s="576"/>
    </row>
    <row r="42" spans="1:39" ht="29.25" customHeight="1">
      <c r="A42" s="37" t="s">
        <v>26</v>
      </c>
      <c r="B42" s="219"/>
      <c r="C42" s="9"/>
      <c r="D42" s="9"/>
      <c r="E42" s="9"/>
      <c r="F42" s="9"/>
      <c r="G42" s="9"/>
      <c r="H42" s="543"/>
      <c r="I42" s="544"/>
      <c r="J42" s="544"/>
      <c r="K42" s="544"/>
      <c r="L42" s="545"/>
      <c r="M42" s="586" t="s">
        <v>169</v>
      </c>
      <c r="N42" s="587"/>
      <c r="O42" s="587"/>
      <c r="P42" s="587"/>
      <c r="Q42" s="587"/>
      <c r="R42" s="587"/>
      <c r="S42" s="587"/>
      <c r="T42" s="587"/>
      <c r="U42" s="587"/>
      <c r="V42" s="587"/>
      <c r="W42" s="587"/>
      <c r="X42" s="587"/>
      <c r="Y42" s="587"/>
      <c r="Z42" s="587"/>
      <c r="AA42" s="142"/>
      <c r="AB42" s="142"/>
      <c r="AC42" s="142"/>
      <c r="AD42" s="142"/>
      <c r="AE42" s="142"/>
      <c r="AF42" s="235" t="s">
        <v>130</v>
      </c>
      <c r="AG42" s="39"/>
      <c r="AH42" s="39"/>
      <c r="AI42" s="10"/>
      <c r="AJ42" s="10"/>
      <c r="AK42" s="213"/>
      <c r="AL42" s="9"/>
      <c r="AM42" s="40"/>
    </row>
    <row r="43" spans="1:39" ht="25.5" customHeight="1">
      <c r="A43" s="41"/>
      <c r="B43" s="3"/>
      <c r="C43" s="496" t="s">
        <v>157</v>
      </c>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7"/>
    </row>
    <row r="44" spans="1:39" ht="25.5" customHeight="1">
      <c r="A44" s="43"/>
      <c r="B44" s="5"/>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9"/>
    </row>
    <row r="45" spans="1:39" ht="18.75" customHeight="1">
      <c r="A45" s="584" t="s">
        <v>149</v>
      </c>
      <c r="B45" s="585"/>
      <c r="C45" s="585"/>
      <c r="D45" s="585"/>
      <c r="E45" s="585"/>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8"/>
    </row>
    <row r="46" spans="1:39" ht="22.5" customHeight="1">
      <c r="A46" s="140"/>
      <c r="B46" s="594" t="s">
        <v>172</v>
      </c>
      <c r="C46" s="542"/>
      <c r="D46" s="541" t="s">
        <v>173</v>
      </c>
      <c r="E46" s="541"/>
      <c r="F46" s="541"/>
      <c r="G46" s="541"/>
      <c r="H46" s="541"/>
      <c r="I46" s="541"/>
      <c r="J46" s="541"/>
      <c r="K46" s="541"/>
      <c r="L46" s="541"/>
      <c r="M46" s="541"/>
      <c r="N46" s="541"/>
      <c r="O46" s="541"/>
      <c r="P46" s="542"/>
      <c r="Q46" s="444" t="s">
        <v>142</v>
      </c>
      <c r="R46" s="445"/>
      <c r="S46" s="445"/>
      <c r="T46" s="445"/>
      <c r="U46" s="445"/>
      <c r="V46" s="445"/>
      <c r="W46" s="445"/>
      <c r="X46" s="445"/>
      <c r="Y46" s="445"/>
      <c r="Z46" s="445"/>
      <c r="AA46" s="445"/>
      <c r="AB46" s="445"/>
      <c r="AC46" s="445"/>
      <c r="AD46" s="446"/>
      <c r="AE46" s="444" t="s">
        <v>143</v>
      </c>
      <c r="AF46" s="445"/>
      <c r="AG46" s="445"/>
      <c r="AH46" s="445"/>
      <c r="AI46" s="445"/>
      <c r="AJ46" s="445"/>
      <c r="AK46" s="445"/>
      <c r="AL46" s="446"/>
      <c r="AM46" s="141"/>
    </row>
    <row r="47" spans="1:39" ht="22.5" customHeight="1">
      <c r="A47" s="139"/>
      <c r="B47" s="483"/>
      <c r="C47" s="484"/>
      <c r="D47" s="500"/>
      <c r="E47" s="501"/>
      <c r="F47" s="501"/>
      <c r="G47" s="501"/>
      <c r="H47" s="501"/>
      <c r="I47" s="501"/>
      <c r="J47" s="501"/>
      <c r="K47" s="501"/>
      <c r="L47" s="501"/>
      <c r="M47" s="501"/>
      <c r="N47" s="501"/>
      <c r="O47" s="501"/>
      <c r="P47" s="502"/>
      <c r="Q47" s="552"/>
      <c r="R47" s="552"/>
      <c r="S47" s="552"/>
      <c r="T47" s="552"/>
      <c r="U47" s="552"/>
      <c r="V47" s="552"/>
      <c r="W47" s="552"/>
      <c r="X47" s="552"/>
      <c r="Y47" s="552"/>
      <c r="Z47" s="552"/>
      <c r="AA47" s="552"/>
      <c r="AB47" s="552"/>
      <c r="AC47" s="552"/>
      <c r="AD47" s="552"/>
      <c r="AE47" s="447" t="s">
        <v>148</v>
      </c>
      <c r="AF47" s="448"/>
      <c r="AG47" s="448"/>
      <c r="AH47" s="448"/>
      <c r="AI47" s="448"/>
      <c r="AJ47" s="448"/>
      <c r="AK47" s="448"/>
      <c r="AL47" s="449"/>
      <c r="AM47" s="145"/>
    </row>
    <row r="48" spans="1:39" ht="22.5" customHeight="1">
      <c r="A48" s="139"/>
      <c r="B48" s="483"/>
      <c r="C48" s="484"/>
      <c r="D48" s="500"/>
      <c r="E48" s="501"/>
      <c r="F48" s="501"/>
      <c r="G48" s="501"/>
      <c r="H48" s="501"/>
      <c r="I48" s="501"/>
      <c r="J48" s="501"/>
      <c r="K48" s="501"/>
      <c r="L48" s="501"/>
      <c r="M48" s="501"/>
      <c r="N48" s="501"/>
      <c r="O48" s="501"/>
      <c r="P48" s="502"/>
      <c r="Q48" s="552"/>
      <c r="R48" s="552"/>
      <c r="S48" s="552"/>
      <c r="T48" s="552"/>
      <c r="U48" s="552"/>
      <c r="V48" s="552"/>
      <c r="W48" s="552"/>
      <c r="X48" s="552"/>
      <c r="Y48" s="552"/>
      <c r="Z48" s="552"/>
      <c r="AA48" s="552"/>
      <c r="AB48" s="552"/>
      <c r="AC48" s="552"/>
      <c r="AD48" s="552"/>
      <c r="AE48" s="450"/>
      <c r="AF48" s="451"/>
      <c r="AG48" s="451"/>
      <c r="AH48" s="451"/>
      <c r="AI48" s="451"/>
      <c r="AJ48" s="451"/>
      <c r="AK48" s="451"/>
      <c r="AL48" s="452"/>
      <c r="AM48" s="145"/>
    </row>
    <row r="49" spans="1:39" ht="22.5" customHeight="1">
      <c r="A49" s="139"/>
      <c r="B49" s="483"/>
      <c r="C49" s="484"/>
      <c r="D49" s="500"/>
      <c r="E49" s="501"/>
      <c r="F49" s="501"/>
      <c r="G49" s="501"/>
      <c r="H49" s="501"/>
      <c r="I49" s="501"/>
      <c r="J49" s="501"/>
      <c r="K49" s="501"/>
      <c r="L49" s="501"/>
      <c r="M49" s="501"/>
      <c r="N49" s="501"/>
      <c r="O49" s="501"/>
      <c r="P49" s="502"/>
      <c r="Q49" s="552"/>
      <c r="R49" s="552"/>
      <c r="S49" s="552"/>
      <c r="T49" s="552"/>
      <c r="U49" s="552"/>
      <c r="V49" s="552"/>
      <c r="W49" s="552"/>
      <c r="X49" s="552"/>
      <c r="Y49" s="552"/>
      <c r="Z49" s="552"/>
      <c r="AA49" s="552"/>
      <c r="AB49" s="552"/>
      <c r="AC49" s="552"/>
      <c r="AD49" s="552"/>
      <c r="AE49" s="450"/>
      <c r="AF49" s="451"/>
      <c r="AG49" s="451"/>
      <c r="AH49" s="451"/>
      <c r="AI49" s="451"/>
      <c r="AJ49" s="451"/>
      <c r="AK49" s="451"/>
      <c r="AL49" s="452"/>
      <c r="AM49" s="145"/>
    </row>
    <row r="50" spans="1:39" ht="22.5" customHeight="1">
      <c r="A50" s="139"/>
      <c r="B50" s="483"/>
      <c r="C50" s="484"/>
      <c r="D50" s="500"/>
      <c r="E50" s="501"/>
      <c r="F50" s="501"/>
      <c r="G50" s="501"/>
      <c r="H50" s="501"/>
      <c r="I50" s="501"/>
      <c r="J50" s="501"/>
      <c r="K50" s="501"/>
      <c r="L50" s="501"/>
      <c r="M50" s="501"/>
      <c r="N50" s="501"/>
      <c r="O50" s="501"/>
      <c r="P50" s="502"/>
      <c r="Q50" s="552"/>
      <c r="R50" s="552"/>
      <c r="S50" s="552"/>
      <c r="T50" s="552"/>
      <c r="U50" s="552"/>
      <c r="V50" s="552"/>
      <c r="W50" s="552"/>
      <c r="X50" s="552"/>
      <c r="Y50" s="552"/>
      <c r="Z50" s="552"/>
      <c r="AA50" s="552"/>
      <c r="AB50" s="552"/>
      <c r="AC50" s="552"/>
      <c r="AD50" s="552"/>
      <c r="AE50" s="450"/>
      <c r="AF50" s="451"/>
      <c r="AG50" s="451"/>
      <c r="AH50" s="451"/>
      <c r="AI50" s="451"/>
      <c r="AJ50" s="451"/>
      <c r="AK50" s="451"/>
      <c r="AL50" s="452"/>
      <c r="AM50" s="145"/>
    </row>
    <row r="51" spans="1:39" ht="22.5" customHeight="1" thickBot="1">
      <c r="A51" s="139"/>
      <c r="B51" s="483"/>
      <c r="C51" s="484"/>
      <c r="D51" s="500"/>
      <c r="E51" s="501"/>
      <c r="F51" s="501"/>
      <c r="G51" s="501"/>
      <c r="H51" s="501"/>
      <c r="I51" s="501"/>
      <c r="J51" s="501"/>
      <c r="K51" s="501"/>
      <c r="L51" s="501"/>
      <c r="M51" s="501"/>
      <c r="N51" s="501"/>
      <c r="O51" s="501"/>
      <c r="P51" s="502"/>
      <c r="Q51" s="553"/>
      <c r="R51" s="553"/>
      <c r="S51" s="553"/>
      <c r="T51" s="553"/>
      <c r="U51" s="553"/>
      <c r="V51" s="553"/>
      <c r="W51" s="553"/>
      <c r="X51" s="553"/>
      <c r="Y51" s="553"/>
      <c r="Z51" s="553"/>
      <c r="AA51" s="553"/>
      <c r="AB51" s="553"/>
      <c r="AC51" s="553"/>
      <c r="AD51" s="553"/>
      <c r="AE51" s="453"/>
      <c r="AF51" s="454"/>
      <c r="AG51" s="454"/>
      <c r="AH51" s="454"/>
      <c r="AI51" s="454"/>
      <c r="AJ51" s="454"/>
      <c r="AK51" s="454"/>
      <c r="AL51" s="455"/>
      <c r="AM51" s="145"/>
    </row>
    <row r="52" spans="1:39" ht="22.5" customHeight="1" thickTop="1">
      <c r="A52" s="139"/>
      <c r="B52" s="474" t="s">
        <v>111</v>
      </c>
      <c r="C52" s="474"/>
      <c r="D52" s="474"/>
      <c r="E52" s="474"/>
      <c r="F52" s="474"/>
      <c r="G52" s="474"/>
      <c r="H52" s="474"/>
      <c r="I52" s="474"/>
      <c r="J52" s="474"/>
      <c r="K52" s="474"/>
      <c r="L52" s="474"/>
      <c r="M52" s="474"/>
      <c r="N52" s="474"/>
      <c r="O52" s="474"/>
      <c r="P52" s="474"/>
      <c r="Q52" s="475">
        <f>SUM(Q47:AD51)</f>
        <v>0</v>
      </c>
      <c r="R52" s="475"/>
      <c r="S52" s="475"/>
      <c r="T52" s="475"/>
      <c r="U52" s="475"/>
      <c r="V52" s="475"/>
      <c r="W52" s="475"/>
      <c r="X52" s="475"/>
      <c r="Y52" s="475"/>
      <c r="Z52" s="475"/>
      <c r="AA52" s="475"/>
      <c r="AB52" s="475"/>
      <c r="AC52" s="475"/>
      <c r="AD52" s="475"/>
      <c r="AE52" s="472"/>
      <c r="AF52" s="472"/>
      <c r="AG52" s="472"/>
      <c r="AH52" s="472"/>
      <c r="AI52" s="472"/>
      <c r="AJ52" s="472"/>
      <c r="AK52" s="472"/>
      <c r="AL52" s="472"/>
      <c r="AM52" s="145"/>
    </row>
    <row r="53" spans="1:39" ht="18" customHeight="1">
      <c r="A53" s="257"/>
      <c r="B53" s="258"/>
      <c r="C53" s="258"/>
      <c r="D53" s="258"/>
      <c r="E53" s="258"/>
      <c r="F53" s="259"/>
      <c r="G53" s="259"/>
      <c r="H53" s="259"/>
      <c r="I53" s="259"/>
      <c r="J53" s="259"/>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60"/>
    </row>
    <row r="54" spans="1:39" ht="5.25" customHeight="1">
      <c r="A54" s="227"/>
      <c r="B54" s="227"/>
      <c r="C54" s="227"/>
      <c r="D54" s="227"/>
      <c r="E54" s="227"/>
      <c r="F54" s="234"/>
      <c r="G54" s="234"/>
      <c r="H54" s="234"/>
      <c r="I54" s="234"/>
      <c r="J54" s="234"/>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row>
    <row r="55" spans="1:39" ht="18" customHeight="1">
      <c r="A55" s="15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7"/>
      <c r="AL55" s="17"/>
      <c r="AM55" s="153"/>
    </row>
    <row r="56" spans="1:39" ht="3.75" customHeight="1">
      <c r="A56" s="148"/>
      <c r="B56" s="149"/>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8"/>
      <c r="AL56" s="18"/>
      <c r="AM56" s="151"/>
    </row>
    <row r="58" spans="1:39" ht="15" customHeight="1"/>
    <row r="59" spans="1:39" ht="15" customHeight="1"/>
    <row r="60" spans="1:39" ht="15" customHeight="1"/>
    <row r="61" spans="1:39" s="74" customFormat="1" ht="15" customHeight="1">
      <c r="B61" s="74" t="s">
        <v>48</v>
      </c>
      <c r="C61" s="74" t="s">
        <v>49</v>
      </c>
      <c r="D61" s="74" t="s">
        <v>50</v>
      </c>
      <c r="E61" s="74" t="s">
        <v>51</v>
      </c>
    </row>
    <row r="62" spans="1:39" s="74" customFormat="1" ht="15" customHeight="1">
      <c r="A62" s="74" t="s">
        <v>52</v>
      </c>
      <c r="B62" s="75">
        <v>537</v>
      </c>
      <c r="C62" s="75">
        <v>268</v>
      </c>
      <c r="D62" s="75">
        <v>537</v>
      </c>
      <c r="E62" s="75">
        <v>268</v>
      </c>
      <c r="F62" s="74" t="s">
        <v>53</v>
      </c>
      <c r="G62" s="75"/>
    </row>
    <row r="63" spans="1:39" s="74" customFormat="1" ht="15" customHeight="1">
      <c r="A63" s="74" t="s">
        <v>54</v>
      </c>
      <c r="B63" s="75">
        <v>684</v>
      </c>
      <c r="C63" s="75">
        <v>342</v>
      </c>
      <c r="D63" s="75">
        <v>684</v>
      </c>
      <c r="E63" s="75">
        <v>342</v>
      </c>
      <c r="F63" s="74" t="s">
        <v>53</v>
      </c>
      <c r="G63" s="75"/>
    </row>
    <row r="64" spans="1:39" s="74" customFormat="1" ht="15" customHeight="1">
      <c r="A64" s="74" t="s">
        <v>55</v>
      </c>
      <c r="B64" s="75">
        <v>889</v>
      </c>
      <c r="C64" s="75">
        <v>445</v>
      </c>
      <c r="D64" s="75">
        <v>889</v>
      </c>
      <c r="E64" s="75">
        <v>445</v>
      </c>
      <c r="F64" s="74" t="s">
        <v>53</v>
      </c>
      <c r="G64" s="75"/>
    </row>
    <row r="65" spans="1:7" s="74" customFormat="1" ht="15" customHeight="1">
      <c r="A65" s="74" t="s">
        <v>56</v>
      </c>
      <c r="B65" s="75">
        <v>231</v>
      </c>
      <c r="C65" s="75">
        <v>115</v>
      </c>
      <c r="D65" s="75">
        <v>231</v>
      </c>
      <c r="E65" s="75">
        <v>115</v>
      </c>
      <c r="F65" s="74" t="s">
        <v>53</v>
      </c>
      <c r="G65" s="75"/>
    </row>
    <row r="66" spans="1:7" s="74" customFormat="1" ht="15" customHeight="1">
      <c r="A66" s="74" t="s">
        <v>6</v>
      </c>
      <c r="B66" s="75">
        <v>226</v>
      </c>
      <c r="C66" s="75">
        <v>113</v>
      </c>
      <c r="D66" s="75">
        <v>226</v>
      </c>
      <c r="E66" s="75">
        <v>113</v>
      </c>
      <c r="F66" s="74" t="s">
        <v>53</v>
      </c>
      <c r="G66" s="75"/>
    </row>
    <row r="67" spans="1:7" s="74" customFormat="1" ht="15" customHeight="1">
      <c r="A67" s="74" t="s">
        <v>57</v>
      </c>
      <c r="B67" s="75">
        <v>564</v>
      </c>
      <c r="C67" s="75">
        <v>282</v>
      </c>
      <c r="D67" s="75">
        <v>564</v>
      </c>
      <c r="E67" s="75">
        <v>282</v>
      </c>
      <c r="F67" s="74" t="s">
        <v>53</v>
      </c>
      <c r="G67" s="75"/>
    </row>
    <row r="68" spans="1:7" s="74" customFormat="1" ht="15" customHeight="1">
      <c r="A68" s="74" t="s">
        <v>58</v>
      </c>
      <c r="B68" s="75">
        <v>710</v>
      </c>
      <c r="C68" s="75">
        <v>355</v>
      </c>
      <c r="D68" s="75">
        <v>710</v>
      </c>
      <c r="E68" s="75">
        <v>355</v>
      </c>
      <c r="F68" s="74" t="s">
        <v>53</v>
      </c>
      <c r="G68" s="75"/>
    </row>
    <row r="69" spans="1:7" s="74" customFormat="1" ht="15" customHeight="1">
      <c r="A69" s="74" t="s">
        <v>59</v>
      </c>
      <c r="B69" s="75">
        <v>1133</v>
      </c>
      <c r="C69" s="75">
        <v>567</v>
      </c>
      <c r="D69" s="75">
        <v>1133</v>
      </c>
      <c r="E69" s="75">
        <v>567</v>
      </c>
      <c r="F69" s="74" t="s">
        <v>53</v>
      </c>
      <c r="G69" s="75"/>
    </row>
    <row r="70" spans="1:7" s="74" customFormat="1" ht="15" customHeight="1">
      <c r="A70" s="74" t="s">
        <v>29</v>
      </c>
      <c r="B70" s="75">
        <f>D70*$AG$5</f>
        <v>0</v>
      </c>
      <c r="C70" s="75">
        <f>E70*$AG$5</f>
        <v>0</v>
      </c>
      <c r="D70" s="75">
        <v>27</v>
      </c>
      <c r="E70" s="75">
        <v>13</v>
      </c>
      <c r="F70" s="74" t="s">
        <v>60</v>
      </c>
      <c r="G70" s="75"/>
    </row>
    <row r="71" spans="1:7" s="74" customFormat="1" ht="15" customHeight="1">
      <c r="A71" s="74" t="s">
        <v>61</v>
      </c>
      <c r="B71" s="75">
        <f>D71*$AG$5</f>
        <v>0</v>
      </c>
      <c r="C71" s="75">
        <f>E71*$AG$5</f>
        <v>0</v>
      </c>
      <c r="D71" s="75">
        <v>27</v>
      </c>
      <c r="E71" s="75">
        <v>13</v>
      </c>
      <c r="F71" s="74" t="s">
        <v>60</v>
      </c>
      <c r="G71" s="75"/>
    </row>
    <row r="72" spans="1:7" s="74" customFormat="1" ht="15" customHeight="1">
      <c r="A72" s="74" t="s">
        <v>7</v>
      </c>
      <c r="B72" s="75">
        <v>320</v>
      </c>
      <c r="C72" s="75">
        <v>160</v>
      </c>
      <c r="D72" s="75">
        <v>320</v>
      </c>
      <c r="E72" s="75">
        <v>160</v>
      </c>
      <c r="F72" s="74" t="s">
        <v>53</v>
      </c>
      <c r="G72" s="75"/>
    </row>
    <row r="73" spans="1:7" s="74" customFormat="1" ht="15" customHeight="1">
      <c r="A73" s="74" t="s">
        <v>8</v>
      </c>
      <c r="B73" s="75">
        <v>339</v>
      </c>
      <c r="C73" s="75">
        <v>169</v>
      </c>
      <c r="D73" s="75">
        <v>339</v>
      </c>
      <c r="E73" s="75">
        <v>169</v>
      </c>
      <c r="F73" s="74" t="s">
        <v>53</v>
      </c>
      <c r="G73" s="75"/>
    </row>
    <row r="74" spans="1:7" s="74" customFormat="1" ht="15" customHeight="1">
      <c r="A74" s="74" t="s">
        <v>9</v>
      </c>
      <c r="B74" s="75">
        <v>311</v>
      </c>
      <c r="C74" s="75">
        <v>156</v>
      </c>
      <c r="D74" s="75">
        <v>311</v>
      </c>
      <c r="E74" s="75">
        <v>156</v>
      </c>
      <c r="F74" s="74" t="s">
        <v>53</v>
      </c>
      <c r="G74" s="75"/>
    </row>
    <row r="75" spans="1:7" s="74" customFormat="1" ht="15" customHeight="1">
      <c r="A75" s="74" t="s">
        <v>10</v>
      </c>
      <c r="B75" s="75">
        <v>137</v>
      </c>
      <c r="C75" s="75">
        <v>68</v>
      </c>
      <c r="D75" s="75">
        <v>137</v>
      </c>
      <c r="E75" s="75">
        <v>68</v>
      </c>
      <c r="F75" s="74" t="s">
        <v>53</v>
      </c>
      <c r="G75" s="75"/>
    </row>
    <row r="76" spans="1:7" s="74" customFormat="1" ht="15" customHeight="1">
      <c r="A76" s="74" t="s">
        <v>11</v>
      </c>
      <c r="B76" s="75">
        <v>508</v>
      </c>
      <c r="C76" s="75">
        <v>254</v>
      </c>
      <c r="D76" s="75">
        <v>508</v>
      </c>
      <c r="E76" s="75">
        <v>254</v>
      </c>
      <c r="F76" s="74" t="s">
        <v>53</v>
      </c>
      <c r="G76" s="75"/>
    </row>
    <row r="77" spans="1:7" s="74" customFormat="1" ht="15" customHeight="1">
      <c r="A77" s="74" t="s">
        <v>12</v>
      </c>
      <c r="B77" s="75">
        <v>204</v>
      </c>
      <c r="C77" s="75">
        <v>102</v>
      </c>
      <c r="D77" s="75">
        <v>204</v>
      </c>
      <c r="E77" s="75">
        <v>102</v>
      </c>
      <c r="F77" s="74" t="s">
        <v>53</v>
      </c>
      <c r="G77" s="75"/>
    </row>
    <row r="78" spans="1:7" s="74" customFormat="1" ht="15" customHeight="1">
      <c r="A78" s="74" t="s">
        <v>13</v>
      </c>
      <c r="B78" s="75">
        <v>148</v>
      </c>
      <c r="C78" s="75">
        <v>74</v>
      </c>
      <c r="D78" s="75">
        <v>148</v>
      </c>
      <c r="E78" s="75">
        <v>74</v>
      </c>
      <c r="F78" s="74" t="s">
        <v>53</v>
      </c>
      <c r="G78" s="75"/>
    </row>
    <row r="79" spans="1:7" s="74" customFormat="1" ht="15" customHeight="1">
      <c r="A79" s="74" t="s">
        <v>14</v>
      </c>
      <c r="B79" s="75"/>
      <c r="C79" s="75">
        <v>282</v>
      </c>
      <c r="D79" s="75"/>
      <c r="E79" s="75">
        <v>282</v>
      </c>
      <c r="F79" s="74" t="s">
        <v>53</v>
      </c>
      <c r="G79" s="75"/>
    </row>
    <row r="80" spans="1:7" s="74" customFormat="1" ht="15" customHeight="1">
      <c r="A80" s="74" t="s">
        <v>62</v>
      </c>
      <c r="B80" s="75">
        <v>33</v>
      </c>
      <c r="C80" s="75">
        <v>16</v>
      </c>
      <c r="D80" s="75">
        <v>33</v>
      </c>
      <c r="E80" s="75">
        <v>16</v>
      </c>
      <c r="F80" s="74" t="s">
        <v>53</v>
      </c>
      <c r="G80" s="75"/>
    </row>
    <row r="81" spans="1:7" s="74" customFormat="1" ht="15" customHeight="1">
      <c r="A81" s="74" t="s">
        <v>15</v>
      </c>
      <c r="B81" s="75">
        <v>475</v>
      </c>
      <c r="C81" s="75">
        <v>237</v>
      </c>
      <c r="D81" s="75">
        <v>475</v>
      </c>
      <c r="E81" s="75">
        <v>237</v>
      </c>
      <c r="F81" s="74" t="s">
        <v>53</v>
      </c>
      <c r="G81" s="75"/>
    </row>
    <row r="82" spans="1:7" s="74" customFormat="1" ht="15" customHeight="1">
      <c r="A82" s="74" t="s">
        <v>16</v>
      </c>
      <c r="B82" s="75">
        <v>638</v>
      </c>
      <c r="C82" s="75">
        <v>319</v>
      </c>
      <c r="D82" s="75">
        <v>638</v>
      </c>
      <c r="E82" s="75">
        <v>319</v>
      </c>
      <c r="F82" s="74" t="s">
        <v>53</v>
      </c>
      <c r="G82" s="75"/>
    </row>
    <row r="83" spans="1:7" s="74" customFormat="1" ht="15" customHeight="1">
      <c r="A83" s="74" t="s">
        <v>17</v>
      </c>
      <c r="B83" s="75">
        <f>D83*$AG$5</f>
        <v>0</v>
      </c>
      <c r="C83" s="75">
        <f>E83*$AG$5</f>
        <v>0</v>
      </c>
      <c r="D83" s="75">
        <v>38</v>
      </c>
      <c r="E83" s="75">
        <v>19</v>
      </c>
      <c r="F83" s="74" t="s">
        <v>60</v>
      </c>
      <c r="G83" s="75"/>
    </row>
    <row r="84" spans="1:7" s="74" customFormat="1" ht="15" customHeight="1">
      <c r="A84" s="74" t="s">
        <v>18</v>
      </c>
      <c r="B84" s="75">
        <f>D84*$AG$5</f>
        <v>0</v>
      </c>
      <c r="C84" s="75">
        <f t="shared" ref="C84:C96" si="0">E84*$AG$5</f>
        <v>0</v>
      </c>
      <c r="D84" s="75">
        <v>40</v>
      </c>
      <c r="E84" s="75">
        <v>20</v>
      </c>
      <c r="F84" s="74" t="s">
        <v>60</v>
      </c>
      <c r="G84" s="75"/>
    </row>
    <row r="85" spans="1:7" s="74" customFormat="1" ht="15" customHeight="1">
      <c r="A85" s="74" t="s">
        <v>19</v>
      </c>
      <c r="B85" s="75">
        <f t="shared" ref="B85:B96" si="1">D85*$AG$5</f>
        <v>0</v>
      </c>
      <c r="C85" s="75">
        <f t="shared" si="0"/>
        <v>0</v>
      </c>
      <c r="D85" s="75">
        <v>38</v>
      </c>
      <c r="E85" s="75">
        <v>19</v>
      </c>
      <c r="F85" s="74" t="s">
        <v>60</v>
      </c>
      <c r="G85" s="75"/>
    </row>
    <row r="86" spans="1:7" s="74" customFormat="1" ht="15" customHeight="1">
      <c r="A86" s="74" t="s">
        <v>20</v>
      </c>
      <c r="B86" s="75">
        <f t="shared" si="1"/>
        <v>0</v>
      </c>
      <c r="C86" s="75">
        <f t="shared" si="0"/>
        <v>0</v>
      </c>
      <c r="D86" s="75">
        <v>48</v>
      </c>
      <c r="E86" s="75">
        <v>24</v>
      </c>
      <c r="F86" s="74" t="s">
        <v>60</v>
      </c>
      <c r="G86" s="75"/>
    </row>
    <row r="87" spans="1:7" s="74" customFormat="1" ht="15" customHeight="1">
      <c r="A87" s="74" t="s">
        <v>21</v>
      </c>
      <c r="B87" s="75">
        <f t="shared" si="1"/>
        <v>0</v>
      </c>
      <c r="C87" s="75">
        <f t="shared" si="0"/>
        <v>0</v>
      </c>
      <c r="D87" s="75">
        <v>43</v>
      </c>
      <c r="E87" s="75">
        <v>21</v>
      </c>
      <c r="F87" s="74" t="s">
        <v>60</v>
      </c>
      <c r="G87" s="75"/>
    </row>
    <row r="88" spans="1:7" s="74" customFormat="1" ht="15" customHeight="1">
      <c r="A88" s="74" t="s">
        <v>22</v>
      </c>
      <c r="B88" s="75">
        <f t="shared" si="1"/>
        <v>0</v>
      </c>
      <c r="C88" s="75">
        <f>E88*$AG$5</f>
        <v>0</v>
      </c>
      <c r="D88" s="75">
        <v>36</v>
      </c>
      <c r="E88" s="75">
        <v>18</v>
      </c>
      <c r="F88" s="74" t="s">
        <v>60</v>
      </c>
      <c r="G88" s="75"/>
    </row>
    <row r="89" spans="1:7" s="74" customFormat="1" ht="15" customHeight="1">
      <c r="A89" s="74" t="s">
        <v>63</v>
      </c>
      <c r="B89" s="75">
        <f t="shared" si="1"/>
        <v>0</v>
      </c>
      <c r="C89" s="75">
        <f t="shared" si="0"/>
        <v>0</v>
      </c>
      <c r="D89" s="75">
        <v>37</v>
      </c>
      <c r="E89" s="75">
        <v>19</v>
      </c>
      <c r="F89" s="74" t="s">
        <v>60</v>
      </c>
      <c r="G89" s="75"/>
    </row>
    <row r="90" spans="1:7" s="74" customFormat="1" ht="15" customHeight="1">
      <c r="A90" s="74" t="s">
        <v>64</v>
      </c>
      <c r="B90" s="75">
        <f t="shared" si="1"/>
        <v>0</v>
      </c>
      <c r="C90" s="75">
        <f t="shared" si="0"/>
        <v>0</v>
      </c>
      <c r="D90" s="75">
        <v>35</v>
      </c>
      <c r="E90" s="75">
        <v>18</v>
      </c>
      <c r="F90" s="74" t="s">
        <v>60</v>
      </c>
      <c r="G90" s="75"/>
    </row>
    <row r="91" spans="1:7" s="74" customFormat="1" ht="15" customHeight="1">
      <c r="A91" s="74" t="s">
        <v>65</v>
      </c>
      <c r="B91" s="75">
        <f t="shared" si="1"/>
        <v>0</v>
      </c>
      <c r="C91" s="75">
        <f t="shared" si="0"/>
        <v>0</v>
      </c>
      <c r="D91" s="75">
        <v>37</v>
      </c>
      <c r="E91" s="75">
        <v>19</v>
      </c>
      <c r="F91" s="74" t="s">
        <v>60</v>
      </c>
      <c r="G91" s="75"/>
    </row>
    <row r="92" spans="1:7" s="74" customFormat="1" ht="6">
      <c r="A92" s="74" t="s">
        <v>66</v>
      </c>
      <c r="B92" s="75">
        <f t="shared" si="1"/>
        <v>0</v>
      </c>
      <c r="C92" s="75">
        <f t="shared" si="0"/>
        <v>0</v>
      </c>
      <c r="D92" s="75">
        <v>35</v>
      </c>
      <c r="E92" s="75">
        <v>18</v>
      </c>
      <c r="F92" s="74" t="s">
        <v>60</v>
      </c>
      <c r="G92" s="75"/>
    </row>
    <row r="93" spans="1:7" s="74" customFormat="1" ht="6">
      <c r="A93" s="74" t="s">
        <v>67</v>
      </c>
      <c r="B93" s="75">
        <f t="shared" si="1"/>
        <v>0</v>
      </c>
      <c r="C93" s="75">
        <f>E93*$AG$5</f>
        <v>0</v>
      </c>
      <c r="D93" s="75">
        <v>37</v>
      </c>
      <c r="E93" s="75">
        <v>19</v>
      </c>
      <c r="F93" s="74" t="s">
        <v>60</v>
      </c>
      <c r="G93" s="75"/>
    </row>
    <row r="94" spans="1:7" s="74" customFormat="1" ht="6">
      <c r="A94" s="74" t="s">
        <v>68</v>
      </c>
      <c r="B94" s="75">
        <f t="shared" si="1"/>
        <v>0</v>
      </c>
      <c r="C94" s="75">
        <f t="shared" si="0"/>
        <v>0</v>
      </c>
      <c r="D94" s="75">
        <v>35</v>
      </c>
      <c r="E94" s="75">
        <v>18</v>
      </c>
      <c r="F94" s="74" t="s">
        <v>60</v>
      </c>
      <c r="G94" s="75"/>
    </row>
    <row r="95" spans="1:7" s="74" customFormat="1" ht="6">
      <c r="A95" s="74" t="s">
        <v>69</v>
      </c>
      <c r="B95" s="75">
        <f t="shared" si="1"/>
        <v>0</v>
      </c>
      <c r="C95" s="75">
        <f t="shared" si="0"/>
        <v>0</v>
      </c>
      <c r="D95" s="75">
        <v>37</v>
      </c>
      <c r="E95" s="75">
        <v>19</v>
      </c>
      <c r="F95" s="74" t="s">
        <v>60</v>
      </c>
      <c r="G95" s="75"/>
    </row>
    <row r="96" spans="1:7" s="74" customFormat="1" ht="6">
      <c r="A96" s="74" t="s">
        <v>70</v>
      </c>
      <c r="B96" s="75">
        <f t="shared" si="1"/>
        <v>0</v>
      </c>
      <c r="C96" s="75">
        <f t="shared" si="0"/>
        <v>0</v>
      </c>
      <c r="D96" s="75">
        <v>35</v>
      </c>
      <c r="E96" s="75">
        <v>18</v>
      </c>
      <c r="F96" s="74" t="s">
        <v>60</v>
      </c>
      <c r="G96" s="75"/>
    </row>
    <row r="97" spans="1:7" s="74" customFormat="1" ht="6"/>
    <row r="98" spans="1:7" s="74" customFormat="1" ht="6">
      <c r="A98" s="121" t="s">
        <v>94</v>
      </c>
      <c r="B98" s="74" t="s">
        <v>71</v>
      </c>
    </row>
    <row r="99" spans="1:7" s="74" customFormat="1" ht="3.75" customHeight="1">
      <c r="A99" s="121" t="s">
        <v>95</v>
      </c>
      <c r="B99" s="74">
        <v>0</v>
      </c>
      <c r="C99" s="74" t="b">
        <v>0</v>
      </c>
      <c r="D99" s="74" t="b">
        <v>0</v>
      </c>
      <c r="E99" s="74" t="b">
        <v>0</v>
      </c>
      <c r="F99" s="74">
        <v>0</v>
      </c>
      <c r="G99" s="74">
        <v>0</v>
      </c>
    </row>
    <row r="100" spans="1:7" s="74" customFormat="1" ht="11.25" customHeight="1">
      <c r="A100" s="121" t="s">
        <v>96</v>
      </c>
    </row>
    <row r="101" spans="1:7" s="74" customFormat="1" ht="27" customHeight="1">
      <c r="A101" s="121"/>
    </row>
    <row r="102" spans="1:7" s="74" customFormat="1" ht="17.25" customHeight="1"/>
    <row r="103" spans="1:7" s="74" customFormat="1" ht="6"/>
    <row r="104" spans="1:7" s="74" customFormat="1" ht="15" customHeight="1">
      <c r="A104" s="74" t="s">
        <v>98</v>
      </c>
    </row>
    <row r="105" spans="1:7" s="74" customFormat="1" ht="6">
      <c r="A105" s="74" t="s">
        <v>137</v>
      </c>
    </row>
  </sheetData>
  <sheetProtection formatCells="0" formatColumns="0" formatRows="0" insertColumns="0" insertRows="0" autoFilter="0"/>
  <mergeCells count="110">
    <mergeCell ref="B52:P52"/>
    <mergeCell ref="Q52:AD52"/>
    <mergeCell ref="AE52:AL52"/>
    <mergeCell ref="H42:L42"/>
    <mergeCell ref="M42:Z42"/>
    <mergeCell ref="Q11:Y11"/>
    <mergeCell ref="AD11:AM11"/>
    <mergeCell ref="S13:AM14"/>
    <mergeCell ref="A13:G14"/>
    <mergeCell ref="B27:C27"/>
    <mergeCell ref="D27:P27"/>
    <mergeCell ref="B46:C46"/>
    <mergeCell ref="D46:P46"/>
    <mergeCell ref="Q32:AD32"/>
    <mergeCell ref="B33:P33"/>
    <mergeCell ref="Q33:AD33"/>
    <mergeCell ref="AE33:AL33"/>
    <mergeCell ref="B36:L36"/>
    <mergeCell ref="M36:W36"/>
    <mergeCell ref="X36:AF36"/>
    <mergeCell ref="AG36:AL36"/>
    <mergeCell ref="B37:L37"/>
    <mergeCell ref="M37:W37"/>
    <mergeCell ref="AE47:AL51"/>
    <mergeCell ref="B48:C48"/>
    <mergeCell ref="D48:P48"/>
    <mergeCell ref="Q48:AD48"/>
    <mergeCell ref="B49:C49"/>
    <mergeCell ref="D49:P49"/>
    <mergeCell ref="Q49:AD49"/>
    <mergeCell ref="B50:C50"/>
    <mergeCell ref="D50:P50"/>
    <mergeCell ref="Q50:AD50"/>
    <mergeCell ref="B51:C51"/>
    <mergeCell ref="D51:P51"/>
    <mergeCell ref="B47:C47"/>
    <mergeCell ref="D47:P47"/>
    <mergeCell ref="Q47:AD47"/>
    <mergeCell ref="Q51:AD51"/>
    <mergeCell ref="Q46:AD46"/>
    <mergeCell ref="AE46:AL46"/>
    <mergeCell ref="AE28:AL32"/>
    <mergeCell ref="B29:C29"/>
    <mergeCell ref="D29:P29"/>
    <mergeCell ref="Q29:AD29"/>
    <mergeCell ref="B30:C30"/>
    <mergeCell ref="D30:P30"/>
    <mergeCell ref="Q30:AD30"/>
    <mergeCell ref="B31:C31"/>
    <mergeCell ref="D31:P31"/>
    <mergeCell ref="Q31:AD31"/>
    <mergeCell ref="B32:C32"/>
    <mergeCell ref="D32:P32"/>
    <mergeCell ref="X37:AF37"/>
    <mergeCell ref="AG37:AL37"/>
    <mergeCell ref="C43:AM44"/>
    <mergeCell ref="A45:E45"/>
    <mergeCell ref="W41:Z41"/>
    <mergeCell ref="AA41:AC41"/>
    <mergeCell ref="AD41:AE41"/>
    <mergeCell ref="AF41:AH41"/>
    <mergeCell ref="AI41:AK41"/>
    <mergeCell ref="H17:J17"/>
    <mergeCell ref="K17:AE17"/>
    <mergeCell ref="C18:AM25"/>
    <mergeCell ref="Q27:AD27"/>
    <mergeCell ref="AE27:AL27"/>
    <mergeCell ref="B28:C28"/>
    <mergeCell ref="D28:P28"/>
    <mergeCell ref="Q28:AD28"/>
    <mergeCell ref="AL41:AM41"/>
    <mergeCell ref="B38:L38"/>
    <mergeCell ref="M38:W38"/>
    <mergeCell ref="X38:AF38"/>
    <mergeCell ref="AG38:AL38"/>
    <mergeCell ref="L12:AM12"/>
    <mergeCell ref="N16:Q16"/>
    <mergeCell ref="R16:T16"/>
    <mergeCell ref="U16:V16"/>
    <mergeCell ref="W16:Z16"/>
    <mergeCell ref="AA16:AC16"/>
    <mergeCell ref="AD16:AE16"/>
    <mergeCell ref="AP5:AT5"/>
    <mergeCell ref="AF16:AH16"/>
    <mergeCell ref="AI16:AK16"/>
    <mergeCell ref="AL16:AM16"/>
    <mergeCell ref="B6:K7"/>
    <mergeCell ref="Q6:R6"/>
    <mergeCell ref="T6:V6"/>
    <mergeCell ref="AT6:AT7"/>
    <mergeCell ref="L7:AM7"/>
    <mergeCell ref="A3:A12"/>
    <mergeCell ref="L3:AF3"/>
    <mergeCell ref="AG3:AM3"/>
    <mergeCell ref="L4:AF4"/>
    <mergeCell ref="AG4:AM4"/>
    <mergeCell ref="AP4:AT4"/>
    <mergeCell ref="L5:AB5"/>
    <mergeCell ref="AC5:AF5"/>
    <mergeCell ref="AG5:AK5"/>
    <mergeCell ref="AL5:AM5"/>
    <mergeCell ref="B8:K8"/>
    <mergeCell ref="M8:N8"/>
    <mergeCell ref="W8:X8"/>
    <mergeCell ref="AF8:AG8"/>
    <mergeCell ref="B9:K9"/>
    <mergeCell ref="B10:K10"/>
    <mergeCell ref="M10:N10"/>
    <mergeCell ref="W10:X10"/>
    <mergeCell ref="AF10:AG10"/>
  </mergeCells>
  <phoneticPr fontId="2"/>
  <dataValidations count="4">
    <dataValidation type="list" allowBlank="1" showInputMessage="1" showErrorMessage="1" sqref="L5:AB5">
      <formula1>$A$62:$A$96</formula1>
    </dataValidation>
    <dataValidation type="list" allowBlank="1" showInputMessage="1" showErrorMessage="1" sqref="H42">
      <formula1>$A$104:$A$105</formula1>
    </dataValidation>
    <dataValidation type="list" allowBlank="1" showInputMessage="1" showErrorMessage="1" sqref="H17:J17">
      <formula1>$A$98:$A$99</formula1>
    </dataValidation>
    <dataValidation imeMode="halfAlpha" allowBlank="1" showInputMessage="1" showErrorMessage="1" sqref="S41:V41 J41:N41"/>
  </dataValidations>
  <printOptions horizontalCentered="1"/>
  <pageMargins left="0.55118110236220474" right="0.55118110236220474" top="0.43307086614173229" bottom="0.23622047244094491" header="0.51181102362204722" footer="0.35433070866141736"/>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7</xdr:col>
                    <xdr:colOff>142875</xdr:colOff>
                    <xdr:row>12</xdr:row>
                    <xdr:rowOff>0</xdr:rowOff>
                  </from>
                  <to>
                    <xdr:col>9</xdr:col>
                    <xdr:colOff>47625</xdr:colOff>
                    <xdr:row>13</xdr:row>
                    <xdr:rowOff>28575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7</xdr:col>
                    <xdr:colOff>142875</xdr:colOff>
                    <xdr:row>12</xdr:row>
                    <xdr:rowOff>219075</xdr:rowOff>
                  </from>
                  <to>
                    <xdr:col>9</xdr:col>
                    <xdr:colOff>47625</xdr:colOff>
                    <xdr:row>14</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AT105"/>
  <sheetViews>
    <sheetView showGridLines="0" showRowColHeaders="0" view="pageBreakPreview" zoomScaleNormal="120" zoomScaleSheetLayoutView="100" workbookViewId="0">
      <selection activeCell="AY13" sqref="AY13"/>
    </sheetView>
  </sheetViews>
  <sheetFormatPr defaultColWidth="2.25" defaultRowHeight="13.5"/>
  <cols>
    <col min="1" max="1" width="2.625" style="21" customWidth="1"/>
    <col min="2" max="5" width="2.375" style="21" customWidth="1"/>
    <col min="6" max="7" width="2.375" style="21" bestFit="1" customWidth="1"/>
    <col min="8" max="17" width="2.25" style="21"/>
    <col min="18" max="20" width="2.5" style="21" customWidth="1"/>
    <col min="21" max="26" width="2.25" style="21"/>
    <col min="27" max="29" width="2.5" style="21" customWidth="1"/>
    <col min="30" max="31" width="2.25" style="21"/>
    <col min="32" max="34" width="2.75" style="21" customWidth="1"/>
    <col min="35" max="37" width="2.5" style="21" customWidth="1"/>
    <col min="38" max="40" width="2.25" style="21"/>
    <col min="41" max="47" width="2.25" style="21" customWidth="1"/>
    <col min="48" max="16384" width="2.25" style="21"/>
  </cols>
  <sheetData>
    <row r="1" spans="1:46">
      <c r="A1" s="81" t="s">
        <v>181</v>
      </c>
    </row>
    <row r="2" spans="1:46" ht="19.5" customHeight="1"/>
    <row r="3" spans="1:46" s="26" customFormat="1" ht="14.25" customHeight="1">
      <c r="A3" s="377" t="s">
        <v>25</v>
      </c>
      <c r="B3" s="22" t="s">
        <v>0</v>
      </c>
      <c r="C3" s="23"/>
      <c r="D3" s="23"/>
      <c r="E3" s="24"/>
      <c r="F3" s="24"/>
      <c r="G3" s="24"/>
      <c r="H3" s="24"/>
      <c r="I3" s="24"/>
      <c r="J3" s="24"/>
      <c r="K3" s="25"/>
      <c r="L3" s="536"/>
      <c r="M3" s="537"/>
      <c r="N3" s="537"/>
      <c r="O3" s="537"/>
      <c r="P3" s="537"/>
      <c r="Q3" s="537"/>
      <c r="R3" s="537"/>
      <c r="S3" s="537"/>
      <c r="T3" s="537"/>
      <c r="U3" s="537"/>
      <c r="V3" s="537"/>
      <c r="W3" s="537"/>
      <c r="X3" s="537"/>
      <c r="Y3" s="537"/>
      <c r="Z3" s="537"/>
      <c r="AA3" s="537"/>
      <c r="AB3" s="537"/>
      <c r="AC3" s="537"/>
      <c r="AD3" s="537"/>
      <c r="AE3" s="537"/>
      <c r="AF3" s="538"/>
      <c r="AG3" s="557" t="s">
        <v>32</v>
      </c>
      <c r="AH3" s="558"/>
      <c r="AI3" s="558"/>
      <c r="AJ3" s="558"/>
      <c r="AK3" s="558"/>
      <c r="AL3" s="558"/>
      <c r="AM3" s="559"/>
    </row>
    <row r="4" spans="1:46" s="26" customFormat="1" ht="30.75" customHeight="1">
      <c r="A4" s="378"/>
      <c r="B4" s="236" t="s">
        <v>23</v>
      </c>
      <c r="C4" s="237"/>
      <c r="D4" s="237"/>
      <c r="E4" s="238"/>
      <c r="F4" s="238"/>
      <c r="G4" s="238"/>
      <c r="H4" s="238"/>
      <c r="I4" s="238"/>
      <c r="J4" s="238"/>
      <c r="K4" s="239"/>
      <c r="L4" s="516"/>
      <c r="M4" s="517"/>
      <c r="N4" s="517"/>
      <c r="O4" s="517"/>
      <c r="P4" s="517"/>
      <c r="Q4" s="517"/>
      <c r="R4" s="517"/>
      <c r="S4" s="517"/>
      <c r="T4" s="517"/>
      <c r="U4" s="517"/>
      <c r="V4" s="517"/>
      <c r="W4" s="517"/>
      <c r="X4" s="517"/>
      <c r="Y4" s="517"/>
      <c r="Z4" s="517"/>
      <c r="AA4" s="517"/>
      <c r="AB4" s="517"/>
      <c r="AC4" s="517"/>
      <c r="AD4" s="517"/>
      <c r="AE4" s="517"/>
      <c r="AF4" s="518"/>
      <c r="AG4" s="519"/>
      <c r="AH4" s="520"/>
      <c r="AI4" s="520"/>
      <c r="AJ4" s="520"/>
      <c r="AK4" s="520"/>
      <c r="AL4" s="520"/>
      <c r="AM4" s="521"/>
      <c r="AP4" s="365"/>
      <c r="AQ4" s="365"/>
      <c r="AR4" s="365"/>
      <c r="AS4" s="365"/>
      <c r="AT4" s="365"/>
    </row>
    <row r="5" spans="1:46" s="26" customFormat="1" ht="25.5" customHeight="1">
      <c r="A5" s="378"/>
      <c r="B5" s="240" t="s">
        <v>41</v>
      </c>
      <c r="C5" s="241"/>
      <c r="D5" s="241"/>
      <c r="E5" s="242"/>
      <c r="F5" s="242"/>
      <c r="G5" s="242"/>
      <c r="H5" s="242"/>
      <c r="I5" s="242"/>
      <c r="J5" s="242"/>
      <c r="K5" s="243"/>
      <c r="L5" s="522"/>
      <c r="M5" s="523"/>
      <c r="N5" s="523"/>
      <c r="O5" s="523"/>
      <c r="P5" s="523"/>
      <c r="Q5" s="523"/>
      <c r="R5" s="523"/>
      <c r="S5" s="523"/>
      <c r="T5" s="523"/>
      <c r="U5" s="523"/>
      <c r="V5" s="523"/>
      <c r="W5" s="523"/>
      <c r="X5" s="523"/>
      <c r="Y5" s="523"/>
      <c r="Z5" s="523"/>
      <c r="AA5" s="523"/>
      <c r="AB5" s="524"/>
      <c r="AC5" s="560" t="s">
        <v>33</v>
      </c>
      <c r="AD5" s="561"/>
      <c r="AE5" s="561"/>
      <c r="AF5" s="562"/>
      <c r="AG5" s="528"/>
      <c r="AH5" s="528"/>
      <c r="AI5" s="528"/>
      <c r="AJ5" s="528"/>
      <c r="AK5" s="528"/>
      <c r="AL5" s="563" t="s">
        <v>34</v>
      </c>
      <c r="AM5" s="564"/>
      <c r="AP5" s="365"/>
      <c r="AQ5" s="365"/>
      <c r="AR5" s="365"/>
      <c r="AS5" s="365"/>
      <c r="AT5" s="365"/>
    </row>
    <row r="6" spans="1:46" s="26" customFormat="1" ht="13.5" customHeight="1">
      <c r="A6" s="378"/>
      <c r="B6" s="599" t="s">
        <v>36</v>
      </c>
      <c r="C6" s="600"/>
      <c r="D6" s="600"/>
      <c r="E6" s="600"/>
      <c r="F6" s="600"/>
      <c r="G6" s="600"/>
      <c r="H6" s="600"/>
      <c r="I6" s="600"/>
      <c r="J6" s="600"/>
      <c r="K6" s="601"/>
      <c r="L6" s="247" t="s">
        <v>1</v>
      </c>
      <c r="M6" s="247"/>
      <c r="N6" s="247"/>
      <c r="O6" s="247"/>
      <c r="P6" s="247"/>
      <c r="Q6" s="534"/>
      <c r="R6" s="534"/>
      <c r="S6" s="247" t="s">
        <v>2</v>
      </c>
      <c r="T6" s="534"/>
      <c r="U6" s="534"/>
      <c r="V6" s="534"/>
      <c r="W6" s="247" t="s">
        <v>3</v>
      </c>
      <c r="X6" s="29"/>
      <c r="Y6" s="261" t="s">
        <v>35</v>
      </c>
      <c r="Z6" s="29"/>
      <c r="AA6" s="29"/>
      <c r="AB6" s="29"/>
      <c r="AD6" s="29"/>
      <c r="AE6" s="29"/>
      <c r="AF6" s="29"/>
      <c r="AG6" s="29"/>
      <c r="AH6" s="29"/>
      <c r="AI6" s="29"/>
      <c r="AJ6" s="29"/>
      <c r="AK6" s="29"/>
      <c r="AL6" s="29"/>
      <c r="AM6" s="30"/>
      <c r="AP6" s="3"/>
      <c r="AQ6" s="13"/>
      <c r="AR6" s="13"/>
      <c r="AS6" s="13"/>
      <c r="AT6" s="373"/>
    </row>
    <row r="7" spans="1:46" s="26" customFormat="1" ht="20.25" customHeight="1">
      <c r="A7" s="378"/>
      <c r="B7" s="602"/>
      <c r="C7" s="603"/>
      <c r="D7" s="603"/>
      <c r="E7" s="603"/>
      <c r="F7" s="603"/>
      <c r="G7" s="603"/>
      <c r="H7" s="603"/>
      <c r="I7" s="603"/>
      <c r="J7" s="603"/>
      <c r="K7" s="604"/>
      <c r="L7" s="516"/>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8"/>
      <c r="AP7" s="13"/>
      <c r="AQ7" s="13"/>
      <c r="AR7" s="13"/>
      <c r="AS7" s="13"/>
      <c r="AT7" s="373"/>
    </row>
    <row r="8" spans="1:46" s="26" customFormat="1" ht="21.75" customHeight="1">
      <c r="A8" s="378"/>
      <c r="B8" s="595" t="s">
        <v>85</v>
      </c>
      <c r="C8" s="596"/>
      <c r="D8" s="596"/>
      <c r="E8" s="596"/>
      <c r="F8" s="596"/>
      <c r="G8" s="596"/>
      <c r="H8" s="596"/>
      <c r="I8" s="596"/>
      <c r="J8" s="596"/>
      <c r="K8" s="597"/>
      <c r="L8" s="264" t="s">
        <v>88</v>
      </c>
      <c r="M8" s="598" t="s">
        <v>107</v>
      </c>
      <c r="N8" s="598"/>
      <c r="O8" s="265"/>
      <c r="P8" s="265" t="s">
        <v>108</v>
      </c>
      <c r="Q8" s="265"/>
      <c r="R8" s="265" t="s">
        <v>109</v>
      </c>
      <c r="S8" s="265"/>
      <c r="T8" s="265" t="s">
        <v>110</v>
      </c>
      <c r="U8" s="266"/>
      <c r="V8" s="265" t="s">
        <v>89</v>
      </c>
      <c r="W8" s="598" t="s">
        <v>107</v>
      </c>
      <c r="X8" s="598"/>
      <c r="Y8" s="265"/>
      <c r="Z8" s="265" t="s">
        <v>108</v>
      </c>
      <c r="AA8" s="265"/>
      <c r="AB8" s="265" t="s">
        <v>109</v>
      </c>
      <c r="AC8" s="265"/>
      <c r="AD8" s="266" t="s">
        <v>110</v>
      </c>
      <c r="AE8" s="267" t="s">
        <v>90</v>
      </c>
      <c r="AF8" s="598" t="s">
        <v>107</v>
      </c>
      <c r="AG8" s="598"/>
      <c r="AH8" s="265"/>
      <c r="AI8" s="265" t="s">
        <v>108</v>
      </c>
      <c r="AJ8" s="265"/>
      <c r="AK8" s="265" t="s">
        <v>109</v>
      </c>
      <c r="AL8" s="265"/>
      <c r="AM8" s="266" t="s">
        <v>110</v>
      </c>
      <c r="AP8" s="13"/>
      <c r="AQ8" s="13"/>
      <c r="AR8" s="13"/>
      <c r="AS8" s="13"/>
      <c r="AT8" s="131"/>
    </row>
    <row r="9" spans="1:46" s="26" customFormat="1" ht="21.75" customHeight="1">
      <c r="A9" s="378"/>
      <c r="B9" s="595" t="s">
        <v>86</v>
      </c>
      <c r="C9" s="596"/>
      <c r="D9" s="596"/>
      <c r="E9" s="596"/>
      <c r="F9" s="596"/>
      <c r="G9" s="596"/>
      <c r="H9" s="596"/>
      <c r="I9" s="596"/>
      <c r="J9" s="596"/>
      <c r="K9" s="597"/>
      <c r="L9" s="264"/>
      <c r="M9" s="265"/>
      <c r="N9" s="265" t="s">
        <v>109</v>
      </c>
      <c r="O9" s="265"/>
      <c r="P9" s="265" t="s">
        <v>110</v>
      </c>
      <c r="Q9" s="265" t="s">
        <v>99</v>
      </c>
      <c r="R9" s="265"/>
      <c r="S9" s="265" t="s">
        <v>109</v>
      </c>
      <c r="T9" s="265"/>
      <c r="U9" s="266" t="s">
        <v>110</v>
      </c>
      <c r="V9" s="265"/>
      <c r="W9" s="265" t="s">
        <v>109</v>
      </c>
      <c r="X9" s="265"/>
      <c r="Y9" s="265" t="s">
        <v>110</v>
      </c>
      <c r="Z9" s="265" t="s">
        <v>99</v>
      </c>
      <c r="AA9" s="265"/>
      <c r="AB9" s="265" t="s">
        <v>109</v>
      </c>
      <c r="AC9" s="265"/>
      <c r="AD9" s="266" t="s">
        <v>110</v>
      </c>
      <c r="AE9" s="267"/>
      <c r="AF9" s="265" t="s">
        <v>109</v>
      </c>
      <c r="AG9" s="265"/>
      <c r="AH9" s="265" t="s">
        <v>110</v>
      </c>
      <c r="AI9" s="265" t="s">
        <v>99</v>
      </c>
      <c r="AJ9" s="265"/>
      <c r="AK9" s="265" t="s">
        <v>109</v>
      </c>
      <c r="AL9" s="265"/>
      <c r="AM9" s="266" t="s">
        <v>110</v>
      </c>
      <c r="AP9" s="13"/>
      <c r="AQ9" s="13"/>
      <c r="AR9" s="13"/>
      <c r="AS9" s="13"/>
      <c r="AT9" s="131"/>
    </row>
    <row r="10" spans="1:46" s="26" customFormat="1" ht="21.75" customHeight="1">
      <c r="A10" s="378"/>
      <c r="B10" s="595" t="s">
        <v>87</v>
      </c>
      <c r="C10" s="596"/>
      <c r="D10" s="596"/>
      <c r="E10" s="596"/>
      <c r="F10" s="596"/>
      <c r="G10" s="596"/>
      <c r="H10" s="596"/>
      <c r="I10" s="596"/>
      <c r="J10" s="596"/>
      <c r="K10" s="597"/>
      <c r="L10" s="264"/>
      <c r="M10" s="598" t="s">
        <v>107</v>
      </c>
      <c r="N10" s="598"/>
      <c r="O10" s="265"/>
      <c r="P10" s="265" t="s">
        <v>108</v>
      </c>
      <c r="Q10" s="265"/>
      <c r="R10" s="265" t="s">
        <v>109</v>
      </c>
      <c r="S10" s="265"/>
      <c r="T10" s="265" t="s">
        <v>110</v>
      </c>
      <c r="U10" s="266"/>
      <c r="V10" s="265"/>
      <c r="W10" s="598" t="s">
        <v>107</v>
      </c>
      <c r="X10" s="598"/>
      <c r="Y10" s="265"/>
      <c r="Z10" s="265" t="s">
        <v>108</v>
      </c>
      <c r="AA10" s="265"/>
      <c r="AB10" s="265" t="s">
        <v>109</v>
      </c>
      <c r="AC10" s="265"/>
      <c r="AD10" s="266" t="s">
        <v>110</v>
      </c>
      <c r="AE10" s="267"/>
      <c r="AF10" s="598" t="s">
        <v>107</v>
      </c>
      <c r="AG10" s="598"/>
      <c r="AH10" s="265"/>
      <c r="AI10" s="265" t="s">
        <v>108</v>
      </c>
      <c r="AJ10" s="265"/>
      <c r="AK10" s="265" t="s">
        <v>109</v>
      </c>
      <c r="AL10" s="265"/>
      <c r="AM10" s="266" t="s">
        <v>110</v>
      </c>
      <c r="AP10" s="13"/>
      <c r="AQ10" s="13"/>
      <c r="AR10" s="13"/>
      <c r="AS10" s="13"/>
      <c r="AT10" s="131"/>
    </row>
    <row r="11" spans="1:46" s="26" customFormat="1" ht="20.25" customHeight="1">
      <c r="A11" s="378"/>
      <c r="B11" s="244" t="s">
        <v>4</v>
      </c>
      <c r="C11" s="245"/>
      <c r="D11" s="245"/>
      <c r="E11" s="246"/>
      <c r="F11" s="246"/>
      <c r="G11" s="246"/>
      <c r="H11" s="246"/>
      <c r="I11" s="246"/>
      <c r="J11" s="246"/>
      <c r="K11" s="246"/>
      <c r="L11" s="244" t="s">
        <v>5</v>
      </c>
      <c r="M11" s="32"/>
      <c r="N11" s="32"/>
      <c r="O11" s="32"/>
      <c r="P11" s="605"/>
      <c r="Q11" s="529"/>
      <c r="R11" s="529"/>
      <c r="S11" s="529"/>
      <c r="T11" s="529"/>
      <c r="U11" s="529"/>
      <c r="V11" s="529"/>
      <c r="W11" s="529"/>
      <c r="X11" s="529"/>
      <c r="Y11" s="530"/>
      <c r="Z11" s="244" t="s">
        <v>31</v>
      </c>
      <c r="AA11" s="32"/>
      <c r="AB11" s="32"/>
      <c r="AC11" s="605"/>
      <c r="AD11" s="529"/>
      <c r="AE11" s="529"/>
      <c r="AF11" s="529"/>
      <c r="AG11" s="529"/>
      <c r="AH11" s="529"/>
      <c r="AI11" s="529"/>
      <c r="AJ11" s="529"/>
      <c r="AK11" s="529"/>
      <c r="AL11" s="529"/>
      <c r="AM11" s="530"/>
    </row>
    <row r="12" spans="1:46" s="26" customFormat="1" ht="20.25" customHeight="1">
      <c r="A12" s="379"/>
      <c r="B12" s="244" t="s">
        <v>24</v>
      </c>
      <c r="C12" s="245"/>
      <c r="D12" s="245"/>
      <c r="E12" s="246"/>
      <c r="F12" s="246"/>
      <c r="G12" s="246"/>
      <c r="H12" s="246"/>
      <c r="I12" s="246"/>
      <c r="J12" s="246"/>
      <c r="K12" s="246"/>
      <c r="L12" s="511"/>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9"/>
    </row>
    <row r="13" spans="1:46" s="26" customFormat="1" ht="21.75" customHeight="1">
      <c r="A13" s="420" t="s">
        <v>47</v>
      </c>
      <c r="B13" s="421"/>
      <c r="C13" s="421"/>
      <c r="D13" s="421"/>
      <c r="E13" s="421"/>
      <c r="F13" s="421"/>
      <c r="G13" s="421"/>
      <c r="H13" s="422"/>
      <c r="I13" s="178"/>
      <c r="J13" s="179"/>
      <c r="K13" s="180" t="s">
        <v>135</v>
      </c>
      <c r="L13" s="181"/>
      <c r="M13" s="181"/>
      <c r="N13" s="181"/>
      <c r="O13" s="181"/>
      <c r="P13" s="181"/>
      <c r="Q13" s="179"/>
      <c r="R13" s="181"/>
      <c r="S13" s="426" t="s">
        <v>158</v>
      </c>
      <c r="T13" s="427"/>
      <c r="U13" s="427"/>
      <c r="V13" s="427"/>
      <c r="W13" s="427"/>
      <c r="X13" s="427"/>
      <c r="Y13" s="427"/>
      <c r="Z13" s="427"/>
      <c r="AA13" s="427"/>
      <c r="AB13" s="427"/>
      <c r="AC13" s="427"/>
      <c r="AD13" s="427"/>
      <c r="AE13" s="427"/>
      <c r="AF13" s="427"/>
      <c r="AG13" s="427"/>
      <c r="AH13" s="427"/>
      <c r="AI13" s="427"/>
      <c r="AJ13" s="427"/>
      <c r="AK13" s="427"/>
      <c r="AL13" s="427"/>
      <c r="AM13" s="428"/>
    </row>
    <row r="14" spans="1:46" s="26" customFormat="1" ht="21.75" customHeight="1">
      <c r="A14" s="423"/>
      <c r="B14" s="424"/>
      <c r="C14" s="424"/>
      <c r="D14" s="424"/>
      <c r="E14" s="424"/>
      <c r="F14" s="424"/>
      <c r="G14" s="424"/>
      <c r="H14" s="425"/>
      <c r="I14" s="182"/>
      <c r="J14" s="179"/>
      <c r="K14" s="183" t="s">
        <v>136</v>
      </c>
      <c r="L14" s="184"/>
      <c r="M14" s="184"/>
      <c r="N14" s="184"/>
      <c r="O14" s="184"/>
      <c r="P14" s="184"/>
      <c r="Q14" s="179"/>
      <c r="R14" s="184"/>
      <c r="S14" s="429"/>
      <c r="T14" s="430"/>
      <c r="U14" s="430"/>
      <c r="V14" s="430"/>
      <c r="W14" s="430"/>
      <c r="X14" s="430"/>
      <c r="Y14" s="430"/>
      <c r="Z14" s="430"/>
      <c r="AA14" s="430"/>
      <c r="AB14" s="430"/>
      <c r="AC14" s="430"/>
      <c r="AD14" s="430"/>
      <c r="AE14" s="430"/>
      <c r="AF14" s="430"/>
      <c r="AG14" s="430"/>
      <c r="AH14" s="430"/>
      <c r="AI14" s="430"/>
      <c r="AJ14" s="430"/>
      <c r="AK14" s="430"/>
      <c r="AL14" s="430"/>
      <c r="AM14" s="431"/>
    </row>
    <row r="15" spans="1:46" s="26" customFormat="1" ht="5.25" customHeight="1">
      <c r="A15" s="7"/>
      <c r="B15" s="7"/>
      <c r="C15" s="7"/>
      <c r="D15" s="7"/>
      <c r="E15" s="7"/>
      <c r="F15" s="7"/>
      <c r="G15" s="7"/>
      <c r="H15" s="7"/>
      <c r="I15" s="8"/>
      <c r="J15" s="1"/>
      <c r="K15" s="29"/>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row>
    <row r="16" spans="1:46" s="26" customFormat="1" ht="23.25" customHeight="1">
      <c r="A16" s="276" t="s">
        <v>133</v>
      </c>
      <c r="B16" s="20"/>
      <c r="C16" s="14"/>
      <c r="D16" s="14"/>
      <c r="E16" s="14"/>
      <c r="F16" s="14"/>
      <c r="G16" s="14"/>
      <c r="H16" s="14"/>
      <c r="I16" s="36"/>
      <c r="J16" s="12"/>
      <c r="K16" s="28"/>
      <c r="L16" s="27"/>
      <c r="M16" s="27"/>
      <c r="N16" s="557" t="s">
        <v>38</v>
      </c>
      <c r="O16" s="558"/>
      <c r="P16" s="558"/>
      <c r="Q16" s="559"/>
      <c r="R16" s="433" t="str">
        <f>IF(L5="","",VLOOKUP(L5,$A$61:$B$95,2,0))</f>
        <v/>
      </c>
      <c r="S16" s="434"/>
      <c r="T16" s="434"/>
      <c r="U16" s="384" t="s">
        <v>30</v>
      </c>
      <c r="V16" s="385"/>
      <c r="W16" s="568" t="s">
        <v>146</v>
      </c>
      <c r="X16" s="558"/>
      <c r="Y16" s="558"/>
      <c r="Z16" s="559"/>
      <c r="AA16" s="408">
        <f>ROUNDDOWN($Q$33/1000,0)</f>
        <v>0</v>
      </c>
      <c r="AB16" s="409"/>
      <c r="AC16" s="409"/>
      <c r="AD16" s="384" t="s">
        <v>30</v>
      </c>
      <c r="AE16" s="385"/>
      <c r="AF16" s="568" t="s">
        <v>147</v>
      </c>
      <c r="AG16" s="558"/>
      <c r="AH16" s="559"/>
      <c r="AI16" s="408">
        <f>ROUNDDOWN($M$38/1000,0)</f>
        <v>0</v>
      </c>
      <c r="AJ16" s="409"/>
      <c r="AK16" s="409"/>
      <c r="AL16" s="384" t="s">
        <v>30</v>
      </c>
      <c r="AM16" s="385"/>
    </row>
    <row r="17" spans="1:39" s="26" customFormat="1" ht="25.5" customHeight="1">
      <c r="A17" s="172" t="s">
        <v>26</v>
      </c>
      <c r="B17" s="219"/>
      <c r="C17" s="9"/>
      <c r="D17" s="9"/>
      <c r="E17" s="9"/>
      <c r="F17" s="9"/>
      <c r="G17" s="9"/>
      <c r="H17" s="512"/>
      <c r="I17" s="512"/>
      <c r="J17" s="512"/>
      <c r="K17" s="512"/>
      <c r="L17" s="512"/>
      <c r="M17" s="512"/>
      <c r="N17" s="411" t="s">
        <v>140</v>
      </c>
      <c r="O17" s="412"/>
      <c r="P17" s="412"/>
      <c r="Q17" s="412"/>
      <c r="R17" s="412"/>
      <c r="S17" s="412"/>
      <c r="T17" s="412"/>
      <c r="U17" s="412"/>
      <c r="V17" s="412"/>
      <c r="W17" s="412"/>
      <c r="X17" s="412"/>
      <c r="Y17" s="412"/>
      <c r="Z17" s="412"/>
      <c r="AA17" s="412"/>
      <c r="AB17" s="142"/>
      <c r="AC17" s="142"/>
      <c r="AD17" s="142"/>
      <c r="AE17" s="142"/>
      <c r="AF17" s="285" t="s">
        <v>130</v>
      </c>
      <c r="AG17" s="39"/>
      <c r="AH17" s="39"/>
      <c r="AI17" s="10"/>
      <c r="AJ17" s="10"/>
      <c r="AK17" s="213"/>
      <c r="AL17" s="9"/>
      <c r="AM17" s="40"/>
    </row>
    <row r="18" spans="1:39" s="26" customFormat="1" ht="6" customHeight="1">
      <c r="A18" s="41"/>
      <c r="B18" s="3"/>
      <c r="C18" s="440" t="s">
        <v>139</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row>
    <row r="19" spans="1:39" s="26" customFormat="1" ht="6" customHeight="1">
      <c r="A19" s="42"/>
      <c r="B19" s="2"/>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1"/>
    </row>
    <row r="20" spans="1:39" s="26" customFormat="1" ht="6" customHeight="1">
      <c r="A20" s="42"/>
      <c r="B20" s="2"/>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39" s="26" customFormat="1" ht="6" customHeight="1">
      <c r="A21" s="42"/>
      <c r="B21" s="2"/>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1"/>
    </row>
    <row r="22" spans="1:39" s="26" customFormat="1" ht="6" customHeight="1">
      <c r="A22" s="42"/>
      <c r="B22" s="2"/>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row>
    <row r="23" spans="1:39" s="26" customFormat="1" ht="6" customHeight="1">
      <c r="A23" s="42"/>
      <c r="B23" s="2"/>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row>
    <row r="24" spans="1:39" s="26" customFormat="1" ht="6" customHeight="1">
      <c r="A24" s="42"/>
      <c r="B24" s="2"/>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39" s="26" customFormat="1" ht="6" customHeight="1">
      <c r="A25" s="43"/>
      <c r="B25" s="5"/>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3"/>
    </row>
    <row r="26" spans="1:39" s="26" customFormat="1" ht="18.75" customHeight="1">
      <c r="A26" s="173" t="s">
        <v>145</v>
      </c>
      <c r="B26" s="7"/>
      <c r="C26" s="7"/>
      <c r="D26" s="7"/>
      <c r="E26" s="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8"/>
    </row>
    <row r="27" spans="1:39" ht="21.75" customHeight="1">
      <c r="A27" s="140"/>
      <c r="B27" s="594" t="s">
        <v>172</v>
      </c>
      <c r="C27" s="542"/>
      <c r="D27" s="541" t="s">
        <v>173</v>
      </c>
      <c r="E27" s="541"/>
      <c r="F27" s="541"/>
      <c r="G27" s="541"/>
      <c r="H27" s="541"/>
      <c r="I27" s="541"/>
      <c r="J27" s="541"/>
      <c r="K27" s="541"/>
      <c r="L27" s="541"/>
      <c r="M27" s="541"/>
      <c r="N27" s="541"/>
      <c r="O27" s="541"/>
      <c r="P27" s="542"/>
      <c r="Q27" s="444" t="s">
        <v>142</v>
      </c>
      <c r="R27" s="445"/>
      <c r="S27" s="445"/>
      <c r="T27" s="445"/>
      <c r="U27" s="445"/>
      <c r="V27" s="445"/>
      <c r="W27" s="445"/>
      <c r="X27" s="445"/>
      <c r="Y27" s="445"/>
      <c r="Z27" s="445"/>
      <c r="AA27" s="445"/>
      <c r="AB27" s="445"/>
      <c r="AC27" s="445"/>
      <c r="AD27" s="446"/>
      <c r="AE27" s="444" t="s">
        <v>143</v>
      </c>
      <c r="AF27" s="445"/>
      <c r="AG27" s="445"/>
      <c r="AH27" s="445"/>
      <c r="AI27" s="445"/>
      <c r="AJ27" s="445"/>
      <c r="AK27" s="445"/>
      <c r="AL27" s="446"/>
      <c r="AM27" s="141"/>
    </row>
    <row r="28" spans="1:39" ht="21.75" customHeight="1">
      <c r="A28" s="139"/>
      <c r="B28" s="507"/>
      <c r="C28" s="508"/>
      <c r="D28" s="509"/>
      <c r="E28" s="509"/>
      <c r="F28" s="509"/>
      <c r="G28" s="509"/>
      <c r="H28" s="509"/>
      <c r="I28" s="509"/>
      <c r="J28" s="509"/>
      <c r="K28" s="509"/>
      <c r="L28" s="509"/>
      <c r="M28" s="509"/>
      <c r="N28" s="509"/>
      <c r="O28" s="509"/>
      <c r="P28" s="510"/>
      <c r="Q28" s="503"/>
      <c r="R28" s="504"/>
      <c r="S28" s="504"/>
      <c r="T28" s="504"/>
      <c r="U28" s="504"/>
      <c r="V28" s="504"/>
      <c r="W28" s="504"/>
      <c r="X28" s="504"/>
      <c r="Y28" s="504"/>
      <c r="Z28" s="504"/>
      <c r="AA28" s="504"/>
      <c r="AB28" s="504"/>
      <c r="AC28" s="504"/>
      <c r="AD28" s="505"/>
      <c r="AE28" s="447" t="s">
        <v>144</v>
      </c>
      <c r="AF28" s="448"/>
      <c r="AG28" s="448"/>
      <c r="AH28" s="448"/>
      <c r="AI28" s="448"/>
      <c r="AJ28" s="448"/>
      <c r="AK28" s="448"/>
      <c r="AL28" s="449"/>
      <c r="AM28" s="145"/>
    </row>
    <row r="29" spans="1:39" ht="21.75" customHeight="1">
      <c r="A29" s="139"/>
      <c r="B29" s="507"/>
      <c r="C29" s="508"/>
      <c r="D29" s="509"/>
      <c r="E29" s="509"/>
      <c r="F29" s="509"/>
      <c r="G29" s="509"/>
      <c r="H29" s="509"/>
      <c r="I29" s="509"/>
      <c r="J29" s="509"/>
      <c r="K29" s="509"/>
      <c r="L29" s="509"/>
      <c r="M29" s="509"/>
      <c r="N29" s="509"/>
      <c r="O29" s="509"/>
      <c r="P29" s="510"/>
      <c r="Q29" s="503"/>
      <c r="R29" s="504"/>
      <c r="S29" s="504"/>
      <c r="T29" s="504"/>
      <c r="U29" s="504"/>
      <c r="V29" s="504"/>
      <c r="W29" s="504"/>
      <c r="X29" s="504"/>
      <c r="Y29" s="504"/>
      <c r="Z29" s="504"/>
      <c r="AA29" s="504"/>
      <c r="AB29" s="504"/>
      <c r="AC29" s="504"/>
      <c r="AD29" s="505"/>
      <c r="AE29" s="450"/>
      <c r="AF29" s="451"/>
      <c r="AG29" s="451"/>
      <c r="AH29" s="451"/>
      <c r="AI29" s="451"/>
      <c r="AJ29" s="451"/>
      <c r="AK29" s="451"/>
      <c r="AL29" s="452"/>
      <c r="AM29" s="145"/>
    </row>
    <row r="30" spans="1:39" ht="21.75" customHeight="1">
      <c r="A30" s="139"/>
      <c r="B30" s="507"/>
      <c r="C30" s="508"/>
      <c r="D30" s="509"/>
      <c r="E30" s="509"/>
      <c r="F30" s="509"/>
      <c r="G30" s="509"/>
      <c r="H30" s="509"/>
      <c r="I30" s="509"/>
      <c r="J30" s="509"/>
      <c r="K30" s="509"/>
      <c r="L30" s="509"/>
      <c r="M30" s="509"/>
      <c r="N30" s="509"/>
      <c r="O30" s="509"/>
      <c r="P30" s="510"/>
      <c r="Q30" s="503"/>
      <c r="R30" s="504"/>
      <c r="S30" s="504"/>
      <c r="T30" s="504"/>
      <c r="U30" s="504"/>
      <c r="V30" s="504"/>
      <c r="W30" s="504"/>
      <c r="X30" s="504"/>
      <c r="Y30" s="504"/>
      <c r="Z30" s="504"/>
      <c r="AA30" s="504"/>
      <c r="AB30" s="504"/>
      <c r="AC30" s="504"/>
      <c r="AD30" s="505"/>
      <c r="AE30" s="450"/>
      <c r="AF30" s="451"/>
      <c r="AG30" s="451"/>
      <c r="AH30" s="451"/>
      <c r="AI30" s="451"/>
      <c r="AJ30" s="451"/>
      <c r="AK30" s="451"/>
      <c r="AL30" s="452"/>
      <c r="AM30" s="145"/>
    </row>
    <row r="31" spans="1:39" ht="21.75" customHeight="1">
      <c r="A31" s="139"/>
      <c r="B31" s="507"/>
      <c r="C31" s="508"/>
      <c r="D31" s="509"/>
      <c r="E31" s="509"/>
      <c r="F31" s="509"/>
      <c r="G31" s="509"/>
      <c r="H31" s="509"/>
      <c r="I31" s="509"/>
      <c r="J31" s="509"/>
      <c r="K31" s="509"/>
      <c r="L31" s="509"/>
      <c r="M31" s="509"/>
      <c r="N31" s="509"/>
      <c r="O31" s="509"/>
      <c r="P31" s="510"/>
      <c r="Q31" s="503"/>
      <c r="R31" s="504"/>
      <c r="S31" s="504"/>
      <c r="T31" s="504"/>
      <c r="U31" s="504"/>
      <c r="V31" s="504"/>
      <c r="W31" s="504"/>
      <c r="X31" s="504"/>
      <c r="Y31" s="504"/>
      <c r="Z31" s="504"/>
      <c r="AA31" s="504"/>
      <c r="AB31" s="504"/>
      <c r="AC31" s="504"/>
      <c r="AD31" s="505"/>
      <c r="AE31" s="450"/>
      <c r="AF31" s="451"/>
      <c r="AG31" s="451"/>
      <c r="AH31" s="451"/>
      <c r="AI31" s="451"/>
      <c r="AJ31" s="451"/>
      <c r="AK31" s="451"/>
      <c r="AL31" s="452"/>
      <c r="AM31" s="145"/>
    </row>
    <row r="32" spans="1:39" ht="21.75" customHeight="1" thickBot="1">
      <c r="A32" s="139"/>
      <c r="B32" s="513"/>
      <c r="C32" s="514"/>
      <c r="D32" s="509"/>
      <c r="E32" s="509"/>
      <c r="F32" s="509"/>
      <c r="G32" s="509"/>
      <c r="H32" s="509"/>
      <c r="I32" s="509"/>
      <c r="J32" s="509"/>
      <c r="K32" s="509"/>
      <c r="L32" s="509"/>
      <c r="M32" s="509"/>
      <c r="N32" s="509"/>
      <c r="O32" s="509"/>
      <c r="P32" s="510"/>
      <c r="Q32" s="506"/>
      <c r="R32" s="506"/>
      <c r="S32" s="506"/>
      <c r="T32" s="506"/>
      <c r="U32" s="506"/>
      <c r="V32" s="506"/>
      <c r="W32" s="506"/>
      <c r="X32" s="506"/>
      <c r="Y32" s="506"/>
      <c r="Z32" s="506"/>
      <c r="AA32" s="506"/>
      <c r="AB32" s="506"/>
      <c r="AC32" s="506"/>
      <c r="AD32" s="506"/>
      <c r="AE32" s="453"/>
      <c r="AF32" s="454"/>
      <c r="AG32" s="454"/>
      <c r="AH32" s="454"/>
      <c r="AI32" s="454"/>
      <c r="AJ32" s="454"/>
      <c r="AK32" s="454"/>
      <c r="AL32" s="455"/>
      <c r="AM32" s="145"/>
    </row>
    <row r="33" spans="1:39" ht="22.5" customHeight="1" thickTop="1">
      <c r="A33" s="139"/>
      <c r="B33" s="473" t="s">
        <v>46</v>
      </c>
      <c r="C33" s="473"/>
      <c r="D33" s="474"/>
      <c r="E33" s="474"/>
      <c r="F33" s="474"/>
      <c r="G33" s="474"/>
      <c r="H33" s="474"/>
      <c r="I33" s="474"/>
      <c r="J33" s="474"/>
      <c r="K33" s="474"/>
      <c r="L33" s="474"/>
      <c r="M33" s="474"/>
      <c r="N33" s="474"/>
      <c r="O33" s="474"/>
      <c r="P33" s="474"/>
      <c r="Q33" s="475">
        <f>SUM(Q28:AD32)</f>
        <v>0</v>
      </c>
      <c r="R33" s="475"/>
      <c r="S33" s="475"/>
      <c r="T33" s="475"/>
      <c r="U33" s="475"/>
      <c r="V33" s="475"/>
      <c r="W33" s="475"/>
      <c r="X33" s="475"/>
      <c r="Y33" s="475"/>
      <c r="Z33" s="475"/>
      <c r="AA33" s="475"/>
      <c r="AB33" s="475"/>
      <c r="AC33" s="475"/>
      <c r="AD33" s="475"/>
      <c r="AE33" s="472"/>
      <c r="AF33" s="472"/>
      <c r="AG33" s="472"/>
      <c r="AH33" s="472"/>
      <c r="AI33" s="472"/>
      <c r="AJ33" s="472"/>
      <c r="AK33" s="472"/>
      <c r="AL33" s="472"/>
      <c r="AM33" s="145"/>
    </row>
    <row r="34" spans="1:39" ht="12.75" customHeight="1">
      <c r="A34" s="268"/>
      <c r="B34" s="269"/>
      <c r="C34" s="269"/>
      <c r="D34" s="269"/>
      <c r="E34" s="269"/>
      <c r="F34" s="270"/>
      <c r="G34" s="270"/>
      <c r="H34" s="270"/>
      <c r="I34" s="270"/>
      <c r="J34" s="270"/>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2"/>
    </row>
    <row r="35" spans="1:39" s="26" customFormat="1" ht="18.75" customHeight="1">
      <c r="A35" s="197" t="s">
        <v>155</v>
      </c>
      <c r="B35" s="198"/>
      <c r="C35" s="198"/>
      <c r="D35" s="198"/>
      <c r="E35" s="198"/>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200"/>
    </row>
    <row r="36" spans="1:39" ht="18" customHeight="1">
      <c r="A36" s="140"/>
      <c r="B36" s="476" t="s">
        <v>27</v>
      </c>
      <c r="C36" s="476"/>
      <c r="D36" s="476"/>
      <c r="E36" s="476"/>
      <c r="F36" s="476"/>
      <c r="G36" s="476"/>
      <c r="H36" s="476"/>
      <c r="I36" s="476"/>
      <c r="J36" s="476"/>
      <c r="K36" s="476"/>
      <c r="L36" s="476"/>
      <c r="M36" s="476" t="s">
        <v>152</v>
      </c>
      <c r="N36" s="476"/>
      <c r="O36" s="476"/>
      <c r="P36" s="476"/>
      <c r="Q36" s="476"/>
      <c r="R36" s="476"/>
      <c r="S36" s="476"/>
      <c r="T36" s="476"/>
      <c r="U36" s="476"/>
      <c r="V36" s="476"/>
      <c r="W36" s="476"/>
      <c r="X36" s="476" t="s">
        <v>153</v>
      </c>
      <c r="Y36" s="476"/>
      <c r="Z36" s="476"/>
      <c r="AA36" s="476"/>
      <c r="AB36" s="476"/>
      <c r="AC36" s="476"/>
      <c r="AD36" s="476"/>
      <c r="AE36" s="476"/>
      <c r="AF36" s="476"/>
      <c r="AG36" s="477" t="s">
        <v>154</v>
      </c>
      <c r="AH36" s="477"/>
      <c r="AI36" s="477"/>
      <c r="AJ36" s="477"/>
      <c r="AK36" s="477"/>
      <c r="AL36" s="477"/>
      <c r="AM36" s="141"/>
    </row>
    <row r="37" spans="1:39" ht="21.75" customHeight="1" thickBot="1">
      <c r="A37" s="139"/>
      <c r="B37" s="549" t="s">
        <v>150</v>
      </c>
      <c r="C37" s="549"/>
      <c r="D37" s="549"/>
      <c r="E37" s="549"/>
      <c r="F37" s="549"/>
      <c r="G37" s="549"/>
      <c r="H37" s="549"/>
      <c r="I37" s="549"/>
      <c r="J37" s="549"/>
      <c r="K37" s="549"/>
      <c r="L37" s="549"/>
      <c r="M37" s="550"/>
      <c r="N37" s="550"/>
      <c r="O37" s="550"/>
      <c r="P37" s="550"/>
      <c r="Q37" s="550"/>
      <c r="R37" s="550"/>
      <c r="S37" s="550"/>
      <c r="T37" s="550"/>
      <c r="U37" s="550"/>
      <c r="V37" s="550"/>
      <c r="W37" s="550"/>
      <c r="X37" s="535"/>
      <c r="Y37" s="535"/>
      <c r="Z37" s="535"/>
      <c r="AA37" s="535"/>
      <c r="AB37" s="535"/>
      <c r="AC37" s="535"/>
      <c r="AD37" s="535"/>
      <c r="AE37" s="535"/>
      <c r="AF37" s="535"/>
      <c r="AG37" s="468" t="s">
        <v>148</v>
      </c>
      <c r="AH37" s="468"/>
      <c r="AI37" s="468"/>
      <c r="AJ37" s="468"/>
      <c r="AK37" s="468"/>
      <c r="AL37" s="468"/>
      <c r="AM37" s="145"/>
    </row>
    <row r="38" spans="1:39" ht="22.5" customHeight="1" thickTop="1">
      <c r="A38" s="144"/>
      <c r="B38" s="469" t="s">
        <v>111</v>
      </c>
      <c r="C38" s="469"/>
      <c r="D38" s="469"/>
      <c r="E38" s="469"/>
      <c r="F38" s="469"/>
      <c r="G38" s="469"/>
      <c r="H38" s="469"/>
      <c r="I38" s="469"/>
      <c r="J38" s="469"/>
      <c r="K38" s="469"/>
      <c r="L38" s="469"/>
      <c r="M38" s="551">
        <f>SUM(M37)</f>
        <v>0</v>
      </c>
      <c r="N38" s="551"/>
      <c r="O38" s="551"/>
      <c r="P38" s="551"/>
      <c r="Q38" s="551"/>
      <c r="R38" s="551"/>
      <c r="S38" s="551"/>
      <c r="T38" s="551"/>
      <c r="U38" s="551"/>
      <c r="V38" s="551"/>
      <c r="W38" s="551"/>
      <c r="X38" s="471"/>
      <c r="Y38" s="471"/>
      <c r="Z38" s="471"/>
      <c r="AA38" s="471"/>
      <c r="AB38" s="471"/>
      <c r="AC38" s="471"/>
      <c r="AD38" s="471"/>
      <c r="AE38" s="471"/>
      <c r="AF38" s="471"/>
      <c r="AG38" s="472"/>
      <c r="AH38" s="472"/>
      <c r="AI38" s="472"/>
      <c r="AJ38" s="472"/>
      <c r="AK38" s="472"/>
      <c r="AL38" s="472"/>
      <c r="AM38" s="141"/>
    </row>
    <row r="39" spans="1:39" ht="6" customHeight="1">
      <c r="A39" s="232"/>
      <c r="B39" s="233"/>
      <c r="C39" s="233"/>
      <c r="D39" s="233"/>
      <c r="E39" s="233"/>
      <c r="F39" s="273"/>
      <c r="G39" s="273"/>
      <c r="H39" s="273"/>
      <c r="I39" s="273"/>
      <c r="J39" s="273"/>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5"/>
    </row>
    <row r="40" spans="1:39" ht="6" customHeight="1">
      <c r="A40" s="227"/>
      <c r="B40" s="227"/>
      <c r="C40" s="227"/>
      <c r="D40" s="227"/>
      <c r="E40" s="227"/>
      <c r="F40" s="228"/>
      <c r="G40" s="228"/>
      <c r="H40" s="228"/>
      <c r="I40" s="228"/>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row>
    <row r="41" spans="1:39" ht="21.75" customHeight="1">
      <c r="A41" s="284" t="s">
        <v>134</v>
      </c>
      <c r="B41" s="9"/>
      <c r="C41" s="277"/>
      <c r="D41" s="9"/>
      <c r="E41" s="278"/>
      <c r="F41" s="9"/>
      <c r="G41" s="9"/>
      <c r="H41" s="9"/>
      <c r="I41" s="9"/>
      <c r="J41" s="279"/>
      <c r="K41" s="279"/>
      <c r="L41" s="279"/>
      <c r="M41" s="279"/>
      <c r="N41" s="279"/>
      <c r="O41" s="280"/>
      <c r="P41" s="281"/>
      <c r="Q41" s="282"/>
      <c r="R41" s="282"/>
      <c r="S41" s="279"/>
      <c r="T41" s="155"/>
      <c r="U41" s="279"/>
      <c r="V41" s="283"/>
      <c r="W41" s="557" t="s">
        <v>38</v>
      </c>
      <c r="X41" s="558"/>
      <c r="Y41" s="558"/>
      <c r="Z41" s="559"/>
      <c r="AA41" s="478" t="str">
        <f>IF(L5="","",VLOOKUP(L5,$A$60:$C$94,3,FALSE))</f>
        <v/>
      </c>
      <c r="AB41" s="479"/>
      <c r="AC41" s="479"/>
      <c r="AD41" s="384" t="s">
        <v>30</v>
      </c>
      <c r="AE41" s="385"/>
      <c r="AF41" s="557" t="s">
        <v>28</v>
      </c>
      <c r="AG41" s="558"/>
      <c r="AH41" s="559"/>
      <c r="AI41" s="408">
        <f>ROUNDDOWN($Q$52/1000,0)</f>
        <v>0</v>
      </c>
      <c r="AJ41" s="409"/>
      <c r="AK41" s="409"/>
      <c r="AL41" s="384" t="s">
        <v>30</v>
      </c>
      <c r="AM41" s="385"/>
    </row>
    <row r="42" spans="1:39" ht="25.5" customHeight="1">
      <c r="A42" s="256" t="s">
        <v>26</v>
      </c>
      <c r="B42" s="130"/>
      <c r="C42" s="9"/>
      <c r="D42" s="9"/>
      <c r="E42" s="9"/>
      <c r="F42" s="9"/>
      <c r="G42" s="9"/>
      <c r="H42" s="543"/>
      <c r="I42" s="544"/>
      <c r="J42" s="544"/>
      <c r="K42" s="544"/>
      <c r="L42" s="545"/>
      <c r="M42" s="587" t="s">
        <v>174</v>
      </c>
      <c r="N42" s="587"/>
      <c r="O42" s="587"/>
      <c r="P42" s="587"/>
      <c r="Q42" s="587"/>
      <c r="R42" s="587"/>
      <c r="S42" s="587"/>
      <c r="T42" s="587"/>
      <c r="U42" s="587"/>
      <c r="V42" s="587"/>
      <c r="W42" s="587"/>
      <c r="X42" s="587"/>
      <c r="Y42" s="587"/>
      <c r="Z42" s="587"/>
      <c r="AA42" s="142"/>
      <c r="AB42" s="142"/>
      <c r="AC42" s="142"/>
      <c r="AD42" s="142"/>
      <c r="AE42" s="142"/>
      <c r="AF42" s="285" t="s">
        <v>130</v>
      </c>
      <c r="AG42" s="39"/>
      <c r="AH42" s="39"/>
      <c r="AI42" s="10"/>
      <c r="AJ42" s="10"/>
      <c r="AK42" s="132"/>
      <c r="AL42" s="9"/>
      <c r="AM42" s="40"/>
    </row>
    <row r="43" spans="1:39" ht="25.5" customHeight="1">
      <c r="A43" s="41"/>
      <c r="B43" s="3"/>
      <c r="C43" s="496" t="s">
        <v>157</v>
      </c>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7"/>
    </row>
    <row r="44" spans="1:39" ht="25.5" customHeight="1">
      <c r="A44" s="43"/>
      <c r="B44" s="5"/>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9"/>
    </row>
    <row r="45" spans="1:39" ht="18.75" customHeight="1">
      <c r="A45" s="420" t="s">
        <v>149</v>
      </c>
      <c r="B45" s="421"/>
      <c r="C45" s="421"/>
      <c r="D45" s="421"/>
      <c r="E45" s="421"/>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8"/>
    </row>
    <row r="46" spans="1:39" ht="21.75" customHeight="1">
      <c r="A46" s="140"/>
      <c r="B46" s="594" t="s">
        <v>172</v>
      </c>
      <c r="C46" s="542"/>
      <c r="D46" s="541" t="s">
        <v>173</v>
      </c>
      <c r="E46" s="541"/>
      <c r="F46" s="541"/>
      <c r="G46" s="541"/>
      <c r="H46" s="541"/>
      <c r="I46" s="541"/>
      <c r="J46" s="541"/>
      <c r="K46" s="541"/>
      <c r="L46" s="541"/>
      <c r="M46" s="541"/>
      <c r="N46" s="541"/>
      <c r="O46" s="541"/>
      <c r="P46" s="542"/>
      <c r="Q46" s="444" t="s">
        <v>142</v>
      </c>
      <c r="R46" s="445"/>
      <c r="S46" s="445"/>
      <c r="T46" s="445"/>
      <c r="U46" s="445"/>
      <c r="V46" s="445"/>
      <c r="W46" s="445"/>
      <c r="X46" s="445"/>
      <c r="Y46" s="445"/>
      <c r="Z46" s="445"/>
      <c r="AA46" s="445"/>
      <c r="AB46" s="445"/>
      <c r="AC46" s="445"/>
      <c r="AD46" s="446"/>
      <c r="AE46" s="444" t="s">
        <v>143</v>
      </c>
      <c r="AF46" s="445"/>
      <c r="AG46" s="445"/>
      <c r="AH46" s="445"/>
      <c r="AI46" s="445"/>
      <c r="AJ46" s="445"/>
      <c r="AK46" s="445"/>
      <c r="AL46" s="446"/>
      <c r="AM46" s="141"/>
    </row>
    <row r="47" spans="1:39" ht="21.75" customHeight="1">
      <c r="A47" s="139"/>
      <c r="B47" s="483"/>
      <c r="C47" s="484"/>
      <c r="D47" s="500"/>
      <c r="E47" s="501"/>
      <c r="F47" s="501"/>
      <c r="G47" s="501"/>
      <c r="H47" s="501"/>
      <c r="I47" s="501"/>
      <c r="J47" s="501"/>
      <c r="K47" s="501"/>
      <c r="L47" s="501"/>
      <c r="M47" s="501"/>
      <c r="N47" s="501"/>
      <c r="O47" s="501"/>
      <c r="P47" s="502"/>
      <c r="Q47" s="606"/>
      <c r="R47" s="606"/>
      <c r="S47" s="606"/>
      <c r="T47" s="606"/>
      <c r="U47" s="606"/>
      <c r="V47" s="606"/>
      <c r="W47" s="606"/>
      <c r="X47" s="606"/>
      <c r="Y47" s="606"/>
      <c r="Z47" s="606"/>
      <c r="AA47" s="606"/>
      <c r="AB47" s="606"/>
      <c r="AC47" s="606"/>
      <c r="AD47" s="606"/>
      <c r="AE47" s="447" t="s">
        <v>148</v>
      </c>
      <c r="AF47" s="448"/>
      <c r="AG47" s="448"/>
      <c r="AH47" s="448"/>
      <c r="AI47" s="448"/>
      <c r="AJ47" s="448"/>
      <c r="AK47" s="448"/>
      <c r="AL47" s="449"/>
      <c r="AM47" s="145"/>
    </row>
    <row r="48" spans="1:39" ht="21.75" customHeight="1">
      <c r="A48" s="139"/>
      <c r="B48" s="483"/>
      <c r="C48" s="484"/>
      <c r="D48" s="500"/>
      <c r="E48" s="501"/>
      <c r="F48" s="501"/>
      <c r="G48" s="501"/>
      <c r="H48" s="501"/>
      <c r="I48" s="501"/>
      <c r="J48" s="501"/>
      <c r="K48" s="501"/>
      <c r="L48" s="501"/>
      <c r="M48" s="501"/>
      <c r="N48" s="501"/>
      <c r="O48" s="501"/>
      <c r="P48" s="502"/>
      <c r="Q48" s="606"/>
      <c r="R48" s="606"/>
      <c r="S48" s="606"/>
      <c r="T48" s="606"/>
      <c r="U48" s="606"/>
      <c r="V48" s="606"/>
      <c r="W48" s="606"/>
      <c r="X48" s="606"/>
      <c r="Y48" s="606"/>
      <c r="Z48" s="606"/>
      <c r="AA48" s="606"/>
      <c r="AB48" s="606"/>
      <c r="AC48" s="606"/>
      <c r="AD48" s="606"/>
      <c r="AE48" s="450"/>
      <c r="AF48" s="451"/>
      <c r="AG48" s="451"/>
      <c r="AH48" s="451"/>
      <c r="AI48" s="451"/>
      <c r="AJ48" s="451"/>
      <c r="AK48" s="451"/>
      <c r="AL48" s="452"/>
      <c r="AM48" s="145"/>
    </row>
    <row r="49" spans="1:39" ht="21.75" customHeight="1">
      <c r="A49" s="139"/>
      <c r="B49" s="483"/>
      <c r="C49" s="484"/>
      <c r="D49" s="500"/>
      <c r="E49" s="501"/>
      <c r="F49" s="501"/>
      <c r="G49" s="501"/>
      <c r="H49" s="501"/>
      <c r="I49" s="501"/>
      <c r="J49" s="501"/>
      <c r="K49" s="501"/>
      <c r="L49" s="501"/>
      <c r="M49" s="501"/>
      <c r="N49" s="501"/>
      <c r="O49" s="501"/>
      <c r="P49" s="502"/>
      <c r="Q49" s="606"/>
      <c r="R49" s="606"/>
      <c r="S49" s="606"/>
      <c r="T49" s="606"/>
      <c r="U49" s="606"/>
      <c r="V49" s="606"/>
      <c r="W49" s="606"/>
      <c r="X49" s="606"/>
      <c r="Y49" s="606"/>
      <c r="Z49" s="606"/>
      <c r="AA49" s="606"/>
      <c r="AB49" s="606"/>
      <c r="AC49" s="606"/>
      <c r="AD49" s="606"/>
      <c r="AE49" s="450"/>
      <c r="AF49" s="451"/>
      <c r="AG49" s="451"/>
      <c r="AH49" s="451"/>
      <c r="AI49" s="451"/>
      <c r="AJ49" s="451"/>
      <c r="AK49" s="451"/>
      <c r="AL49" s="452"/>
      <c r="AM49" s="145"/>
    </row>
    <row r="50" spans="1:39" ht="21.75" customHeight="1">
      <c r="A50" s="139"/>
      <c r="B50" s="483"/>
      <c r="C50" s="484"/>
      <c r="D50" s="500"/>
      <c r="E50" s="501"/>
      <c r="F50" s="501"/>
      <c r="G50" s="501"/>
      <c r="H50" s="501"/>
      <c r="I50" s="501"/>
      <c r="J50" s="501"/>
      <c r="K50" s="501"/>
      <c r="L50" s="501"/>
      <c r="M50" s="501"/>
      <c r="N50" s="501"/>
      <c r="O50" s="501"/>
      <c r="P50" s="502"/>
      <c r="Q50" s="606"/>
      <c r="R50" s="606"/>
      <c r="S50" s="606"/>
      <c r="T50" s="606"/>
      <c r="U50" s="606"/>
      <c r="V50" s="606"/>
      <c r="W50" s="606"/>
      <c r="X50" s="606"/>
      <c r="Y50" s="606"/>
      <c r="Z50" s="606"/>
      <c r="AA50" s="606"/>
      <c r="AB50" s="606"/>
      <c r="AC50" s="606"/>
      <c r="AD50" s="606"/>
      <c r="AE50" s="450"/>
      <c r="AF50" s="451"/>
      <c r="AG50" s="451"/>
      <c r="AH50" s="451"/>
      <c r="AI50" s="451"/>
      <c r="AJ50" s="451"/>
      <c r="AK50" s="451"/>
      <c r="AL50" s="452"/>
      <c r="AM50" s="145"/>
    </row>
    <row r="51" spans="1:39" ht="21.75" customHeight="1" thickBot="1">
      <c r="A51" s="139"/>
      <c r="B51" s="483"/>
      <c r="C51" s="484"/>
      <c r="D51" s="500"/>
      <c r="E51" s="501"/>
      <c r="F51" s="501"/>
      <c r="G51" s="501"/>
      <c r="H51" s="501"/>
      <c r="I51" s="501"/>
      <c r="J51" s="501"/>
      <c r="K51" s="501"/>
      <c r="L51" s="501"/>
      <c r="M51" s="501"/>
      <c r="N51" s="501"/>
      <c r="O51" s="501"/>
      <c r="P51" s="502"/>
      <c r="Q51" s="607"/>
      <c r="R51" s="607"/>
      <c r="S51" s="607"/>
      <c r="T51" s="607"/>
      <c r="U51" s="607"/>
      <c r="V51" s="607"/>
      <c r="W51" s="607"/>
      <c r="X51" s="607"/>
      <c r="Y51" s="607"/>
      <c r="Z51" s="607"/>
      <c r="AA51" s="607"/>
      <c r="AB51" s="607"/>
      <c r="AC51" s="607"/>
      <c r="AD51" s="607"/>
      <c r="AE51" s="453"/>
      <c r="AF51" s="454"/>
      <c r="AG51" s="454"/>
      <c r="AH51" s="454"/>
      <c r="AI51" s="454"/>
      <c r="AJ51" s="454"/>
      <c r="AK51" s="454"/>
      <c r="AL51" s="455"/>
      <c r="AM51" s="145"/>
    </row>
    <row r="52" spans="1:39" ht="22.5" customHeight="1" thickTop="1">
      <c r="A52" s="139"/>
      <c r="B52" s="474" t="s">
        <v>111</v>
      </c>
      <c r="C52" s="474"/>
      <c r="D52" s="474"/>
      <c r="E52" s="474"/>
      <c r="F52" s="474"/>
      <c r="G52" s="474"/>
      <c r="H52" s="474"/>
      <c r="I52" s="474"/>
      <c r="J52" s="474"/>
      <c r="K52" s="474"/>
      <c r="L52" s="474"/>
      <c r="M52" s="474"/>
      <c r="N52" s="474"/>
      <c r="O52" s="474"/>
      <c r="P52" s="474"/>
      <c r="Q52" s="608">
        <f>SUM(Q47:AD51)</f>
        <v>0</v>
      </c>
      <c r="R52" s="608"/>
      <c r="S52" s="608"/>
      <c r="T52" s="608"/>
      <c r="U52" s="608"/>
      <c r="V52" s="608"/>
      <c r="W52" s="608"/>
      <c r="X52" s="608"/>
      <c r="Y52" s="608"/>
      <c r="Z52" s="608"/>
      <c r="AA52" s="608"/>
      <c r="AB52" s="608"/>
      <c r="AC52" s="608"/>
      <c r="AD52" s="608"/>
      <c r="AE52" s="472"/>
      <c r="AF52" s="472"/>
      <c r="AG52" s="472"/>
      <c r="AH52" s="472"/>
      <c r="AI52" s="472"/>
      <c r="AJ52" s="472"/>
      <c r="AK52" s="472"/>
      <c r="AL52" s="472"/>
      <c r="AM52" s="145"/>
    </row>
    <row r="53" spans="1:39" ht="18" customHeight="1">
      <c r="A53" s="257"/>
      <c r="B53" s="258"/>
      <c r="C53" s="258"/>
      <c r="D53" s="258"/>
      <c r="E53" s="258"/>
      <c r="F53" s="259"/>
      <c r="G53" s="259"/>
      <c r="H53" s="259"/>
      <c r="I53" s="259"/>
      <c r="J53" s="259"/>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60"/>
    </row>
    <row r="54" spans="1:39" ht="4.5" customHeight="1">
      <c r="A54" s="215"/>
      <c r="B54" s="215"/>
      <c r="C54" s="215"/>
      <c r="D54" s="215"/>
      <c r="E54" s="215"/>
      <c r="F54" s="215"/>
      <c r="G54" s="215"/>
      <c r="H54" s="215"/>
      <c r="I54" s="215"/>
      <c r="J54" s="215"/>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18"/>
      <c r="AL54" s="18"/>
      <c r="AM54" s="18"/>
    </row>
    <row r="55" spans="1:39" ht="3.75" customHeight="1">
      <c r="A55" s="47"/>
      <c r="B55" s="48"/>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c r="AL55" s="50"/>
      <c r="AM55" s="51"/>
    </row>
    <row r="58" spans="1:39" hidden="1"/>
    <row r="59" spans="1:39" hidden="1"/>
    <row r="60" spans="1:39" s="74" customFormat="1" ht="6" hidden="1">
      <c r="B60" s="74" t="s">
        <v>48</v>
      </c>
      <c r="C60" s="74" t="s">
        <v>49</v>
      </c>
      <c r="D60" s="74" t="s">
        <v>50</v>
      </c>
      <c r="E60" s="74" t="s">
        <v>51</v>
      </c>
    </row>
    <row r="61" spans="1:39" s="74" customFormat="1" ht="6" hidden="1">
      <c r="A61" s="74" t="s">
        <v>52</v>
      </c>
      <c r="B61" s="75">
        <v>537</v>
      </c>
      <c r="C61" s="75">
        <v>268</v>
      </c>
      <c r="D61" s="75">
        <v>537</v>
      </c>
      <c r="E61" s="75">
        <v>268</v>
      </c>
      <c r="F61" s="74" t="s">
        <v>53</v>
      </c>
      <c r="G61" s="75"/>
    </row>
    <row r="62" spans="1:39" s="74" customFormat="1" ht="6" hidden="1">
      <c r="A62" s="74" t="s">
        <v>54</v>
      </c>
      <c r="B62" s="75">
        <v>684</v>
      </c>
      <c r="C62" s="75">
        <v>342</v>
      </c>
      <c r="D62" s="75">
        <v>684</v>
      </c>
      <c r="E62" s="75">
        <v>342</v>
      </c>
      <c r="F62" s="74" t="s">
        <v>53</v>
      </c>
      <c r="G62" s="75"/>
    </row>
    <row r="63" spans="1:39" s="74" customFormat="1" ht="6" hidden="1">
      <c r="A63" s="74" t="s">
        <v>55</v>
      </c>
      <c r="B63" s="75">
        <v>889</v>
      </c>
      <c r="C63" s="75">
        <v>445</v>
      </c>
      <c r="D63" s="75">
        <v>889</v>
      </c>
      <c r="E63" s="75">
        <v>445</v>
      </c>
      <c r="F63" s="74" t="s">
        <v>53</v>
      </c>
      <c r="G63" s="75"/>
    </row>
    <row r="64" spans="1:39" s="74" customFormat="1" ht="6" hidden="1">
      <c r="A64" s="74" t="s">
        <v>56</v>
      </c>
      <c r="B64" s="75">
        <v>231</v>
      </c>
      <c r="C64" s="75">
        <v>115</v>
      </c>
      <c r="D64" s="75">
        <v>231</v>
      </c>
      <c r="E64" s="75">
        <v>115</v>
      </c>
      <c r="F64" s="74" t="s">
        <v>53</v>
      </c>
      <c r="G64" s="75"/>
    </row>
    <row r="65" spans="1:7" s="74" customFormat="1" ht="6" hidden="1">
      <c r="A65" s="74" t="s">
        <v>6</v>
      </c>
      <c r="B65" s="75">
        <v>226</v>
      </c>
      <c r="C65" s="75">
        <v>113</v>
      </c>
      <c r="D65" s="75">
        <v>226</v>
      </c>
      <c r="E65" s="75">
        <v>113</v>
      </c>
      <c r="F65" s="74" t="s">
        <v>53</v>
      </c>
      <c r="G65" s="75"/>
    </row>
    <row r="66" spans="1:7" s="74" customFormat="1" ht="6" hidden="1">
      <c r="A66" s="74" t="s">
        <v>57</v>
      </c>
      <c r="B66" s="75">
        <v>564</v>
      </c>
      <c r="C66" s="75">
        <v>282</v>
      </c>
      <c r="D66" s="75">
        <v>564</v>
      </c>
      <c r="E66" s="75">
        <v>282</v>
      </c>
      <c r="F66" s="74" t="s">
        <v>53</v>
      </c>
      <c r="G66" s="75"/>
    </row>
    <row r="67" spans="1:7" s="74" customFormat="1" ht="6" hidden="1">
      <c r="A67" s="74" t="s">
        <v>58</v>
      </c>
      <c r="B67" s="75">
        <v>710</v>
      </c>
      <c r="C67" s="75">
        <v>355</v>
      </c>
      <c r="D67" s="75">
        <v>710</v>
      </c>
      <c r="E67" s="75">
        <v>355</v>
      </c>
      <c r="F67" s="74" t="s">
        <v>53</v>
      </c>
      <c r="G67" s="75"/>
    </row>
    <row r="68" spans="1:7" s="74" customFormat="1" ht="6" hidden="1">
      <c r="A68" s="74" t="s">
        <v>59</v>
      </c>
      <c r="B68" s="75">
        <v>1133</v>
      </c>
      <c r="C68" s="75">
        <v>567</v>
      </c>
      <c r="D68" s="75">
        <v>1133</v>
      </c>
      <c r="E68" s="75">
        <v>567</v>
      </c>
      <c r="F68" s="74" t="s">
        <v>53</v>
      </c>
      <c r="G68" s="75"/>
    </row>
    <row r="69" spans="1:7" s="74" customFormat="1" ht="6" hidden="1">
      <c r="A69" s="74" t="s">
        <v>29</v>
      </c>
      <c r="B69" s="75">
        <f>D69*$AG$5</f>
        <v>0</v>
      </c>
      <c r="C69" s="75">
        <f>E69*$AG$5</f>
        <v>0</v>
      </c>
      <c r="D69" s="75">
        <v>27</v>
      </c>
      <c r="E69" s="75">
        <v>13</v>
      </c>
      <c r="F69" s="74" t="s">
        <v>60</v>
      </c>
      <c r="G69" s="75"/>
    </row>
    <row r="70" spans="1:7" s="74" customFormat="1" ht="6" hidden="1">
      <c r="A70" s="74" t="s">
        <v>61</v>
      </c>
      <c r="B70" s="75">
        <f>D70*$AG$5</f>
        <v>0</v>
      </c>
      <c r="C70" s="75">
        <f>E70*$AG$5</f>
        <v>0</v>
      </c>
      <c r="D70" s="75">
        <v>27</v>
      </c>
      <c r="E70" s="75">
        <v>13</v>
      </c>
      <c r="F70" s="74" t="s">
        <v>60</v>
      </c>
      <c r="G70" s="75"/>
    </row>
    <row r="71" spans="1:7" s="74" customFormat="1" ht="6" hidden="1">
      <c r="A71" s="74" t="s">
        <v>7</v>
      </c>
      <c r="B71" s="75">
        <v>320</v>
      </c>
      <c r="C71" s="75">
        <v>160</v>
      </c>
      <c r="D71" s="75">
        <v>320</v>
      </c>
      <c r="E71" s="75">
        <v>160</v>
      </c>
      <c r="F71" s="74" t="s">
        <v>53</v>
      </c>
      <c r="G71" s="75"/>
    </row>
    <row r="72" spans="1:7" s="74" customFormat="1" ht="6" hidden="1">
      <c r="A72" s="74" t="s">
        <v>8</v>
      </c>
      <c r="B72" s="75">
        <v>339</v>
      </c>
      <c r="C72" s="75">
        <v>169</v>
      </c>
      <c r="D72" s="75">
        <v>339</v>
      </c>
      <c r="E72" s="75">
        <v>169</v>
      </c>
      <c r="F72" s="74" t="s">
        <v>53</v>
      </c>
      <c r="G72" s="75"/>
    </row>
    <row r="73" spans="1:7" s="74" customFormat="1" ht="6" hidden="1">
      <c r="A73" s="74" t="s">
        <v>9</v>
      </c>
      <c r="B73" s="75">
        <v>311</v>
      </c>
      <c r="C73" s="75">
        <v>156</v>
      </c>
      <c r="D73" s="75">
        <v>311</v>
      </c>
      <c r="E73" s="75">
        <v>156</v>
      </c>
      <c r="F73" s="74" t="s">
        <v>53</v>
      </c>
      <c r="G73" s="75"/>
    </row>
    <row r="74" spans="1:7" s="74" customFormat="1" ht="6" hidden="1">
      <c r="A74" s="74" t="s">
        <v>10</v>
      </c>
      <c r="B74" s="75">
        <v>137</v>
      </c>
      <c r="C74" s="75">
        <v>68</v>
      </c>
      <c r="D74" s="75">
        <v>137</v>
      </c>
      <c r="E74" s="75">
        <v>68</v>
      </c>
      <c r="F74" s="74" t="s">
        <v>53</v>
      </c>
      <c r="G74" s="75"/>
    </row>
    <row r="75" spans="1:7" s="74" customFormat="1" ht="6" hidden="1">
      <c r="A75" s="74" t="s">
        <v>11</v>
      </c>
      <c r="B75" s="75">
        <v>508</v>
      </c>
      <c r="C75" s="75">
        <v>254</v>
      </c>
      <c r="D75" s="75">
        <v>508</v>
      </c>
      <c r="E75" s="75">
        <v>254</v>
      </c>
      <c r="F75" s="74" t="s">
        <v>53</v>
      </c>
      <c r="G75" s="75"/>
    </row>
    <row r="76" spans="1:7" s="74" customFormat="1" ht="6" hidden="1">
      <c r="A76" s="74" t="s">
        <v>12</v>
      </c>
      <c r="B76" s="75">
        <v>204</v>
      </c>
      <c r="C76" s="75">
        <v>102</v>
      </c>
      <c r="D76" s="75">
        <v>204</v>
      </c>
      <c r="E76" s="75">
        <v>102</v>
      </c>
      <c r="F76" s="74" t="s">
        <v>53</v>
      </c>
      <c r="G76" s="75"/>
    </row>
    <row r="77" spans="1:7" s="74" customFormat="1" ht="6" hidden="1">
      <c r="A77" s="74" t="s">
        <v>13</v>
      </c>
      <c r="B77" s="75">
        <v>148</v>
      </c>
      <c r="C77" s="75">
        <v>74</v>
      </c>
      <c r="D77" s="75">
        <v>148</v>
      </c>
      <c r="E77" s="75">
        <v>74</v>
      </c>
      <c r="F77" s="74" t="s">
        <v>53</v>
      </c>
      <c r="G77" s="75"/>
    </row>
    <row r="78" spans="1:7" s="74" customFormat="1" ht="6" hidden="1">
      <c r="A78" s="74" t="s">
        <v>14</v>
      </c>
      <c r="B78" s="75"/>
      <c r="C78" s="75">
        <v>282</v>
      </c>
      <c r="D78" s="75"/>
      <c r="E78" s="75">
        <v>282</v>
      </c>
      <c r="F78" s="74" t="s">
        <v>53</v>
      </c>
      <c r="G78" s="75"/>
    </row>
    <row r="79" spans="1:7" s="74" customFormat="1" ht="6" hidden="1">
      <c r="A79" s="74" t="s">
        <v>62</v>
      </c>
      <c r="B79" s="75">
        <v>33</v>
      </c>
      <c r="C79" s="75">
        <v>16</v>
      </c>
      <c r="D79" s="75">
        <v>33</v>
      </c>
      <c r="E79" s="75">
        <v>16</v>
      </c>
      <c r="F79" s="74" t="s">
        <v>53</v>
      </c>
      <c r="G79" s="75"/>
    </row>
    <row r="80" spans="1:7" s="74" customFormat="1" ht="6" hidden="1">
      <c r="A80" s="74" t="s">
        <v>15</v>
      </c>
      <c r="B80" s="75">
        <v>475</v>
      </c>
      <c r="C80" s="75">
        <v>237</v>
      </c>
      <c r="D80" s="75">
        <v>475</v>
      </c>
      <c r="E80" s="75">
        <v>237</v>
      </c>
      <c r="F80" s="74" t="s">
        <v>53</v>
      </c>
      <c r="G80" s="75"/>
    </row>
    <row r="81" spans="1:7" s="74" customFormat="1" ht="6" hidden="1">
      <c r="A81" s="74" t="s">
        <v>16</v>
      </c>
      <c r="B81" s="75">
        <v>638</v>
      </c>
      <c r="C81" s="75">
        <v>319</v>
      </c>
      <c r="D81" s="75">
        <v>638</v>
      </c>
      <c r="E81" s="75">
        <v>319</v>
      </c>
      <c r="F81" s="74" t="s">
        <v>53</v>
      </c>
      <c r="G81" s="75"/>
    </row>
    <row r="82" spans="1:7" s="74" customFormat="1" ht="6" hidden="1">
      <c r="A82" s="74" t="s">
        <v>17</v>
      </c>
      <c r="B82" s="75">
        <f>D82*$AG$5</f>
        <v>0</v>
      </c>
      <c r="C82" s="75">
        <f>E82*$AG$5</f>
        <v>0</v>
      </c>
      <c r="D82" s="75">
        <v>38</v>
      </c>
      <c r="E82" s="75">
        <v>19</v>
      </c>
      <c r="F82" s="74" t="s">
        <v>60</v>
      </c>
      <c r="G82" s="75"/>
    </row>
    <row r="83" spans="1:7" s="74" customFormat="1" ht="6" hidden="1">
      <c r="A83" s="74" t="s">
        <v>18</v>
      </c>
      <c r="B83" s="75">
        <f>D83*$AG$5</f>
        <v>0</v>
      </c>
      <c r="C83" s="75">
        <f t="shared" ref="C83:C95" si="0">E83*$AG$5</f>
        <v>0</v>
      </c>
      <c r="D83" s="75">
        <v>40</v>
      </c>
      <c r="E83" s="75">
        <v>20</v>
      </c>
      <c r="F83" s="74" t="s">
        <v>60</v>
      </c>
      <c r="G83" s="75"/>
    </row>
    <row r="84" spans="1:7" s="74" customFormat="1" ht="6" hidden="1">
      <c r="A84" s="74" t="s">
        <v>19</v>
      </c>
      <c r="B84" s="75">
        <f t="shared" ref="B84:B95" si="1">D84*$AG$5</f>
        <v>0</v>
      </c>
      <c r="C84" s="75">
        <f t="shared" si="0"/>
        <v>0</v>
      </c>
      <c r="D84" s="75">
        <v>38</v>
      </c>
      <c r="E84" s="75">
        <v>19</v>
      </c>
      <c r="F84" s="74" t="s">
        <v>60</v>
      </c>
      <c r="G84" s="75"/>
    </row>
    <row r="85" spans="1:7" s="74" customFormat="1" ht="6" hidden="1">
      <c r="A85" s="74" t="s">
        <v>20</v>
      </c>
      <c r="B85" s="75">
        <f t="shared" si="1"/>
        <v>0</v>
      </c>
      <c r="C85" s="75">
        <f t="shared" si="0"/>
        <v>0</v>
      </c>
      <c r="D85" s="75">
        <v>48</v>
      </c>
      <c r="E85" s="75">
        <v>24</v>
      </c>
      <c r="F85" s="74" t="s">
        <v>60</v>
      </c>
      <c r="G85" s="75"/>
    </row>
    <row r="86" spans="1:7" s="74" customFormat="1" ht="6" hidden="1">
      <c r="A86" s="74" t="s">
        <v>21</v>
      </c>
      <c r="B86" s="75">
        <f t="shared" si="1"/>
        <v>0</v>
      </c>
      <c r="C86" s="75">
        <f t="shared" si="0"/>
        <v>0</v>
      </c>
      <c r="D86" s="75">
        <v>43</v>
      </c>
      <c r="E86" s="75">
        <v>21</v>
      </c>
      <c r="F86" s="74" t="s">
        <v>60</v>
      </c>
      <c r="G86" s="75"/>
    </row>
    <row r="87" spans="1:7" s="74" customFormat="1" ht="6" hidden="1">
      <c r="A87" s="74" t="s">
        <v>22</v>
      </c>
      <c r="B87" s="75">
        <f t="shared" si="1"/>
        <v>0</v>
      </c>
      <c r="C87" s="75">
        <f>E87*$AG$5</f>
        <v>0</v>
      </c>
      <c r="D87" s="75">
        <v>36</v>
      </c>
      <c r="E87" s="75">
        <v>18</v>
      </c>
      <c r="F87" s="74" t="s">
        <v>60</v>
      </c>
      <c r="G87" s="75"/>
    </row>
    <row r="88" spans="1:7" s="74" customFormat="1" ht="6" hidden="1">
      <c r="A88" s="74" t="s">
        <v>63</v>
      </c>
      <c r="B88" s="75">
        <f t="shared" si="1"/>
        <v>0</v>
      </c>
      <c r="C88" s="75">
        <f t="shared" si="0"/>
        <v>0</v>
      </c>
      <c r="D88" s="75">
        <v>37</v>
      </c>
      <c r="E88" s="75">
        <v>19</v>
      </c>
      <c r="F88" s="74" t="s">
        <v>60</v>
      </c>
      <c r="G88" s="75"/>
    </row>
    <row r="89" spans="1:7" s="74" customFormat="1" ht="6" hidden="1">
      <c r="A89" s="74" t="s">
        <v>64</v>
      </c>
      <c r="B89" s="75">
        <f t="shared" si="1"/>
        <v>0</v>
      </c>
      <c r="C89" s="75">
        <f t="shared" si="0"/>
        <v>0</v>
      </c>
      <c r="D89" s="75">
        <v>35</v>
      </c>
      <c r="E89" s="75">
        <v>18</v>
      </c>
      <c r="F89" s="74" t="s">
        <v>60</v>
      </c>
      <c r="G89" s="75"/>
    </row>
    <row r="90" spans="1:7" s="74" customFormat="1" ht="6" hidden="1">
      <c r="A90" s="74" t="s">
        <v>65</v>
      </c>
      <c r="B90" s="75">
        <f t="shared" si="1"/>
        <v>0</v>
      </c>
      <c r="C90" s="75">
        <f t="shared" si="0"/>
        <v>0</v>
      </c>
      <c r="D90" s="75">
        <v>37</v>
      </c>
      <c r="E90" s="75">
        <v>19</v>
      </c>
      <c r="F90" s="74" t="s">
        <v>60</v>
      </c>
      <c r="G90" s="75"/>
    </row>
    <row r="91" spans="1:7" s="74" customFormat="1" ht="6" hidden="1">
      <c r="A91" s="74" t="s">
        <v>66</v>
      </c>
      <c r="B91" s="75">
        <f t="shared" si="1"/>
        <v>0</v>
      </c>
      <c r="C91" s="75">
        <f t="shared" si="0"/>
        <v>0</v>
      </c>
      <c r="D91" s="75">
        <v>35</v>
      </c>
      <c r="E91" s="75">
        <v>18</v>
      </c>
      <c r="F91" s="74" t="s">
        <v>60</v>
      </c>
      <c r="G91" s="75"/>
    </row>
    <row r="92" spans="1:7" s="74" customFormat="1" ht="6" hidden="1">
      <c r="A92" s="74" t="s">
        <v>67</v>
      </c>
      <c r="B92" s="75">
        <f t="shared" si="1"/>
        <v>0</v>
      </c>
      <c r="C92" s="75">
        <f>E92*$AG$5</f>
        <v>0</v>
      </c>
      <c r="D92" s="75">
        <v>37</v>
      </c>
      <c r="E92" s="75">
        <v>19</v>
      </c>
      <c r="F92" s="74" t="s">
        <v>60</v>
      </c>
      <c r="G92" s="75"/>
    </row>
    <row r="93" spans="1:7" s="74" customFormat="1" ht="6" hidden="1">
      <c r="A93" s="74" t="s">
        <v>68</v>
      </c>
      <c r="B93" s="75">
        <f t="shared" si="1"/>
        <v>0</v>
      </c>
      <c r="C93" s="75">
        <f t="shared" si="0"/>
        <v>0</v>
      </c>
      <c r="D93" s="75">
        <v>35</v>
      </c>
      <c r="E93" s="75">
        <v>18</v>
      </c>
      <c r="F93" s="74" t="s">
        <v>60</v>
      </c>
      <c r="G93" s="75"/>
    </row>
    <row r="94" spans="1:7" s="74" customFormat="1" ht="6" hidden="1">
      <c r="A94" s="74" t="s">
        <v>69</v>
      </c>
      <c r="B94" s="75">
        <f t="shared" si="1"/>
        <v>0</v>
      </c>
      <c r="C94" s="75">
        <f t="shared" si="0"/>
        <v>0</v>
      </c>
      <c r="D94" s="75">
        <v>37</v>
      </c>
      <c r="E94" s="75">
        <v>19</v>
      </c>
      <c r="F94" s="74" t="s">
        <v>60</v>
      </c>
      <c r="G94" s="75"/>
    </row>
    <row r="95" spans="1:7" s="74" customFormat="1" ht="6" hidden="1">
      <c r="A95" s="74" t="s">
        <v>70</v>
      </c>
      <c r="B95" s="75">
        <f t="shared" si="1"/>
        <v>0</v>
      </c>
      <c r="C95" s="75">
        <f t="shared" si="0"/>
        <v>0</v>
      </c>
      <c r="D95" s="75">
        <v>35</v>
      </c>
      <c r="E95" s="75">
        <v>18</v>
      </c>
      <c r="F95" s="74" t="s">
        <v>60</v>
      </c>
      <c r="G95" s="75"/>
    </row>
    <row r="96" spans="1:7" s="74" customFormat="1" ht="6" hidden="1"/>
    <row r="97" spans="1:7" s="74" customFormat="1" ht="6" hidden="1">
      <c r="A97" s="121" t="s">
        <v>94</v>
      </c>
      <c r="B97" s="74" t="s">
        <v>71</v>
      </c>
    </row>
    <row r="98" spans="1:7" s="74" customFormat="1" ht="6" hidden="1">
      <c r="A98" s="121" t="s">
        <v>95</v>
      </c>
      <c r="B98" s="74">
        <v>0</v>
      </c>
      <c r="C98" s="74" t="b">
        <v>0</v>
      </c>
      <c r="D98" s="74" t="b">
        <v>0</v>
      </c>
      <c r="E98" s="74" t="b">
        <v>0</v>
      </c>
      <c r="F98" s="74">
        <v>0</v>
      </c>
      <c r="G98" s="74">
        <v>0</v>
      </c>
    </row>
    <row r="99" spans="1:7" s="74" customFormat="1" ht="6" hidden="1">
      <c r="A99" s="121" t="s">
        <v>96</v>
      </c>
    </row>
    <row r="100" spans="1:7" s="74" customFormat="1" ht="6" hidden="1">
      <c r="A100" s="121"/>
    </row>
    <row r="101" spans="1:7" s="74" customFormat="1" ht="6" hidden="1"/>
    <row r="102" spans="1:7" s="74" customFormat="1" ht="6" hidden="1"/>
    <row r="103" spans="1:7" s="74" customFormat="1" ht="6" hidden="1">
      <c r="A103" s="74" t="s">
        <v>98</v>
      </c>
    </row>
    <row r="104" spans="1:7" s="74" customFormat="1" ht="6" hidden="1">
      <c r="A104" s="74" t="s">
        <v>137</v>
      </c>
    </row>
    <row r="105" spans="1:7" hidden="1"/>
  </sheetData>
  <sheetProtection formatCells="0" formatColumns="0" formatRows="0" insertColumns="0" insertRows="0" autoFilter="0"/>
  <mergeCells count="110">
    <mergeCell ref="Q51:AD51"/>
    <mergeCell ref="B52:P52"/>
    <mergeCell ref="Q52:AD52"/>
    <mergeCell ref="AE52:AL52"/>
    <mergeCell ref="B38:L38"/>
    <mergeCell ref="M38:W38"/>
    <mergeCell ref="X38:AF38"/>
    <mergeCell ref="AG38:AL38"/>
    <mergeCell ref="H42:L42"/>
    <mergeCell ref="M42:Z42"/>
    <mergeCell ref="B46:C46"/>
    <mergeCell ref="D46:P46"/>
    <mergeCell ref="Q46:AD46"/>
    <mergeCell ref="AE46:AL46"/>
    <mergeCell ref="AE47:AL51"/>
    <mergeCell ref="B48:C48"/>
    <mergeCell ref="D48:P48"/>
    <mergeCell ref="Q48:AD48"/>
    <mergeCell ref="B49:C49"/>
    <mergeCell ref="D49:P49"/>
    <mergeCell ref="Q49:AD49"/>
    <mergeCell ref="B50:C50"/>
    <mergeCell ref="D50:P50"/>
    <mergeCell ref="Q50:AD50"/>
    <mergeCell ref="X37:AF37"/>
    <mergeCell ref="AG37:AL37"/>
    <mergeCell ref="AE28:AL32"/>
    <mergeCell ref="B29:C29"/>
    <mergeCell ref="D29:P29"/>
    <mergeCell ref="Q29:AD29"/>
    <mergeCell ref="B30:C30"/>
    <mergeCell ref="D30:P30"/>
    <mergeCell ref="Q30:AD30"/>
    <mergeCell ref="B31:C31"/>
    <mergeCell ref="D31:P31"/>
    <mergeCell ref="Q31:AD31"/>
    <mergeCell ref="B32:C32"/>
    <mergeCell ref="D32:P32"/>
    <mergeCell ref="B28:C28"/>
    <mergeCell ref="D28:P28"/>
    <mergeCell ref="Q28:AD28"/>
    <mergeCell ref="AE27:AL27"/>
    <mergeCell ref="B51:C51"/>
    <mergeCell ref="D51:P51"/>
    <mergeCell ref="B47:C47"/>
    <mergeCell ref="D47:P47"/>
    <mergeCell ref="Q47:AD47"/>
    <mergeCell ref="C43:AM44"/>
    <mergeCell ref="A45:E45"/>
    <mergeCell ref="W41:Z41"/>
    <mergeCell ref="AA41:AC41"/>
    <mergeCell ref="AD41:AE41"/>
    <mergeCell ref="AF41:AH41"/>
    <mergeCell ref="AI41:AK41"/>
    <mergeCell ref="AL41:AM41"/>
    <mergeCell ref="Q32:AD32"/>
    <mergeCell ref="B33:P33"/>
    <mergeCell ref="Q33:AD33"/>
    <mergeCell ref="AE33:AL33"/>
    <mergeCell ref="B36:L36"/>
    <mergeCell ref="M36:W36"/>
    <mergeCell ref="X36:AF36"/>
    <mergeCell ref="AG36:AL36"/>
    <mergeCell ref="B37:L37"/>
    <mergeCell ref="M37:W37"/>
    <mergeCell ref="AD16:AE16"/>
    <mergeCell ref="P11:Y11"/>
    <mergeCell ref="AC11:AM11"/>
    <mergeCell ref="S13:AM14"/>
    <mergeCell ref="AF16:AH16"/>
    <mergeCell ref="AI16:AK16"/>
    <mergeCell ref="AL16:AM16"/>
    <mergeCell ref="A3:A12"/>
    <mergeCell ref="L3:AF3"/>
    <mergeCell ref="AG3:AM3"/>
    <mergeCell ref="L4:AF4"/>
    <mergeCell ref="AG4:AM4"/>
    <mergeCell ref="C18:AM25"/>
    <mergeCell ref="H17:M17"/>
    <mergeCell ref="N17:AA17"/>
    <mergeCell ref="B27:C27"/>
    <mergeCell ref="D27:P27"/>
    <mergeCell ref="Q27:AD27"/>
    <mergeCell ref="AP5:AT5"/>
    <mergeCell ref="B6:K7"/>
    <mergeCell ref="Q6:R6"/>
    <mergeCell ref="T6:V6"/>
    <mergeCell ref="AT6:AT7"/>
    <mergeCell ref="L7:AM7"/>
    <mergeCell ref="B9:K9"/>
    <mergeCell ref="B10:K10"/>
    <mergeCell ref="M10:N10"/>
    <mergeCell ref="W10:X10"/>
    <mergeCell ref="AF10:AG10"/>
    <mergeCell ref="L12:AM12"/>
    <mergeCell ref="A13:H14"/>
    <mergeCell ref="N16:Q16"/>
    <mergeCell ref="R16:T16"/>
    <mergeCell ref="U16:V16"/>
    <mergeCell ref="W16:Z16"/>
    <mergeCell ref="AA16:AC16"/>
    <mergeCell ref="AP4:AT4"/>
    <mergeCell ref="L5:AB5"/>
    <mergeCell ref="AC5:AF5"/>
    <mergeCell ref="AG5:AK5"/>
    <mergeCell ref="AL5:AM5"/>
    <mergeCell ref="B8:K8"/>
    <mergeCell ref="M8:N8"/>
    <mergeCell ref="W8:X8"/>
    <mergeCell ref="AF8:AG8"/>
  </mergeCells>
  <phoneticPr fontId="2"/>
  <dataValidations count="4">
    <dataValidation type="list" allowBlank="1" showInputMessage="1" showErrorMessage="1" sqref="L5:AB5">
      <formula1>$A$61:$A$95</formula1>
    </dataValidation>
    <dataValidation type="list" allowBlank="1" showInputMessage="1" showErrorMessage="1" sqref="H42">
      <formula1>$A$103:$A$104</formula1>
    </dataValidation>
    <dataValidation imeMode="halfAlpha" allowBlank="1" showInputMessage="1" showErrorMessage="1" sqref="S41:V41 J41:N41"/>
    <dataValidation type="list" allowBlank="1" showInputMessage="1" showErrorMessage="1" sqref="H17">
      <formula1>$A$97:$A$98</formula1>
    </dataValidation>
  </dataValidations>
  <printOptions horizontalCentered="1"/>
  <pageMargins left="0.55118110236220474" right="0.55118110236220474" top="0.43307086614173229" bottom="0.23622047244094491" header="0.51181102362204722" footer="0.35433070866141736"/>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73" r:id="rId4" name="Check Box 9">
              <controlPr defaultSize="0" autoFill="0" autoLine="0" autoPict="0">
                <anchor moveWithCells="1">
                  <from>
                    <xdr:col>8</xdr:col>
                    <xdr:colOff>142875</xdr:colOff>
                    <xdr:row>12</xdr:row>
                    <xdr:rowOff>0</xdr:rowOff>
                  </from>
                  <to>
                    <xdr:col>10</xdr:col>
                    <xdr:colOff>47625</xdr:colOff>
                    <xdr:row>12</xdr:row>
                    <xdr:rowOff>257175</xdr:rowOff>
                  </to>
                </anchor>
              </controlPr>
            </control>
          </mc:Choice>
        </mc:AlternateContent>
        <mc:AlternateContent xmlns:mc="http://schemas.openxmlformats.org/markup-compatibility/2006">
          <mc:Choice Requires="x14">
            <control shapeId="88074" r:id="rId5" name="Check Box 10">
              <controlPr defaultSize="0" autoFill="0" autoLine="0" autoPict="0">
                <anchor moveWithCells="1">
                  <from>
                    <xdr:col>8</xdr:col>
                    <xdr:colOff>142875</xdr:colOff>
                    <xdr:row>13</xdr:row>
                    <xdr:rowOff>9525</xdr:rowOff>
                  </from>
                  <to>
                    <xdr:col>10</xdr:col>
                    <xdr:colOff>47625</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AT106"/>
  <sheetViews>
    <sheetView showGridLines="0" showRowColHeaders="0" view="pageBreakPreview" zoomScaleNormal="120" zoomScaleSheetLayoutView="100" workbookViewId="0">
      <selection activeCell="W2" sqref="W2"/>
    </sheetView>
  </sheetViews>
  <sheetFormatPr defaultColWidth="2.25" defaultRowHeight="13.5"/>
  <cols>
    <col min="1" max="1" width="2.75" style="21" customWidth="1"/>
    <col min="2" max="5" width="2.375" style="21" customWidth="1"/>
    <col min="6" max="7" width="2.375" style="21" bestFit="1" customWidth="1"/>
    <col min="8" max="17" width="2.25" style="21"/>
    <col min="18" max="20" width="2.625" style="21" customWidth="1"/>
    <col min="21" max="31" width="2.25" style="21"/>
    <col min="32" max="37" width="2.625" style="21" customWidth="1"/>
    <col min="38" max="40" width="2.25" style="21"/>
    <col min="41" max="47" width="2.25" style="21" customWidth="1"/>
    <col min="48" max="16384" width="2.25" style="21"/>
  </cols>
  <sheetData>
    <row r="1" spans="1:46">
      <c r="A1" s="81" t="s">
        <v>181</v>
      </c>
    </row>
    <row r="2" spans="1:46" ht="18" customHeight="1"/>
    <row r="3" spans="1:46" s="26" customFormat="1" ht="15.75" customHeight="1">
      <c r="A3" s="609" t="s">
        <v>25</v>
      </c>
      <c r="B3" s="157" t="s">
        <v>0</v>
      </c>
      <c r="C3" s="158"/>
      <c r="D3" s="158"/>
      <c r="E3" s="159"/>
      <c r="F3" s="159"/>
      <c r="G3" s="159"/>
      <c r="H3" s="159"/>
      <c r="I3" s="159"/>
      <c r="J3" s="159"/>
      <c r="K3" s="160"/>
      <c r="L3" s="536"/>
      <c r="M3" s="537"/>
      <c r="N3" s="537"/>
      <c r="O3" s="537"/>
      <c r="P3" s="537"/>
      <c r="Q3" s="537"/>
      <c r="R3" s="537"/>
      <c r="S3" s="537"/>
      <c r="T3" s="537"/>
      <c r="U3" s="537"/>
      <c r="V3" s="537"/>
      <c r="W3" s="537"/>
      <c r="X3" s="537"/>
      <c r="Y3" s="537"/>
      <c r="Z3" s="537"/>
      <c r="AA3" s="537"/>
      <c r="AB3" s="537"/>
      <c r="AC3" s="537"/>
      <c r="AD3" s="537"/>
      <c r="AE3" s="537"/>
      <c r="AF3" s="538"/>
      <c r="AG3" s="432" t="s">
        <v>32</v>
      </c>
      <c r="AH3" s="406"/>
      <c r="AI3" s="406"/>
      <c r="AJ3" s="406"/>
      <c r="AK3" s="406"/>
      <c r="AL3" s="406"/>
      <c r="AM3" s="407"/>
    </row>
    <row r="4" spans="1:46" s="26" customFormat="1" ht="27.75" customHeight="1">
      <c r="A4" s="610"/>
      <c r="B4" s="161" t="s">
        <v>23</v>
      </c>
      <c r="C4" s="162"/>
      <c r="D4" s="162"/>
      <c r="E4" s="163"/>
      <c r="F4" s="163"/>
      <c r="G4" s="163"/>
      <c r="H4" s="163"/>
      <c r="I4" s="163"/>
      <c r="J4" s="163"/>
      <c r="K4" s="164"/>
      <c r="L4" s="516"/>
      <c r="M4" s="517"/>
      <c r="N4" s="517"/>
      <c r="O4" s="517"/>
      <c r="P4" s="517"/>
      <c r="Q4" s="517"/>
      <c r="R4" s="517"/>
      <c r="S4" s="517"/>
      <c r="T4" s="517"/>
      <c r="U4" s="517"/>
      <c r="V4" s="517"/>
      <c r="W4" s="517"/>
      <c r="X4" s="517"/>
      <c r="Y4" s="517"/>
      <c r="Z4" s="517"/>
      <c r="AA4" s="517"/>
      <c r="AB4" s="517"/>
      <c r="AC4" s="517"/>
      <c r="AD4" s="517"/>
      <c r="AE4" s="517"/>
      <c r="AF4" s="518"/>
      <c r="AG4" s="519"/>
      <c r="AH4" s="520"/>
      <c r="AI4" s="520"/>
      <c r="AJ4" s="520"/>
      <c r="AK4" s="520"/>
      <c r="AL4" s="520"/>
      <c r="AM4" s="521"/>
      <c r="AP4" s="365"/>
      <c r="AQ4" s="365"/>
      <c r="AR4" s="365"/>
      <c r="AS4" s="365"/>
      <c r="AT4" s="365"/>
    </row>
    <row r="5" spans="1:46" s="26" customFormat="1" ht="24" customHeight="1">
      <c r="A5" s="610"/>
      <c r="B5" s="165" t="s">
        <v>41</v>
      </c>
      <c r="C5" s="166"/>
      <c r="D5" s="166"/>
      <c r="E5" s="167"/>
      <c r="F5" s="167"/>
      <c r="G5" s="167"/>
      <c r="H5" s="167"/>
      <c r="I5" s="167"/>
      <c r="J5" s="167"/>
      <c r="K5" s="168"/>
      <c r="L5" s="522"/>
      <c r="M5" s="523"/>
      <c r="N5" s="523"/>
      <c r="O5" s="523"/>
      <c r="P5" s="523"/>
      <c r="Q5" s="523"/>
      <c r="R5" s="523"/>
      <c r="S5" s="523"/>
      <c r="T5" s="523"/>
      <c r="U5" s="523"/>
      <c r="V5" s="523"/>
      <c r="W5" s="523"/>
      <c r="X5" s="523"/>
      <c r="Y5" s="523"/>
      <c r="Z5" s="523"/>
      <c r="AA5" s="523"/>
      <c r="AB5" s="524"/>
      <c r="AC5" s="525" t="s">
        <v>33</v>
      </c>
      <c r="AD5" s="526"/>
      <c r="AE5" s="526"/>
      <c r="AF5" s="527"/>
      <c r="AG5" s="528"/>
      <c r="AH5" s="528"/>
      <c r="AI5" s="528"/>
      <c r="AJ5" s="528"/>
      <c r="AK5" s="528"/>
      <c r="AL5" s="399" t="s">
        <v>34</v>
      </c>
      <c r="AM5" s="400"/>
      <c r="AP5" s="365"/>
      <c r="AQ5" s="365"/>
      <c r="AR5" s="365"/>
      <c r="AS5" s="365"/>
      <c r="AT5" s="365"/>
    </row>
    <row r="6" spans="1:46" s="26" customFormat="1" ht="13.5" customHeight="1">
      <c r="A6" s="610"/>
      <c r="B6" s="366" t="s">
        <v>36</v>
      </c>
      <c r="C6" s="367"/>
      <c r="D6" s="367"/>
      <c r="E6" s="367"/>
      <c r="F6" s="367"/>
      <c r="G6" s="367"/>
      <c r="H6" s="367"/>
      <c r="I6" s="367"/>
      <c r="J6" s="367"/>
      <c r="K6" s="368"/>
      <c r="L6" s="289" t="s">
        <v>1</v>
      </c>
      <c r="M6" s="29"/>
      <c r="N6" s="29"/>
      <c r="O6" s="29"/>
      <c r="P6" s="29"/>
      <c r="Q6" s="534"/>
      <c r="R6" s="534"/>
      <c r="S6" s="289" t="s">
        <v>2</v>
      </c>
      <c r="T6" s="534"/>
      <c r="U6" s="534"/>
      <c r="V6" s="534"/>
      <c r="W6" s="289" t="s">
        <v>3</v>
      </c>
      <c r="X6" s="29"/>
      <c r="Y6" s="29"/>
      <c r="Z6" s="29"/>
      <c r="AA6" s="290" t="s">
        <v>35</v>
      </c>
      <c r="AB6" s="29"/>
      <c r="AC6" s="3"/>
      <c r="AD6" s="29"/>
      <c r="AE6" s="29"/>
      <c r="AF6" s="29"/>
      <c r="AG6" s="29"/>
      <c r="AH6" s="29"/>
      <c r="AI6" s="29"/>
      <c r="AJ6" s="29"/>
      <c r="AK6" s="29"/>
      <c r="AL6" s="29"/>
      <c r="AM6" s="30"/>
      <c r="AP6" s="3"/>
      <c r="AQ6" s="13"/>
      <c r="AR6" s="13"/>
      <c r="AS6" s="13"/>
      <c r="AT6" s="373"/>
    </row>
    <row r="7" spans="1:46" s="26" customFormat="1" ht="22.5" customHeight="1">
      <c r="A7" s="610"/>
      <c r="B7" s="369"/>
      <c r="C7" s="370"/>
      <c r="D7" s="370"/>
      <c r="E7" s="370"/>
      <c r="F7" s="370"/>
      <c r="G7" s="370"/>
      <c r="H7" s="370"/>
      <c r="I7" s="370"/>
      <c r="J7" s="370"/>
      <c r="K7" s="371"/>
      <c r="L7" s="516"/>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8"/>
      <c r="AP7" s="13"/>
      <c r="AQ7" s="13"/>
      <c r="AR7" s="13"/>
      <c r="AS7" s="13"/>
      <c r="AT7" s="373"/>
    </row>
    <row r="8" spans="1:46" s="26" customFormat="1" ht="20.25" customHeight="1">
      <c r="A8" s="610"/>
      <c r="B8" s="401" t="s">
        <v>85</v>
      </c>
      <c r="C8" s="402"/>
      <c r="D8" s="402"/>
      <c r="E8" s="402"/>
      <c r="F8" s="402"/>
      <c r="G8" s="402"/>
      <c r="H8" s="402"/>
      <c r="I8" s="402"/>
      <c r="J8" s="402"/>
      <c r="K8" s="403"/>
      <c r="L8" s="220" t="s">
        <v>88</v>
      </c>
      <c r="M8" s="515" t="s">
        <v>107</v>
      </c>
      <c r="N8" s="515"/>
      <c r="O8" s="211"/>
      <c r="P8" s="211" t="s">
        <v>108</v>
      </c>
      <c r="Q8" s="211"/>
      <c r="R8" s="211" t="s">
        <v>109</v>
      </c>
      <c r="S8" s="211"/>
      <c r="T8" s="211" t="s">
        <v>110</v>
      </c>
      <c r="U8" s="212"/>
      <c r="V8" s="211" t="s">
        <v>89</v>
      </c>
      <c r="W8" s="515" t="s">
        <v>107</v>
      </c>
      <c r="X8" s="515"/>
      <c r="Y8" s="211"/>
      <c r="Z8" s="211" t="s">
        <v>108</v>
      </c>
      <c r="AA8" s="211"/>
      <c r="AB8" s="211" t="s">
        <v>109</v>
      </c>
      <c r="AC8" s="211"/>
      <c r="AD8" s="212" t="s">
        <v>110</v>
      </c>
      <c r="AE8" s="216" t="s">
        <v>90</v>
      </c>
      <c r="AF8" s="515" t="s">
        <v>107</v>
      </c>
      <c r="AG8" s="515"/>
      <c r="AH8" s="211"/>
      <c r="AI8" s="211" t="s">
        <v>108</v>
      </c>
      <c r="AJ8" s="211"/>
      <c r="AK8" s="211" t="s">
        <v>109</v>
      </c>
      <c r="AL8" s="211"/>
      <c r="AM8" s="212" t="s">
        <v>110</v>
      </c>
      <c r="AP8" s="13"/>
      <c r="AQ8" s="13"/>
      <c r="AR8" s="13"/>
      <c r="AS8" s="13"/>
      <c r="AT8" s="131"/>
    </row>
    <row r="9" spans="1:46" s="26" customFormat="1" ht="20.25" customHeight="1">
      <c r="A9" s="610"/>
      <c r="B9" s="401" t="s">
        <v>86</v>
      </c>
      <c r="C9" s="402"/>
      <c r="D9" s="402"/>
      <c r="E9" s="402"/>
      <c r="F9" s="402"/>
      <c r="G9" s="402"/>
      <c r="H9" s="402"/>
      <c r="I9" s="402"/>
      <c r="J9" s="402"/>
      <c r="K9" s="403"/>
      <c r="L9" s="220"/>
      <c r="M9" s="211"/>
      <c r="N9" s="211" t="s">
        <v>109</v>
      </c>
      <c r="O9" s="211"/>
      <c r="P9" s="211" t="s">
        <v>110</v>
      </c>
      <c r="Q9" s="211" t="s">
        <v>99</v>
      </c>
      <c r="R9" s="211"/>
      <c r="S9" s="211" t="s">
        <v>109</v>
      </c>
      <c r="T9" s="211"/>
      <c r="U9" s="212" t="s">
        <v>110</v>
      </c>
      <c r="V9" s="211"/>
      <c r="W9" s="211" t="s">
        <v>109</v>
      </c>
      <c r="X9" s="211"/>
      <c r="Y9" s="211" t="s">
        <v>110</v>
      </c>
      <c r="Z9" s="211" t="s">
        <v>99</v>
      </c>
      <c r="AA9" s="211"/>
      <c r="AB9" s="211" t="s">
        <v>109</v>
      </c>
      <c r="AC9" s="211"/>
      <c r="AD9" s="212" t="s">
        <v>110</v>
      </c>
      <c r="AE9" s="216"/>
      <c r="AF9" s="211" t="s">
        <v>109</v>
      </c>
      <c r="AG9" s="211"/>
      <c r="AH9" s="211" t="s">
        <v>110</v>
      </c>
      <c r="AI9" s="211" t="s">
        <v>99</v>
      </c>
      <c r="AJ9" s="211"/>
      <c r="AK9" s="211" t="s">
        <v>109</v>
      </c>
      <c r="AL9" s="211"/>
      <c r="AM9" s="212" t="s">
        <v>110</v>
      </c>
      <c r="AP9" s="13"/>
      <c r="AQ9" s="13"/>
      <c r="AR9" s="13"/>
      <c r="AS9" s="13"/>
      <c r="AT9" s="131"/>
    </row>
    <row r="10" spans="1:46" s="26" customFormat="1" ht="20.25" customHeight="1">
      <c r="A10" s="610"/>
      <c r="B10" s="401" t="s">
        <v>87</v>
      </c>
      <c r="C10" s="402"/>
      <c r="D10" s="402"/>
      <c r="E10" s="402"/>
      <c r="F10" s="402"/>
      <c r="G10" s="402"/>
      <c r="H10" s="402"/>
      <c r="I10" s="402"/>
      <c r="J10" s="402"/>
      <c r="K10" s="403"/>
      <c r="L10" s="220"/>
      <c r="M10" s="515" t="s">
        <v>107</v>
      </c>
      <c r="N10" s="515"/>
      <c r="O10" s="211"/>
      <c r="P10" s="211" t="s">
        <v>108</v>
      </c>
      <c r="Q10" s="211"/>
      <c r="R10" s="211" t="s">
        <v>109</v>
      </c>
      <c r="S10" s="211"/>
      <c r="T10" s="211" t="s">
        <v>110</v>
      </c>
      <c r="U10" s="212"/>
      <c r="V10" s="211"/>
      <c r="W10" s="515" t="s">
        <v>107</v>
      </c>
      <c r="X10" s="515"/>
      <c r="Y10" s="211"/>
      <c r="Z10" s="211" t="s">
        <v>108</v>
      </c>
      <c r="AA10" s="211"/>
      <c r="AB10" s="211" t="s">
        <v>109</v>
      </c>
      <c r="AC10" s="211"/>
      <c r="AD10" s="212" t="s">
        <v>110</v>
      </c>
      <c r="AE10" s="216"/>
      <c r="AF10" s="515" t="s">
        <v>107</v>
      </c>
      <c r="AG10" s="515"/>
      <c r="AH10" s="211"/>
      <c r="AI10" s="211" t="s">
        <v>108</v>
      </c>
      <c r="AJ10" s="211"/>
      <c r="AK10" s="211" t="s">
        <v>109</v>
      </c>
      <c r="AL10" s="211"/>
      <c r="AM10" s="212" t="s">
        <v>110</v>
      </c>
      <c r="AP10" s="13"/>
      <c r="AQ10" s="13"/>
      <c r="AR10" s="13"/>
      <c r="AS10" s="13"/>
      <c r="AT10" s="131"/>
    </row>
    <row r="11" spans="1:46" s="26" customFormat="1" ht="20.25" customHeight="1">
      <c r="A11" s="610"/>
      <c r="B11" s="169" t="s">
        <v>4</v>
      </c>
      <c r="C11" s="170"/>
      <c r="D11" s="170"/>
      <c r="E11" s="171"/>
      <c r="F11" s="171"/>
      <c r="G11" s="171"/>
      <c r="H11" s="171"/>
      <c r="I11" s="171"/>
      <c r="J11" s="171"/>
      <c r="K11" s="171"/>
      <c r="L11" s="31" t="s">
        <v>5</v>
      </c>
      <c r="M11" s="32"/>
      <c r="N11" s="32"/>
      <c r="O11" s="32"/>
      <c r="P11" s="612"/>
      <c r="Q11" s="613"/>
      <c r="R11" s="613"/>
      <c r="S11" s="613"/>
      <c r="T11" s="613"/>
      <c r="U11" s="613"/>
      <c r="V11" s="613"/>
      <c r="W11" s="613"/>
      <c r="X11" s="613"/>
      <c r="Y11" s="614"/>
      <c r="Z11" s="31" t="s">
        <v>31</v>
      </c>
      <c r="AA11" s="32"/>
      <c r="AB11" s="32"/>
      <c r="AC11" s="613"/>
      <c r="AD11" s="613"/>
      <c r="AE11" s="613"/>
      <c r="AF11" s="613"/>
      <c r="AG11" s="613"/>
      <c r="AH11" s="613"/>
      <c r="AI11" s="613"/>
      <c r="AJ11" s="613"/>
      <c r="AK11" s="613"/>
      <c r="AL11" s="613"/>
      <c r="AM11" s="614"/>
    </row>
    <row r="12" spans="1:46" s="26" customFormat="1" ht="20.25" customHeight="1">
      <c r="A12" s="611"/>
      <c r="B12" s="169" t="s">
        <v>24</v>
      </c>
      <c r="C12" s="170"/>
      <c r="D12" s="170"/>
      <c r="E12" s="171"/>
      <c r="F12" s="171"/>
      <c r="G12" s="171"/>
      <c r="H12" s="171"/>
      <c r="I12" s="171"/>
      <c r="J12" s="171"/>
      <c r="K12" s="171"/>
      <c r="L12" s="511"/>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9"/>
    </row>
    <row r="13" spans="1:46" s="26" customFormat="1" ht="19.5" customHeight="1">
      <c r="A13" s="420" t="s">
        <v>47</v>
      </c>
      <c r="B13" s="421"/>
      <c r="C13" s="421"/>
      <c r="D13" s="421"/>
      <c r="E13" s="421"/>
      <c r="F13" s="421"/>
      <c r="G13" s="421"/>
      <c r="H13" s="422"/>
      <c r="I13" s="178"/>
      <c r="J13" s="295"/>
      <c r="K13" s="180" t="s">
        <v>135</v>
      </c>
      <c r="L13" s="181"/>
      <c r="M13" s="181"/>
      <c r="N13" s="181"/>
      <c r="O13" s="181"/>
      <c r="P13" s="181"/>
      <c r="Q13" s="295"/>
      <c r="R13" s="181"/>
      <c r="S13" s="426" t="s">
        <v>158</v>
      </c>
      <c r="T13" s="427"/>
      <c r="U13" s="427"/>
      <c r="V13" s="427"/>
      <c r="W13" s="427"/>
      <c r="X13" s="427"/>
      <c r="Y13" s="427"/>
      <c r="Z13" s="427"/>
      <c r="AA13" s="427"/>
      <c r="AB13" s="427"/>
      <c r="AC13" s="427"/>
      <c r="AD13" s="427"/>
      <c r="AE13" s="427"/>
      <c r="AF13" s="427"/>
      <c r="AG13" s="427"/>
      <c r="AH13" s="427"/>
      <c r="AI13" s="427"/>
      <c r="AJ13" s="427"/>
      <c r="AK13" s="427"/>
      <c r="AL13" s="427"/>
      <c r="AM13" s="428"/>
    </row>
    <row r="14" spans="1:46" s="26" customFormat="1" ht="19.5" customHeight="1">
      <c r="A14" s="423"/>
      <c r="B14" s="424"/>
      <c r="C14" s="424"/>
      <c r="D14" s="424"/>
      <c r="E14" s="424"/>
      <c r="F14" s="424"/>
      <c r="G14" s="424"/>
      <c r="H14" s="425"/>
      <c r="I14" s="182"/>
      <c r="J14" s="295"/>
      <c r="K14" s="183" t="s">
        <v>136</v>
      </c>
      <c r="L14" s="184"/>
      <c r="M14" s="184"/>
      <c r="N14" s="184"/>
      <c r="O14" s="184"/>
      <c r="P14" s="184"/>
      <c r="Q14" s="295"/>
      <c r="R14" s="184"/>
      <c r="S14" s="429"/>
      <c r="T14" s="430"/>
      <c r="U14" s="430"/>
      <c r="V14" s="430"/>
      <c r="W14" s="430"/>
      <c r="X14" s="430"/>
      <c r="Y14" s="430"/>
      <c r="Z14" s="430"/>
      <c r="AA14" s="430"/>
      <c r="AB14" s="430"/>
      <c r="AC14" s="430"/>
      <c r="AD14" s="430"/>
      <c r="AE14" s="430"/>
      <c r="AF14" s="430"/>
      <c r="AG14" s="430"/>
      <c r="AH14" s="430"/>
      <c r="AI14" s="430"/>
      <c r="AJ14" s="430"/>
      <c r="AK14" s="430"/>
      <c r="AL14" s="430"/>
      <c r="AM14" s="431"/>
    </row>
    <row r="15" spans="1:46" s="26" customFormat="1" ht="5.25" customHeight="1">
      <c r="A15" s="226"/>
      <c r="B15" s="7"/>
      <c r="C15" s="7"/>
      <c r="D15" s="7"/>
      <c r="E15" s="7"/>
      <c r="F15" s="7"/>
      <c r="G15" s="7"/>
      <c r="H15" s="7"/>
      <c r="I15" s="8"/>
      <c r="J15" s="1"/>
      <c r="K15" s="29"/>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46" s="26" customFormat="1" ht="23.25" customHeight="1">
      <c r="A16" s="255" t="s">
        <v>133</v>
      </c>
      <c r="B16" s="20"/>
      <c r="C16" s="14"/>
      <c r="D16" s="14"/>
      <c r="E16" s="14"/>
      <c r="F16" s="14"/>
      <c r="G16" s="14"/>
      <c r="H16" s="14"/>
      <c r="I16" s="36"/>
      <c r="J16" s="12"/>
      <c r="K16" s="28"/>
      <c r="L16" s="27"/>
      <c r="M16" s="27"/>
      <c r="N16" s="432" t="s">
        <v>38</v>
      </c>
      <c r="O16" s="406"/>
      <c r="P16" s="406"/>
      <c r="Q16" s="407"/>
      <c r="R16" s="433" t="str">
        <f>IF(L5="","",VLOOKUP(L5,$A$62:$B$96,2,0))</f>
        <v/>
      </c>
      <c r="S16" s="434"/>
      <c r="T16" s="434"/>
      <c r="U16" s="384" t="s">
        <v>30</v>
      </c>
      <c r="V16" s="385"/>
      <c r="W16" s="435" t="s">
        <v>146</v>
      </c>
      <c r="X16" s="406"/>
      <c r="Y16" s="406"/>
      <c r="Z16" s="407"/>
      <c r="AA16" s="408">
        <f>ROUNDDOWN($Q$33/1000,0)</f>
        <v>0</v>
      </c>
      <c r="AB16" s="409"/>
      <c r="AC16" s="409"/>
      <c r="AD16" s="384" t="s">
        <v>30</v>
      </c>
      <c r="AE16" s="385"/>
      <c r="AF16" s="435" t="s">
        <v>147</v>
      </c>
      <c r="AG16" s="406"/>
      <c r="AH16" s="407"/>
      <c r="AI16" s="408">
        <f>ROUNDDOWN($M$38/1000,0)</f>
        <v>0</v>
      </c>
      <c r="AJ16" s="409"/>
      <c r="AK16" s="409"/>
      <c r="AL16" s="384" t="s">
        <v>30</v>
      </c>
      <c r="AM16" s="385"/>
    </row>
    <row r="17" spans="1:39" s="26" customFormat="1" ht="28.5" customHeight="1">
      <c r="A17" s="202" t="s">
        <v>26</v>
      </c>
      <c r="B17" s="219"/>
      <c r="C17" s="9"/>
      <c r="D17" s="9"/>
      <c r="E17" s="9"/>
      <c r="F17" s="9"/>
      <c r="G17" s="9"/>
      <c r="H17" s="579"/>
      <c r="I17" s="580"/>
      <c r="J17" s="580"/>
      <c r="K17" s="580"/>
      <c r="L17" s="580"/>
      <c r="M17" s="581"/>
      <c r="N17" s="411" t="s">
        <v>140</v>
      </c>
      <c r="O17" s="412"/>
      <c r="P17" s="412"/>
      <c r="Q17" s="412"/>
      <c r="R17" s="412"/>
      <c r="S17" s="412"/>
      <c r="T17" s="412"/>
      <c r="U17" s="412"/>
      <c r="V17" s="412"/>
      <c r="W17" s="412"/>
      <c r="X17" s="412"/>
      <c r="Y17" s="412"/>
      <c r="Z17" s="412"/>
      <c r="AA17" s="412"/>
      <c r="AB17" s="291"/>
      <c r="AC17" s="291"/>
      <c r="AD17" s="291"/>
      <c r="AE17" s="291"/>
      <c r="AF17" s="38" t="s">
        <v>130</v>
      </c>
      <c r="AG17" s="39"/>
      <c r="AH17" s="39"/>
      <c r="AI17" s="10"/>
      <c r="AJ17" s="10"/>
      <c r="AK17" s="213"/>
      <c r="AL17" s="9"/>
      <c r="AM17" s="40"/>
    </row>
    <row r="18" spans="1:39" s="26" customFormat="1" ht="6" customHeight="1">
      <c r="A18" s="41"/>
      <c r="B18" s="3"/>
      <c r="C18" s="440" t="s">
        <v>139</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row>
    <row r="19" spans="1:39" s="26" customFormat="1" ht="6" customHeight="1">
      <c r="A19" s="42"/>
      <c r="B19" s="2"/>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1"/>
    </row>
    <row r="20" spans="1:39" s="26" customFormat="1" ht="6" customHeight="1">
      <c r="A20" s="42"/>
      <c r="B20" s="2"/>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39" s="26" customFormat="1" ht="6" customHeight="1">
      <c r="A21" s="42"/>
      <c r="B21" s="2"/>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1"/>
    </row>
    <row r="22" spans="1:39" s="26" customFormat="1" ht="6" customHeight="1">
      <c r="A22" s="42"/>
      <c r="B22" s="2"/>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row>
    <row r="23" spans="1:39" s="26" customFormat="1" ht="6" customHeight="1">
      <c r="A23" s="42"/>
      <c r="B23" s="2"/>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row>
    <row r="24" spans="1:39" s="26" customFormat="1" ht="6" customHeight="1">
      <c r="A24" s="42"/>
      <c r="B24" s="2"/>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39" s="26" customFormat="1" ht="6" customHeight="1">
      <c r="A25" s="43"/>
      <c r="B25" s="5"/>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3"/>
    </row>
    <row r="26" spans="1:39" s="26" customFormat="1" ht="18.75" customHeight="1">
      <c r="A26" s="173" t="s">
        <v>145</v>
      </c>
      <c r="B26" s="7"/>
      <c r="C26" s="7"/>
      <c r="D26" s="7"/>
      <c r="E26" s="7"/>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5"/>
    </row>
    <row r="27" spans="1:39" ht="21.75" customHeight="1">
      <c r="A27" s="140"/>
      <c r="B27" s="594" t="s">
        <v>172</v>
      </c>
      <c r="C27" s="542"/>
      <c r="D27" s="541" t="s">
        <v>173</v>
      </c>
      <c r="E27" s="541"/>
      <c r="F27" s="541"/>
      <c r="G27" s="541"/>
      <c r="H27" s="541"/>
      <c r="I27" s="541"/>
      <c r="J27" s="541"/>
      <c r="K27" s="541"/>
      <c r="L27" s="541"/>
      <c r="M27" s="541"/>
      <c r="N27" s="541"/>
      <c r="O27" s="541"/>
      <c r="P27" s="542"/>
      <c r="Q27" s="444" t="s">
        <v>142</v>
      </c>
      <c r="R27" s="445"/>
      <c r="S27" s="445"/>
      <c r="T27" s="445"/>
      <c r="U27" s="445"/>
      <c r="V27" s="445"/>
      <c r="W27" s="445"/>
      <c r="X27" s="445"/>
      <c r="Y27" s="445"/>
      <c r="Z27" s="445"/>
      <c r="AA27" s="445"/>
      <c r="AB27" s="445"/>
      <c r="AC27" s="445"/>
      <c r="AD27" s="446"/>
      <c r="AE27" s="444" t="s">
        <v>143</v>
      </c>
      <c r="AF27" s="445"/>
      <c r="AG27" s="445"/>
      <c r="AH27" s="445"/>
      <c r="AI27" s="445"/>
      <c r="AJ27" s="445"/>
      <c r="AK27" s="445"/>
      <c r="AL27" s="446"/>
      <c r="AM27" s="141"/>
    </row>
    <row r="28" spans="1:39" ht="21.75" customHeight="1">
      <c r="A28" s="139"/>
      <c r="B28" s="507"/>
      <c r="C28" s="508"/>
      <c r="D28" s="509"/>
      <c r="E28" s="509"/>
      <c r="F28" s="509"/>
      <c r="G28" s="509"/>
      <c r="H28" s="509"/>
      <c r="I28" s="509"/>
      <c r="J28" s="509"/>
      <c r="K28" s="509"/>
      <c r="L28" s="509"/>
      <c r="M28" s="509"/>
      <c r="N28" s="509"/>
      <c r="O28" s="509"/>
      <c r="P28" s="510"/>
      <c r="Q28" s="503"/>
      <c r="R28" s="504"/>
      <c r="S28" s="504"/>
      <c r="T28" s="504"/>
      <c r="U28" s="504"/>
      <c r="V28" s="504"/>
      <c r="W28" s="504"/>
      <c r="X28" s="504"/>
      <c r="Y28" s="504"/>
      <c r="Z28" s="504"/>
      <c r="AA28" s="504"/>
      <c r="AB28" s="504"/>
      <c r="AC28" s="504"/>
      <c r="AD28" s="505"/>
      <c r="AE28" s="447" t="s">
        <v>144</v>
      </c>
      <c r="AF28" s="448"/>
      <c r="AG28" s="448"/>
      <c r="AH28" s="448"/>
      <c r="AI28" s="448"/>
      <c r="AJ28" s="448"/>
      <c r="AK28" s="448"/>
      <c r="AL28" s="449"/>
      <c r="AM28" s="145"/>
    </row>
    <row r="29" spans="1:39" ht="21.75" customHeight="1">
      <c r="A29" s="139"/>
      <c r="B29" s="507"/>
      <c r="C29" s="508"/>
      <c r="D29" s="509"/>
      <c r="E29" s="509"/>
      <c r="F29" s="509"/>
      <c r="G29" s="509"/>
      <c r="H29" s="509"/>
      <c r="I29" s="509"/>
      <c r="J29" s="509"/>
      <c r="K29" s="509"/>
      <c r="L29" s="509"/>
      <c r="M29" s="509"/>
      <c r="N29" s="509"/>
      <c r="O29" s="509"/>
      <c r="P29" s="510"/>
      <c r="Q29" s="503"/>
      <c r="R29" s="504"/>
      <c r="S29" s="504"/>
      <c r="T29" s="504"/>
      <c r="U29" s="504"/>
      <c r="V29" s="504"/>
      <c r="W29" s="504"/>
      <c r="X29" s="504"/>
      <c r="Y29" s="504"/>
      <c r="Z29" s="504"/>
      <c r="AA29" s="504"/>
      <c r="AB29" s="504"/>
      <c r="AC29" s="504"/>
      <c r="AD29" s="505"/>
      <c r="AE29" s="450"/>
      <c r="AF29" s="451"/>
      <c r="AG29" s="451"/>
      <c r="AH29" s="451"/>
      <c r="AI29" s="451"/>
      <c r="AJ29" s="451"/>
      <c r="AK29" s="451"/>
      <c r="AL29" s="452"/>
      <c r="AM29" s="145"/>
    </row>
    <row r="30" spans="1:39" ht="21.75" customHeight="1">
      <c r="A30" s="139"/>
      <c r="B30" s="507"/>
      <c r="C30" s="508"/>
      <c r="D30" s="509"/>
      <c r="E30" s="509"/>
      <c r="F30" s="509"/>
      <c r="G30" s="509"/>
      <c r="H30" s="509"/>
      <c r="I30" s="509"/>
      <c r="J30" s="509"/>
      <c r="K30" s="509"/>
      <c r="L30" s="509"/>
      <c r="M30" s="509"/>
      <c r="N30" s="509"/>
      <c r="O30" s="509"/>
      <c r="P30" s="510"/>
      <c r="Q30" s="503"/>
      <c r="R30" s="504"/>
      <c r="S30" s="504"/>
      <c r="T30" s="504"/>
      <c r="U30" s="504"/>
      <c r="V30" s="504"/>
      <c r="W30" s="504"/>
      <c r="X30" s="504"/>
      <c r="Y30" s="504"/>
      <c r="Z30" s="504"/>
      <c r="AA30" s="504"/>
      <c r="AB30" s="504"/>
      <c r="AC30" s="504"/>
      <c r="AD30" s="505"/>
      <c r="AE30" s="450"/>
      <c r="AF30" s="451"/>
      <c r="AG30" s="451"/>
      <c r="AH30" s="451"/>
      <c r="AI30" s="451"/>
      <c r="AJ30" s="451"/>
      <c r="AK30" s="451"/>
      <c r="AL30" s="452"/>
      <c r="AM30" s="145"/>
    </row>
    <row r="31" spans="1:39" ht="21.75" customHeight="1">
      <c r="A31" s="139"/>
      <c r="B31" s="507"/>
      <c r="C31" s="508"/>
      <c r="D31" s="509"/>
      <c r="E31" s="509"/>
      <c r="F31" s="509"/>
      <c r="G31" s="509"/>
      <c r="H31" s="509"/>
      <c r="I31" s="509"/>
      <c r="J31" s="509"/>
      <c r="K31" s="509"/>
      <c r="L31" s="509"/>
      <c r="M31" s="509"/>
      <c r="N31" s="509"/>
      <c r="O31" s="509"/>
      <c r="P31" s="510"/>
      <c r="Q31" s="503"/>
      <c r="R31" s="504"/>
      <c r="S31" s="504"/>
      <c r="T31" s="504"/>
      <c r="U31" s="504"/>
      <c r="V31" s="504"/>
      <c r="W31" s="504"/>
      <c r="X31" s="504"/>
      <c r="Y31" s="504"/>
      <c r="Z31" s="504"/>
      <c r="AA31" s="504"/>
      <c r="AB31" s="504"/>
      <c r="AC31" s="504"/>
      <c r="AD31" s="505"/>
      <c r="AE31" s="450"/>
      <c r="AF31" s="451"/>
      <c r="AG31" s="451"/>
      <c r="AH31" s="451"/>
      <c r="AI31" s="451"/>
      <c r="AJ31" s="451"/>
      <c r="AK31" s="451"/>
      <c r="AL31" s="452"/>
      <c r="AM31" s="145"/>
    </row>
    <row r="32" spans="1:39" ht="21.75" customHeight="1" thickBot="1">
      <c r="A32" s="139"/>
      <c r="B32" s="513"/>
      <c r="C32" s="514"/>
      <c r="D32" s="509"/>
      <c r="E32" s="509"/>
      <c r="F32" s="509"/>
      <c r="G32" s="509"/>
      <c r="H32" s="509"/>
      <c r="I32" s="509"/>
      <c r="J32" s="509"/>
      <c r="K32" s="509"/>
      <c r="L32" s="509"/>
      <c r="M32" s="509"/>
      <c r="N32" s="509"/>
      <c r="O32" s="509"/>
      <c r="P32" s="510"/>
      <c r="Q32" s="506"/>
      <c r="R32" s="506"/>
      <c r="S32" s="506"/>
      <c r="T32" s="506"/>
      <c r="U32" s="506"/>
      <c r="V32" s="506"/>
      <c r="W32" s="506"/>
      <c r="X32" s="506"/>
      <c r="Y32" s="506"/>
      <c r="Z32" s="506"/>
      <c r="AA32" s="506"/>
      <c r="AB32" s="506"/>
      <c r="AC32" s="506"/>
      <c r="AD32" s="506"/>
      <c r="AE32" s="453"/>
      <c r="AF32" s="454"/>
      <c r="AG32" s="454"/>
      <c r="AH32" s="454"/>
      <c r="AI32" s="454"/>
      <c r="AJ32" s="454"/>
      <c r="AK32" s="454"/>
      <c r="AL32" s="455"/>
      <c r="AM32" s="145"/>
    </row>
    <row r="33" spans="1:39" ht="22.5" customHeight="1" thickTop="1">
      <c r="A33" s="139"/>
      <c r="B33" s="473" t="s">
        <v>46</v>
      </c>
      <c r="C33" s="473"/>
      <c r="D33" s="474"/>
      <c r="E33" s="474"/>
      <c r="F33" s="474"/>
      <c r="G33" s="474"/>
      <c r="H33" s="474"/>
      <c r="I33" s="474"/>
      <c r="J33" s="474"/>
      <c r="K33" s="474"/>
      <c r="L33" s="474"/>
      <c r="M33" s="474"/>
      <c r="N33" s="474"/>
      <c r="O33" s="474"/>
      <c r="P33" s="474"/>
      <c r="Q33" s="475">
        <f>SUM(Q28:AD32)</f>
        <v>0</v>
      </c>
      <c r="R33" s="475"/>
      <c r="S33" s="475"/>
      <c r="T33" s="475"/>
      <c r="U33" s="475"/>
      <c r="V33" s="475"/>
      <c r="W33" s="475"/>
      <c r="X33" s="475"/>
      <c r="Y33" s="475"/>
      <c r="Z33" s="475"/>
      <c r="AA33" s="475"/>
      <c r="AB33" s="475"/>
      <c r="AC33" s="475"/>
      <c r="AD33" s="475"/>
      <c r="AE33" s="472"/>
      <c r="AF33" s="472"/>
      <c r="AG33" s="472"/>
      <c r="AH33" s="472"/>
      <c r="AI33" s="472"/>
      <c r="AJ33" s="472"/>
      <c r="AK33" s="472"/>
      <c r="AL33" s="472"/>
      <c r="AM33" s="145"/>
    </row>
    <row r="34" spans="1:39" ht="9.75" customHeight="1">
      <c r="A34" s="296"/>
      <c r="B34" s="292"/>
      <c r="C34" s="292"/>
      <c r="D34" s="292"/>
      <c r="E34" s="292"/>
      <c r="F34" s="293"/>
      <c r="G34" s="293"/>
      <c r="H34" s="293"/>
      <c r="I34" s="293"/>
      <c r="J34" s="293"/>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7"/>
    </row>
    <row r="35" spans="1:39" s="26" customFormat="1" ht="18.75" customHeight="1">
      <c r="A35" s="197" t="s">
        <v>155</v>
      </c>
      <c r="B35" s="13"/>
      <c r="C35" s="13"/>
      <c r="D35" s="13"/>
      <c r="E35" s="13"/>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5"/>
    </row>
    <row r="36" spans="1:39" ht="21" customHeight="1">
      <c r="A36" s="140"/>
      <c r="B36" s="476" t="s">
        <v>27</v>
      </c>
      <c r="C36" s="476"/>
      <c r="D36" s="476"/>
      <c r="E36" s="476"/>
      <c r="F36" s="476"/>
      <c r="G36" s="476"/>
      <c r="H36" s="476"/>
      <c r="I36" s="476"/>
      <c r="J36" s="476"/>
      <c r="K36" s="476"/>
      <c r="L36" s="476"/>
      <c r="M36" s="476" t="s">
        <v>152</v>
      </c>
      <c r="N36" s="476"/>
      <c r="O36" s="476"/>
      <c r="P36" s="476"/>
      <c r="Q36" s="476"/>
      <c r="R36" s="476"/>
      <c r="S36" s="476"/>
      <c r="T36" s="476"/>
      <c r="U36" s="476"/>
      <c r="V36" s="476"/>
      <c r="W36" s="476"/>
      <c r="X36" s="476" t="s">
        <v>153</v>
      </c>
      <c r="Y36" s="476"/>
      <c r="Z36" s="476"/>
      <c r="AA36" s="476"/>
      <c r="AB36" s="476"/>
      <c r="AC36" s="476"/>
      <c r="AD36" s="476"/>
      <c r="AE36" s="476"/>
      <c r="AF36" s="476"/>
      <c r="AG36" s="477" t="s">
        <v>154</v>
      </c>
      <c r="AH36" s="477"/>
      <c r="AI36" s="477"/>
      <c r="AJ36" s="477"/>
      <c r="AK36" s="477"/>
      <c r="AL36" s="477"/>
      <c r="AM36" s="141"/>
    </row>
    <row r="37" spans="1:39" ht="21" customHeight="1" thickBot="1">
      <c r="A37" s="139"/>
      <c r="B37" s="549" t="s">
        <v>150</v>
      </c>
      <c r="C37" s="549"/>
      <c r="D37" s="549"/>
      <c r="E37" s="549"/>
      <c r="F37" s="549"/>
      <c r="G37" s="549"/>
      <c r="H37" s="549"/>
      <c r="I37" s="549"/>
      <c r="J37" s="549"/>
      <c r="K37" s="549"/>
      <c r="L37" s="549"/>
      <c r="M37" s="615"/>
      <c r="N37" s="615"/>
      <c r="O37" s="615"/>
      <c r="P37" s="615"/>
      <c r="Q37" s="615"/>
      <c r="R37" s="615"/>
      <c r="S37" s="615"/>
      <c r="T37" s="615"/>
      <c r="U37" s="615"/>
      <c r="V37" s="615"/>
      <c r="W37" s="615"/>
      <c r="X37" s="535"/>
      <c r="Y37" s="535"/>
      <c r="Z37" s="535"/>
      <c r="AA37" s="535"/>
      <c r="AB37" s="535"/>
      <c r="AC37" s="535"/>
      <c r="AD37" s="535"/>
      <c r="AE37" s="535"/>
      <c r="AF37" s="535"/>
      <c r="AG37" s="468" t="s">
        <v>148</v>
      </c>
      <c r="AH37" s="468"/>
      <c r="AI37" s="468"/>
      <c r="AJ37" s="468"/>
      <c r="AK37" s="468"/>
      <c r="AL37" s="468"/>
      <c r="AM37" s="145"/>
    </row>
    <row r="38" spans="1:39" ht="22.5" customHeight="1" thickTop="1">
      <c r="A38" s="144"/>
      <c r="B38" s="469" t="s">
        <v>111</v>
      </c>
      <c r="C38" s="469"/>
      <c r="D38" s="469"/>
      <c r="E38" s="469"/>
      <c r="F38" s="469"/>
      <c r="G38" s="469"/>
      <c r="H38" s="469"/>
      <c r="I38" s="469"/>
      <c r="J38" s="469"/>
      <c r="K38" s="469"/>
      <c r="L38" s="469"/>
      <c r="M38" s="470">
        <f>SUM(M37)</f>
        <v>0</v>
      </c>
      <c r="N38" s="470"/>
      <c r="O38" s="470"/>
      <c r="P38" s="470"/>
      <c r="Q38" s="470"/>
      <c r="R38" s="470"/>
      <c r="S38" s="470"/>
      <c r="T38" s="470"/>
      <c r="U38" s="470"/>
      <c r="V38" s="470"/>
      <c r="W38" s="470"/>
      <c r="X38" s="471"/>
      <c r="Y38" s="471"/>
      <c r="Z38" s="471"/>
      <c r="AA38" s="471"/>
      <c r="AB38" s="471"/>
      <c r="AC38" s="471"/>
      <c r="AD38" s="471"/>
      <c r="AE38" s="471"/>
      <c r="AF38" s="471"/>
      <c r="AG38" s="472"/>
      <c r="AH38" s="472"/>
      <c r="AI38" s="472"/>
      <c r="AJ38" s="472"/>
      <c r="AK38" s="472"/>
      <c r="AL38" s="472"/>
      <c r="AM38" s="141"/>
    </row>
    <row r="39" spans="1:39" ht="5.25" customHeight="1">
      <c r="A39" s="232"/>
      <c r="B39" s="230"/>
      <c r="C39" s="230"/>
      <c r="D39" s="230"/>
      <c r="E39" s="230"/>
      <c r="F39" s="230"/>
      <c r="G39" s="230"/>
      <c r="H39" s="230"/>
      <c r="I39" s="230"/>
      <c r="J39" s="230"/>
      <c r="K39" s="230"/>
      <c r="L39" s="230"/>
      <c r="M39" s="231"/>
      <c r="N39" s="231"/>
      <c r="O39" s="231"/>
      <c r="P39" s="231"/>
      <c r="Q39" s="231"/>
      <c r="R39" s="231"/>
      <c r="S39" s="231"/>
      <c r="T39" s="231"/>
      <c r="U39" s="231"/>
      <c r="V39" s="231"/>
      <c r="W39" s="231"/>
      <c r="X39" s="231"/>
      <c r="Y39" s="231"/>
      <c r="Z39" s="231"/>
      <c r="AA39" s="231"/>
      <c r="AB39" s="231"/>
      <c r="AC39" s="231"/>
      <c r="AD39" s="231"/>
      <c r="AE39" s="231"/>
      <c r="AF39" s="231"/>
      <c r="AG39" s="122"/>
      <c r="AH39" s="122"/>
      <c r="AI39" s="122"/>
      <c r="AJ39" s="122"/>
      <c r="AK39" s="122"/>
      <c r="AL39" s="122"/>
      <c r="AM39" s="275"/>
    </row>
    <row r="40" spans="1:39" ht="6" customHeight="1">
      <c r="A40" s="227"/>
      <c r="B40" s="186"/>
      <c r="C40" s="186"/>
      <c r="D40" s="186"/>
      <c r="E40" s="186"/>
      <c r="F40" s="186"/>
      <c r="G40" s="186"/>
      <c r="H40" s="186"/>
      <c r="I40" s="186"/>
      <c r="J40" s="186"/>
      <c r="K40" s="186"/>
      <c r="L40" s="186"/>
      <c r="M40" s="187"/>
      <c r="N40" s="187"/>
      <c r="O40" s="187"/>
      <c r="P40" s="187"/>
      <c r="Q40" s="187"/>
      <c r="R40" s="187"/>
      <c r="S40" s="187"/>
      <c r="T40" s="187"/>
      <c r="U40" s="187"/>
      <c r="V40" s="187"/>
      <c r="W40" s="187"/>
      <c r="X40" s="187"/>
      <c r="Y40" s="187"/>
      <c r="Z40" s="187"/>
      <c r="AA40" s="187"/>
      <c r="AB40" s="187"/>
      <c r="AC40" s="187"/>
      <c r="AD40" s="187"/>
      <c r="AE40" s="187"/>
      <c r="AF40" s="187"/>
      <c r="AG40" s="215"/>
      <c r="AH40" s="215"/>
      <c r="AI40" s="215"/>
      <c r="AJ40" s="215"/>
      <c r="AK40" s="215"/>
      <c r="AL40" s="215"/>
      <c r="AM40" s="229"/>
    </row>
    <row r="41" spans="1:39" ht="9" customHeight="1">
      <c r="A41" s="300"/>
      <c r="B41" s="298"/>
      <c r="C41" s="298"/>
      <c r="D41" s="298"/>
      <c r="E41" s="298"/>
      <c r="F41" s="298"/>
      <c r="G41" s="298"/>
      <c r="H41" s="298"/>
      <c r="I41" s="298"/>
      <c r="J41" s="298"/>
      <c r="K41" s="298"/>
      <c r="L41" s="298"/>
      <c r="M41" s="299"/>
      <c r="N41" s="299"/>
      <c r="O41" s="299"/>
      <c r="P41" s="299"/>
      <c r="Q41" s="299"/>
      <c r="R41" s="299"/>
      <c r="S41" s="299"/>
      <c r="T41" s="299"/>
      <c r="U41" s="299"/>
      <c r="V41" s="299"/>
      <c r="W41" s="299"/>
      <c r="X41" s="299"/>
      <c r="Y41" s="299"/>
      <c r="Z41" s="299"/>
      <c r="AA41" s="299"/>
      <c r="AB41" s="299"/>
      <c r="AC41" s="299"/>
      <c r="AD41" s="299"/>
      <c r="AE41" s="299"/>
      <c r="AF41" s="299"/>
      <c r="AG41" s="214"/>
      <c r="AH41" s="214"/>
      <c r="AI41" s="214"/>
      <c r="AJ41" s="214"/>
      <c r="AK41" s="214"/>
      <c r="AL41" s="214"/>
      <c r="AM41" s="301"/>
    </row>
    <row r="42" spans="1:39" ht="23.25" customHeight="1">
      <c r="A42" s="201" t="s">
        <v>134</v>
      </c>
      <c r="B42" s="14"/>
      <c r="C42" s="4"/>
      <c r="D42" s="14"/>
      <c r="E42" s="6"/>
      <c r="F42" s="14"/>
      <c r="G42" s="14"/>
      <c r="H42" s="14"/>
      <c r="I42" s="14"/>
      <c r="J42" s="11"/>
      <c r="K42" s="11"/>
      <c r="L42" s="11"/>
      <c r="M42" s="11"/>
      <c r="N42" s="11"/>
      <c r="O42" s="19"/>
      <c r="P42" s="16"/>
      <c r="Q42" s="17"/>
      <c r="R42" s="17"/>
      <c r="S42" s="11"/>
      <c r="T42" s="12"/>
      <c r="U42" s="11"/>
      <c r="V42" s="15"/>
      <c r="W42" s="432" t="s">
        <v>38</v>
      </c>
      <c r="X42" s="406"/>
      <c r="Y42" s="406"/>
      <c r="Z42" s="407"/>
      <c r="AA42" s="478" t="str">
        <f>IF(L5="","",VLOOKUP(L5,$A$62:$C$96,3,FALSE))</f>
        <v/>
      </c>
      <c r="AB42" s="479"/>
      <c r="AC42" s="479"/>
      <c r="AD42" s="384" t="s">
        <v>30</v>
      </c>
      <c r="AE42" s="385"/>
      <c r="AF42" s="432" t="s">
        <v>28</v>
      </c>
      <c r="AG42" s="406"/>
      <c r="AH42" s="407"/>
      <c r="AI42" s="408">
        <f>ROUNDDOWN($Q$53/1000,0)</f>
        <v>0</v>
      </c>
      <c r="AJ42" s="409"/>
      <c r="AK42" s="409"/>
      <c r="AL42" s="384" t="s">
        <v>30</v>
      </c>
      <c r="AM42" s="385"/>
    </row>
    <row r="43" spans="1:39" ht="28.5" customHeight="1">
      <c r="A43" s="202" t="s">
        <v>26</v>
      </c>
      <c r="B43" s="219"/>
      <c r="C43" s="9"/>
      <c r="D43" s="9"/>
      <c r="E43" s="9"/>
      <c r="F43" s="9"/>
      <c r="G43" s="9"/>
      <c r="H43" s="543"/>
      <c r="I43" s="544"/>
      <c r="J43" s="544"/>
      <c r="K43" s="545"/>
      <c r="L43" s="616" t="s">
        <v>175</v>
      </c>
      <c r="M43" s="616"/>
      <c r="N43" s="616"/>
      <c r="O43" s="616"/>
      <c r="P43" s="616"/>
      <c r="Q43" s="616"/>
      <c r="R43" s="616"/>
      <c r="S43" s="616"/>
      <c r="T43" s="616"/>
      <c r="U43" s="616"/>
      <c r="V43" s="616"/>
      <c r="W43" s="616"/>
      <c r="X43" s="616"/>
      <c r="Y43" s="142"/>
      <c r="Z43" s="142"/>
      <c r="AA43" s="142"/>
      <c r="AB43" s="142"/>
      <c r="AC43" s="142"/>
      <c r="AD43" s="142"/>
      <c r="AE43" s="142"/>
      <c r="AF43" s="38" t="s">
        <v>130</v>
      </c>
      <c r="AG43" s="39"/>
      <c r="AH43" s="39"/>
      <c r="AI43" s="10"/>
      <c r="AJ43" s="10"/>
      <c r="AK43" s="213"/>
      <c r="AL43" s="9"/>
      <c r="AM43" s="40"/>
    </row>
    <row r="44" spans="1:39" ht="25.5" customHeight="1">
      <c r="A44" s="41"/>
      <c r="B44" s="3"/>
      <c r="C44" s="496" t="s">
        <v>157</v>
      </c>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7"/>
    </row>
    <row r="45" spans="1:39" ht="25.5" customHeight="1">
      <c r="A45" s="43"/>
      <c r="B45" s="5"/>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9"/>
    </row>
    <row r="46" spans="1:39" ht="18.75" customHeight="1">
      <c r="A46" s="420" t="s">
        <v>149</v>
      </c>
      <c r="B46" s="421"/>
      <c r="C46" s="421"/>
      <c r="D46" s="421"/>
      <c r="E46" s="421"/>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8"/>
    </row>
    <row r="47" spans="1:39" ht="22.5" customHeight="1">
      <c r="A47" s="140"/>
      <c r="B47" s="594" t="s">
        <v>172</v>
      </c>
      <c r="C47" s="542"/>
      <c r="D47" s="541" t="s">
        <v>173</v>
      </c>
      <c r="E47" s="541"/>
      <c r="F47" s="541"/>
      <c r="G47" s="541"/>
      <c r="H47" s="541"/>
      <c r="I47" s="541"/>
      <c r="J47" s="541"/>
      <c r="K47" s="541"/>
      <c r="L47" s="541"/>
      <c r="M47" s="541"/>
      <c r="N47" s="541"/>
      <c r="O47" s="541"/>
      <c r="P47" s="542"/>
      <c r="Q47" s="444" t="s">
        <v>142</v>
      </c>
      <c r="R47" s="445"/>
      <c r="S47" s="445"/>
      <c r="T47" s="445"/>
      <c r="U47" s="445"/>
      <c r="V47" s="445"/>
      <c r="W47" s="445"/>
      <c r="X47" s="445"/>
      <c r="Y47" s="445"/>
      <c r="Z47" s="445"/>
      <c r="AA47" s="445"/>
      <c r="AB47" s="445"/>
      <c r="AC47" s="445"/>
      <c r="AD47" s="446"/>
      <c r="AE47" s="444" t="s">
        <v>143</v>
      </c>
      <c r="AF47" s="445"/>
      <c r="AG47" s="445"/>
      <c r="AH47" s="445"/>
      <c r="AI47" s="445"/>
      <c r="AJ47" s="445"/>
      <c r="AK47" s="445"/>
      <c r="AL47" s="446"/>
      <c r="AM47" s="141"/>
    </row>
    <row r="48" spans="1:39" ht="22.5" customHeight="1">
      <c r="A48" s="139"/>
      <c r="B48" s="483"/>
      <c r="C48" s="484"/>
      <c r="D48" s="500"/>
      <c r="E48" s="501"/>
      <c r="F48" s="501"/>
      <c r="G48" s="501"/>
      <c r="H48" s="501"/>
      <c r="I48" s="501"/>
      <c r="J48" s="501"/>
      <c r="K48" s="501"/>
      <c r="L48" s="501"/>
      <c r="M48" s="501"/>
      <c r="N48" s="501"/>
      <c r="O48" s="501"/>
      <c r="P48" s="502"/>
      <c r="Q48" s="552"/>
      <c r="R48" s="552"/>
      <c r="S48" s="552"/>
      <c r="T48" s="552"/>
      <c r="U48" s="552"/>
      <c r="V48" s="552"/>
      <c r="W48" s="552"/>
      <c r="X48" s="552"/>
      <c r="Y48" s="552"/>
      <c r="Z48" s="552"/>
      <c r="AA48" s="552"/>
      <c r="AB48" s="552"/>
      <c r="AC48" s="552"/>
      <c r="AD48" s="552"/>
      <c r="AE48" s="447" t="s">
        <v>148</v>
      </c>
      <c r="AF48" s="448"/>
      <c r="AG48" s="448"/>
      <c r="AH48" s="448"/>
      <c r="AI48" s="448"/>
      <c r="AJ48" s="448"/>
      <c r="AK48" s="448"/>
      <c r="AL48" s="449"/>
      <c r="AM48" s="145"/>
    </row>
    <row r="49" spans="1:39" ht="22.5" customHeight="1">
      <c r="A49" s="139"/>
      <c r="B49" s="483"/>
      <c r="C49" s="484"/>
      <c r="D49" s="500"/>
      <c r="E49" s="501"/>
      <c r="F49" s="501"/>
      <c r="G49" s="501"/>
      <c r="H49" s="501"/>
      <c r="I49" s="501"/>
      <c r="J49" s="501"/>
      <c r="K49" s="501"/>
      <c r="L49" s="501"/>
      <c r="M49" s="501"/>
      <c r="N49" s="501"/>
      <c r="O49" s="501"/>
      <c r="P49" s="502"/>
      <c r="Q49" s="552"/>
      <c r="R49" s="552"/>
      <c r="S49" s="552"/>
      <c r="T49" s="552"/>
      <c r="U49" s="552"/>
      <c r="V49" s="552"/>
      <c r="W49" s="552"/>
      <c r="X49" s="552"/>
      <c r="Y49" s="552"/>
      <c r="Z49" s="552"/>
      <c r="AA49" s="552"/>
      <c r="AB49" s="552"/>
      <c r="AC49" s="552"/>
      <c r="AD49" s="552"/>
      <c r="AE49" s="450"/>
      <c r="AF49" s="451"/>
      <c r="AG49" s="451"/>
      <c r="AH49" s="451"/>
      <c r="AI49" s="451"/>
      <c r="AJ49" s="451"/>
      <c r="AK49" s="451"/>
      <c r="AL49" s="452"/>
      <c r="AM49" s="145"/>
    </row>
    <row r="50" spans="1:39" ht="22.5" customHeight="1">
      <c r="A50" s="139"/>
      <c r="B50" s="483"/>
      <c r="C50" s="484"/>
      <c r="D50" s="500"/>
      <c r="E50" s="501"/>
      <c r="F50" s="501"/>
      <c r="G50" s="501"/>
      <c r="H50" s="501"/>
      <c r="I50" s="501"/>
      <c r="J50" s="501"/>
      <c r="K50" s="501"/>
      <c r="L50" s="501"/>
      <c r="M50" s="501"/>
      <c r="N50" s="501"/>
      <c r="O50" s="501"/>
      <c r="P50" s="502"/>
      <c r="Q50" s="552"/>
      <c r="R50" s="552"/>
      <c r="S50" s="552"/>
      <c r="T50" s="552"/>
      <c r="U50" s="552"/>
      <c r="V50" s="552"/>
      <c r="W50" s="552"/>
      <c r="X50" s="552"/>
      <c r="Y50" s="552"/>
      <c r="Z50" s="552"/>
      <c r="AA50" s="552"/>
      <c r="AB50" s="552"/>
      <c r="AC50" s="552"/>
      <c r="AD50" s="552"/>
      <c r="AE50" s="450"/>
      <c r="AF50" s="451"/>
      <c r="AG50" s="451"/>
      <c r="AH50" s="451"/>
      <c r="AI50" s="451"/>
      <c r="AJ50" s="451"/>
      <c r="AK50" s="451"/>
      <c r="AL50" s="452"/>
      <c r="AM50" s="145"/>
    </row>
    <row r="51" spans="1:39" ht="22.5" customHeight="1">
      <c r="A51" s="139"/>
      <c r="B51" s="483"/>
      <c r="C51" s="484"/>
      <c r="D51" s="500"/>
      <c r="E51" s="501"/>
      <c r="F51" s="501"/>
      <c r="G51" s="501"/>
      <c r="H51" s="501"/>
      <c r="I51" s="501"/>
      <c r="J51" s="501"/>
      <c r="K51" s="501"/>
      <c r="L51" s="501"/>
      <c r="M51" s="501"/>
      <c r="N51" s="501"/>
      <c r="O51" s="501"/>
      <c r="P51" s="502"/>
      <c r="Q51" s="552"/>
      <c r="R51" s="552"/>
      <c r="S51" s="552"/>
      <c r="T51" s="552"/>
      <c r="U51" s="552"/>
      <c r="V51" s="552"/>
      <c r="W51" s="552"/>
      <c r="X51" s="552"/>
      <c r="Y51" s="552"/>
      <c r="Z51" s="552"/>
      <c r="AA51" s="552"/>
      <c r="AB51" s="552"/>
      <c r="AC51" s="552"/>
      <c r="AD51" s="552"/>
      <c r="AE51" s="450"/>
      <c r="AF51" s="451"/>
      <c r="AG51" s="451"/>
      <c r="AH51" s="451"/>
      <c r="AI51" s="451"/>
      <c r="AJ51" s="451"/>
      <c r="AK51" s="451"/>
      <c r="AL51" s="452"/>
      <c r="AM51" s="145"/>
    </row>
    <row r="52" spans="1:39" ht="22.5" customHeight="1" thickBot="1">
      <c r="A52" s="139"/>
      <c r="B52" s="483"/>
      <c r="C52" s="484"/>
      <c r="D52" s="500"/>
      <c r="E52" s="501"/>
      <c r="F52" s="501"/>
      <c r="G52" s="501"/>
      <c r="H52" s="501"/>
      <c r="I52" s="501"/>
      <c r="J52" s="501"/>
      <c r="K52" s="501"/>
      <c r="L52" s="501"/>
      <c r="M52" s="501"/>
      <c r="N52" s="501"/>
      <c r="O52" s="501"/>
      <c r="P52" s="502"/>
      <c r="Q52" s="553"/>
      <c r="R52" s="553"/>
      <c r="S52" s="553"/>
      <c r="T52" s="553"/>
      <c r="U52" s="553"/>
      <c r="V52" s="553"/>
      <c r="W52" s="553"/>
      <c r="X52" s="553"/>
      <c r="Y52" s="553"/>
      <c r="Z52" s="553"/>
      <c r="AA52" s="553"/>
      <c r="AB52" s="553"/>
      <c r="AC52" s="553"/>
      <c r="AD52" s="553"/>
      <c r="AE52" s="453"/>
      <c r="AF52" s="454"/>
      <c r="AG52" s="454"/>
      <c r="AH52" s="454"/>
      <c r="AI52" s="454"/>
      <c r="AJ52" s="454"/>
      <c r="AK52" s="454"/>
      <c r="AL52" s="455"/>
      <c r="AM52" s="145"/>
    </row>
    <row r="53" spans="1:39" ht="22.5" customHeight="1" thickTop="1">
      <c r="A53" s="139"/>
      <c r="B53" s="474" t="s">
        <v>111</v>
      </c>
      <c r="C53" s="474"/>
      <c r="D53" s="474"/>
      <c r="E53" s="474"/>
      <c r="F53" s="474"/>
      <c r="G53" s="474"/>
      <c r="H53" s="474"/>
      <c r="I53" s="474"/>
      <c r="J53" s="474"/>
      <c r="K53" s="474"/>
      <c r="L53" s="474"/>
      <c r="M53" s="474"/>
      <c r="N53" s="474"/>
      <c r="O53" s="474"/>
      <c r="P53" s="474"/>
      <c r="Q53" s="475">
        <f>SUM(Q48:AD52)</f>
        <v>0</v>
      </c>
      <c r="R53" s="475"/>
      <c r="S53" s="475"/>
      <c r="T53" s="475"/>
      <c r="U53" s="475"/>
      <c r="V53" s="475"/>
      <c r="W53" s="475"/>
      <c r="X53" s="475"/>
      <c r="Y53" s="475"/>
      <c r="Z53" s="475"/>
      <c r="AA53" s="475"/>
      <c r="AB53" s="475"/>
      <c r="AC53" s="475"/>
      <c r="AD53" s="475"/>
      <c r="AE53" s="472"/>
      <c r="AF53" s="472"/>
      <c r="AG53" s="472"/>
      <c r="AH53" s="472"/>
      <c r="AI53" s="472"/>
      <c r="AJ53" s="472"/>
      <c r="AK53" s="472"/>
      <c r="AL53" s="472"/>
      <c r="AM53" s="145"/>
    </row>
    <row r="54" spans="1:39" ht="18" customHeight="1">
      <c r="A54" s="257"/>
      <c r="B54" s="258"/>
      <c r="C54" s="258"/>
      <c r="D54" s="258"/>
      <c r="E54" s="258"/>
      <c r="F54" s="259"/>
      <c r="G54" s="259"/>
      <c r="H54" s="259"/>
      <c r="I54" s="259"/>
      <c r="J54" s="259"/>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60"/>
    </row>
    <row r="55" spans="1:39" ht="8.25" customHeight="1">
      <c r="A55" s="215"/>
      <c r="B55" s="215"/>
      <c r="C55" s="215"/>
      <c r="D55" s="215"/>
      <c r="E55" s="215"/>
      <c r="F55" s="215"/>
      <c r="G55" s="215"/>
      <c r="H55" s="215"/>
      <c r="I55" s="215"/>
      <c r="J55" s="215"/>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18"/>
      <c r="AL55" s="18"/>
      <c r="AM55" s="18"/>
    </row>
    <row r="56" spans="1:39" ht="3.75" customHeight="1">
      <c r="A56" s="47"/>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c r="AL56" s="50"/>
      <c r="AM56" s="51"/>
    </row>
    <row r="58" spans="1:39" ht="16.5" customHeight="1"/>
    <row r="59" spans="1:39" hidden="1"/>
    <row r="60" spans="1:39" hidden="1"/>
    <row r="61" spans="1:39" s="74" customFormat="1" ht="6" hidden="1">
      <c r="B61" s="74" t="s">
        <v>48</v>
      </c>
      <c r="C61" s="74" t="s">
        <v>49</v>
      </c>
      <c r="D61" s="74" t="s">
        <v>50</v>
      </c>
      <c r="E61" s="74" t="s">
        <v>51</v>
      </c>
    </row>
    <row r="62" spans="1:39" s="74" customFormat="1" ht="6" hidden="1">
      <c r="A62" s="74" t="s">
        <v>52</v>
      </c>
      <c r="B62" s="75">
        <v>537</v>
      </c>
      <c r="C62" s="75">
        <v>268</v>
      </c>
      <c r="D62" s="75">
        <v>537</v>
      </c>
      <c r="E62" s="75">
        <v>268</v>
      </c>
      <c r="F62" s="74" t="s">
        <v>53</v>
      </c>
      <c r="G62" s="75"/>
    </row>
    <row r="63" spans="1:39" s="74" customFormat="1" ht="6" hidden="1">
      <c r="A63" s="74" t="s">
        <v>54</v>
      </c>
      <c r="B63" s="75">
        <v>684</v>
      </c>
      <c r="C63" s="75">
        <v>342</v>
      </c>
      <c r="D63" s="75">
        <v>684</v>
      </c>
      <c r="E63" s="75">
        <v>342</v>
      </c>
      <c r="F63" s="74" t="s">
        <v>53</v>
      </c>
      <c r="G63" s="75"/>
    </row>
    <row r="64" spans="1:39" s="74" customFormat="1" ht="6" hidden="1">
      <c r="A64" s="74" t="s">
        <v>55</v>
      </c>
      <c r="B64" s="75">
        <v>889</v>
      </c>
      <c r="C64" s="75">
        <v>445</v>
      </c>
      <c r="D64" s="75">
        <v>889</v>
      </c>
      <c r="E64" s="75">
        <v>445</v>
      </c>
      <c r="F64" s="74" t="s">
        <v>53</v>
      </c>
      <c r="G64" s="75"/>
    </row>
    <row r="65" spans="1:7" s="74" customFormat="1" ht="6" hidden="1">
      <c r="A65" s="74" t="s">
        <v>56</v>
      </c>
      <c r="B65" s="75">
        <v>231</v>
      </c>
      <c r="C65" s="75">
        <v>115</v>
      </c>
      <c r="D65" s="75">
        <v>231</v>
      </c>
      <c r="E65" s="75">
        <v>115</v>
      </c>
      <c r="F65" s="74" t="s">
        <v>53</v>
      </c>
      <c r="G65" s="75"/>
    </row>
    <row r="66" spans="1:7" s="74" customFormat="1" ht="6" hidden="1">
      <c r="A66" s="74" t="s">
        <v>6</v>
      </c>
      <c r="B66" s="75">
        <v>226</v>
      </c>
      <c r="C66" s="75">
        <v>113</v>
      </c>
      <c r="D66" s="75">
        <v>226</v>
      </c>
      <c r="E66" s="75">
        <v>113</v>
      </c>
      <c r="F66" s="74" t="s">
        <v>53</v>
      </c>
      <c r="G66" s="75"/>
    </row>
    <row r="67" spans="1:7" s="74" customFormat="1" ht="6" hidden="1">
      <c r="A67" s="74" t="s">
        <v>57</v>
      </c>
      <c r="B67" s="75">
        <v>564</v>
      </c>
      <c r="C67" s="75">
        <v>282</v>
      </c>
      <c r="D67" s="75">
        <v>564</v>
      </c>
      <c r="E67" s="75">
        <v>282</v>
      </c>
      <c r="F67" s="74" t="s">
        <v>53</v>
      </c>
      <c r="G67" s="75"/>
    </row>
    <row r="68" spans="1:7" s="74" customFormat="1" ht="6" hidden="1">
      <c r="A68" s="74" t="s">
        <v>58</v>
      </c>
      <c r="B68" s="75">
        <v>710</v>
      </c>
      <c r="C68" s="75">
        <v>355</v>
      </c>
      <c r="D68" s="75">
        <v>710</v>
      </c>
      <c r="E68" s="75">
        <v>355</v>
      </c>
      <c r="F68" s="74" t="s">
        <v>53</v>
      </c>
      <c r="G68" s="75"/>
    </row>
    <row r="69" spans="1:7" s="74" customFormat="1" ht="6" hidden="1">
      <c r="A69" s="74" t="s">
        <v>59</v>
      </c>
      <c r="B69" s="75">
        <v>1133</v>
      </c>
      <c r="C69" s="75">
        <v>567</v>
      </c>
      <c r="D69" s="75">
        <v>1133</v>
      </c>
      <c r="E69" s="75">
        <v>567</v>
      </c>
      <c r="F69" s="74" t="s">
        <v>53</v>
      </c>
      <c r="G69" s="75"/>
    </row>
    <row r="70" spans="1:7" s="74" customFormat="1" ht="6" hidden="1">
      <c r="A70" s="74" t="s">
        <v>29</v>
      </c>
      <c r="B70" s="75">
        <f>D70*$AG$5</f>
        <v>0</v>
      </c>
      <c r="C70" s="75">
        <f>E70*$AG$5</f>
        <v>0</v>
      </c>
      <c r="D70" s="75">
        <v>27</v>
      </c>
      <c r="E70" s="75">
        <v>13</v>
      </c>
      <c r="F70" s="74" t="s">
        <v>60</v>
      </c>
      <c r="G70" s="75"/>
    </row>
    <row r="71" spans="1:7" s="74" customFormat="1" ht="6" hidden="1">
      <c r="A71" s="74" t="s">
        <v>61</v>
      </c>
      <c r="B71" s="75">
        <f>D71*$AG$5</f>
        <v>0</v>
      </c>
      <c r="C71" s="75">
        <f>E71*$AG$5</f>
        <v>0</v>
      </c>
      <c r="D71" s="75">
        <v>27</v>
      </c>
      <c r="E71" s="75">
        <v>13</v>
      </c>
      <c r="F71" s="74" t="s">
        <v>60</v>
      </c>
      <c r="G71" s="75"/>
    </row>
    <row r="72" spans="1:7" s="74" customFormat="1" ht="6" hidden="1">
      <c r="A72" s="74" t="s">
        <v>7</v>
      </c>
      <c r="B72" s="75">
        <v>320</v>
      </c>
      <c r="C72" s="75">
        <v>160</v>
      </c>
      <c r="D72" s="75">
        <v>320</v>
      </c>
      <c r="E72" s="75">
        <v>160</v>
      </c>
      <c r="F72" s="74" t="s">
        <v>53</v>
      </c>
      <c r="G72" s="75"/>
    </row>
    <row r="73" spans="1:7" s="74" customFormat="1" ht="6" hidden="1">
      <c r="A73" s="74" t="s">
        <v>8</v>
      </c>
      <c r="B73" s="75">
        <v>339</v>
      </c>
      <c r="C73" s="75">
        <v>169</v>
      </c>
      <c r="D73" s="75">
        <v>339</v>
      </c>
      <c r="E73" s="75">
        <v>169</v>
      </c>
      <c r="F73" s="74" t="s">
        <v>53</v>
      </c>
      <c r="G73" s="75"/>
    </row>
    <row r="74" spans="1:7" s="74" customFormat="1" ht="6" hidden="1">
      <c r="A74" s="74" t="s">
        <v>9</v>
      </c>
      <c r="B74" s="75">
        <v>311</v>
      </c>
      <c r="C74" s="75">
        <v>156</v>
      </c>
      <c r="D74" s="75">
        <v>311</v>
      </c>
      <c r="E74" s="75">
        <v>156</v>
      </c>
      <c r="F74" s="74" t="s">
        <v>53</v>
      </c>
      <c r="G74" s="75"/>
    </row>
    <row r="75" spans="1:7" s="74" customFormat="1" ht="6" hidden="1">
      <c r="A75" s="74" t="s">
        <v>10</v>
      </c>
      <c r="B75" s="75">
        <v>137</v>
      </c>
      <c r="C75" s="75">
        <v>68</v>
      </c>
      <c r="D75" s="75">
        <v>137</v>
      </c>
      <c r="E75" s="75">
        <v>68</v>
      </c>
      <c r="F75" s="74" t="s">
        <v>53</v>
      </c>
      <c r="G75" s="75"/>
    </row>
    <row r="76" spans="1:7" s="74" customFormat="1" ht="6" hidden="1">
      <c r="A76" s="74" t="s">
        <v>11</v>
      </c>
      <c r="B76" s="75">
        <v>508</v>
      </c>
      <c r="C76" s="75">
        <v>254</v>
      </c>
      <c r="D76" s="75">
        <v>508</v>
      </c>
      <c r="E76" s="75">
        <v>254</v>
      </c>
      <c r="F76" s="74" t="s">
        <v>53</v>
      </c>
      <c r="G76" s="75"/>
    </row>
    <row r="77" spans="1:7" s="74" customFormat="1" ht="6" hidden="1">
      <c r="A77" s="74" t="s">
        <v>12</v>
      </c>
      <c r="B77" s="75">
        <v>204</v>
      </c>
      <c r="C77" s="75">
        <v>102</v>
      </c>
      <c r="D77" s="75">
        <v>204</v>
      </c>
      <c r="E77" s="75">
        <v>102</v>
      </c>
      <c r="F77" s="74" t="s">
        <v>53</v>
      </c>
      <c r="G77" s="75"/>
    </row>
    <row r="78" spans="1:7" s="74" customFormat="1" ht="6" hidden="1">
      <c r="A78" s="74" t="s">
        <v>13</v>
      </c>
      <c r="B78" s="75">
        <v>148</v>
      </c>
      <c r="C78" s="75">
        <v>74</v>
      </c>
      <c r="D78" s="75">
        <v>148</v>
      </c>
      <c r="E78" s="75">
        <v>74</v>
      </c>
      <c r="F78" s="74" t="s">
        <v>53</v>
      </c>
      <c r="G78" s="75"/>
    </row>
    <row r="79" spans="1:7" s="74" customFormat="1" ht="6" hidden="1">
      <c r="A79" s="74" t="s">
        <v>14</v>
      </c>
      <c r="B79" s="75"/>
      <c r="C79" s="75">
        <v>282</v>
      </c>
      <c r="D79" s="75"/>
      <c r="E79" s="75">
        <v>282</v>
      </c>
      <c r="F79" s="74" t="s">
        <v>53</v>
      </c>
      <c r="G79" s="75"/>
    </row>
    <row r="80" spans="1:7" s="74" customFormat="1" ht="6" hidden="1">
      <c r="A80" s="74" t="s">
        <v>62</v>
      </c>
      <c r="B80" s="75">
        <v>33</v>
      </c>
      <c r="C80" s="75">
        <v>16</v>
      </c>
      <c r="D80" s="75">
        <v>33</v>
      </c>
      <c r="E80" s="75">
        <v>16</v>
      </c>
      <c r="F80" s="74" t="s">
        <v>53</v>
      </c>
      <c r="G80" s="75"/>
    </row>
    <row r="81" spans="1:7" s="74" customFormat="1" ht="6" hidden="1">
      <c r="A81" s="74" t="s">
        <v>15</v>
      </c>
      <c r="B81" s="75">
        <v>475</v>
      </c>
      <c r="C81" s="75">
        <v>237</v>
      </c>
      <c r="D81" s="75">
        <v>475</v>
      </c>
      <c r="E81" s="75">
        <v>237</v>
      </c>
      <c r="F81" s="74" t="s">
        <v>53</v>
      </c>
      <c r="G81" s="75"/>
    </row>
    <row r="82" spans="1:7" s="74" customFormat="1" ht="6" hidden="1">
      <c r="A82" s="74" t="s">
        <v>16</v>
      </c>
      <c r="B82" s="75">
        <v>638</v>
      </c>
      <c r="C82" s="75">
        <v>319</v>
      </c>
      <c r="D82" s="75">
        <v>638</v>
      </c>
      <c r="E82" s="75">
        <v>319</v>
      </c>
      <c r="F82" s="74" t="s">
        <v>53</v>
      </c>
      <c r="G82" s="75"/>
    </row>
    <row r="83" spans="1:7" s="74" customFormat="1" ht="6" hidden="1">
      <c r="A83" s="74" t="s">
        <v>17</v>
      </c>
      <c r="B83" s="75">
        <f>D83*$AG$5</f>
        <v>0</v>
      </c>
      <c r="C83" s="75">
        <f>E83*$AG$5</f>
        <v>0</v>
      </c>
      <c r="D83" s="75">
        <v>38</v>
      </c>
      <c r="E83" s="75">
        <v>19</v>
      </c>
      <c r="F83" s="74" t="s">
        <v>60</v>
      </c>
      <c r="G83" s="75"/>
    </row>
    <row r="84" spans="1:7" s="74" customFormat="1" ht="6" hidden="1">
      <c r="A84" s="74" t="s">
        <v>18</v>
      </c>
      <c r="B84" s="75">
        <f>D84*$AG$5</f>
        <v>0</v>
      </c>
      <c r="C84" s="75">
        <f t="shared" ref="C84:C96" si="0">E84*$AG$5</f>
        <v>0</v>
      </c>
      <c r="D84" s="75">
        <v>40</v>
      </c>
      <c r="E84" s="75">
        <v>20</v>
      </c>
      <c r="F84" s="74" t="s">
        <v>60</v>
      </c>
      <c r="G84" s="75"/>
    </row>
    <row r="85" spans="1:7" s="74" customFormat="1" ht="6" hidden="1">
      <c r="A85" s="74" t="s">
        <v>19</v>
      </c>
      <c r="B85" s="75">
        <f t="shared" ref="B85:B96" si="1">D85*$AG$5</f>
        <v>0</v>
      </c>
      <c r="C85" s="75">
        <f t="shared" si="0"/>
        <v>0</v>
      </c>
      <c r="D85" s="75">
        <v>38</v>
      </c>
      <c r="E85" s="75">
        <v>19</v>
      </c>
      <c r="F85" s="74" t="s">
        <v>60</v>
      </c>
      <c r="G85" s="75"/>
    </row>
    <row r="86" spans="1:7" s="74" customFormat="1" ht="6" hidden="1">
      <c r="A86" s="74" t="s">
        <v>20</v>
      </c>
      <c r="B86" s="75">
        <f t="shared" si="1"/>
        <v>0</v>
      </c>
      <c r="C86" s="75">
        <f t="shared" si="0"/>
        <v>0</v>
      </c>
      <c r="D86" s="75">
        <v>48</v>
      </c>
      <c r="E86" s="75">
        <v>24</v>
      </c>
      <c r="F86" s="74" t="s">
        <v>60</v>
      </c>
      <c r="G86" s="75"/>
    </row>
    <row r="87" spans="1:7" s="74" customFormat="1" ht="6" hidden="1">
      <c r="A87" s="74" t="s">
        <v>21</v>
      </c>
      <c r="B87" s="75">
        <f t="shared" si="1"/>
        <v>0</v>
      </c>
      <c r="C87" s="75">
        <f t="shared" si="0"/>
        <v>0</v>
      </c>
      <c r="D87" s="75">
        <v>43</v>
      </c>
      <c r="E87" s="75">
        <v>21</v>
      </c>
      <c r="F87" s="74" t="s">
        <v>60</v>
      </c>
      <c r="G87" s="75"/>
    </row>
    <row r="88" spans="1:7" s="74" customFormat="1" ht="6" hidden="1">
      <c r="A88" s="74" t="s">
        <v>22</v>
      </c>
      <c r="B88" s="75">
        <f t="shared" si="1"/>
        <v>0</v>
      </c>
      <c r="C88" s="75">
        <f>E88*$AG$5</f>
        <v>0</v>
      </c>
      <c r="D88" s="75">
        <v>36</v>
      </c>
      <c r="E88" s="75">
        <v>18</v>
      </c>
      <c r="F88" s="74" t="s">
        <v>60</v>
      </c>
      <c r="G88" s="75"/>
    </row>
    <row r="89" spans="1:7" s="74" customFormat="1" ht="6" hidden="1">
      <c r="A89" s="74" t="s">
        <v>63</v>
      </c>
      <c r="B89" s="75">
        <f t="shared" si="1"/>
        <v>0</v>
      </c>
      <c r="C89" s="75">
        <f t="shared" si="0"/>
        <v>0</v>
      </c>
      <c r="D89" s="75">
        <v>37</v>
      </c>
      <c r="E89" s="75">
        <v>19</v>
      </c>
      <c r="F89" s="74" t="s">
        <v>60</v>
      </c>
      <c r="G89" s="75"/>
    </row>
    <row r="90" spans="1:7" s="74" customFormat="1" ht="6" hidden="1">
      <c r="A90" s="74" t="s">
        <v>64</v>
      </c>
      <c r="B90" s="75">
        <f t="shared" si="1"/>
        <v>0</v>
      </c>
      <c r="C90" s="75">
        <f t="shared" si="0"/>
        <v>0</v>
      </c>
      <c r="D90" s="75">
        <v>35</v>
      </c>
      <c r="E90" s="75">
        <v>18</v>
      </c>
      <c r="F90" s="74" t="s">
        <v>60</v>
      </c>
      <c r="G90" s="75"/>
    </row>
    <row r="91" spans="1:7" s="74" customFormat="1" ht="6" hidden="1">
      <c r="A91" s="74" t="s">
        <v>65</v>
      </c>
      <c r="B91" s="75">
        <f t="shared" si="1"/>
        <v>0</v>
      </c>
      <c r="C91" s="75">
        <f t="shared" si="0"/>
        <v>0</v>
      </c>
      <c r="D91" s="75">
        <v>37</v>
      </c>
      <c r="E91" s="75">
        <v>19</v>
      </c>
      <c r="F91" s="74" t="s">
        <v>60</v>
      </c>
      <c r="G91" s="75"/>
    </row>
    <row r="92" spans="1:7" s="74" customFormat="1" ht="6" hidden="1">
      <c r="A92" s="74" t="s">
        <v>66</v>
      </c>
      <c r="B92" s="75">
        <f t="shared" si="1"/>
        <v>0</v>
      </c>
      <c r="C92" s="75">
        <f t="shared" si="0"/>
        <v>0</v>
      </c>
      <c r="D92" s="75">
        <v>35</v>
      </c>
      <c r="E92" s="75">
        <v>18</v>
      </c>
      <c r="F92" s="74" t="s">
        <v>60</v>
      </c>
      <c r="G92" s="75"/>
    </row>
    <row r="93" spans="1:7" s="74" customFormat="1" ht="6.75" customHeight="1">
      <c r="A93" s="74" t="s">
        <v>67</v>
      </c>
      <c r="B93" s="75">
        <f t="shared" si="1"/>
        <v>0</v>
      </c>
      <c r="C93" s="75">
        <f>E93*$AG$5</f>
        <v>0</v>
      </c>
      <c r="D93" s="75">
        <v>37</v>
      </c>
      <c r="E93" s="75">
        <v>19</v>
      </c>
      <c r="F93" s="74" t="s">
        <v>60</v>
      </c>
      <c r="G93" s="75"/>
    </row>
    <row r="94" spans="1:7" s="74" customFormat="1" ht="3.75" customHeight="1">
      <c r="A94" s="74" t="s">
        <v>68</v>
      </c>
      <c r="B94" s="75">
        <f t="shared" si="1"/>
        <v>0</v>
      </c>
      <c r="C94" s="75">
        <f t="shared" si="0"/>
        <v>0</v>
      </c>
      <c r="D94" s="75">
        <v>35</v>
      </c>
      <c r="E94" s="75">
        <v>18</v>
      </c>
      <c r="F94" s="74" t="s">
        <v>60</v>
      </c>
      <c r="G94" s="75"/>
    </row>
    <row r="95" spans="1:7" s="74" customFormat="1" ht="6.75" customHeight="1">
      <c r="A95" s="74" t="s">
        <v>69</v>
      </c>
      <c r="B95" s="75">
        <f t="shared" si="1"/>
        <v>0</v>
      </c>
      <c r="C95" s="75">
        <f t="shared" si="0"/>
        <v>0</v>
      </c>
      <c r="D95" s="75">
        <v>37</v>
      </c>
      <c r="E95" s="75">
        <v>19</v>
      </c>
      <c r="F95" s="74" t="s">
        <v>60</v>
      </c>
      <c r="G95" s="75"/>
    </row>
    <row r="96" spans="1:7" s="74" customFormat="1" ht="9.75" customHeight="1">
      <c r="A96" s="74" t="s">
        <v>70</v>
      </c>
      <c r="B96" s="75">
        <f t="shared" si="1"/>
        <v>0</v>
      </c>
      <c r="C96" s="75">
        <f t="shared" si="0"/>
        <v>0</v>
      </c>
      <c r="D96" s="75">
        <v>35</v>
      </c>
      <c r="E96" s="75">
        <v>18</v>
      </c>
      <c r="F96" s="74" t="s">
        <v>60</v>
      </c>
      <c r="G96" s="75"/>
    </row>
    <row r="97" spans="1:7" s="74" customFormat="1" ht="11.25" customHeight="1"/>
    <row r="98" spans="1:7" s="74" customFormat="1" ht="12" customHeight="1">
      <c r="A98" s="121" t="s">
        <v>94</v>
      </c>
      <c r="B98" s="74" t="s">
        <v>71</v>
      </c>
    </row>
    <row r="99" spans="1:7" s="74" customFormat="1" ht="12.75" customHeight="1">
      <c r="A99" s="121" t="s">
        <v>95</v>
      </c>
      <c r="B99" s="74">
        <v>0</v>
      </c>
      <c r="C99" s="74" t="b">
        <v>0</v>
      </c>
      <c r="D99" s="74" t="b">
        <v>0</v>
      </c>
      <c r="E99" s="74" t="b">
        <v>0</v>
      </c>
      <c r="F99" s="74">
        <v>0</v>
      </c>
      <c r="G99" s="74">
        <v>0</v>
      </c>
    </row>
    <row r="100" spans="1:7" s="74" customFormat="1" ht="6">
      <c r="A100" s="121" t="s">
        <v>96</v>
      </c>
    </row>
    <row r="101" spans="1:7" s="74" customFormat="1" ht="6">
      <c r="A101" s="121"/>
    </row>
    <row r="102" spans="1:7" s="74" customFormat="1" ht="6"/>
    <row r="103" spans="1:7" s="74" customFormat="1" ht="6"/>
    <row r="104" spans="1:7" s="74" customFormat="1" ht="6">
      <c r="A104" s="74" t="s">
        <v>98</v>
      </c>
    </row>
    <row r="105" spans="1:7" s="74" customFormat="1" ht="8.25" customHeight="1">
      <c r="A105" s="74" t="s">
        <v>137</v>
      </c>
    </row>
    <row r="106" spans="1:7" ht="10.5" customHeight="1"/>
  </sheetData>
  <sheetProtection formatCells="0" formatColumns="0" formatRows="0" insertColumns="0" insertRows="0" autoFilter="0"/>
  <mergeCells count="110">
    <mergeCell ref="B53:P53"/>
    <mergeCell ref="Q53:AD53"/>
    <mergeCell ref="AE53:AL53"/>
    <mergeCell ref="AE47:AL47"/>
    <mergeCell ref="H43:K43"/>
    <mergeCell ref="L43:X43"/>
    <mergeCell ref="B47:C47"/>
    <mergeCell ref="B51:C51"/>
    <mergeCell ref="D51:P51"/>
    <mergeCell ref="Q51:AD51"/>
    <mergeCell ref="B52:C52"/>
    <mergeCell ref="D52:P52"/>
    <mergeCell ref="Q52:AD52"/>
    <mergeCell ref="B28:C28"/>
    <mergeCell ref="D28:P28"/>
    <mergeCell ref="Q28:AD28"/>
    <mergeCell ref="Q32:AD32"/>
    <mergeCell ref="B48:C48"/>
    <mergeCell ref="D48:P48"/>
    <mergeCell ref="Q48:AD48"/>
    <mergeCell ref="AE48:AL52"/>
    <mergeCell ref="B49:C49"/>
    <mergeCell ref="D49:P49"/>
    <mergeCell ref="Q49:AD49"/>
    <mergeCell ref="B50:C50"/>
    <mergeCell ref="D50:P50"/>
    <mergeCell ref="Q50:AD50"/>
    <mergeCell ref="C44:AM45"/>
    <mergeCell ref="A46:E46"/>
    <mergeCell ref="W42:Z42"/>
    <mergeCell ref="AA42:AC42"/>
    <mergeCell ref="AD42:AE42"/>
    <mergeCell ref="AF42:AH42"/>
    <mergeCell ref="AI42:AK42"/>
    <mergeCell ref="AL42:AM42"/>
    <mergeCell ref="D47:P47"/>
    <mergeCell ref="Q47:AD47"/>
    <mergeCell ref="B33:P33"/>
    <mergeCell ref="Q33:AD33"/>
    <mergeCell ref="AE33:AL33"/>
    <mergeCell ref="B36:L36"/>
    <mergeCell ref="M36:W36"/>
    <mergeCell ref="C18:AM25"/>
    <mergeCell ref="H17:M17"/>
    <mergeCell ref="N17:AA17"/>
    <mergeCell ref="B27:C27"/>
    <mergeCell ref="D27:P27"/>
    <mergeCell ref="Q27:AD27"/>
    <mergeCell ref="AE27:AL27"/>
    <mergeCell ref="AE28:AL32"/>
    <mergeCell ref="B29:C29"/>
    <mergeCell ref="D29:P29"/>
    <mergeCell ref="Q29:AD29"/>
    <mergeCell ref="B30:C30"/>
    <mergeCell ref="D30:P30"/>
    <mergeCell ref="Q30:AD30"/>
    <mergeCell ref="B31:C31"/>
    <mergeCell ref="D31:P31"/>
    <mergeCell ref="Q31:AD31"/>
    <mergeCell ref="B32:C32"/>
    <mergeCell ref="D32:P32"/>
    <mergeCell ref="B38:L38"/>
    <mergeCell ref="M38:W38"/>
    <mergeCell ref="X38:AF38"/>
    <mergeCell ref="AG38:AL38"/>
    <mergeCell ref="X36:AF36"/>
    <mergeCell ref="AG36:AL36"/>
    <mergeCell ref="B37:L37"/>
    <mergeCell ref="M37:W37"/>
    <mergeCell ref="X37:AF37"/>
    <mergeCell ref="AG37:AL37"/>
    <mergeCell ref="AF10:AG10"/>
    <mergeCell ref="L12:AM12"/>
    <mergeCell ref="A13:H14"/>
    <mergeCell ref="N16:Q16"/>
    <mergeCell ref="R16:T16"/>
    <mergeCell ref="U16:V16"/>
    <mergeCell ref="W16:Z16"/>
    <mergeCell ref="AA16:AC16"/>
    <mergeCell ref="AD16:AE16"/>
    <mergeCell ref="P11:Y11"/>
    <mergeCell ref="AC11:AM11"/>
    <mergeCell ref="S13:AM14"/>
    <mergeCell ref="AF16:AH16"/>
    <mergeCell ref="AI16:AK16"/>
    <mergeCell ref="AL16:AM16"/>
    <mergeCell ref="AP5:AT5"/>
    <mergeCell ref="B6:K7"/>
    <mergeCell ref="Q6:R6"/>
    <mergeCell ref="T6:V6"/>
    <mergeCell ref="AT6:AT7"/>
    <mergeCell ref="L7:AM7"/>
    <mergeCell ref="A3:A12"/>
    <mergeCell ref="L3:AF3"/>
    <mergeCell ref="AG3:AM3"/>
    <mergeCell ref="L4:AF4"/>
    <mergeCell ref="AG4:AM4"/>
    <mergeCell ref="AP4:AT4"/>
    <mergeCell ref="L5:AB5"/>
    <mergeCell ref="AC5:AF5"/>
    <mergeCell ref="AG5:AK5"/>
    <mergeCell ref="AL5:AM5"/>
    <mergeCell ref="B8:K8"/>
    <mergeCell ref="M8:N8"/>
    <mergeCell ref="W8:X8"/>
    <mergeCell ref="AF8:AG8"/>
    <mergeCell ref="B9:K9"/>
    <mergeCell ref="B10:K10"/>
    <mergeCell ref="M10:N10"/>
    <mergeCell ref="W10:X10"/>
  </mergeCells>
  <phoneticPr fontId="2"/>
  <dataValidations count="4">
    <dataValidation type="list" allowBlank="1" showInputMessage="1" showErrorMessage="1" sqref="L5:AB5">
      <formula1>$A$62:$A$96</formula1>
    </dataValidation>
    <dataValidation type="list" allowBlank="1" showInputMessage="1" showErrorMessage="1" sqref="H43">
      <formula1>$A$104:$A$105</formula1>
    </dataValidation>
    <dataValidation type="list" allowBlank="1" showInputMessage="1" showErrorMessage="1" sqref="H17:M17">
      <formula1>$A$98:$A$99</formula1>
    </dataValidation>
    <dataValidation imeMode="halfAlpha" allowBlank="1" showInputMessage="1" showErrorMessage="1" sqref="S42:V42 J42:N42"/>
  </dataValidations>
  <printOptions horizontalCentered="1"/>
  <pageMargins left="0.55118110236220474" right="0.55118110236220474" top="0.43307086614173229" bottom="0.23622047244094491" header="0.51181102362204722" footer="0.35433070866141736"/>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9096" r:id="rId4" name="Check Box 8">
              <controlPr defaultSize="0" autoFill="0" autoLine="0" autoPict="0">
                <anchor moveWithCells="1">
                  <from>
                    <xdr:col>8</xdr:col>
                    <xdr:colOff>142875</xdr:colOff>
                    <xdr:row>12</xdr:row>
                    <xdr:rowOff>0</xdr:rowOff>
                  </from>
                  <to>
                    <xdr:col>10</xdr:col>
                    <xdr:colOff>47625</xdr:colOff>
                    <xdr:row>13</xdr:row>
                    <xdr:rowOff>9525</xdr:rowOff>
                  </to>
                </anchor>
              </controlPr>
            </control>
          </mc:Choice>
        </mc:AlternateContent>
        <mc:AlternateContent xmlns:mc="http://schemas.openxmlformats.org/markup-compatibility/2006">
          <mc:Choice Requires="x14">
            <control shapeId="89097" r:id="rId5" name="Check Box 9">
              <controlPr defaultSize="0" autoFill="0" autoLine="0" autoPict="0">
                <anchor moveWithCells="1">
                  <from>
                    <xdr:col>8</xdr:col>
                    <xdr:colOff>142875</xdr:colOff>
                    <xdr:row>13</xdr:row>
                    <xdr:rowOff>9525</xdr:rowOff>
                  </from>
                  <to>
                    <xdr:col>10</xdr:col>
                    <xdr:colOff>47625</xdr:colOff>
                    <xdr:row>14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AT106"/>
  <sheetViews>
    <sheetView view="pageBreakPreview" zoomScaleNormal="120" zoomScaleSheetLayoutView="100" workbookViewId="0">
      <selection activeCell="BO7" sqref="BO7"/>
    </sheetView>
  </sheetViews>
  <sheetFormatPr defaultColWidth="2.25" defaultRowHeight="13.5"/>
  <cols>
    <col min="1" max="1" width="3" style="21" customWidth="1"/>
    <col min="2" max="5" width="2.375" style="21" customWidth="1"/>
    <col min="6" max="7" width="2.375" style="21" bestFit="1" customWidth="1"/>
    <col min="8" max="10" width="3" style="21" customWidth="1"/>
    <col min="11" max="31" width="2.25" style="21"/>
    <col min="32" max="37" width="2.5" style="21" customWidth="1"/>
    <col min="38" max="40" width="2.25" style="21"/>
    <col min="41" max="47" width="2.25" style="21" customWidth="1"/>
    <col min="48" max="16384" width="2.25" style="21"/>
  </cols>
  <sheetData>
    <row r="1" spans="1:46">
      <c r="A1" s="81" t="s">
        <v>181</v>
      </c>
    </row>
    <row r="3" spans="1:46" s="26" customFormat="1" ht="12" customHeight="1">
      <c r="A3" s="377" t="s">
        <v>25</v>
      </c>
      <c r="B3" s="157" t="s">
        <v>0</v>
      </c>
      <c r="C3" s="158"/>
      <c r="D3" s="158"/>
      <c r="E3" s="159"/>
      <c r="F3" s="159"/>
      <c r="G3" s="159"/>
      <c r="H3" s="159"/>
      <c r="I3" s="159"/>
      <c r="J3" s="159"/>
      <c r="K3" s="160"/>
      <c r="L3" s="536"/>
      <c r="M3" s="537"/>
      <c r="N3" s="537"/>
      <c r="O3" s="537"/>
      <c r="P3" s="537"/>
      <c r="Q3" s="537"/>
      <c r="R3" s="537"/>
      <c r="S3" s="537"/>
      <c r="T3" s="537"/>
      <c r="U3" s="537"/>
      <c r="V3" s="537"/>
      <c r="W3" s="537"/>
      <c r="X3" s="537"/>
      <c r="Y3" s="537"/>
      <c r="Z3" s="537"/>
      <c r="AA3" s="537"/>
      <c r="AB3" s="537"/>
      <c r="AC3" s="537"/>
      <c r="AD3" s="537"/>
      <c r="AE3" s="537"/>
      <c r="AF3" s="538"/>
      <c r="AG3" s="432" t="s">
        <v>32</v>
      </c>
      <c r="AH3" s="406"/>
      <c r="AI3" s="406"/>
      <c r="AJ3" s="406"/>
      <c r="AK3" s="406"/>
      <c r="AL3" s="406"/>
      <c r="AM3" s="407"/>
    </row>
    <row r="4" spans="1:46" s="26" customFormat="1" ht="28.5" customHeight="1">
      <c r="A4" s="378"/>
      <c r="B4" s="161" t="s">
        <v>23</v>
      </c>
      <c r="C4" s="162"/>
      <c r="D4" s="162"/>
      <c r="E4" s="163"/>
      <c r="F4" s="163"/>
      <c r="G4" s="163"/>
      <c r="H4" s="163"/>
      <c r="I4" s="163"/>
      <c r="J4" s="163"/>
      <c r="K4" s="164"/>
      <c r="L4" s="516"/>
      <c r="M4" s="517"/>
      <c r="N4" s="517"/>
      <c r="O4" s="517"/>
      <c r="P4" s="517"/>
      <c r="Q4" s="517"/>
      <c r="R4" s="517"/>
      <c r="S4" s="517"/>
      <c r="T4" s="517"/>
      <c r="U4" s="517"/>
      <c r="V4" s="517"/>
      <c r="W4" s="517"/>
      <c r="X4" s="517"/>
      <c r="Y4" s="517"/>
      <c r="Z4" s="517"/>
      <c r="AA4" s="517"/>
      <c r="AB4" s="517"/>
      <c r="AC4" s="517"/>
      <c r="AD4" s="517"/>
      <c r="AE4" s="517"/>
      <c r="AF4" s="518"/>
      <c r="AG4" s="519"/>
      <c r="AH4" s="520"/>
      <c r="AI4" s="520"/>
      <c r="AJ4" s="520"/>
      <c r="AK4" s="520"/>
      <c r="AL4" s="520"/>
      <c r="AM4" s="521"/>
      <c r="AP4" s="365"/>
      <c r="AQ4" s="365"/>
      <c r="AR4" s="365"/>
      <c r="AS4" s="365"/>
      <c r="AT4" s="365"/>
    </row>
    <row r="5" spans="1:46" s="26" customFormat="1" ht="27.75" customHeight="1">
      <c r="A5" s="378"/>
      <c r="B5" s="165" t="s">
        <v>41</v>
      </c>
      <c r="C5" s="166"/>
      <c r="D5" s="166"/>
      <c r="E5" s="167"/>
      <c r="F5" s="167"/>
      <c r="G5" s="167"/>
      <c r="H5" s="167"/>
      <c r="I5" s="167"/>
      <c r="J5" s="167"/>
      <c r="K5" s="168"/>
      <c r="L5" s="522"/>
      <c r="M5" s="523"/>
      <c r="N5" s="523"/>
      <c r="O5" s="523"/>
      <c r="P5" s="523"/>
      <c r="Q5" s="523"/>
      <c r="R5" s="523"/>
      <c r="S5" s="523"/>
      <c r="T5" s="523"/>
      <c r="U5" s="523"/>
      <c r="V5" s="523"/>
      <c r="W5" s="523"/>
      <c r="X5" s="523"/>
      <c r="Y5" s="523"/>
      <c r="Z5" s="523"/>
      <c r="AA5" s="523"/>
      <c r="AB5" s="524"/>
      <c r="AC5" s="525" t="s">
        <v>33</v>
      </c>
      <c r="AD5" s="526"/>
      <c r="AE5" s="526"/>
      <c r="AF5" s="527"/>
      <c r="AG5" s="528"/>
      <c r="AH5" s="528"/>
      <c r="AI5" s="528"/>
      <c r="AJ5" s="528"/>
      <c r="AK5" s="528"/>
      <c r="AL5" s="532" t="s">
        <v>34</v>
      </c>
      <c r="AM5" s="533"/>
      <c r="AP5" s="365"/>
      <c r="AQ5" s="365"/>
      <c r="AR5" s="365"/>
      <c r="AS5" s="365"/>
      <c r="AT5" s="365"/>
    </row>
    <row r="6" spans="1:46" s="26" customFormat="1" ht="13.5" customHeight="1">
      <c r="A6" s="378"/>
      <c r="B6" s="366" t="s">
        <v>36</v>
      </c>
      <c r="C6" s="367"/>
      <c r="D6" s="367"/>
      <c r="E6" s="367"/>
      <c r="F6" s="367"/>
      <c r="G6" s="367"/>
      <c r="H6" s="367"/>
      <c r="I6" s="367"/>
      <c r="J6" s="367"/>
      <c r="K6" s="368"/>
      <c r="L6" s="289" t="s">
        <v>1</v>
      </c>
      <c r="M6" s="289"/>
      <c r="N6" s="289"/>
      <c r="O6" s="289"/>
      <c r="P6" s="289"/>
      <c r="Q6" s="534"/>
      <c r="R6" s="534"/>
      <c r="S6" s="289" t="s">
        <v>2</v>
      </c>
      <c r="T6" s="534"/>
      <c r="U6" s="534"/>
      <c r="V6" s="534"/>
      <c r="W6" s="289" t="s">
        <v>3</v>
      </c>
      <c r="X6" s="29"/>
      <c r="Y6" s="29"/>
      <c r="Z6" s="29"/>
      <c r="AA6" s="29"/>
      <c r="AB6" s="29"/>
      <c r="AC6" s="302" t="s">
        <v>35</v>
      </c>
      <c r="AD6" s="29"/>
      <c r="AE6" s="29"/>
      <c r="AF6" s="29"/>
      <c r="AG6" s="29"/>
      <c r="AH6" s="29"/>
      <c r="AI6" s="29"/>
      <c r="AJ6" s="29"/>
      <c r="AK6" s="29"/>
      <c r="AL6" s="29"/>
      <c r="AM6" s="30"/>
      <c r="AP6" s="3"/>
      <c r="AQ6" s="13"/>
      <c r="AR6" s="13"/>
      <c r="AS6" s="13"/>
      <c r="AT6" s="373"/>
    </row>
    <row r="7" spans="1:46" s="26" customFormat="1" ht="20.25" customHeight="1">
      <c r="A7" s="378"/>
      <c r="B7" s="369"/>
      <c r="C7" s="370"/>
      <c r="D7" s="370"/>
      <c r="E7" s="370"/>
      <c r="F7" s="370"/>
      <c r="G7" s="370"/>
      <c r="H7" s="370"/>
      <c r="I7" s="370"/>
      <c r="J7" s="370"/>
      <c r="K7" s="371"/>
      <c r="L7" s="516"/>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8"/>
      <c r="AP7" s="13"/>
      <c r="AQ7" s="13"/>
      <c r="AR7" s="13"/>
      <c r="AS7" s="13"/>
      <c r="AT7" s="373"/>
    </row>
    <row r="8" spans="1:46" s="26" customFormat="1" ht="21.75" customHeight="1">
      <c r="A8" s="378"/>
      <c r="B8" s="401" t="s">
        <v>85</v>
      </c>
      <c r="C8" s="402"/>
      <c r="D8" s="402"/>
      <c r="E8" s="402"/>
      <c r="F8" s="402"/>
      <c r="G8" s="402"/>
      <c r="H8" s="402"/>
      <c r="I8" s="402"/>
      <c r="J8" s="402"/>
      <c r="K8" s="403"/>
      <c r="L8" s="303" t="s">
        <v>88</v>
      </c>
      <c r="M8" s="617" t="s">
        <v>107</v>
      </c>
      <c r="N8" s="617"/>
      <c r="O8" s="304"/>
      <c r="P8" s="304" t="s">
        <v>108</v>
      </c>
      <c r="Q8" s="304"/>
      <c r="R8" s="304" t="s">
        <v>109</v>
      </c>
      <c r="S8" s="304"/>
      <c r="T8" s="304" t="s">
        <v>110</v>
      </c>
      <c r="U8" s="305"/>
      <c r="V8" s="304" t="s">
        <v>89</v>
      </c>
      <c r="W8" s="617" t="s">
        <v>107</v>
      </c>
      <c r="X8" s="617"/>
      <c r="Y8" s="304"/>
      <c r="Z8" s="304" t="s">
        <v>108</v>
      </c>
      <c r="AA8" s="304"/>
      <c r="AB8" s="304" t="s">
        <v>109</v>
      </c>
      <c r="AC8" s="304"/>
      <c r="AD8" s="305" t="s">
        <v>110</v>
      </c>
      <c r="AE8" s="306" t="s">
        <v>90</v>
      </c>
      <c r="AF8" s="617" t="s">
        <v>107</v>
      </c>
      <c r="AG8" s="617"/>
      <c r="AH8" s="304"/>
      <c r="AI8" s="304" t="s">
        <v>108</v>
      </c>
      <c r="AJ8" s="304"/>
      <c r="AK8" s="304" t="s">
        <v>109</v>
      </c>
      <c r="AL8" s="304"/>
      <c r="AM8" s="305" t="s">
        <v>110</v>
      </c>
      <c r="AP8" s="13"/>
      <c r="AQ8" s="13"/>
      <c r="AR8" s="13"/>
      <c r="AS8" s="13"/>
      <c r="AT8" s="131"/>
    </row>
    <row r="9" spans="1:46" s="26" customFormat="1" ht="21.75" customHeight="1">
      <c r="A9" s="378"/>
      <c r="B9" s="401" t="s">
        <v>86</v>
      </c>
      <c r="C9" s="402"/>
      <c r="D9" s="402"/>
      <c r="E9" s="402"/>
      <c r="F9" s="402"/>
      <c r="G9" s="402"/>
      <c r="H9" s="402"/>
      <c r="I9" s="402"/>
      <c r="J9" s="402"/>
      <c r="K9" s="403"/>
      <c r="L9" s="303"/>
      <c r="M9" s="304"/>
      <c r="N9" s="304" t="s">
        <v>109</v>
      </c>
      <c r="O9" s="304"/>
      <c r="P9" s="304" t="s">
        <v>110</v>
      </c>
      <c r="Q9" s="304" t="s">
        <v>99</v>
      </c>
      <c r="R9" s="304"/>
      <c r="S9" s="304" t="s">
        <v>109</v>
      </c>
      <c r="T9" s="304"/>
      <c r="U9" s="305" t="s">
        <v>110</v>
      </c>
      <c r="V9" s="304"/>
      <c r="W9" s="304" t="s">
        <v>109</v>
      </c>
      <c r="X9" s="304"/>
      <c r="Y9" s="304" t="s">
        <v>110</v>
      </c>
      <c r="Z9" s="304" t="s">
        <v>99</v>
      </c>
      <c r="AA9" s="304"/>
      <c r="AB9" s="304" t="s">
        <v>109</v>
      </c>
      <c r="AC9" s="304"/>
      <c r="AD9" s="305" t="s">
        <v>110</v>
      </c>
      <c r="AE9" s="306"/>
      <c r="AF9" s="304" t="s">
        <v>109</v>
      </c>
      <c r="AG9" s="304"/>
      <c r="AH9" s="304" t="s">
        <v>110</v>
      </c>
      <c r="AI9" s="304" t="s">
        <v>99</v>
      </c>
      <c r="AJ9" s="304"/>
      <c r="AK9" s="304" t="s">
        <v>109</v>
      </c>
      <c r="AL9" s="304"/>
      <c r="AM9" s="305" t="s">
        <v>110</v>
      </c>
      <c r="AP9" s="13"/>
      <c r="AQ9" s="13"/>
      <c r="AR9" s="13"/>
      <c r="AS9" s="13"/>
      <c r="AT9" s="131"/>
    </row>
    <row r="10" spans="1:46" s="26" customFormat="1" ht="21.75" customHeight="1">
      <c r="A10" s="378"/>
      <c r="B10" s="401" t="s">
        <v>87</v>
      </c>
      <c r="C10" s="402"/>
      <c r="D10" s="402"/>
      <c r="E10" s="402"/>
      <c r="F10" s="402"/>
      <c r="G10" s="402"/>
      <c r="H10" s="402"/>
      <c r="I10" s="402"/>
      <c r="J10" s="402"/>
      <c r="K10" s="403"/>
      <c r="L10" s="303"/>
      <c r="M10" s="617" t="s">
        <v>107</v>
      </c>
      <c r="N10" s="617"/>
      <c r="O10" s="304"/>
      <c r="P10" s="304" t="s">
        <v>108</v>
      </c>
      <c r="Q10" s="304"/>
      <c r="R10" s="304" t="s">
        <v>109</v>
      </c>
      <c r="S10" s="304"/>
      <c r="T10" s="304" t="s">
        <v>110</v>
      </c>
      <c r="U10" s="305"/>
      <c r="V10" s="304"/>
      <c r="W10" s="617" t="s">
        <v>107</v>
      </c>
      <c r="X10" s="617"/>
      <c r="Y10" s="304"/>
      <c r="Z10" s="304" t="s">
        <v>108</v>
      </c>
      <c r="AA10" s="304"/>
      <c r="AB10" s="304" t="s">
        <v>109</v>
      </c>
      <c r="AC10" s="304"/>
      <c r="AD10" s="305" t="s">
        <v>110</v>
      </c>
      <c r="AE10" s="306"/>
      <c r="AF10" s="617" t="s">
        <v>107</v>
      </c>
      <c r="AG10" s="617"/>
      <c r="AH10" s="304"/>
      <c r="AI10" s="304" t="s">
        <v>108</v>
      </c>
      <c r="AJ10" s="304"/>
      <c r="AK10" s="304" t="s">
        <v>109</v>
      </c>
      <c r="AL10" s="304"/>
      <c r="AM10" s="305" t="s">
        <v>110</v>
      </c>
      <c r="AP10" s="13"/>
      <c r="AQ10" s="13"/>
      <c r="AR10" s="13"/>
      <c r="AS10" s="13"/>
      <c r="AT10" s="131"/>
    </row>
    <row r="11" spans="1:46" s="26" customFormat="1" ht="21.75" customHeight="1">
      <c r="A11" s="378"/>
      <c r="B11" s="169" t="s">
        <v>4</v>
      </c>
      <c r="C11" s="170"/>
      <c r="D11" s="170"/>
      <c r="E11" s="171"/>
      <c r="F11" s="171"/>
      <c r="G11" s="171"/>
      <c r="H11" s="171"/>
      <c r="I11" s="171"/>
      <c r="J11" s="171"/>
      <c r="K11" s="171"/>
      <c r="L11" s="169" t="s">
        <v>5</v>
      </c>
      <c r="M11" s="33"/>
      <c r="N11" s="32"/>
      <c r="O11" s="33"/>
      <c r="P11" s="529"/>
      <c r="Q11" s="529"/>
      <c r="R11" s="529"/>
      <c r="S11" s="529"/>
      <c r="T11" s="529"/>
      <c r="U11" s="529"/>
      <c r="V11" s="529"/>
      <c r="W11" s="529"/>
      <c r="X11" s="529"/>
      <c r="Y11" s="530"/>
      <c r="Z11" s="169" t="s">
        <v>31</v>
      </c>
      <c r="AA11" s="32"/>
      <c r="AB11" s="33"/>
      <c r="AC11" s="529"/>
      <c r="AD11" s="529"/>
      <c r="AE11" s="529"/>
      <c r="AF11" s="529"/>
      <c r="AG11" s="529"/>
      <c r="AH11" s="529"/>
      <c r="AI11" s="529"/>
      <c r="AJ11" s="529"/>
      <c r="AK11" s="529"/>
      <c r="AL11" s="529"/>
      <c r="AM11" s="530"/>
    </row>
    <row r="12" spans="1:46" s="26" customFormat="1" ht="21.75" customHeight="1">
      <c r="A12" s="379"/>
      <c r="B12" s="169" t="s">
        <v>24</v>
      </c>
      <c r="C12" s="170"/>
      <c r="D12" s="170"/>
      <c r="E12" s="171"/>
      <c r="F12" s="171"/>
      <c r="G12" s="171"/>
      <c r="H12" s="171"/>
      <c r="I12" s="171"/>
      <c r="J12" s="171"/>
      <c r="K12" s="171"/>
      <c r="L12" s="511"/>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9"/>
    </row>
    <row r="13" spans="1:46" s="26" customFormat="1" ht="21" customHeight="1">
      <c r="A13" s="420" t="s">
        <v>47</v>
      </c>
      <c r="B13" s="421"/>
      <c r="C13" s="421"/>
      <c r="D13" s="421"/>
      <c r="E13" s="421"/>
      <c r="F13" s="421"/>
      <c r="G13" s="421"/>
      <c r="H13" s="422"/>
      <c r="I13" s="178"/>
      <c r="J13" s="179"/>
      <c r="K13" s="180" t="s">
        <v>135</v>
      </c>
      <c r="L13" s="181"/>
      <c r="M13" s="181"/>
      <c r="N13" s="181"/>
      <c r="O13" s="181"/>
      <c r="P13" s="181"/>
      <c r="Q13" s="179"/>
      <c r="R13" s="181"/>
      <c r="S13" s="426" t="s">
        <v>158</v>
      </c>
      <c r="T13" s="427"/>
      <c r="U13" s="427"/>
      <c r="V13" s="427"/>
      <c r="W13" s="427"/>
      <c r="X13" s="427"/>
      <c r="Y13" s="427"/>
      <c r="Z13" s="427"/>
      <c r="AA13" s="427"/>
      <c r="AB13" s="427"/>
      <c r="AC13" s="427"/>
      <c r="AD13" s="427"/>
      <c r="AE13" s="427"/>
      <c r="AF13" s="427"/>
      <c r="AG13" s="427"/>
      <c r="AH13" s="427"/>
      <c r="AI13" s="427"/>
      <c r="AJ13" s="427"/>
      <c r="AK13" s="427"/>
      <c r="AL13" s="427"/>
      <c r="AM13" s="428"/>
    </row>
    <row r="14" spans="1:46" s="26" customFormat="1" ht="21" customHeight="1">
      <c r="A14" s="423"/>
      <c r="B14" s="424"/>
      <c r="C14" s="424"/>
      <c r="D14" s="424"/>
      <c r="E14" s="424"/>
      <c r="F14" s="424"/>
      <c r="G14" s="424"/>
      <c r="H14" s="425"/>
      <c r="I14" s="182"/>
      <c r="J14" s="179"/>
      <c r="K14" s="183" t="s">
        <v>136</v>
      </c>
      <c r="L14" s="184"/>
      <c r="M14" s="184"/>
      <c r="N14" s="184"/>
      <c r="O14" s="184"/>
      <c r="P14" s="184"/>
      <c r="Q14" s="179"/>
      <c r="R14" s="184"/>
      <c r="S14" s="429"/>
      <c r="T14" s="430"/>
      <c r="U14" s="430"/>
      <c r="V14" s="430"/>
      <c r="W14" s="430"/>
      <c r="X14" s="430"/>
      <c r="Y14" s="430"/>
      <c r="Z14" s="430"/>
      <c r="AA14" s="430"/>
      <c r="AB14" s="430"/>
      <c r="AC14" s="430"/>
      <c r="AD14" s="430"/>
      <c r="AE14" s="430"/>
      <c r="AF14" s="430"/>
      <c r="AG14" s="430"/>
      <c r="AH14" s="430"/>
      <c r="AI14" s="430"/>
      <c r="AJ14" s="430"/>
      <c r="AK14" s="430"/>
      <c r="AL14" s="430"/>
      <c r="AM14" s="431"/>
    </row>
    <row r="15" spans="1:46" s="26" customFormat="1" ht="5.25" customHeight="1">
      <c r="A15" s="7"/>
      <c r="B15" s="7"/>
      <c r="C15" s="7"/>
      <c r="D15" s="7"/>
      <c r="E15" s="7"/>
      <c r="F15" s="7"/>
      <c r="G15" s="7"/>
      <c r="H15" s="7"/>
      <c r="I15" s="8"/>
      <c r="J15" s="1"/>
      <c r="K15" s="29"/>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row>
    <row r="16" spans="1:46" s="26" customFormat="1" ht="23.25" customHeight="1">
      <c r="A16" s="276" t="s">
        <v>133</v>
      </c>
      <c r="B16" s="20"/>
      <c r="C16" s="14"/>
      <c r="D16" s="14"/>
      <c r="E16" s="14"/>
      <c r="F16" s="14"/>
      <c r="G16" s="14"/>
      <c r="H16" s="14"/>
      <c r="I16" s="36"/>
      <c r="J16" s="12"/>
      <c r="K16" s="28"/>
      <c r="L16" s="27"/>
      <c r="M16" s="27"/>
      <c r="N16" s="432" t="s">
        <v>38</v>
      </c>
      <c r="O16" s="406"/>
      <c r="P16" s="406"/>
      <c r="Q16" s="407"/>
      <c r="R16" s="433" t="str">
        <f>IF(L5="","",VLOOKUP(L5,$A$62:$B$96,2,0))</f>
        <v/>
      </c>
      <c r="S16" s="434"/>
      <c r="T16" s="434"/>
      <c r="U16" s="384" t="s">
        <v>30</v>
      </c>
      <c r="V16" s="385"/>
      <c r="W16" s="435" t="s">
        <v>178</v>
      </c>
      <c r="X16" s="406"/>
      <c r="Y16" s="406"/>
      <c r="Z16" s="407"/>
      <c r="AA16" s="408">
        <f>ROUNDDOWN($Q$33/1000,0)</f>
        <v>0</v>
      </c>
      <c r="AB16" s="409"/>
      <c r="AC16" s="409"/>
      <c r="AD16" s="384" t="s">
        <v>30</v>
      </c>
      <c r="AE16" s="385"/>
      <c r="AF16" s="405" t="s">
        <v>147</v>
      </c>
      <c r="AG16" s="406"/>
      <c r="AH16" s="407"/>
      <c r="AI16" s="408">
        <f>ROUNDDOWN($M$39/1000,0)</f>
        <v>0</v>
      </c>
      <c r="AJ16" s="409"/>
      <c r="AK16" s="409"/>
      <c r="AL16" s="384" t="s">
        <v>30</v>
      </c>
      <c r="AM16" s="385"/>
    </row>
    <row r="17" spans="1:39" s="26" customFormat="1" ht="28.5" customHeight="1">
      <c r="A17" s="172" t="s">
        <v>26</v>
      </c>
      <c r="B17" s="130"/>
      <c r="C17" s="9"/>
      <c r="D17" s="9"/>
      <c r="E17" s="9"/>
      <c r="F17" s="9"/>
      <c r="G17" s="9"/>
      <c r="H17" s="579"/>
      <c r="I17" s="580"/>
      <c r="J17" s="581"/>
      <c r="K17" s="146" t="s">
        <v>176</v>
      </c>
      <c r="L17" s="412" t="s">
        <v>177</v>
      </c>
      <c r="M17" s="412"/>
      <c r="N17" s="412"/>
      <c r="O17" s="412"/>
      <c r="P17" s="412"/>
      <c r="Q17" s="412"/>
      <c r="R17" s="412"/>
      <c r="S17" s="412"/>
      <c r="T17" s="412"/>
      <c r="U17" s="412"/>
      <c r="V17" s="412"/>
      <c r="W17" s="412"/>
      <c r="X17" s="142"/>
      <c r="Y17" s="142"/>
      <c r="Z17" s="142"/>
      <c r="AA17" s="142"/>
      <c r="AB17" s="142"/>
      <c r="AC17" s="142"/>
      <c r="AD17" s="142"/>
      <c r="AE17" s="142"/>
      <c r="AF17" s="156" t="s">
        <v>130</v>
      </c>
      <c r="AG17" s="39"/>
      <c r="AH17" s="39"/>
      <c r="AI17" s="10"/>
      <c r="AJ17" s="10"/>
      <c r="AK17" s="132"/>
      <c r="AL17" s="9"/>
      <c r="AM17" s="40"/>
    </row>
    <row r="18" spans="1:39" s="26" customFormat="1" ht="6" customHeight="1">
      <c r="A18" s="41"/>
      <c r="B18" s="3"/>
      <c r="C18" s="440" t="s">
        <v>139</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row>
    <row r="19" spans="1:39" s="26" customFormat="1" ht="6" customHeight="1">
      <c r="A19" s="42"/>
      <c r="B19" s="2"/>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1"/>
    </row>
    <row r="20" spans="1:39" s="26" customFormat="1" ht="6" customHeight="1">
      <c r="A20" s="42"/>
      <c r="B20" s="2"/>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1"/>
    </row>
    <row r="21" spans="1:39" s="26" customFormat="1" ht="6" customHeight="1">
      <c r="A21" s="42"/>
      <c r="B21" s="2"/>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1"/>
    </row>
    <row r="22" spans="1:39" s="26" customFormat="1" ht="6" customHeight="1">
      <c r="A22" s="42"/>
      <c r="B22" s="2"/>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1"/>
    </row>
    <row r="23" spans="1:39" s="26" customFormat="1" ht="6" customHeight="1">
      <c r="A23" s="42"/>
      <c r="B23" s="2"/>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1"/>
    </row>
    <row r="24" spans="1:39" s="26" customFormat="1" ht="6" customHeight="1">
      <c r="A24" s="42"/>
      <c r="B24" s="2"/>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1"/>
    </row>
    <row r="25" spans="1:39" s="26" customFormat="1" ht="6" customHeight="1">
      <c r="A25" s="43"/>
      <c r="B25" s="5"/>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3"/>
    </row>
    <row r="26" spans="1:39" s="26" customFormat="1" ht="22.5" customHeight="1">
      <c r="A26" s="173" t="s">
        <v>145</v>
      </c>
      <c r="B26" s="7"/>
      <c r="C26" s="7"/>
      <c r="D26" s="7"/>
      <c r="E26" s="7"/>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5"/>
    </row>
    <row r="27" spans="1:39" ht="21.75" customHeight="1">
      <c r="A27" s="140"/>
      <c r="B27" s="594" t="s">
        <v>168</v>
      </c>
      <c r="C27" s="542"/>
      <c r="D27" s="541" t="s">
        <v>173</v>
      </c>
      <c r="E27" s="541"/>
      <c r="F27" s="541"/>
      <c r="G27" s="541"/>
      <c r="H27" s="541"/>
      <c r="I27" s="541"/>
      <c r="J27" s="541"/>
      <c r="K27" s="541"/>
      <c r="L27" s="541"/>
      <c r="M27" s="541"/>
      <c r="N27" s="541"/>
      <c r="O27" s="541"/>
      <c r="P27" s="542"/>
      <c r="Q27" s="444" t="s">
        <v>142</v>
      </c>
      <c r="R27" s="445"/>
      <c r="S27" s="445"/>
      <c r="T27" s="445"/>
      <c r="U27" s="445"/>
      <c r="V27" s="445"/>
      <c r="W27" s="445"/>
      <c r="X27" s="445"/>
      <c r="Y27" s="445"/>
      <c r="Z27" s="445"/>
      <c r="AA27" s="445"/>
      <c r="AB27" s="445"/>
      <c r="AC27" s="445"/>
      <c r="AD27" s="446"/>
      <c r="AE27" s="444" t="s">
        <v>143</v>
      </c>
      <c r="AF27" s="445"/>
      <c r="AG27" s="445"/>
      <c r="AH27" s="445"/>
      <c r="AI27" s="445"/>
      <c r="AJ27" s="445"/>
      <c r="AK27" s="445"/>
      <c r="AL27" s="446"/>
      <c r="AM27" s="141"/>
    </row>
    <row r="28" spans="1:39" ht="21.75" customHeight="1">
      <c r="A28" s="139"/>
      <c r="B28" s="507"/>
      <c r="C28" s="508"/>
      <c r="D28" s="509"/>
      <c r="E28" s="509"/>
      <c r="F28" s="509"/>
      <c r="G28" s="509"/>
      <c r="H28" s="509"/>
      <c r="I28" s="509"/>
      <c r="J28" s="509"/>
      <c r="K28" s="509"/>
      <c r="L28" s="509"/>
      <c r="M28" s="509"/>
      <c r="N28" s="509"/>
      <c r="O28" s="509"/>
      <c r="P28" s="510"/>
      <c r="Q28" s="503"/>
      <c r="R28" s="504"/>
      <c r="S28" s="504"/>
      <c r="T28" s="504"/>
      <c r="U28" s="504"/>
      <c r="V28" s="504"/>
      <c r="W28" s="504"/>
      <c r="X28" s="504"/>
      <c r="Y28" s="504"/>
      <c r="Z28" s="504"/>
      <c r="AA28" s="504"/>
      <c r="AB28" s="504"/>
      <c r="AC28" s="504"/>
      <c r="AD28" s="505"/>
      <c r="AE28" s="447" t="s">
        <v>144</v>
      </c>
      <c r="AF28" s="448"/>
      <c r="AG28" s="448"/>
      <c r="AH28" s="448"/>
      <c r="AI28" s="448"/>
      <c r="AJ28" s="448"/>
      <c r="AK28" s="448"/>
      <c r="AL28" s="449"/>
      <c r="AM28" s="145"/>
    </row>
    <row r="29" spans="1:39" ht="21.75" customHeight="1">
      <c r="A29" s="139"/>
      <c r="B29" s="507"/>
      <c r="C29" s="508"/>
      <c r="D29" s="509"/>
      <c r="E29" s="509"/>
      <c r="F29" s="509"/>
      <c r="G29" s="509"/>
      <c r="H29" s="509"/>
      <c r="I29" s="509"/>
      <c r="J29" s="509"/>
      <c r="K29" s="509"/>
      <c r="L29" s="509"/>
      <c r="M29" s="509"/>
      <c r="N29" s="509"/>
      <c r="O29" s="509"/>
      <c r="P29" s="510"/>
      <c r="Q29" s="503"/>
      <c r="R29" s="504"/>
      <c r="S29" s="504"/>
      <c r="T29" s="504"/>
      <c r="U29" s="504"/>
      <c r="V29" s="504"/>
      <c r="W29" s="504"/>
      <c r="X29" s="504"/>
      <c r="Y29" s="504"/>
      <c r="Z29" s="504"/>
      <c r="AA29" s="504"/>
      <c r="AB29" s="504"/>
      <c r="AC29" s="504"/>
      <c r="AD29" s="505"/>
      <c r="AE29" s="450"/>
      <c r="AF29" s="451"/>
      <c r="AG29" s="451"/>
      <c r="AH29" s="451"/>
      <c r="AI29" s="451"/>
      <c r="AJ29" s="451"/>
      <c r="AK29" s="451"/>
      <c r="AL29" s="452"/>
      <c r="AM29" s="145"/>
    </row>
    <row r="30" spans="1:39" ht="21.75" customHeight="1">
      <c r="A30" s="139"/>
      <c r="B30" s="507"/>
      <c r="C30" s="508"/>
      <c r="D30" s="509"/>
      <c r="E30" s="509"/>
      <c r="F30" s="509"/>
      <c r="G30" s="509"/>
      <c r="H30" s="509"/>
      <c r="I30" s="509"/>
      <c r="J30" s="509"/>
      <c r="K30" s="509"/>
      <c r="L30" s="509"/>
      <c r="M30" s="509"/>
      <c r="N30" s="509"/>
      <c r="O30" s="509"/>
      <c r="P30" s="510"/>
      <c r="Q30" s="503"/>
      <c r="R30" s="504"/>
      <c r="S30" s="504"/>
      <c r="T30" s="504"/>
      <c r="U30" s="504"/>
      <c r="V30" s="504"/>
      <c r="W30" s="504"/>
      <c r="X30" s="504"/>
      <c r="Y30" s="504"/>
      <c r="Z30" s="504"/>
      <c r="AA30" s="504"/>
      <c r="AB30" s="504"/>
      <c r="AC30" s="504"/>
      <c r="AD30" s="505"/>
      <c r="AE30" s="450"/>
      <c r="AF30" s="451"/>
      <c r="AG30" s="451"/>
      <c r="AH30" s="451"/>
      <c r="AI30" s="451"/>
      <c r="AJ30" s="451"/>
      <c r="AK30" s="451"/>
      <c r="AL30" s="452"/>
      <c r="AM30" s="145"/>
    </row>
    <row r="31" spans="1:39" ht="21.75" customHeight="1">
      <c r="A31" s="139"/>
      <c r="B31" s="507"/>
      <c r="C31" s="508"/>
      <c r="D31" s="509"/>
      <c r="E31" s="509"/>
      <c r="F31" s="509"/>
      <c r="G31" s="509"/>
      <c r="H31" s="509"/>
      <c r="I31" s="509"/>
      <c r="J31" s="509"/>
      <c r="K31" s="509"/>
      <c r="L31" s="509"/>
      <c r="M31" s="509"/>
      <c r="N31" s="509"/>
      <c r="O31" s="509"/>
      <c r="P31" s="510"/>
      <c r="Q31" s="503"/>
      <c r="R31" s="504"/>
      <c r="S31" s="504"/>
      <c r="T31" s="504"/>
      <c r="U31" s="504"/>
      <c r="V31" s="504"/>
      <c r="W31" s="504"/>
      <c r="X31" s="504"/>
      <c r="Y31" s="504"/>
      <c r="Z31" s="504"/>
      <c r="AA31" s="504"/>
      <c r="AB31" s="504"/>
      <c r="AC31" s="504"/>
      <c r="AD31" s="505"/>
      <c r="AE31" s="450"/>
      <c r="AF31" s="451"/>
      <c r="AG31" s="451"/>
      <c r="AH31" s="451"/>
      <c r="AI31" s="451"/>
      <c r="AJ31" s="451"/>
      <c r="AK31" s="451"/>
      <c r="AL31" s="452"/>
      <c r="AM31" s="145"/>
    </row>
    <row r="32" spans="1:39" ht="21.75" customHeight="1" thickBot="1">
      <c r="A32" s="139"/>
      <c r="B32" s="513"/>
      <c r="C32" s="514"/>
      <c r="D32" s="509"/>
      <c r="E32" s="509"/>
      <c r="F32" s="509"/>
      <c r="G32" s="509"/>
      <c r="H32" s="509"/>
      <c r="I32" s="509"/>
      <c r="J32" s="509"/>
      <c r="K32" s="509"/>
      <c r="L32" s="509"/>
      <c r="M32" s="509"/>
      <c r="N32" s="509"/>
      <c r="O32" s="509"/>
      <c r="P32" s="510"/>
      <c r="Q32" s="506"/>
      <c r="R32" s="506"/>
      <c r="S32" s="506"/>
      <c r="T32" s="506"/>
      <c r="U32" s="506"/>
      <c r="V32" s="506"/>
      <c r="W32" s="506"/>
      <c r="X32" s="506"/>
      <c r="Y32" s="506"/>
      <c r="Z32" s="506"/>
      <c r="AA32" s="506"/>
      <c r="AB32" s="506"/>
      <c r="AC32" s="506"/>
      <c r="AD32" s="506"/>
      <c r="AE32" s="453"/>
      <c r="AF32" s="454"/>
      <c r="AG32" s="454"/>
      <c r="AH32" s="454"/>
      <c r="AI32" s="454"/>
      <c r="AJ32" s="454"/>
      <c r="AK32" s="454"/>
      <c r="AL32" s="455"/>
      <c r="AM32" s="145"/>
    </row>
    <row r="33" spans="1:39" ht="24" customHeight="1" thickTop="1">
      <c r="A33" s="139"/>
      <c r="B33" s="473" t="s">
        <v>46</v>
      </c>
      <c r="C33" s="473"/>
      <c r="D33" s="474"/>
      <c r="E33" s="474"/>
      <c r="F33" s="474"/>
      <c r="G33" s="474"/>
      <c r="H33" s="474"/>
      <c r="I33" s="474"/>
      <c r="J33" s="474"/>
      <c r="K33" s="474"/>
      <c r="L33" s="474"/>
      <c r="M33" s="474"/>
      <c r="N33" s="474"/>
      <c r="O33" s="474"/>
      <c r="P33" s="474"/>
      <c r="Q33" s="475">
        <f>SUM(Q28:AD32)</f>
        <v>0</v>
      </c>
      <c r="R33" s="475"/>
      <c r="S33" s="475"/>
      <c r="T33" s="475"/>
      <c r="U33" s="475"/>
      <c r="V33" s="475"/>
      <c r="W33" s="475"/>
      <c r="X33" s="475"/>
      <c r="Y33" s="475"/>
      <c r="Z33" s="475"/>
      <c r="AA33" s="475"/>
      <c r="AB33" s="475"/>
      <c r="AC33" s="475"/>
      <c r="AD33" s="475"/>
      <c r="AE33" s="472"/>
      <c r="AF33" s="472"/>
      <c r="AG33" s="472"/>
      <c r="AH33" s="472"/>
      <c r="AI33" s="472"/>
      <c r="AJ33" s="472"/>
      <c r="AK33" s="472"/>
      <c r="AL33" s="472"/>
      <c r="AM33" s="145"/>
    </row>
    <row r="34" spans="1:39" ht="8.25" customHeight="1">
      <c r="A34" s="296"/>
      <c r="B34" s="292"/>
      <c r="C34" s="292"/>
      <c r="D34" s="292"/>
      <c r="E34" s="292"/>
      <c r="F34" s="293"/>
      <c r="G34" s="293"/>
      <c r="H34" s="293"/>
      <c r="I34" s="293"/>
      <c r="J34" s="293"/>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7"/>
    </row>
    <row r="35" spans="1:39" ht="3.75" customHeight="1">
      <c r="A35" s="308"/>
      <c r="B35" s="309"/>
      <c r="C35" s="309"/>
      <c r="D35" s="309"/>
      <c r="E35" s="309"/>
      <c r="F35" s="310"/>
      <c r="G35" s="310"/>
      <c r="H35" s="310"/>
      <c r="I35" s="310"/>
      <c r="J35" s="310"/>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2"/>
    </row>
    <row r="36" spans="1:39" s="26" customFormat="1" ht="25.5" customHeight="1">
      <c r="A36" s="307" t="s">
        <v>155</v>
      </c>
      <c r="B36" s="13"/>
      <c r="C36" s="13"/>
      <c r="D36" s="13"/>
      <c r="E36" s="13"/>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5"/>
    </row>
    <row r="37" spans="1:39" ht="21.75" customHeight="1">
      <c r="A37" s="140"/>
      <c r="B37" s="476" t="s">
        <v>27</v>
      </c>
      <c r="C37" s="476"/>
      <c r="D37" s="476"/>
      <c r="E37" s="476"/>
      <c r="F37" s="476"/>
      <c r="G37" s="476"/>
      <c r="H37" s="476"/>
      <c r="I37" s="476"/>
      <c r="J37" s="476"/>
      <c r="K37" s="476"/>
      <c r="L37" s="476"/>
      <c r="M37" s="476" t="s">
        <v>152</v>
      </c>
      <c r="N37" s="476"/>
      <c r="O37" s="476"/>
      <c r="P37" s="476"/>
      <c r="Q37" s="476"/>
      <c r="R37" s="476"/>
      <c r="S37" s="476"/>
      <c r="T37" s="476"/>
      <c r="U37" s="476"/>
      <c r="V37" s="476"/>
      <c r="W37" s="476"/>
      <c r="X37" s="476" t="s">
        <v>153</v>
      </c>
      <c r="Y37" s="476"/>
      <c r="Z37" s="476"/>
      <c r="AA37" s="476"/>
      <c r="AB37" s="476"/>
      <c r="AC37" s="476"/>
      <c r="AD37" s="476"/>
      <c r="AE37" s="476"/>
      <c r="AF37" s="476"/>
      <c r="AG37" s="477" t="s">
        <v>154</v>
      </c>
      <c r="AH37" s="477"/>
      <c r="AI37" s="477"/>
      <c r="AJ37" s="477"/>
      <c r="AK37" s="477"/>
      <c r="AL37" s="477"/>
      <c r="AM37" s="141"/>
    </row>
    <row r="38" spans="1:39" ht="21.75" customHeight="1" thickBot="1">
      <c r="A38" s="139"/>
      <c r="B38" s="549" t="s">
        <v>150</v>
      </c>
      <c r="C38" s="549"/>
      <c r="D38" s="549"/>
      <c r="E38" s="549"/>
      <c r="F38" s="549"/>
      <c r="G38" s="549"/>
      <c r="H38" s="549"/>
      <c r="I38" s="549"/>
      <c r="J38" s="549"/>
      <c r="K38" s="549"/>
      <c r="L38" s="549"/>
      <c r="M38" s="550"/>
      <c r="N38" s="550"/>
      <c r="O38" s="550"/>
      <c r="P38" s="550"/>
      <c r="Q38" s="550"/>
      <c r="R38" s="550"/>
      <c r="S38" s="550"/>
      <c r="T38" s="550"/>
      <c r="U38" s="550"/>
      <c r="V38" s="550"/>
      <c r="W38" s="550"/>
      <c r="X38" s="535"/>
      <c r="Y38" s="535"/>
      <c r="Z38" s="535"/>
      <c r="AA38" s="535"/>
      <c r="AB38" s="535"/>
      <c r="AC38" s="535"/>
      <c r="AD38" s="535"/>
      <c r="AE38" s="535"/>
      <c r="AF38" s="535"/>
      <c r="AG38" s="468" t="s">
        <v>148</v>
      </c>
      <c r="AH38" s="468"/>
      <c r="AI38" s="468"/>
      <c r="AJ38" s="468"/>
      <c r="AK38" s="468"/>
      <c r="AL38" s="468"/>
      <c r="AM38" s="145"/>
    </row>
    <row r="39" spans="1:39" ht="21.75" customHeight="1" thickTop="1">
      <c r="A39" s="144"/>
      <c r="B39" s="469" t="s">
        <v>111</v>
      </c>
      <c r="C39" s="469"/>
      <c r="D39" s="469"/>
      <c r="E39" s="469"/>
      <c r="F39" s="469"/>
      <c r="G39" s="469"/>
      <c r="H39" s="469"/>
      <c r="I39" s="469"/>
      <c r="J39" s="469"/>
      <c r="K39" s="469"/>
      <c r="L39" s="469"/>
      <c r="M39" s="470">
        <f>SUM(M38)</f>
        <v>0</v>
      </c>
      <c r="N39" s="470"/>
      <c r="O39" s="470"/>
      <c r="P39" s="470"/>
      <c r="Q39" s="470"/>
      <c r="R39" s="470"/>
      <c r="S39" s="470"/>
      <c r="T39" s="470"/>
      <c r="U39" s="470"/>
      <c r="V39" s="470"/>
      <c r="W39" s="470"/>
      <c r="X39" s="471"/>
      <c r="Y39" s="471"/>
      <c r="Z39" s="471"/>
      <c r="AA39" s="471"/>
      <c r="AB39" s="471"/>
      <c r="AC39" s="471"/>
      <c r="AD39" s="471"/>
      <c r="AE39" s="471"/>
      <c r="AF39" s="471"/>
      <c r="AG39" s="472"/>
      <c r="AH39" s="472"/>
      <c r="AI39" s="472"/>
      <c r="AJ39" s="472"/>
      <c r="AK39" s="472"/>
      <c r="AL39" s="472"/>
      <c r="AM39" s="141"/>
    </row>
    <row r="40" spans="1:39" ht="9.75" customHeight="1">
      <c r="A40" s="144"/>
      <c r="B40" s="230"/>
      <c r="C40" s="230"/>
      <c r="D40" s="230"/>
      <c r="E40" s="230"/>
      <c r="F40" s="230"/>
      <c r="G40" s="230"/>
      <c r="H40" s="230"/>
      <c r="I40" s="230"/>
      <c r="J40" s="230"/>
      <c r="K40" s="230"/>
      <c r="L40" s="230"/>
      <c r="M40" s="313"/>
      <c r="N40" s="313"/>
      <c r="O40" s="313"/>
      <c r="P40" s="313"/>
      <c r="Q40" s="313"/>
      <c r="R40" s="313"/>
      <c r="S40" s="313"/>
      <c r="T40" s="313"/>
      <c r="U40" s="313"/>
      <c r="V40" s="313"/>
      <c r="W40" s="313"/>
      <c r="X40" s="231"/>
      <c r="Y40" s="231"/>
      <c r="Z40" s="231"/>
      <c r="AA40" s="231"/>
      <c r="AB40" s="231"/>
      <c r="AC40" s="231"/>
      <c r="AD40" s="231"/>
      <c r="AE40" s="231"/>
      <c r="AF40" s="231"/>
      <c r="AG40" s="122"/>
      <c r="AH40" s="122"/>
      <c r="AI40" s="122"/>
      <c r="AJ40" s="122"/>
      <c r="AK40" s="122"/>
      <c r="AL40" s="122"/>
      <c r="AM40" s="141"/>
    </row>
    <row r="41" spans="1:39" ht="9.75" customHeight="1">
      <c r="A41" s="188"/>
      <c r="B41" s="189"/>
      <c r="C41" s="189"/>
      <c r="D41" s="189"/>
      <c r="E41" s="189"/>
      <c r="F41" s="189"/>
      <c r="G41" s="189"/>
      <c r="H41" s="189"/>
      <c r="I41" s="189"/>
      <c r="J41" s="189"/>
      <c r="K41" s="189"/>
      <c r="L41" s="189"/>
      <c r="M41" s="314"/>
      <c r="N41" s="314"/>
      <c r="O41" s="314"/>
      <c r="P41" s="314"/>
      <c r="Q41" s="314"/>
      <c r="R41" s="314"/>
      <c r="S41" s="314"/>
      <c r="T41" s="314"/>
      <c r="U41" s="314"/>
      <c r="V41" s="314"/>
      <c r="W41" s="314"/>
      <c r="X41" s="190"/>
      <c r="Y41" s="190"/>
      <c r="Z41" s="190"/>
      <c r="AA41" s="190"/>
      <c r="AB41" s="190"/>
      <c r="AC41" s="190"/>
      <c r="AD41" s="190"/>
      <c r="AE41" s="190"/>
      <c r="AF41" s="190"/>
      <c r="AG41" s="191"/>
      <c r="AH41" s="191"/>
      <c r="AI41" s="191"/>
      <c r="AJ41" s="191"/>
      <c r="AK41" s="191"/>
      <c r="AL41" s="191"/>
      <c r="AM41" s="192"/>
    </row>
    <row r="42" spans="1:39" ht="29.25" customHeight="1">
      <c r="A42" s="201" t="s">
        <v>134</v>
      </c>
      <c r="B42" s="14"/>
      <c r="C42" s="4"/>
      <c r="D42" s="14"/>
      <c r="E42" s="6"/>
      <c r="F42" s="14"/>
      <c r="G42" s="14"/>
      <c r="H42" s="14"/>
      <c r="I42" s="14"/>
      <c r="J42" s="11"/>
      <c r="K42" s="11"/>
      <c r="L42" s="11"/>
      <c r="M42" s="11"/>
      <c r="N42" s="11"/>
      <c r="O42" s="19"/>
      <c r="P42" s="16"/>
      <c r="Q42" s="17"/>
      <c r="R42" s="17"/>
      <c r="S42" s="11"/>
      <c r="T42" s="12"/>
      <c r="U42" s="11"/>
      <c r="V42" s="15"/>
      <c r="W42" s="618" t="s">
        <v>38</v>
      </c>
      <c r="X42" s="575"/>
      <c r="Y42" s="575"/>
      <c r="Z42" s="576"/>
      <c r="AA42" s="573" t="str">
        <f>IF(L5="","",VLOOKUP(L5,$A$62:$C$96,3,FALSE))</f>
        <v/>
      </c>
      <c r="AB42" s="574"/>
      <c r="AC42" s="574"/>
      <c r="AD42" s="575" t="s">
        <v>30</v>
      </c>
      <c r="AE42" s="576"/>
      <c r="AF42" s="618" t="s">
        <v>28</v>
      </c>
      <c r="AG42" s="575"/>
      <c r="AH42" s="576"/>
      <c r="AI42" s="408">
        <f>ROUNDDOWN($Q$53/1000,0)</f>
        <v>0</v>
      </c>
      <c r="AJ42" s="409"/>
      <c r="AK42" s="619"/>
      <c r="AL42" s="575" t="s">
        <v>30</v>
      </c>
      <c r="AM42" s="576"/>
    </row>
    <row r="43" spans="1:39" ht="29.25" customHeight="1">
      <c r="A43" s="37" t="s">
        <v>26</v>
      </c>
      <c r="B43" s="223"/>
      <c r="C43" s="9"/>
      <c r="D43" s="9"/>
      <c r="E43" s="9"/>
      <c r="F43" s="9"/>
      <c r="G43" s="9"/>
      <c r="H43" s="543"/>
      <c r="I43" s="544"/>
      <c r="J43" s="545"/>
      <c r="K43" s="411" t="s">
        <v>97</v>
      </c>
      <c r="L43" s="412"/>
      <c r="M43" s="412"/>
      <c r="N43" s="412"/>
      <c r="O43" s="412"/>
      <c r="P43" s="412"/>
      <c r="Q43" s="412"/>
      <c r="R43" s="412"/>
      <c r="S43" s="412"/>
      <c r="T43" s="412"/>
      <c r="U43" s="412"/>
      <c r="V43" s="412"/>
      <c r="W43" s="412"/>
      <c r="X43" s="412"/>
      <c r="Y43" s="412"/>
      <c r="Z43" s="412"/>
      <c r="AA43" s="412"/>
      <c r="AB43" s="412"/>
      <c r="AC43" s="412"/>
      <c r="AD43" s="412"/>
      <c r="AE43" s="412"/>
      <c r="AF43" s="285" t="s">
        <v>130</v>
      </c>
      <c r="AG43" s="39"/>
      <c r="AH43" s="39"/>
      <c r="AI43" s="10"/>
      <c r="AJ43" s="10"/>
      <c r="AK43" s="221"/>
      <c r="AL43" s="9"/>
      <c r="AM43" s="40"/>
    </row>
    <row r="44" spans="1:39" ht="25.5" customHeight="1">
      <c r="A44" s="41"/>
      <c r="B44" s="3"/>
      <c r="C44" s="496" t="s">
        <v>157</v>
      </c>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7"/>
    </row>
    <row r="45" spans="1:39" ht="25.5" customHeight="1">
      <c r="A45" s="43"/>
      <c r="B45" s="5"/>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9"/>
    </row>
    <row r="46" spans="1:39" ht="23.25" customHeight="1">
      <c r="A46" s="420" t="s">
        <v>149</v>
      </c>
      <c r="B46" s="421"/>
      <c r="C46" s="421"/>
      <c r="D46" s="421"/>
      <c r="E46" s="421"/>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5"/>
    </row>
    <row r="47" spans="1:39" ht="21.75" customHeight="1">
      <c r="A47" s="140"/>
      <c r="B47" s="594" t="s">
        <v>168</v>
      </c>
      <c r="C47" s="542"/>
      <c r="D47" s="541" t="s">
        <v>173</v>
      </c>
      <c r="E47" s="541"/>
      <c r="F47" s="541"/>
      <c r="G47" s="541"/>
      <c r="H47" s="541"/>
      <c r="I47" s="541"/>
      <c r="J47" s="541"/>
      <c r="K47" s="541"/>
      <c r="L47" s="541"/>
      <c r="M47" s="541"/>
      <c r="N47" s="541"/>
      <c r="O47" s="541"/>
      <c r="P47" s="542"/>
      <c r="Q47" s="444" t="s">
        <v>142</v>
      </c>
      <c r="R47" s="445"/>
      <c r="S47" s="445"/>
      <c r="T47" s="445"/>
      <c r="U47" s="445"/>
      <c r="V47" s="445"/>
      <c r="W47" s="445"/>
      <c r="X47" s="445"/>
      <c r="Y47" s="445"/>
      <c r="Z47" s="445"/>
      <c r="AA47" s="445"/>
      <c r="AB47" s="445"/>
      <c r="AC47" s="445"/>
      <c r="AD47" s="446"/>
      <c r="AE47" s="444" t="s">
        <v>143</v>
      </c>
      <c r="AF47" s="445"/>
      <c r="AG47" s="445"/>
      <c r="AH47" s="445"/>
      <c r="AI47" s="445"/>
      <c r="AJ47" s="445"/>
      <c r="AK47" s="445"/>
      <c r="AL47" s="446"/>
      <c r="AM47" s="141"/>
    </row>
    <row r="48" spans="1:39" ht="21.75" customHeight="1">
      <c r="A48" s="139"/>
      <c r="B48" s="483"/>
      <c r="C48" s="484"/>
      <c r="D48" s="500"/>
      <c r="E48" s="501"/>
      <c r="F48" s="501"/>
      <c r="G48" s="501"/>
      <c r="H48" s="501"/>
      <c r="I48" s="501"/>
      <c r="J48" s="501"/>
      <c r="K48" s="501"/>
      <c r="L48" s="501"/>
      <c r="M48" s="501"/>
      <c r="N48" s="501"/>
      <c r="O48" s="501"/>
      <c r="P48" s="502"/>
      <c r="Q48" s="606"/>
      <c r="R48" s="606"/>
      <c r="S48" s="606"/>
      <c r="T48" s="606"/>
      <c r="U48" s="606"/>
      <c r="V48" s="606"/>
      <c r="W48" s="606"/>
      <c r="X48" s="606"/>
      <c r="Y48" s="606"/>
      <c r="Z48" s="606"/>
      <c r="AA48" s="606"/>
      <c r="AB48" s="606"/>
      <c r="AC48" s="606"/>
      <c r="AD48" s="606"/>
      <c r="AE48" s="447" t="s">
        <v>148</v>
      </c>
      <c r="AF48" s="448"/>
      <c r="AG48" s="448"/>
      <c r="AH48" s="448"/>
      <c r="AI48" s="448"/>
      <c r="AJ48" s="448"/>
      <c r="AK48" s="448"/>
      <c r="AL48" s="449"/>
      <c r="AM48" s="145"/>
    </row>
    <row r="49" spans="1:39" ht="21.75" customHeight="1">
      <c r="A49" s="139"/>
      <c r="B49" s="483"/>
      <c r="C49" s="484"/>
      <c r="D49" s="500"/>
      <c r="E49" s="501"/>
      <c r="F49" s="501"/>
      <c r="G49" s="501"/>
      <c r="H49" s="501"/>
      <c r="I49" s="501"/>
      <c r="J49" s="501"/>
      <c r="K49" s="501"/>
      <c r="L49" s="501"/>
      <c r="M49" s="501"/>
      <c r="N49" s="501"/>
      <c r="O49" s="501"/>
      <c r="P49" s="502"/>
      <c r="Q49" s="606"/>
      <c r="R49" s="606"/>
      <c r="S49" s="606"/>
      <c r="T49" s="606"/>
      <c r="U49" s="606"/>
      <c r="V49" s="606"/>
      <c r="W49" s="606"/>
      <c r="X49" s="606"/>
      <c r="Y49" s="606"/>
      <c r="Z49" s="606"/>
      <c r="AA49" s="606"/>
      <c r="AB49" s="606"/>
      <c r="AC49" s="606"/>
      <c r="AD49" s="606"/>
      <c r="AE49" s="450"/>
      <c r="AF49" s="451"/>
      <c r="AG49" s="451"/>
      <c r="AH49" s="451"/>
      <c r="AI49" s="451"/>
      <c r="AJ49" s="451"/>
      <c r="AK49" s="451"/>
      <c r="AL49" s="452"/>
      <c r="AM49" s="145"/>
    </row>
    <row r="50" spans="1:39" ht="21.75" customHeight="1">
      <c r="A50" s="139"/>
      <c r="B50" s="483"/>
      <c r="C50" s="484"/>
      <c r="D50" s="500"/>
      <c r="E50" s="501"/>
      <c r="F50" s="501"/>
      <c r="G50" s="501"/>
      <c r="H50" s="501"/>
      <c r="I50" s="501"/>
      <c r="J50" s="501"/>
      <c r="K50" s="501"/>
      <c r="L50" s="501"/>
      <c r="M50" s="501"/>
      <c r="N50" s="501"/>
      <c r="O50" s="501"/>
      <c r="P50" s="502"/>
      <c r="Q50" s="606"/>
      <c r="R50" s="606"/>
      <c r="S50" s="606"/>
      <c r="T50" s="606"/>
      <c r="U50" s="606"/>
      <c r="V50" s="606"/>
      <c r="W50" s="606"/>
      <c r="X50" s="606"/>
      <c r="Y50" s="606"/>
      <c r="Z50" s="606"/>
      <c r="AA50" s="606"/>
      <c r="AB50" s="606"/>
      <c r="AC50" s="606"/>
      <c r="AD50" s="606"/>
      <c r="AE50" s="450"/>
      <c r="AF50" s="451"/>
      <c r="AG50" s="451"/>
      <c r="AH50" s="451"/>
      <c r="AI50" s="451"/>
      <c r="AJ50" s="451"/>
      <c r="AK50" s="451"/>
      <c r="AL50" s="452"/>
      <c r="AM50" s="145"/>
    </row>
    <row r="51" spans="1:39" ht="21.75" customHeight="1">
      <c r="A51" s="139"/>
      <c r="B51" s="483"/>
      <c r="C51" s="484"/>
      <c r="D51" s="500"/>
      <c r="E51" s="501"/>
      <c r="F51" s="501"/>
      <c r="G51" s="501"/>
      <c r="H51" s="501"/>
      <c r="I51" s="501"/>
      <c r="J51" s="501"/>
      <c r="K51" s="501"/>
      <c r="L51" s="501"/>
      <c r="M51" s="501"/>
      <c r="N51" s="501"/>
      <c r="O51" s="501"/>
      <c r="P51" s="502"/>
      <c r="Q51" s="606"/>
      <c r="R51" s="606"/>
      <c r="S51" s="606"/>
      <c r="T51" s="606"/>
      <c r="U51" s="606"/>
      <c r="V51" s="606"/>
      <c r="W51" s="606"/>
      <c r="X51" s="606"/>
      <c r="Y51" s="606"/>
      <c r="Z51" s="606"/>
      <c r="AA51" s="606"/>
      <c r="AB51" s="606"/>
      <c r="AC51" s="606"/>
      <c r="AD51" s="606"/>
      <c r="AE51" s="450"/>
      <c r="AF51" s="451"/>
      <c r="AG51" s="451"/>
      <c r="AH51" s="451"/>
      <c r="AI51" s="451"/>
      <c r="AJ51" s="451"/>
      <c r="AK51" s="451"/>
      <c r="AL51" s="452"/>
      <c r="AM51" s="145"/>
    </row>
    <row r="52" spans="1:39" ht="21.75" customHeight="1" thickBot="1">
      <c r="A52" s="139"/>
      <c r="B52" s="483"/>
      <c r="C52" s="484"/>
      <c r="D52" s="500"/>
      <c r="E52" s="501"/>
      <c r="F52" s="501"/>
      <c r="G52" s="501"/>
      <c r="H52" s="501"/>
      <c r="I52" s="501"/>
      <c r="J52" s="501"/>
      <c r="K52" s="501"/>
      <c r="L52" s="501"/>
      <c r="M52" s="501"/>
      <c r="N52" s="501"/>
      <c r="O52" s="501"/>
      <c r="P52" s="502"/>
      <c r="Q52" s="607"/>
      <c r="R52" s="607"/>
      <c r="S52" s="607"/>
      <c r="T52" s="607"/>
      <c r="U52" s="607"/>
      <c r="V52" s="607"/>
      <c r="W52" s="607"/>
      <c r="X52" s="607"/>
      <c r="Y52" s="607"/>
      <c r="Z52" s="607"/>
      <c r="AA52" s="607"/>
      <c r="AB52" s="607"/>
      <c r="AC52" s="607"/>
      <c r="AD52" s="607"/>
      <c r="AE52" s="453"/>
      <c r="AF52" s="454"/>
      <c r="AG52" s="454"/>
      <c r="AH52" s="454"/>
      <c r="AI52" s="454"/>
      <c r="AJ52" s="454"/>
      <c r="AK52" s="454"/>
      <c r="AL52" s="455"/>
      <c r="AM52" s="145"/>
    </row>
    <row r="53" spans="1:39" ht="22.5" customHeight="1" thickTop="1">
      <c r="A53" s="139"/>
      <c r="B53" s="474" t="s">
        <v>111</v>
      </c>
      <c r="C53" s="474"/>
      <c r="D53" s="474"/>
      <c r="E53" s="474"/>
      <c r="F53" s="474"/>
      <c r="G53" s="474"/>
      <c r="H53" s="474"/>
      <c r="I53" s="474"/>
      <c r="J53" s="474"/>
      <c r="K53" s="474"/>
      <c r="L53" s="474"/>
      <c r="M53" s="474"/>
      <c r="N53" s="474"/>
      <c r="O53" s="474"/>
      <c r="P53" s="474"/>
      <c r="Q53" s="608">
        <f>SUM(Q48:AD52)</f>
        <v>0</v>
      </c>
      <c r="R53" s="608"/>
      <c r="S53" s="608"/>
      <c r="T53" s="608"/>
      <c r="U53" s="608"/>
      <c r="V53" s="608"/>
      <c r="W53" s="608"/>
      <c r="X53" s="608"/>
      <c r="Y53" s="608"/>
      <c r="Z53" s="608"/>
      <c r="AA53" s="608"/>
      <c r="AB53" s="608"/>
      <c r="AC53" s="608"/>
      <c r="AD53" s="608"/>
      <c r="AE53" s="472"/>
      <c r="AF53" s="472"/>
      <c r="AG53" s="472"/>
      <c r="AH53" s="472"/>
      <c r="AI53" s="472"/>
      <c r="AJ53" s="472"/>
      <c r="AK53" s="472"/>
      <c r="AL53" s="472"/>
      <c r="AM53" s="145"/>
    </row>
    <row r="54" spans="1:39" ht="11.25" customHeight="1">
      <c r="A54" s="257"/>
      <c r="B54" s="258"/>
      <c r="C54" s="258"/>
      <c r="D54" s="258"/>
      <c r="E54" s="258"/>
      <c r="F54" s="259"/>
      <c r="G54" s="259"/>
      <c r="H54" s="259"/>
      <c r="I54" s="259"/>
      <c r="J54" s="259"/>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60"/>
    </row>
    <row r="55" spans="1:39" ht="4.5" customHeight="1">
      <c r="A55" s="222"/>
      <c r="B55" s="222"/>
      <c r="C55" s="222"/>
      <c r="D55" s="222"/>
      <c r="E55" s="222"/>
      <c r="F55" s="222"/>
      <c r="G55" s="222"/>
      <c r="H55" s="222"/>
      <c r="I55" s="222"/>
      <c r="J55" s="222"/>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18"/>
      <c r="AL55" s="18"/>
      <c r="AM55" s="18"/>
    </row>
    <row r="56" spans="1:39" ht="3.75" customHeight="1">
      <c r="A56" s="47"/>
      <c r="B56" s="48"/>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c r="AL56" s="50"/>
      <c r="AM56" s="51"/>
    </row>
    <row r="59" spans="1:39" hidden="1"/>
    <row r="60" spans="1:39" hidden="1"/>
    <row r="61" spans="1:39" s="74" customFormat="1" ht="6" hidden="1">
      <c r="B61" s="74" t="s">
        <v>48</v>
      </c>
      <c r="C61" s="74" t="s">
        <v>49</v>
      </c>
      <c r="D61" s="74" t="s">
        <v>50</v>
      </c>
      <c r="E61" s="74" t="s">
        <v>51</v>
      </c>
    </row>
    <row r="62" spans="1:39" s="74" customFormat="1" ht="6" hidden="1">
      <c r="A62" s="74" t="s">
        <v>52</v>
      </c>
      <c r="B62" s="75">
        <v>537</v>
      </c>
      <c r="C62" s="75">
        <v>268</v>
      </c>
      <c r="D62" s="75">
        <v>537</v>
      </c>
      <c r="E62" s="75">
        <v>268</v>
      </c>
      <c r="F62" s="74" t="s">
        <v>53</v>
      </c>
      <c r="G62" s="75"/>
    </row>
    <row r="63" spans="1:39" s="74" customFormat="1" ht="6" hidden="1">
      <c r="A63" s="74" t="s">
        <v>54</v>
      </c>
      <c r="B63" s="75">
        <v>684</v>
      </c>
      <c r="C63" s="75">
        <v>342</v>
      </c>
      <c r="D63" s="75">
        <v>684</v>
      </c>
      <c r="E63" s="75">
        <v>342</v>
      </c>
      <c r="F63" s="74" t="s">
        <v>53</v>
      </c>
      <c r="G63" s="75"/>
    </row>
    <row r="64" spans="1:39" s="74" customFormat="1" ht="6" hidden="1">
      <c r="A64" s="74" t="s">
        <v>55</v>
      </c>
      <c r="B64" s="75">
        <v>889</v>
      </c>
      <c r="C64" s="75">
        <v>445</v>
      </c>
      <c r="D64" s="75">
        <v>889</v>
      </c>
      <c r="E64" s="75">
        <v>445</v>
      </c>
      <c r="F64" s="74" t="s">
        <v>53</v>
      </c>
      <c r="G64" s="75"/>
    </row>
    <row r="65" spans="1:7" s="74" customFormat="1" ht="6" hidden="1">
      <c r="A65" s="74" t="s">
        <v>56</v>
      </c>
      <c r="B65" s="75">
        <v>231</v>
      </c>
      <c r="C65" s="75">
        <v>115</v>
      </c>
      <c r="D65" s="75">
        <v>231</v>
      </c>
      <c r="E65" s="75">
        <v>115</v>
      </c>
      <c r="F65" s="74" t="s">
        <v>53</v>
      </c>
      <c r="G65" s="75"/>
    </row>
    <row r="66" spans="1:7" s="74" customFormat="1" ht="6" hidden="1">
      <c r="A66" s="74" t="s">
        <v>6</v>
      </c>
      <c r="B66" s="75">
        <v>226</v>
      </c>
      <c r="C66" s="75">
        <v>113</v>
      </c>
      <c r="D66" s="75">
        <v>226</v>
      </c>
      <c r="E66" s="75">
        <v>113</v>
      </c>
      <c r="F66" s="74" t="s">
        <v>53</v>
      </c>
      <c r="G66" s="75"/>
    </row>
    <row r="67" spans="1:7" s="74" customFormat="1" ht="6" hidden="1">
      <c r="A67" s="74" t="s">
        <v>57</v>
      </c>
      <c r="B67" s="75">
        <v>564</v>
      </c>
      <c r="C67" s="75">
        <v>282</v>
      </c>
      <c r="D67" s="75">
        <v>564</v>
      </c>
      <c r="E67" s="75">
        <v>282</v>
      </c>
      <c r="F67" s="74" t="s">
        <v>53</v>
      </c>
      <c r="G67" s="75"/>
    </row>
    <row r="68" spans="1:7" s="74" customFormat="1" ht="6" hidden="1">
      <c r="A68" s="74" t="s">
        <v>58</v>
      </c>
      <c r="B68" s="75">
        <v>710</v>
      </c>
      <c r="C68" s="75">
        <v>355</v>
      </c>
      <c r="D68" s="75">
        <v>710</v>
      </c>
      <c r="E68" s="75">
        <v>355</v>
      </c>
      <c r="F68" s="74" t="s">
        <v>53</v>
      </c>
      <c r="G68" s="75"/>
    </row>
    <row r="69" spans="1:7" s="74" customFormat="1" ht="6" hidden="1">
      <c r="A69" s="74" t="s">
        <v>59</v>
      </c>
      <c r="B69" s="75">
        <v>1133</v>
      </c>
      <c r="C69" s="75">
        <v>567</v>
      </c>
      <c r="D69" s="75">
        <v>1133</v>
      </c>
      <c r="E69" s="75">
        <v>567</v>
      </c>
      <c r="F69" s="74" t="s">
        <v>53</v>
      </c>
      <c r="G69" s="75"/>
    </row>
    <row r="70" spans="1:7" s="74" customFormat="1" ht="6" hidden="1">
      <c r="A70" s="74" t="s">
        <v>29</v>
      </c>
      <c r="B70" s="75">
        <f>D70*$AG$5</f>
        <v>0</v>
      </c>
      <c r="C70" s="75">
        <f>E70*$AG$5</f>
        <v>0</v>
      </c>
      <c r="D70" s="75">
        <v>27</v>
      </c>
      <c r="E70" s="75">
        <v>13</v>
      </c>
      <c r="F70" s="74" t="s">
        <v>60</v>
      </c>
      <c r="G70" s="75"/>
    </row>
    <row r="71" spans="1:7" s="74" customFormat="1" ht="6" hidden="1">
      <c r="A71" s="74" t="s">
        <v>61</v>
      </c>
      <c r="B71" s="75">
        <f>D71*$AG$5</f>
        <v>0</v>
      </c>
      <c r="C71" s="75">
        <f>E71*$AG$5</f>
        <v>0</v>
      </c>
      <c r="D71" s="75">
        <v>27</v>
      </c>
      <c r="E71" s="75">
        <v>13</v>
      </c>
      <c r="F71" s="74" t="s">
        <v>60</v>
      </c>
      <c r="G71" s="75"/>
    </row>
    <row r="72" spans="1:7" s="74" customFormat="1" ht="6" hidden="1">
      <c r="A72" s="74" t="s">
        <v>7</v>
      </c>
      <c r="B72" s="75">
        <v>320</v>
      </c>
      <c r="C72" s="75">
        <v>160</v>
      </c>
      <c r="D72" s="75">
        <v>320</v>
      </c>
      <c r="E72" s="75">
        <v>160</v>
      </c>
      <c r="F72" s="74" t="s">
        <v>53</v>
      </c>
      <c r="G72" s="75"/>
    </row>
    <row r="73" spans="1:7" s="74" customFormat="1" ht="6" hidden="1">
      <c r="A73" s="74" t="s">
        <v>8</v>
      </c>
      <c r="B73" s="75">
        <v>339</v>
      </c>
      <c r="C73" s="75">
        <v>169</v>
      </c>
      <c r="D73" s="75">
        <v>339</v>
      </c>
      <c r="E73" s="75">
        <v>169</v>
      </c>
      <c r="F73" s="74" t="s">
        <v>53</v>
      </c>
      <c r="G73" s="75"/>
    </row>
    <row r="74" spans="1:7" s="74" customFormat="1" ht="6" hidden="1">
      <c r="A74" s="74" t="s">
        <v>9</v>
      </c>
      <c r="B74" s="75">
        <v>311</v>
      </c>
      <c r="C74" s="75">
        <v>156</v>
      </c>
      <c r="D74" s="75">
        <v>311</v>
      </c>
      <c r="E74" s="75">
        <v>156</v>
      </c>
      <c r="F74" s="74" t="s">
        <v>53</v>
      </c>
      <c r="G74" s="75"/>
    </row>
    <row r="75" spans="1:7" s="74" customFormat="1" ht="6" hidden="1">
      <c r="A75" s="74" t="s">
        <v>10</v>
      </c>
      <c r="B75" s="75">
        <v>137</v>
      </c>
      <c r="C75" s="75">
        <v>68</v>
      </c>
      <c r="D75" s="75">
        <v>137</v>
      </c>
      <c r="E75" s="75">
        <v>68</v>
      </c>
      <c r="F75" s="74" t="s">
        <v>53</v>
      </c>
      <c r="G75" s="75"/>
    </row>
    <row r="76" spans="1:7" s="74" customFormat="1" ht="6" hidden="1">
      <c r="A76" s="74" t="s">
        <v>11</v>
      </c>
      <c r="B76" s="75">
        <v>508</v>
      </c>
      <c r="C76" s="75">
        <v>254</v>
      </c>
      <c r="D76" s="75">
        <v>508</v>
      </c>
      <c r="E76" s="75">
        <v>254</v>
      </c>
      <c r="F76" s="74" t="s">
        <v>53</v>
      </c>
      <c r="G76" s="75"/>
    </row>
    <row r="77" spans="1:7" s="74" customFormat="1" ht="6" hidden="1">
      <c r="A77" s="74" t="s">
        <v>12</v>
      </c>
      <c r="B77" s="75">
        <v>204</v>
      </c>
      <c r="C77" s="75">
        <v>102</v>
      </c>
      <c r="D77" s="75">
        <v>204</v>
      </c>
      <c r="E77" s="75">
        <v>102</v>
      </c>
      <c r="F77" s="74" t="s">
        <v>53</v>
      </c>
      <c r="G77" s="75"/>
    </row>
    <row r="78" spans="1:7" s="74" customFormat="1" ht="6" hidden="1">
      <c r="A78" s="74" t="s">
        <v>13</v>
      </c>
      <c r="B78" s="75">
        <v>148</v>
      </c>
      <c r="C78" s="75">
        <v>74</v>
      </c>
      <c r="D78" s="75">
        <v>148</v>
      </c>
      <c r="E78" s="75">
        <v>74</v>
      </c>
      <c r="F78" s="74" t="s">
        <v>53</v>
      </c>
      <c r="G78" s="75"/>
    </row>
    <row r="79" spans="1:7" s="74" customFormat="1" ht="6" hidden="1">
      <c r="A79" s="74" t="s">
        <v>14</v>
      </c>
      <c r="B79" s="75"/>
      <c r="C79" s="75">
        <v>282</v>
      </c>
      <c r="D79" s="75"/>
      <c r="E79" s="75">
        <v>282</v>
      </c>
      <c r="F79" s="74" t="s">
        <v>53</v>
      </c>
      <c r="G79" s="75"/>
    </row>
    <row r="80" spans="1:7" s="74" customFormat="1" ht="6" hidden="1">
      <c r="A80" s="74" t="s">
        <v>62</v>
      </c>
      <c r="B80" s="75">
        <v>33</v>
      </c>
      <c r="C80" s="75">
        <v>16</v>
      </c>
      <c r="D80" s="75">
        <v>33</v>
      </c>
      <c r="E80" s="75">
        <v>16</v>
      </c>
      <c r="F80" s="74" t="s">
        <v>53</v>
      </c>
      <c r="G80" s="75"/>
    </row>
    <row r="81" spans="1:7" s="74" customFormat="1" ht="6" hidden="1">
      <c r="A81" s="74" t="s">
        <v>15</v>
      </c>
      <c r="B81" s="75">
        <v>475</v>
      </c>
      <c r="C81" s="75">
        <v>237</v>
      </c>
      <c r="D81" s="75">
        <v>475</v>
      </c>
      <c r="E81" s="75">
        <v>237</v>
      </c>
      <c r="F81" s="74" t="s">
        <v>53</v>
      </c>
      <c r="G81" s="75"/>
    </row>
    <row r="82" spans="1:7" s="74" customFormat="1" ht="6" hidden="1">
      <c r="A82" s="74" t="s">
        <v>16</v>
      </c>
      <c r="B82" s="75">
        <v>638</v>
      </c>
      <c r="C82" s="75">
        <v>319</v>
      </c>
      <c r="D82" s="75">
        <v>638</v>
      </c>
      <c r="E82" s="75">
        <v>319</v>
      </c>
      <c r="F82" s="74" t="s">
        <v>53</v>
      </c>
      <c r="G82" s="75"/>
    </row>
    <row r="83" spans="1:7" s="74" customFormat="1" ht="6" hidden="1">
      <c r="A83" s="74" t="s">
        <v>17</v>
      </c>
      <c r="B83" s="75">
        <f>D83*$AG$5</f>
        <v>0</v>
      </c>
      <c r="C83" s="75">
        <f>E83*$AG$5</f>
        <v>0</v>
      </c>
      <c r="D83" s="75">
        <v>38</v>
      </c>
      <c r="E83" s="75">
        <v>19</v>
      </c>
      <c r="F83" s="74" t="s">
        <v>60</v>
      </c>
      <c r="G83" s="75"/>
    </row>
    <row r="84" spans="1:7" s="74" customFormat="1" ht="6" hidden="1">
      <c r="A84" s="74" t="s">
        <v>18</v>
      </c>
      <c r="B84" s="75">
        <f>D84*$AG$5</f>
        <v>0</v>
      </c>
      <c r="C84" s="75">
        <f t="shared" ref="C84:C96" si="0">E84*$AG$5</f>
        <v>0</v>
      </c>
      <c r="D84" s="75">
        <v>40</v>
      </c>
      <c r="E84" s="75">
        <v>20</v>
      </c>
      <c r="F84" s="74" t="s">
        <v>60</v>
      </c>
      <c r="G84" s="75"/>
    </row>
    <row r="85" spans="1:7" s="74" customFormat="1" ht="6" hidden="1">
      <c r="A85" s="74" t="s">
        <v>19</v>
      </c>
      <c r="B85" s="75">
        <f t="shared" ref="B85:B96" si="1">D85*$AG$5</f>
        <v>0</v>
      </c>
      <c r="C85" s="75">
        <f t="shared" si="0"/>
        <v>0</v>
      </c>
      <c r="D85" s="75">
        <v>38</v>
      </c>
      <c r="E85" s="75">
        <v>19</v>
      </c>
      <c r="F85" s="74" t="s">
        <v>60</v>
      </c>
      <c r="G85" s="75"/>
    </row>
    <row r="86" spans="1:7" s="74" customFormat="1" ht="6" hidden="1">
      <c r="A86" s="74" t="s">
        <v>20</v>
      </c>
      <c r="B86" s="75">
        <f t="shared" si="1"/>
        <v>0</v>
      </c>
      <c r="C86" s="75">
        <f t="shared" si="0"/>
        <v>0</v>
      </c>
      <c r="D86" s="75">
        <v>48</v>
      </c>
      <c r="E86" s="75">
        <v>24</v>
      </c>
      <c r="F86" s="74" t="s">
        <v>60</v>
      </c>
      <c r="G86" s="75"/>
    </row>
    <row r="87" spans="1:7" s="74" customFormat="1" ht="6" hidden="1">
      <c r="A87" s="74" t="s">
        <v>21</v>
      </c>
      <c r="B87" s="75">
        <f t="shared" si="1"/>
        <v>0</v>
      </c>
      <c r="C87" s="75">
        <f t="shared" si="0"/>
        <v>0</v>
      </c>
      <c r="D87" s="75">
        <v>43</v>
      </c>
      <c r="E87" s="75">
        <v>21</v>
      </c>
      <c r="F87" s="74" t="s">
        <v>60</v>
      </c>
      <c r="G87" s="75"/>
    </row>
    <row r="88" spans="1:7" s="74" customFormat="1" ht="6" hidden="1">
      <c r="A88" s="74" t="s">
        <v>22</v>
      </c>
      <c r="B88" s="75">
        <f t="shared" si="1"/>
        <v>0</v>
      </c>
      <c r="C88" s="75">
        <f>E88*$AG$5</f>
        <v>0</v>
      </c>
      <c r="D88" s="75">
        <v>36</v>
      </c>
      <c r="E88" s="75">
        <v>18</v>
      </c>
      <c r="F88" s="74" t="s">
        <v>60</v>
      </c>
      <c r="G88" s="75"/>
    </row>
    <row r="89" spans="1:7" s="74" customFormat="1" ht="6" hidden="1">
      <c r="A89" s="74" t="s">
        <v>63</v>
      </c>
      <c r="B89" s="75">
        <f t="shared" si="1"/>
        <v>0</v>
      </c>
      <c r="C89" s="75">
        <f t="shared" si="0"/>
        <v>0</v>
      </c>
      <c r="D89" s="75">
        <v>37</v>
      </c>
      <c r="E89" s="75">
        <v>19</v>
      </c>
      <c r="F89" s="74" t="s">
        <v>60</v>
      </c>
      <c r="G89" s="75"/>
    </row>
    <row r="90" spans="1:7" s="74" customFormat="1" ht="6" hidden="1">
      <c r="A90" s="74" t="s">
        <v>64</v>
      </c>
      <c r="B90" s="75">
        <f t="shared" si="1"/>
        <v>0</v>
      </c>
      <c r="C90" s="75">
        <f t="shared" si="0"/>
        <v>0</v>
      </c>
      <c r="D90" s="75">
        <v>35</v>
      </c>
      <c r="E90" s="75">
        <v>18</v>
      </c>
      <c r="F90" s="74" t="s">
        <v>60</v>
      </c>
      <c r="G90" s="75"/>
    </row>
    <row r="91" spans="1:7" s="74" customFormat="1" ht="6" hidden="1">
      <c r="A91" s="74" t="s">
        <v>65</v>
      </c>
      <c r="B91" s="75">
        <f t="shared" si="1"/>
        <v>0</v>
      </c>
      <c r="C91" s="75">
        <f t="shared" si="0"/>
        <v>0</v>
      </c>
      <c r="D91" s="75">
        <v>37</v>
      </c>
      <c r="E91" s="75">
        <v>19</v>
      </c>
      <c r="F91" s="74" t="s">
        <v>60</v>
      </c>
      <c r="G91" s="75"/>
    </row>
    <row r="92" spans="1:7" s="74" customFormat="1" ht="6" hidden="1">
      <c r="A92" s="74" t="s">
        <v>66</v>
      </c>
      <c r="B92" s="75">
        <f t="shared" si="1"/>
        <v>0</v>
      </c>
      <c r="C92" s="75">
        <f t="shared" si="0"/>
        <v>0</v>
      </c>
      <c r="D92" s="75">
        <v>35</v>
      </c>
      <c r="E92" s="75">
        <v>18</v>
      </c>
      <c r="F92" s="74" t="s">
        <v>60</v>
      </c>
      <c r="G92" s="75"/>
    </row>
    <row r="93" spans="1:7" s="74" customFormat="1" ht="6" hidden="1">
      <c r="A93" s="74" t="s">
        <v>67</v>
      </c>
      <c r="B93" s="75">
        <f t="shared" si="1"/>
        <v>0</v>
      </c>
      <c r="C93" s="75">
        <f>E93*$AG$5</f>
        <v>0</v>
      </c>
      <c r="D93" s="75">
        <v>37</v>
      </c>
      <c r="E93" s="75">
        <v>19</v>
      </c>
      <c r="F93" s="74" t="s">
        <v>60</v>
      </c>
      <c r="G93" s="75"/>
    </row>
    <row r="94" spans="1:7" s="74" customFormat="1" ht="6" hidden="1">
      <c r="A94" s="74" t="s">
        <v>68</v>
      </c>
      <c r="B94" s="75">
        <f t="shared" si="1"/>
        <v>0</v>
      </c>
      <c r="C94" s="75">
        <f t="shared" si="0"/>
        <v>0</v>
      </c>
      <c r="D94" s="75">
        <v>35</v>
      </c>
      <c r="E94" s="75">
        <v>18</v>
      </c>
      <c r="F94" s="74" t="s">
        <v>60</v>
      </c>
      <c r="G94" s="75"/>
    </row>
    <row r="95" spans="1:7" s="74" customFormat="1" ht="6" hidden="1">
      <c r="A95" s="74" t="s">
        <v>69</v>
      </c>
      <c r="B95" s="75">
        <f t="shared" si="1"/>
        <v>0</v>
      </c>
      <c r="C95" s="75">
        <f t="shared" si="0"/>
        <v>0</v>
      </c>
      <c r="D95" s="75">
        <v>37</v>
      </c>
      <c r="E95" s="75">
        <v>19</v>
      </c>
      <c r="F95" s="74" t="s">
        <v>60</v>
      </c>
      <c r="G95" s="75"/>
    </row>
    <row r="96" spans="1:7" s="74" customFormat="1" ht="6" hidden="1">
      <c r="A96" s="74" t="s">
        <v>70</v>
      </c>
      <c r="B96" s="75">
        <f t="shared" si="1"/>
        <v>0</v>
      </c>
      <c r="C96" s="75">
        <f t="shared" si="0"/>
        <v>0</v>
      </c>
      <c r="D96" s="75">
        <v>35</v>
      </c>
      <c r="E96" s="75">
        <v>18</v>
      </c>
      <c r="F96" s="74" t="s">
        <v>60</v>
      </c>
      <c r="G96" s="75"/>
    </row>
    <row r="97" spans="1:7" s="74" customFormat="1" ht="6" hidden="1"/>
    <row r="98" spans="1:7" s="74" customFormat="1" ht="6" hidden="1">
      <c r="A98" s="121" t="s">
        <v>94</v>
      </c>
      <c r="B98" s="74" t="s">
        <v>71</v>
      </c>
    </row>
    <row r="99" spans="1:7" s="74" customFormat="1" ht="6" hidden="1">
      <c r="A99" s="121" t="s">
        <v>95</v>
      </c>
      <c r="B99" s="74">
        <v>0</v>
      </c>
      <c r="C99" s="74" t="b">
        <v>0</v>
      </c>
      <c r="D99" s="74" t="b">
        <v>0</v>
      </c>
      <c r="E99" s="74" t="b">
        <v>0</v>
      </c>
      <c r="F99" s="74">
        <v>0</v>
      </c>
      <c r="G99" s="74">
        <v>0</v>
      </c>
    </row>
    <row r="100" spans="1:7" s="74" customFormat="1" ht="6" hidden="1">
      <c r="A100" s="121" t="s">
        <v>96</v>
      </c>
    </row>
    <row r="101" spans="1:7" s="74" customFormat="1" ht="6" hidden="1">
      <c r="A101" s="121"/>
    </row>
    <row r="102" spans="1:7" s="74" customFormat="1" ht="6" hidden="1"/>
    <row r="103" spans="1:7" s="74" customFormat="1" ht="6" hidden="1"/>
    <row r="104" spans="1:7" s="74" customFormat="1" ht="6" hidden="1">
      <c r="A104" s="74" t="s">
        <v>98</v>
      </c>
    </row>
    <row r="105" spans="1:7" s="74" customFormat="1" ht="6" hidden="1">
      <c r="A105" s="74" t="s">
        <v>137</v>
      </c>
    </row>
    <row r="106" spans="1:7" hidden="1"/>
  </sheetData>
  <sheetProtection formatCells="0" formatColumns="0" formatRows="0" insertColumns="0" insertRows="0" autoFilter="0"/>
  <mergeCells count="110">
    <mergeCell ref="H43:J43"/>
    <mergeCell ref="K43:AE43"/>
    <mergeCell ref="C44:AM45"/>
    <mergeCell ref="A46:E46"/>
    <mergeCell ref="B47:C47"/>
    <mergeCell ref="D47:P47"/>
    <mergeCell ref="Q47:AD47"/>
    <mergeCell ref="AE47:AL47"/>
    <mergeCell ref="B48:C48"/>
    <mergeCell ref="D48:P48"/>
    <mergeCell ref="Q48:AD48"/>
    <mergeCell ref="AE48:AL52"/>
    <mergeCell ref="B49:C49"/>
    <mergeCell ref="D49:P49"/>
    <mergeCell ref="Q49:AD49"/>
    <mergeCell ref="B50:C50"/>
    <mergeCell ref="D50:P50"/>
    <mergeCell ref="Q50:AD50"/>
    <mergeCell ref="B51:C51"/>
    <mergeCell ref="D51:P51"/>
    <mergeCell ref="Q51:AD51"/>
    <mergeCell ref="B52:C52"/>
    <mergeCell ref="D52:P52"/>
    <mergeCell ref="Q52:AD52"/>
    <mergeCell ref="W42:Z42"/>
    <mergeCell ref="AA42:AC42"/>
    <mergeCell ref="AD42:AE42"/>
    <mergeCell ref="AF42:AH42"/>
    <mergeCell ref="AI42:AK42"/>
    <mergeCell ref="AL42:AM42"/>
    <mergeCell ref="B33:P33"/>
    <mergeCell ref="Q33:AD33"/>
    <mergeCell ref="AE33:AL33"/>
    <mergeCell ref="B37:L37"/>
    <mergeCell ref="M37:W37"/>
    <mergeCell ref="X37:AF37"/>
    <mergeCell ref="AG37:AL37"/>
    <mergeCell ref="B38:L38"/>
    <mergeCell ref="M38:W38"/>
    <mergeCell ref="X38:AF38"/>
    <mergeCell ref="AG38:AL38"/>
    <mergeCell ref="B39:L39"/>
    <mergeCell ref="M39:W39"/>
    <mergeCell ref="X39:AF39"/>
    <mergeCell ref="AG39:AL39"/>
    <mergeCell ref="C18:AM25"/>
    <mergeCell ref="L17:W17"/>
    <mergeCell ref="B27:C27"/>
    <mergeCell ref="D27:P27"/>
    <mergeCell ref="Q27:AD27"/>
    <mergeCell ref="AE27:AL27"/>
    <mergeCell ref="B28:C28"/>
    <mergeCell ref="D28:P28"/>
    <mergeCell ref="Q28:AD28"/>
    <mergeCell ref="AE28:AL32"/>
    <mergeCell ref="B29:C29"/>
    <mergeCell ref="D29:P29"/>
    <mergeCell ref="Q29:AD29"/>
    <mergeCell ref="B30:C30"/>
    <mergeCell ref="D30:P30"/>
    <mergeCell ref="Q30:AD30"/>
    <mergeCell ref="B31:C31"/>
    <mergeCell ref="D31:P31"/>
    <mergeCell ref="Q31:AD31"/>
    <mergeCell ref="B32:C32"/>
    <mergeCell ref="D32:P32"/>
    <mergeCell ref="Q32:AD32"/>
    <mergeCell ref="B9:K9"/>
    <mergeCell ref="B10:K10"/>
    <mergeCell ref="M10:N10"/>
    <mergeCell ref="W10:X10"/>
    <mergeCell ref="AF10:AG10"/>
    <mergeCell ref="L12:AM12"/>
    <mergeCell ref="P11:Y11"/>
    <mergeCell ref="AC11:AM11"/>
    <mergeCell ref="H17:J17"/>
    <mergeCell ref="AG4:AM4"/>
    <mergeCell ref="AP4:AT4"/>
    <mergeCell ref="L5:AB5"/>
    <mergeCell ref="AC5:AF5"/>
    <mergeCell ref="AG5:AK5"/>
    <mergeCell ref="AL5:AM5"/>
    <mergeCell ref="B8:K8"/>
    <mergeCell ref="M8:N8"/>
    <mergeCell ref="W8:X8"/>
    <mergeCell ref="AF8:AG8"/>
    <mergeCell ref="B53:P53"/>
    <mergeCell ref="Q53:AD53"/>
    <mergeCell ref="AE53:AL53"/>
    <mergeCell ref="AP5:AT5"/>
    <mergeCell ref="B6:K7"/>
    <mergeCell ref="Q6:R6"/>
    <mergeCell ref="T6:V6"/>
    <mergeCell ref="AT6:AT7"/>
    <mergeCell ref="L7:AM7"/>
    <mergeCell ref="A13:H14"/>
    <mergeCell ref="N16:Q16"/>
    <mergeCell ref="R16:T16"/>
    <mergeCell ref="U16:V16"/>
    <mergeCell ref="W16:Z16"/>
    <mergeCell ref="AA16:AC16"/>
    <mergeCell ref="AD16:AE16"/>
    <mergeCell ref="S13:AM14"/>
    <mergeCell ref="AF16:AH16"/>
    <mergeCell ref="AI16:AK16"/>
    <mergeCell ref="AL16:AM16"/>
    <mergeCell ref="A3:A12"/>
    <mergeCell ref="L3:AF3"/>
    <mergeCell ref="AG3:AM3"/>
    <mergeCell ref="L4:AF4"/>
  </mergeCells>
  <phoneticPr fontId="2"/>
  <dataValidations count="4">
    <dataValidation type="list" allowBlank="1" showInputMessage="1" showErrorMessage="1" sqref="L5:AB5">
      <formula1>$A$62:$A$96</formula1>
    </dataValidation>
    <dataValidation type="list" allowBlank="1" showInputMessage="1" showErrorMessage="1" sqref="H43:J43">
      <formula1>$A$104:$A$105</formula1>
    </dataValidation>
    <dataValidation type="list" allowBlank="1" showInputMessage="1" showErrorMessage="1" sqref="H17">
      <formula1>$A$98:$A$99</formula1>
    </dataValidation>
    <dataValidation imeMode="halfAlpha" allowBlank="1" showInputMessage="1" showErrorMessage="1" sqref="S42:V42 J42:N42"/>
  </dataValidations>
  <printOptions horizontalCentered="1"/>
  <pageMargins left="0.55118110236220474" right="0.55118110236220474" top="0.43307086614173229" bottom="0.23622047244094491" header="0.51181102362204722" footer="0.35433070866141736"/>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7049" r:id="rId4" name="Check Box 9">
              <controlPr defaultSize="0" autoFill="0" autoLine="0" autoPict="0">
                <anchor moveWithCells="1">
                  <from>
                    <xdr:col>8</xdr:col>
                    <xdr:colOff>142875</xdr:colOff>
                    <xdr:row>12</xdr:row>
                    <xdr:rowOff>0</xdr:rowOff>
                  </from>
                  <to>
                    <xdr:col>9</xdr:col>
                    <xdr:colOff>161925</xdr:colOff>
                    <xdr:row>12</xdr:row>
                    <xdr:rowOff>257175</xdr:rowOff>
                  </to>
                </anchor>
              </controlPr>
            </control>
          </mc:Choice>
        </mc:AlternateContent>
        <mc:AlternateContent xmlns:mc="http://schemas.openxmlformats.org/markup-compatibility/2006">
          <mc:Choice Requires="x14">
            <control shapeId="87050" r:id="rId5" name="Check Box 10">
              <controlPr defaultSize="0" autoFill="0" autoLine="0" autoPict="0">
                <anchor moveWithCells="1">
                  <from>
                    <xdr:col>8</xdr:col>
                    <xdr:colOff>142875</xdr:colOff>
                    <xdr:row>13</xdr:row>
                    <xdr:rowOff>9525</xdr:rowOff>
                  </from>
                  <to>
                    <xdr:col>9</xdr:col>
                    <xdr:colOff>161925</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別記様式１（所要額）</vt:lpstr>
      <vt:lpstr>別記様式２（申請額一覧 ）</vt:lpstr>
      <vt:lpstr>個別票_記載例</vt:lpstr>
      <vt:lpstr>個票１</vt:lpstr>
      <vt:lpstr>個票２</vt:lpstr>
      <vt:lpstr>個票３</vt:lpstr>
      <vt:lpstr>個票４</vt:lpstr>
      <vt:lpstr>個票５</vt:lpstr>
      <vt:lpstr>個票１!Print_Area</vt:lpstr>
      <vt:lpstr>個票２!Print_Area</vt:lpstr>
      <vt:lpstr>個票３!Print_Area</vt:lpstr>
      <vt:lpstr>個票４!Print_Area</vt:lpstr>
      <vt:lpstr>個票５!Print_Area</vt:lpstr>
      <vt:lpstr>個別票_記載例!Print_Area</vt:lpstr>
      <vt:lpstr>'別記様式１（所要額）'!Print_Area</vt:lpstr>
      <vt:lpstr>'別記様式２（申請額一覧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冨樫弥智代</cp:lastModifiedBy>
  <cp:lastPrinted>2024-10-23T02:37:10Z</cp:lastPrinted>
  <dcterms:created xsi:type="dcterms:W3CDTF">2021-07-15T05:51:06Z</dcterms:created>
  <dcterms:modified xsi:type="dcterms:W3CDTF">2024-10-23T04:48:14Z</dcterms:modified>
</cp:coreProperties>
</file>