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<sst xmlns="http://schemas.openxmlformats.org/spreadsheetml/2006/main" count="221" uniqueCount="111">
  <si>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</si>
  <si>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</si>
  <si>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</si>
  <si>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</si>
  <si>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</si>
  <si>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</si>
  <si>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</si>
  <si>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</si>
  <si>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</si>
  <si>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</si>
  <si>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</si>
  <si>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</si>
  <si>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</si>
  <si>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</si>
  <si>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</si>
  <si>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</si>
  <si>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</si>
  <si>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</si>
  <si>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</si>
  <si>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</si>
  <si>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</si>
  <si>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</si>
  <si>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</si>
  <si>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</si>
  <si>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</si>
  <si>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</si>
  <si>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</si>
  <si>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</si>
  <si>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</si>
  <si>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</si>
  <si>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</si>
  <si>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</si>
  <si>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</si>
  <si>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</si>
  <si>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</si>
  <si>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</si>
  <si>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</si>
  <si>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</si>
  <si>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</si>
  <si>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</si>
  <si>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</si>
  <si>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</si>
  <si>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</si>
  <si>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</si>
  <si>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</si>
  <si>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</si>
  <si>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</si>
  <si>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</si>
  <si>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</si>
  <si>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</si>
  <si>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</si>
  <si>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</si>
  <si>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</si>
  <si>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</si>
  <si>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</si>
  <si>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</si>
  <si>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</si>
  <si>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</si>
  <si>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</si>
  <si>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</si>
  <si>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</si>
  <si>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</si>
  <si>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</si>
  <si>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</si>
  <si>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</si>
  <si>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</si>
  <si>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</si>
  <si>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</si>
  <si>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</si>
  <si>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</si>
  <si>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</si>
  <si>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</si>
  <si>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</si>
  <si>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</si>
  <si>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</si>
  <si>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</si>
  <si>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</si>
  <si>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</si>
  <si>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</si>
  <si>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</si>
  <si>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</si>
  <si>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</si>
  <si>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</si>
  <si>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</si>
  <si>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</si>
  <si>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</si>
  <si>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</si>
  <si>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</si>
  <si>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</si>
  <si>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</si>
  <si>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</si>
  <si>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</si>
  <si>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</si>
  <si>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</si>
  <si>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</si>
  <si>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</si>
  <si>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上山市</t>
  </si>
  <si>
    <t>法非適用</t>
  </si>
  <si>
    <t>下水道事業</t>
  </si>
  <si>
    <t>公共下水道</t>
  </si>
  <si>
    <t>Cc1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</si>
  <si>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</si>
  <si>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</si>
  <si>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</si>
  <si>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</si>
  <si>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</si>
  <si>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</si>
  <si>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</si>
  <si>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  本市の下水道事業については、処理場が完成した昭和５６年の供用開始以降、未普及地区への管きょ整備や雨水管きょ整備を主な事業とし進めてまいりました。
　近年、管きょ布設から３０年が経過した汚水管きょや処理場の設備等の調査を行った結果、それらの一部施設についての改築も必要となり、現在、計画的に事業を実施しております。
　また、下水道施設全般で、通常の維持管理についても、鋭意、実施しております。
　施設建設工事のピークが過ぎ、地方債残高も減少傾向にありますが、今後、老朽化した施設の改築工事の増加が見込まれるため、地方債残高を考慮した工事実施計画が必要となってきております。
　現在、経費回収率は、１００％を超え良好と言えますが、各施設の維持管理費の増加と人口減に伴う下水道料金収入の減少が予想されるため、接続率向上の取組や施設の効率的な運用等により経営改善に努めなければなりません。
</t>
    <rPh sb="16" eb="19">
      <t>ショリジョウ</t>
    </rPh>
    <rPh sb="20" eb="22">
      <t>カンセイ</t>
    </rPh>
    <rPh sb="38" eb="40">
      <t>フキュウ</t>
    </rPh>
    <rPh sb="40" eb="42">
      <t>チク</t>
    </rPh>
    <rPh sb="44" eb="45">
      <t>カン</t>
    </rPh>
    <rPh sb="47" eb="49">
      <t>セイビ</t>
    </rPh>
    <rPh sb="50" eb="52">
      <t>ウスイ</t>
    </rPh>
    <rPh sb="52" eb="53">
      <t>カン</t>
    </rPh>
    <rPh sb="55" eb="57">
      <t>セイビ</t>
    </rPh>
    <rPh sb="58" eb="59">
      <t>オモ</t>
    </rPh>
    <rPh sb="60" eb="62">
      <t>ジギョウ</t>
    </rPh>
    <rPh sb="64" eb="65">
      <t>スス</t>
    </rPh>
    <rPh sb="76" eb="78">
      <t>キンネン</t>
    </rPh>
    <rPh sb="79" eb="80">
      <t>カン</t>
    </rPh>
    <rPh sb="82" eb="84">
      <t>フセツ</t>
    </rPh>
    <rPh sb="88" eb="89">
      <t>ネン</t>
    </rPh>
    <rPh sb="90" eb="92">
      <t>ケイカ</t>
    </rPh>
    <rPh sb="94" eb="96">
      <t>オスイ</t>
    </rPh>
    <rPh sb="96" eb="97">
      <t>カン</t>
    </rPh>
    <rPh sb="100" eb="102">
      <t>ショリ</t>
    </rPh>
    <rPh sb="102" eb="103">
      <t>バ</t>
    </rPh>
    <rPh sb="104" eb="106">
      <t>セツビ</t>
    </rPh>
    <rPh sb="106" eb="107">
      <t>トウ</t>
    </rPh>
    <rPh sb="108" eb="110">
      <t>チョウサ</t>
    </rPh>
    <rPh sb="111" eb="112">
      <t>オコナ</t>
    </rPh>
    <rPh sb="114" eb="116">
      <t>ケッカ</t>
    </rPh>
    <rPh sb="121" eb="123">
      <t>イチブ</t>
    </rPh>
    <rPh sb="123" eb="125">
      <t>シセツ</t>
    </rPh>
    <rPh sb="133" eb="135">
      <t>ヒツヨウ</t>
    </rPh>
    <rPh sb="139" eb="141">
      <t>ゲンザイ</t>
    </rPh>
    <rPh sb="142" eb="144">
      <t>ケイカク</t>
    </rPh>
    <rPh sb="144" eb="145">
      <t>テキ</t>
    </rPh>
    <rPh sb="146" eb="148">
      <t>ジギョウ</t>
    </rPh>
    <rPh sb="149" eb="151">
      <t>ジッシ</t>
    </rPh>
    <rPh sb="163" eb="166">
      <t>ゲスイドウ</t>
    </rPh>
    <rPh sb="166" eb="168">
      <t>シセツ</t>
    </rPh>
    <rPh sb="168" eb="170">
      <t>ゼンパン</t>
    </rPh>
    <rPh sb="172" eb="174">
      <t>ツウジョウ</t>
    </rPh>
    <rPh sb="185" eb="187">
      <t>エイイ</t>
    </rPh>
    <rPh sb="188" eb="190">
      <t>ジッシ</t>
    </rPh>
    <rPh sb="269" eb="271">
      <t>ジッシ</t>
    </rPh>
    <rPh sb="315" eb="316">
      <t>カク</t>
    </rPh>
    <phoneticPr fontId="4"/>
  </si>
  <si>
    <t xml:space="preserve">  本市の下水道事業は昭和５６年の供用開始から３５年が経過し、管路延長の約４割が３０年を経過しております。
　平成２５年度から長寿命化計画に基づく、各施設の計画的な改築、更新事業を実施してきました。
　今後は、ストックマネジメント計画を新たに策定し、計画的に改築等を実施し、施設老朽化による事故の未然防止とライフサイクルコストの最少化を図る方向で、事業の展開をしていきます。</t>
    <rPh sb="36" eb="37">
      <t>ヤク</t>
    </rPh>
    <rPh sb="55" eb="57">
      <t>ヘイセイ</t>
    </rPh>
    <rPh sb="59" eb="61">
      <t>ネンド</t>
    </rPh>
    <rPh sb="63" eb="67">
      <t>チョウジュミョウカ</t>
    </rPh>
    <rPh sb="70" eb="71">
      <t>モト</t>
    </rPh>
    <rPh sb="74" eb="75">
      <t>カク</t>
    </rPh>
    <rPh sb="75" eb="77">
      <t>シセツ</t>
    </rPh>
    <rPh sb="82" eb="84">
      <t>カイチク</t>
    </rPh>
    <rPh sb="85" eb="87">
      <t>コウシン</t>
    </rPh>
    <rPh sb="87" eb="89">
      <t>ジギョウ</t>
    </rPh>
    <rPh sb="90" eb="92">
      <t>ジッシ</t>
    </rPh>
    <rPh sb="101" eb="103">
      <t>コンゴ</t>
    </rPh>
    <rPh sb="118" eb="119">
      <t>アラ</t>
    </rPh>
    <rPh sb="121" eb="123">
      <t>サクテイ</t>
    </rPh>
    <rPh sb="129" eb="131">
      <t>カイチク</t>
    </rPh>
    <rPh sb="131" eb="132">
      <t>トウ</t>
    </rPh>
    <rPh sb="133" eb="135">
      <t>ジッシ</t>
    </rPh>
    <rPh sb="137" eb="139">
      <t>シセツ</t>
    </rPh>
    <rPh sb="139" eb="142">
      <t>ロウキュウカ</t>
    </rPh>
    <rPh sb="170" eb="172">
      <t>ホウコウ</t>
    </rPh>
    <rPh sb="174" eb="176">
      <t>ジギョウ</t>
    </rPh>
    <rPh sb="177" eb="179">
      <t>テンカイ</t>
    </rPh>
    <phoneticPr fontId="4"/>
  </si>
  <si>
    <t xml:space="preserve">  下水道建設等の事業については、これまで建設された各施設が、おおむね同じ経過年数で更新時期を迎えるため、新たな施設建設より、改築・更新へ移行することになります。
　改築等に要する費用の把握や財源確保を適切に行い、資産の適正管理を実施し、市民サービスの低下を防ぎ、安定した下水道事業を持続するため、今後予定される地方公営企業会計への移行に合わせ、経営戦略の策定等に努めなければなりません。</t>
    <rPh sb="5" eb="7">
      <t>ケンセツ</t>
    </rPh>
    <rPh sb="7" eb="8">
      <t>トウ</t>
    </rPh>
    <rPh sb="21" eb="23">
      <t>ケンセツ</t>
    </rPh>
    <rPh sb="26" eb="27">
      <t>カク</t>
    </rPh>
    <rPh sb="35" eb="36">
      <t>オナ</t>
    </rPh>
    <rPh sb="37" eb="39">
      <t>ケイカ</t>
    </rPh>
    <rPh sb="39" eb="41">
      <t>ネンスウ</t>
    </rPh>
    <rPh sb="53" eb="54">
      <t>アラ</t>
    </rPh>
    <rPh sb="56" eb="58">
      <t>シセツ</t>
    </rPh>
    <rPh sb="58" eb="60">
      <t>ケンセツ</t>
    </rPh>
    <rPh sb="63" eb="65">
      <t>カイチク</t>
    </rPh>
    <rPh sb="66" eb="68">
      <t>コウシン</t>
    </rPh>
    <rPh sb="83" eb="85">
      <t>カイチク</t>
    </rPh>
    <rPh sb="85" eb="86">
      <t>トウ</t>
    </rPh>
    <rPh sb="115" eb="117">
      <t>ジッシ</t>
    </rPh>
    <rPh sb="182" eb="183">
      <t>ツト</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</si>
</sst>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formatCode="#,##0.00;&quot;△&quot;#,##0.00;&quot;-&quot;">
                  <c:v>0.06</c:v>
                </c:pt>
                <c:pt idx="3" formatCode="#,##0.00;&quot;△&quot;#,##0.00;&quot;-&quot;">
                  <c:v>0.06</c:v>
                </c:pt>
                <c:pt idx="4" formatCode="#,##0.00;&quot;△&quot;#,##0.00;&quot;-&quot;">
                  <c:v>0.68</c:v>
                </c:pt>
              </c:numCache>
            </c:numRef>
          </c:val>
        </c:ser>
        <c:dLbls>
          <c:showLegendKey val="0"/>
          <c:showVal val="0"/>
          <c:showCatName val="0"/>
          <c:showSerName val="0"/>
          <c:showPercent val="0"/>
          <c:showBubbleSize val="0"/>
        </c:dLbls>
        <c:gapWidth val="150"/>
        <c:axId val="44247680"/>
        <c:axId val="4425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0.05</c:v>
                </c:pt>
                <c:pt idx="1">
                  <c:v>0.24</c:v>
                </c:pt>
                <c:pt idx="2">
                  <c:v>0.15</c:v>
                </c:pt>
                <c:pt idx="3">
                  <c:v>0.11</c:v>
                </c:pt>
                <c:pt idx="4">
                  <c:v>0.09</c:v>
                </c:pt>
              </c:numCache>
            </c:numRef>
          </c:val>
          <c:smooth val="0"/>
        </c:ser>
        <c:dLbls>
          <c:showLegendKey val="0"/>
          <c:showVal val="0"/>
          <c:showCatName val="0"/>
          <c:showSerName val="0"/>
          <c:showPercent val="0"/>
          <c:showBubbleSize val="0"/>
        </c:dLbls>
        <c:marker val="1"/>
        <c:smooth val="0"/>
        <c:axId val="44247680"/>
        <c:axId val="44253952"/>
      </c:lineChart>
      <c:dateAx>
        <c:axId val="44247680"/>
        <c:scaling>
          <c:orientation val="minMax"/>
        </c:scaling>
        <c:delete val="1"/>
        <c:axPos val="b"/>
        <c:numFmt formatCode="ge" sourceLinked="1"/>
        <c:majorTickMark val="none"/>
        <c:minorTickMark val="none"/>
        <c:tickLblPos val="none"/>
        <c:crossAx val="44253952"/>
        <c:crosses val="autoZero"/>
        <c:auto val="1"/>
        <c:lblOffset val="100"/>
        <c:baseTimeUnit val="years"/>
      </c:dateAx>
      <c:valAx>
        <c:axId val="44253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24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64.81</c:v>
                </c:pt>
                <c:pt idx="1">
                  <c:v>62.93</c:v>
                </c:pt>
                <c:pt idx="2">
                  <c:v>60.56</c:v>
                </c:pt>
                <c:pt idx="3">
                  <c:v>61.22</c:v>
                </c:pt>
                <c:pt idx="4">
                  <c:v>61.22</c:v>
                </c:pt>
              </c:numCache>
            </c:numRef>
          </c:val>
        </c:ser>
        <c:dLbls>
          <c:showLegendKey val="0"/>
          <c:showVal val="0"/>
          <c:showCatName val="0"/>
          <c:showSerName val="0"/>
          <c:showPercent val="0"/>
          <c:showBubbleSize val="0"/>
        </c:dLbls>
        <c:gapWidth val="150"/>
        <c:axId val="88346624"/>
        <c:axId val="88348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61.95</c:v>
                </c:pt>
                <c:pt idx="1">
                  <c:v>61.91</c:v>
                </c:pt>
                <c:pt idx="2">
                  <c:v>63.6</c:v>
                </c:pt>
                <c:pt idx="3">
                  <c:v>64.23</c:v>
                </c:pt>
                <c:pt idx="4">
                  <c:v>59.4</c:v>
                </c:pt>
              </c:numCache>
            </c:numRef>
          </c:val>
          <c:smooth val="0"/>
        </c:ser>
        <c:dLbls>
          <c:showLegendKey val="0"/>
          <c:showVal val="0"/>
          <c:showCatName val="0"/>
          <c:showSerName val="0"/>
          <c:showPercent val="0"/>
          <c:showBubbleSize val="0"/>
        </c:dLbls>
        <c:marker val="1"/>
        <c:smooth val="0"/>
        <c:axId val="88346624"/>
        <c:axId val="88348160"/>
      </c:lineChart>
      <c:dateAx>
        <c:axId val="88346624"/>
        <c:scaling>
          <c:orientation val="minMax"/>
        </c:scaling>
        <c:delete val="1"/>
        <c:axPos val="b"/>
        <c:numFmt formatCode="ge" sourceLinked="1"/>
        <c:majorTickMark val="none"/>
        <c:minorTickMark val="none"/>
        <c:tickLblPos val="none"/>
        <c:crossAx val="88348160"/>
        <c:crosses val="autoZero"/>
        <c:auto val="1"/>
        <c:lblOffset val="100"/>
        <c:baseTimeUnit val="years"/>
      </c:dateAx>
      <c:valAx>
        <c:axId val="8834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46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89.86</c:v>
                </c:pt>
                <c:pt idx="1">
                  <c:v>90.35</c:v>
                </c:pt>
                <c:pt idx="2">
                  <c:v>90.56</c:v>
                </c:pt>
                <c:pt idx="3">
                  <c:v>90.68</c:v>
                </c:pt>
                <c:pt idx="4">
                  <c:v>91.53</c:v>
                </c:pt>
              </c:numCache>
            </c:numRef>
          </c:val>
        </c:ser>
        <c:dLbls>
          <c:showLegendKey val="0"/>
          <c:showVal val="0"/>
          <c:showCatName val="0"/>
          <c:showSerName val="0"/>
          <c:showPercent val="0"/>
          <c:showBubbleSize val="0"/>
        </c:dLbls>
        <c:gapWidth val="150"/>
        <c:axId val="88369792"/>
        <c:axId val="88384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90.37</c:v>
                </c:pt>
                <c:pt idx="1">
                  <c:v>90.89</c:v>
                </c:pt>
                <c:pt idx="2">
                  <c:v>90.98</c:v>
                </c:pt>
                <c:pt idx="3">
                  <c:v>90.22</c:v>
                </c:pt>
                <c:pt idx="4">
                  <c:v>89.81</c:v>
                </c:pt>
              </c:numCache>
            </c:numRef>
          </c:val>
          <c:smooth val="0"/>
        </c:ser>
        <c:dLbls>
          <c:showLegendKey val="0"/>
          <c:showVal val="0"/>
          <c:showCatName val="0"/>
          <c:showSerName val="0"/>
          <c:showPercent val="0"/>
          <c:showBubbleSize val="0"/>
        </c:dLbls>
        <c:marker val="1"/>
        <c:smooth val="0"/>
        <c:axId val="88369792"/>
        <c:axId val="88384256"/>
      </c:lineChart>
      <c:dateAx>
        <c:axId val="88369792"/>
        <c:scaling>
          <c:orientation val="minMax"/>
        </c:scaling>
        <c:delete val="1"/>
        <c:axPos val="b"/>
        <c:numFmt formatCode="ge" sourceLinked="1"/>
        <c:majorTickMark val="none"/>
        <c:minorTickMark val="none"/>
        <c:tickLblPos val="none"/>
        <c:crossAx val="88384256"/>
        <c:crosses val="autoZero"/>
        <c:auto val="1"/>
        <c:lblOffset val="100"/>
        <c:baseTimeUnit val="years"/>
      </c:dateAx>
      <c:valAx>
        <c:axId val="88384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36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84.45</c:v>
                </c:pt>
                <c:pt idx="1">
                  <c:v>73.31</c:v>
                </c:pt>
                <c:pt idx="2">
                  <c:v>96.93</c:v>
                </c:pt>
                <c:pt idx="3">
                  <c:v>93.92</c:v>
                </c:pt>
                <c:pt idx="4">
                  <c:v>93.45</c:v>
                </c:pt>
              </c:numCache>
            </c:numRef>
          </c:val>
        </c:ser>
        <c:dLbls>
          <c:showLegendKey val="0"/>
          <c:showVal val="0"/>
          <c:showCatName val="0"/>
          <c:showSerName val="0"/>
          <c:showPercent val="0"/>
          <c:showBubbleSize val="0"/>
        </c:dLbls>
        <c:gapWidth val="150"/>
        <c:axId val="44275968"/>
        <c:axId val="4428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275968"/>
        <c:axId val="44286336"/>
      </c:lineChart>
      <c:dateAx>
        <c:axId val="44275968"/>
        <c:scaling>
          <c:orientation val="minMax"/>
        </c:scaling>
        <c:delete val="1"/>
        <c:axPos val="b"/>
        <c:numFmt formatCode="ge" sourceLinked="1"/>
        <c:majorTickMark val="none"/>
        <c:minorTickMark val="none"/>
        <c:tickLblPos val="none"/>
        <c:crossAx val="44286336"/>
        <c:crosses val="autoZero"/>
        <c:auto val="1"/>
        <c:lblOffset val="100"/>
        <c:baseTimeUnit val="years"/>
      </c:dateAx>
      <c:valAx>
        <c:axId val="4428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27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8889216"/>
        <c:axId val="441180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8889216"/>
        <c:axId val="44118016"/>
      </c:lineChart>
      <c:dateAx>
        <c:axId val="88889216"/>
        <c:scaling>
          <c:orientation val="minMax"/>
        </c:scaling>
        <c:delete val="1"/>
        <c:axPos val="b"/>
        <c:numFmt formatCode="ge" sourceLinked="1"/>
        <c:majorTickMark val="none"/>
        <c:minorTickMark val="none"/>
        <c:tickLblPos val="none"/>
        <c:crossAx val="44118016"/>
        <c:crosses val="autoZero"/>
        <c:auto val="1"/>
        <c:lblOffset val="100"/>
        <c:baseTimeUnit val="years"/>
      </c:dateAx>
      <c:valAx>
        <c:axId val="441180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88892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44135936"/>
        <c:axId val="4413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44135936"/>
        <c:axId val="44137856"/>
      </c:lineChart>
      <c:dateAx>
        <c:axId val="44135936"/>
        <c:scaling>
          <c:orientation val="minMax"/>
        </c:scaling>
        <c:delete val="1"/>
        <c:axPos val="b"/>
        <c:numFmt formatCode="ge" sourceLinked="1"/>
        <c:majorTickMark val="none"/>
        <c:minorTickMark val="none"/>
        <c:tickLblPos val="none"/>
        <c:crossAx val="44137856"/>
        <c:crosses val="autoZero"/>
        <c:auto val="1"/>
        <c:lblOffset val="100"/>
        <c:baseTimeUnit val="years"/>
      </c:dateAx>
      <c:valAx>
        <c:axId val="441378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4135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158080"/>
        <c:axId val="761600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158080"/>
        <c:axId val="76160000"/>
      </c:lineChart>
      <c:dateAx>
        <c:axId val="76158080"/>
        <c:scaling>
          <c:orientation val="minMax"/>
        </c:scaling>
        <c:delete val="1"/>
        <c:axPos val="b"/>
        <c:numFmt formatCode="ge" sourceLinked="1"/>
        <c:majorTickMark val="none"/>
        <c:minorTickMark val="none"/>
        <c:tickLblPos val="none"/>
        <c:crossAx val="76160000"/>
        <c:crosses val="autoZero"/>
        <c:auto val="1"/>
        <c:lblOffset val="100"/>
        <c:baseTimeUnit val="years"/>
      </c:dateAx>
      <c:valAx>
        <c:axId val="761600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15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6190464"/>
        <c:axId val="761923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6190464"/>
        <c:axId val="76192384"/>
      </c:lineChart>
      <c:dateAx>
        <c:axId val="76190464"/>
        <c:scaling>
          <c:orientation val="minMax"/>
        </c:scaling>
        <c:delete val="1"/>
        <c:axPos val="b"/>
        <c:numFmt formatCode="ge" sourceLinked="1"/>
        <c:majorTickMark val="none"/>
        <c:minorTickMark val="none"/>
        <c:tickLblPos val="none"/>
        <c:crossAx val="76192384"/>
        <c:crosses val="autoZero"/>
        <c:auto val="1"/>
        <c:lblOffset val="100"/>
        <c:baseTimeUnit val="years"/>
      </c:dateAx>
      <c:valAx>
        <c:axId val="76192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61904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1097.53</c:v>
                </c:pt>
                <c:pt idx="1">
                  <c:v>1054.06</c:v>
                </c:pt>
                <c:pt idx="2">
                  <c:v>962.55</c:v>
                </c:pt>
                <c:pt idx="3">
                  <c:v>951.86</c:v>
                </c:pt>
                <c:pt idx="4">
                  <c:v>942.08</c:v>
                </c:pt>
              </c:numCache>
            </c:numRef>
          </c:val>
        </c:ser>
        <c:dLbls>
          <c:showLegendKey val="0"/>
          <c:showVal val="0"/>
          <c:showCatName val="0"/>
          <c:showSerName val="0"/>
          <c:showPercent val="0"/>
          <c:showBubbleSize val="0"/>
        </c:dLbls>
        <c:gapWidth val="150"/>
        <c:axId val="90977408"/>
        <c:axId val="90979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793.1</c:v>
                </c:pt>
                <c:pt idx="1">
                  <c:v>759.86</c:v>
                </c:pt>
                <c:pt idx="2">
                  <c:v>739.53</c:v>
                </c:pt>
                <c:pt idx="3">
                  <c:v>721.06</c:v>
                </c:pt>
                <c:pt idx="4">
                  <c:v>862.87</c:v>
                </c:pt>
              </c:numCache>
            </c:numRef>
          </c:val>
          <c:smooth val="0"/>
        </c:ser>
        <c:dLbls>
          <c:showLegendKey val="0"/>
          <c:showVal val="0"/>
          <c:showCatName val="0"/>
          <c:showSerName val="0"/>
          <c:showPercent val="0"/>
          <c:showBubbleSize val="0"/>
        </c:dLbls>
        <c:marker val="1"/>
        <c:smooth val="0"/>
        <c:axId val="90977408"/>
        <c:axId val="90979328"/>
      </c:lineChart>
      <c:dateAx>
        <c:axId val="90977408"/>
        <c:scaling>
          <c:orientation val="minMax"/>
        </c:scaling>
        <c:delete val="1"/>
        <c:axPos val="b"/>
        <c:numFmt formatCode="ge" sourceLinked="1"/>
        <c:majorTickMark val="none"/>
        <c:minorTickMark val="none"/>
        <c:tickLblPos val="none"/>
        <c:crossAx val="90979328"/>
        <c:crosses val="autoZero"/>
        <c:auto val="1"/>
        <c:lblOffset val="100"/>
        <c:baseTimeUnit val="years"/>
      </c:dateAx>
      <c:valAx>
        <c:axId val="90979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0977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91.23</c:v>
                </c:pt>
                <c:pt idx="1">
                  <c:v>98.09</c:v>
                </c:pt>
                <c:pt idx="2">
                  <c:v>106.03</c:v>
                </c:pt>
                <c:pt idx="3">
                  <c:v>106.83</c:v>
                </c:pt>
                <c:pt idx="4">
                  <c:v>105.65</c:v>
                </c:pt>
              </c:numCache>
            </c:numRef>
          </c:val>
        </c:ser>
        <c:dLbls>
          <c:showLegendKey val="0"/>
          <c:showVal val="0"/>
          <c:showCatName val="0"/>
          <c:showSerName val="0"/>
          <c:showPercent val="0"/>
          <c:showBubbleSize val="0"/>
        </c:dLbls>
        <c:gapWidth val="150"/>
        <c:axId val="91013888"/>
        <c:axId val="910158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85.47</c:v>
                </c:pt>
                <c:pt idx="1">
                  <c:v>85.6</c:v>
                </c:pt>
                <c:pt idx="2">
                  <c:v>84.05</c:v>
                </c:pt>
                <c:pt idx="3">
                  <c:v>84.86</c:v>
                </c:pt>
                <c:pt idx="4">
                  <c:v>85.39</c:v>
                </c:pt>
              </c:numCache>
            </c:numRef>
          </c:val>
          <c:smooth val="0"/>
        </c:ser>
        <c:dLbls>
          <c:showLegendKey val="0"/>
          <c:showVal val="0"/>
          <c:showCatName val="0"/>
          <c:showSerName val="0"/>
          <c:showPercent val="0"/>
          <c:showBubbleSize val="0"/>
        </c:dLbls>
        <c:marker val="1"/>
        <c:smooth val="0"/>
        <c:axId val="91013888"/>
        <c:axId val="91015808"/>
      </c:lineChart>
      <c:dateAx>
        <c:axId val="91013888"/>
        <c:scaling>
          <c:orientation val="minMax"/>
        </c:scaling>
        <c:delete val="1"/>
        <c:axPos val="b"/>
        <c:numFmt formatCode="ge" sourceLinked="1"/>
        <c:majorTickMark val="none"/>
        <c:minorTickMark val="none"/>
        <c:tickLblPos val="none"/>
        <c:crossAx val="91015808"/>
        <c:crosses val="autoZero"/>
        <c:auto val="1"/>
        <c:lblOffset val="100"/>
        <c:baseTimeUnit val="years"/>
      </c:dateAx>
      <c:valAx>
        <c:axId val="910158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013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198.14</c:v>
                </c:pt>
                <c:pt idx="1">
                  <c:v>184.79</c:v>
                </c:pt>
                <c:pt idx="2">
                  <c:v>170.6</c:v>
                </c:pt>
                <c:pt idx="3">
                  <c:v>174</c:v>
                </c:pt>
                <c:pt idx="4">
                  <c:v>176.78</c:v>
                </c:pt>
              </c:numCache>
            </c:numRef>
          </c:val>
        </c:ser>
        <c:dLbls>
          <c:showLegendKey val="0"/>
          <c:showVal val="0"/>
          <c:showCatName val="0"/>
          <c:showSerName val="0"/>
          <c:showPercent val="0"/>
          <c:showBubbleSize val="0"/>
        </c:dLbls>
        <c:gapWidth val="150"/>
        <c:axId val="91066752"/>
        <c:axId val="91068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184.8</c:v>
                </c:pt>
                <c:pt idx="1">
                  <c:v>185.04</c:v>
                </c:pt>
                <c:pt idx="2">
                  <c:v>190.12</c:v>
                </c:pt>
                <c:pt idx="3">
                  <c:v>188.14</c:v>
                </c:pt>
                <c:pt idx="4">
                  <c:v>188.79</c:v>
                </c:pt>
              </c:numCache>
            </c:numRef>
          </c:val>
          <c:smooth val="0"/>
        </c:ser>
        <c:dLbls>
          <c:showLegendKey val="0"/>
          <c:showVal val="0"/>
          <c:showCatName val="0"/>
          <c:showSerName val="0"/>
          <c:showPercent val="0"/>
          <c:showBubbleSize val="0"/>
        </c:dLbls>
        <c:marker val="1"/>
        <c:smooth val="0"/>
        <c:axId val="91066752"/>
        <c:axId val="91068672"/>
      </c:lineChart>
      <c:dateAx>
        <c:axId val="91066752"/>
        <c:scaling>
          <c:orientation val="minMax"/>
        </c:scaling>
        <c:delete val="1"/>
        <c:axPos val="b"/>
        <c:numFmt formatCode="ge" sourceLinked="1"/>
        <c:majorTickMark val="none"/>
        <c:minorTickMark val="none"/>
        <c:tickLblPos val="none"/>
        <c:crossAx val="91068672"/>
        <c:crosses val="autoZero"/>
        <c:auto val="1"/>
        <c:lblOffset val="100"/>
        <c:baseTimeUnit val="years"/>
      </c:dateAx>
      <c:valAx>
        <c:axId val="91068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0667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【763.62】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【94.73】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【60.01】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【139.70】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【98.53】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G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上山市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Cc1</v>
      </c>
      <c r="X8" s="70"/>
      <c r="Y8" s="70"/>
      <c r="Z8" s="70"/>
      <c r="AA8" s="70"/>
      <c r="AB8" s="70"/>
      <c r="AC8" s="70"/>
      <c r="AD8" s="3"/>
      <c r="AE8" s="3"/>
      <c r="AF8" s="3"/>
      <c r="AG8" s="3"/>
      <c r="AH8" s="3"/>
      <c r="AI8" s="3"/>
      <c r="AJ8" s="3"/>
      <c r="AK8" s="3"/>
      <c r="AL8" s="64">
        <f>データ!R6</f>
        <v>31834</v>
      </c>
      <c r="AM8" s="64"/>
      <c r="AN8" s="64"/>
      <c r="AO8" s="64"/>
      <c r="AP8" s="64"/>
      <c r="AQ8" s="64"/>
      <c r="AR8" s="64"/>
      <c r="AS8" s="64"/>
      <c r="AT8" s="63">
        <f>データ!S6</f>
        <v>240.93</v>
      </c>
      <c r="AU8" s="63"/>
      <c r="AV8" s="63"/>
      <c r="AW8" s="63"/>
      <c r="AX8" s="63"/>
      <c r="AY8" s="63"/>
      <c r="AZ8" s="63"/>
      <c r="BA8" s="63"/>
      <c r="BB8" s="63">
        <f>データ!T6</f>
        <v>132.13</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72.16</v>
      </c>
      <c r="Q10" s="63"/>
      <c r="R10" s="63"/>
      <c r="S10" s="63"/>
      <c r="T10" s="63"/>
      <c r="U10" s="63"/>
      <c r="V10" s="63"/>
      <c r="W10" s="63">
        <f>データ!P6</f>
        <v>76.53</v>
      </c>
      <c r="X10" s="63"/>
      <c r="Y10" s="63"/>
      <c r="Z10" s="63"/>
      <c r="AA10" s="63"/>
      <c r="AB10" s="63"/>
      <c r="AC10" s="63"/>
      <c r="AD10" s="64">
        <f>データ!Q6</f>
        <v>3560</v>
      </c>
      <c r="AE10" s="64"/>
      <c r="AF10" s="64"/>
      <c r="AG10" s="64"/>
      <c r="AH10" s="64"/>
      <c r="AI10" s="64"/>
      <c r="AJ10" s="64"/>
      <c r="AK10" s="2"/>
      <c r="AL10" s="64">
        <f>データ!U6</f>
        <v>22856</v>
      </c>
      <c r="AM10" s="64"/>
      <c r="AN10" s="64"/>
      <c r="AO10" s="64"/>
      <c r="AP10" s="64"/>
      <c r="AQ10" s="64"/>
      <c r="AR10" s="64"/>
      <c r="AS10" s="64"/>
      <c r="AT10" s="63">
        <f>データ!V6</f>
        <v>7.45</v>
      </c>
      <c r="AU10" s="63"/>
      <c r="AV10" s="63"/>
      <c r="AW10" s="63"/>
      <c r="AX10" s="63"/>
      <c r="AY10" s="63"/>
      <c r="AZ10" s="63"/>
      <c r="BA10" s="63"/>
      <c r="BB10" s="63">
        <f>データ!W6</f>
        <v>3067.92</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62073</v>
      </c>
      <c r="D6" s="31">
        <f t="shared" si="3"/>
        <v>47</v>
      </c>
      <c r="E6" s="31">
        <f t="shared" si="3"/>
        <v>17</v>
      </c>
      <c r="F6" s="31">
        <f t="shared" si="3"/>
        <v>1</v>
      </c>
      <c r="G6" s="31">
        <f t="shared" si="3"/>
        <v>0</v>
      </c>
      <c r="H6" s="31" t="str">
        <f t="shared" si="3"/>
        <v>山形県　上山市</v>
      </c>
      <c r="I6" s="31" t="str">
        <f t="shared" si="3"/>
        <v>法非適用</v>
      </c>
      <c r="J6" s="31" t="str">
        <f t="shared" si="3"/>
        <v>下水道事業</v>
      </c>
      <c r="K6" s="31" t="str">
        <f t="shared" si="3"/>
        <v>公共下水道</v>
      </c>
      <c r="L6" s="31" t="str">
        <f t="shared" si="3"/>
        <v>Cc1</v>
      </c>
      <c r="M6" s="32" t="str">
        <f t="shared" si="3"/>
        <v>-</v>
      </c>
      <c r="N6" s="32" t="str">
        <f t="shared" si="3"/>
        <v>該当数値なし</v>
      </c>
      <c r="O6" s="32">
        <f t="shared" si="3"/>
        <v>72.16</v>
      </c>
      <c r="P6" s="32">
        <f t="shared" si="3"/>
        <v>76.53</v>
      </c>
      <c r="Q6" s="32">
        <f t="shared" si="3"/>
        <v>3560</v>
      </c>
      <c r="R6" s="32">
        <f t="shared" si="3"/>
        <v>31834</v>
      </c>
      <c r="S6" s="32">
        <f t="shared" si="3"/>
        <v>240.93</v>
      </c>
      <c r="T6" s="32">
        <f t="shared" si="3"/>
        <v>132.13</v>
      </c>
      <c r="U6" s="32">
        <f t="shared" si="3"/>
        <v>22856</v>
      </c>
      <c r="V6" s="32">
        <f t="shared" si="3"/>
        <v>7.45</v>
      </c>
      <c r="W6" s="32">
        <f t="shared" si="3"/>
        <v>3067.92</v>
      </c>
      <c r="X6" s="33">
        <f>IF(X7="",NA(),X7)</f>
        <v>84.45</v>
      </c>
      <c r="Y6" s="33">
        <f t="shared" ref="Y6:AG6" si="4">IF(Y7="",NA(),Y7)</f>
        <v>73.31</v>
      </c>
      <c r="Z6" s="33">
        <f t="shared" si="4"/>
        <v>96.93</v>
      </c>
      <c r="AA6" s="33">
        <f t="shared" si="4"/>
        <v>93.92</v>
      </c>
      <c r="AB6" s="33">
        <f t="shared" si="4"/>
        <v>93.45</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1097.53</v>
      </c>
      <c r="BF6" s="33">
        <f t="shared" ref="BF6:BN6" si="7">IF(BF7="",NA(),BF7)</f>
        <v>1054.06</v>
      </c>
      <c r="BG6" s="33">
        <f t="shared" si="7"/>
        <v>962.55</v>
      </c>
      <c r="BH6" s="33">
        <f t="shared" si="7"/>
        <v>951.86</v>
      </c>
      <c r="BI6" s="33">
        <f t="shared" si="7"/>
        <v>942.08</v>
      </c>
      <c r="BJ6" s="33">
        <f t="shared" si="7"/>
        <v>793.1</v>
      </c>
      <c r="BK6" s="33">
        <f t="shared" si="7"/>
        <v>759.86</v>
      </c>
      <c r="BL6" s="33">
        <f t="shared" si="7"/>
        <v>739.53</v>
      </c>
      <c r="BM6" s="33">
        <f t="shared" si="7"/>
        <v>721.06</v>
      </c>
      <c r="BN6" s="33">
        <f t="shared" si="7"/>
        <v>862.87</v>
      </c>
      <c r="BO6" s="32" t="str">
        <f>IF(BO7="","",IF(BO7="-","【-】","【"&amp;SUBSTITUTE(TEXT(BO7,"#,##0.00"),"-","△")&amp;"】"))</f>
        <v>【763.62】</v>
      </c>
      <c r="BP6" s="33">
        <f>IF(BP7="",NA(),BP7)</f>
        <v>91.23</v>
      </c>
      <c r="BQ6" s="33">
        <f t="shared" ref="BQ6:BY6" si="8">IF(BQ7="",NA(),BQ7)</f>
        <v>98.09</v>
      </c>
      <c r="BR6" s="33">
        <f t="shared" si="8"/>
        <v>106.03</v>
      </c>
      <c r="BS6" s="33">
        <f t="shared" si="8"/>
        <v>106.83</v>
      </c>
      <c r="BT6" s="33">
        <f t="shared" si="8"/>
        <v>105.65</v>
      </c>
      <c r="BU6" s="33">
        <f t="shared" si="8"/>
        <v>85.47</v>
      </c>
      <c r="BV6" s="33">
        <f t="shared" si="8"/>
        <v>85.6</v>
      </c>
      <c r="BW6" s="33">
        <f t="shared" si="8"/>
        <v>84.05</v>
      </c>
      <c r="BX6" s="33">
        <f t="shared" si="8"/>
        <v>84.86</v>
      </c>
      <c r="BY6" s="33">
        <f t="shared" si="8"/>
        <v>85.39</v>
      </c>
      <c r="BZ6" s="32" t="str">
        <f>IF(BZ7="","",IF(BZ7="-","【-】","【"&amp;SUBSTITUTE(TEXT(BZ7,"#,##0.00"),"-","△")&amp;"】"))</f>
        <v>【98.53】</v>
      </c>
      <c r="CA6" s="33">
        <f>IF(CA7="",NA(),CA7)</f>
        <v>198.14</v>
      </c>
      <c r="CB6" s="33">
        <f t="shared" ref="CB6:CJ6" si="9">IF(CB7="",NA(),CB7)</f>
        <v>184.79</v>
      </c>
      <c r="CC6" s="33">
        <f t="shared" si="9"/>
        <v>170.6</v>
      </c>
      <c r="CD6" s="33">
        <f t="shared" si="9"/>
        <v>174</v>
      </c>
      <c r="CE6" s="33">
        <f t="shared" si="9"/>
        <v>176.78</v>
      </c>
      <c r="CF6" s="33">
        <f t="shared" si="9"/>
        <v>184.8</v>
      </c>
      <c r="CG6" s="33">
        <f t="shared" si="9"/>
        <v>185.04</v>
      </c>
      <c r="CH6" s="33">
        <f t="shared" si="9"/>
        <v>190.12</v>
      </c>
      <c r="CI6" s="33">
        <f t="shared" si="9"/>
        <v>188.14</v>
      </c>
      <c r="CJ6" s="33">
        <f t="shared" si="9"/>
        <v>188.79</v>
      </c>
      <c r="CK6" s="32" t="str">
        <f>IF(CK7="","",IF(CK7="-","【-】","【"&amp;SUBSTITUTE(TEXT(CK7,"#,##0.00"),"-","△")&amp;"】"))</f>
        <v>【139.70】</v>
      </c>
      <c r="CL6" s="33">
        <f>IF(CL7="",NA(),CL7)</f>
        <v>64.81</v>
      </c>
      <c r="CM6" s="33">
        <f t="shared" ref="CM6:CU6" si="10">IF(CM7="",NA(),CM7)</f>
        <v>62.93</v>
      </c>
      <c r="CN6" s="33">
        <f t="shared" si="10"/>
        <v>60.56</v>
      </c>
      <c r="CO6" s="33">
        <f t="shared" si="10"/>
        <v>61.22</v>
      </c>
      <c r="CP6" s="33">
        <f t="shared" si="10"/>
        <v>61.22</v>
      </c>
      <c r="CQ6" s="33">
        <f t="shared" si="10"/>
        <v>61.95</v>
      </c>
      <c r="CR6" s="33">
        <f t="shared" si="10"/>
        <v>61.91</v>
      </c>
      <c r="CS6" s="33">
        <f t="shared" si="10"/>
        <v>63.6</v>
      </c>
      <c r="CT6" s="33">
        <f t="shared" si="10"/>
        <v>64.23</v>
      </c>
      <c r="CU6" s="33">
        <f t="shared" si="10"/>
        <v>59.4</v>
      </c>
      <c r="CV6" s="32" t="str">
        <f>IF(CV7="","",IF(CV7="-","【-】","【"&amp;SUBSTITUTE(TEXT(CV7,"#,##0.00"),"-","△")&amp;"】"))</f>
        <v>【60.01】</v>
      </c>
      <c r="CW6" s="33">
        <f>IF(CW7="",NA(),CW7)</f>
        <v>89.86</v>
      </c>
      <c r="CX6" s="33">
        <f t="shared" ref="CX6:DF6" si="11">IF(CX7="",NA(),CX7)</f>
        <v>90.35</v>
      </c>
      <c r="CY6" s="33">
        <f t="shared" si="11"/>
        <v>90.56</v>
      </c>
      <c r="CZ6" s="33">
        <f t="shared" si="11"/>
        <v>90.68</v>
      </c>
      <c r="DA6" s="33">
        <f t="shared" si="11"/>
        <v>91.53</v>
      </c>
      <c r="DB6" s="33">
        <f t="shared" si="11"/>
        <v>90.37</v>
      </c>
      <c r="DC6" s="33">
        <f t="shared" si="11"/>
        <v>90.89</v>
      </c>
      <c r="DD6" s="33">
        <f t="shared" si="11"/>
        <v>90.98</v>
      </c>
      <c r="DE6" s="33">
        <f t="shared" si="11"/>
        <v>90.22</v>
      </c>
      <c r="DF6" s="33">
        <f t="shared" si="11"/>
        <v>89.81</v>
      </c>
      <c r="DG6" s="32" t="str">
        <f>IF(DG7="","",IF(DG7="-","【-】","【"&amp;SUBSTITUTE(TEXT(DG7,"#,##0.00"),"-","△")&amp;"】"))</f>
        <v>【94.73】</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3">
        <f t="shared" si="14"/>
        <v>0.06</v>
      </c>
      <c r="EG6" s="33">
        <f t="shared" si="14"/>
        <v>0.06</v>
      </c>
      <c r="EH6" s="33">
        <f t="shared" si="14"/>
        <v>0.68</v>
      </c>
      <c r="EI6" s="33">
        <f t="shared" si="14"/>
        <v>0.05</v>
      </c>
      <c r="EJ6" s="33">
        <f t="shared" si="14"/>
        <v>0.24</v>
      </c>
      <c r="EK6" s="33">
        <f t="shared" si="14"/>
        <v>0.15</v>
      </c>
      <c r="EL6" s="33">
        <f t="shared" si="14"/>
        <v>0.11</v>
      </c>
      <c r="EM6" s="33">
        <f t="shared" si="14"/>
        <v>0.09</v>
      </c>
      <c r="EN6" s="32" t="str">
        <f>IF(EN7="","",IF(EN7="-","【-】","【"&amp;SUBSTITUTE(TEXT(EN7,"#,##0.00"),"-","△")&amp;"】"))</f>
        <v>【0.23】</v>
      </c>
    </row>
    <row r="7" spans="1:144" s="34" customFormat="1">
      <c r="A7" s="26"/>
      <c r="B7" s="35">
        <v>2015</v>
      </c>
      <c r="C7" s="35">
        <v>62073</v>
      </c>
      <c r="D7" s="35">
        <v>47</v>
      </c>
      <c r="E7" s="35">
        <v>17</v>
      </c>
      <c r="F7" s="35">
        <v>1</v>
      </c>
      <c r="G7" s="35">
        <v>0</v>
      </c>
      <c r="H7" s="35" t="s">
        <v>96</v>
      </c>
      <c r="I7" s="35" t="s">
        <v>97</v>
      </c>
      <c r="J7" s="35" t="s">
        <v>98</v>
      </c>
      <c r="K7" s="35" t="s">
        <v>99</v>
      </c>
      <c r="L7" s="35" t="s">
        <v>100</v>
      </c>
      <c r="M7" s="36" t="s">
        <v>101</v>
      </c>
      <c r="N7" s="36" t="s">
        <v>102</v>
      </c>
      <c r="O7" s="36">
        <v>72.16</v>
      </c>
      <c r="P7" s="36">
        <v>76.53</v>
      </c>
      <c r="Q7" s="36">
        <v>3560</v>
      </c>
      <c r="R7" s="36">
        <v>31834</v>
      </c>
      <c r="S7" s="36">
        <v>240.93</v>
      </c>
      <c r="T7" s="36">
        <v>132.13</v>
      </c>
      <c r="U7" s="36">
        <v>22856</v>
      </c>
      <c r="V7" s="36">
        <v>7.45</v>
      </c>
      <c r="W7" s="36">
        <v>3067.92</v>
      </c>
      <c r="X7" s="36">
        <v>84.45</v>
      </c>
      <c r="Y7" s="36">
        <v>73.31</v>
      </c>
      <c r="Z7" s="36">
        <v>96.93</v>
      </c>
      <c r="AA7" s="36">
        <v>93.92</v>
      </c>
      <c r="AB7" s="36">
        <v>93.45</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1097.53</v>
      </c>
      <c r="BF7" s="36">
        <v>1054.06</v>
      </c>
      <c r="BG7" s="36">
        <v>962.55</v>
      </c>
      <c r="BH7" s="36">
        <v>951.86</v>
      </c>
      <c r="BI7" s="36">
        <v>942.08</v>
      </c>
      <c r="BJ7" s="36">
        <v>793.1</v>
      </c>
      <c r="BK7" s="36">
        <v>759.86</v>
      </c>
      <c r="BL7" s="36">
        <v>739.53</v>
      </c>
      <c r="BM7" s="36">
        <v>721.06</v>
      </c>
      <c r="BN7" s="36">
        <v>862.87</v>
      </c>
      <c r="BO7" s="36">
        <v>763.62</v>
      </c>
      <c r="BP7" s="36">
        <v>91.23</v>
      </c>
      <c r="BQ7" s="36">
        <v>98.09</v>
      </c>
      <c r="BR7" s="36">
        <v>106.03</v>
      </c>
      <c r="BS7" s="36">
        <v>106.83</v>
      </c>
      <c r="BT7" s="36">
        <v>105.65</v>
      </c>
      <c r="BU7" s="36">
        <v>85.47</v>
      </c>
      <c r="BV7" s="36">
        <v>85.6</v>
      </c>
      <c r="BW7" s="36">
        <v>84.05</v>
      </c>
      <c r="BX7" s="36">
        <v>84.86</v>
      </c>
      <c r="BY7" s="36">
        <v>85.39</v>
      </c>
      <c r="BZ7" s="36">
        <v>98.53</v>
      </c>
      <c r="CA7" s="36">
        <v>198.14</v>
      </c>
      <c r="CB7" s="36">
        <v>184.79</v>
      </c>
      <c r="CC7" s="36">
        <v>170.6</v>
      </c>
      <c r="CD7" s="36">
        <v>174</v>
      </c>
      <c r="CE7" s="36">
        <v>176.78</v>
      </c>
      <c r="CF7" s="36">
        <v>184.8</v>
      </c>
      <c r="CG7" s="36">
        <v>185.04</v>
      </c>
      <c r="CH7" s="36">
        <v>190.12</v>
      </c>
      <c r="CI7" s="36">
        <v>188.14</v>
      </c>
      <c r="CJ7" s="36">
        <v>188.79</v>
      </c>
      <c r="CK7" s="36">
        <v>139.69999999999999</v>
      </c>
      <c r="CL7" s="36">
        <v>64.81</v>
      </c>
      <c r="CM7" s="36">
        <v>62.93</v>
      </c>
      <c r="CN7" s="36">
        <v>60.56</v>
      </c>
      <c r="CO7" s="36">
        <v>61.22</v>
      </c>
      <c r="CP7" s="36">
        <v>61.22</v>
      </c>
      <c r="CQ7" s="36">
        <v>61.95</v>
      </c>
      <c r="CR7" s="36">
        <v>61.91</v>
      </c>
      <c r="CS7" s="36">
        <v>63.6</v>
      </c>
      <c r="CT7" s="36">
        <v>64.23</v>
      </c>
      <c r="CU7" s="36">
        <v>59.4</v>
      </c>
      <c r="CV7" s="36">
        <v>60.01</v>
      </c>
      <c r="CW7" s="36">
        <v>89.86</v>
      </c>
      <c r="CX7" s="36">
        <v>90.35</v>
      </c>
      <c r="CY7" s="36">
        <v>90.56</v>
      </c>
      <c r="CZ7" s="36">
        <v>90.68</v>
      </c>
      <c r="DA7" s="36">
        <v>91.53</v>
      </c>
      <c r="DB7" s="36">
        <v>90.37</v>
      </c>
      <c r="DC7" s="36">
        <v>90.89</v>
      </c>
      <c r="DD7" s="36">
        <v>90.98</v>
      </c>
      <c r="DE7" s="36">
        <v>90.22</v>
      </c>
      <c r="DF7" s="36">
        <v>89.81</v>
      </c>
      <c r="DG7" s="36">
        <v>94.73</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0.06</v>
      </c>
      <c r="EG7" s="36">
        <v>0.06</v>
      </c>
      <c r="EH7" s="36">
        <v>0.68</v>
      </c>
      <c r="EI7" s="36">
        <v>0.05</v>
      </c>
      <c r="EJ7" s="36">
        <v>0.24</v>
      </c>
      <c r="EK7" s="36">
        <v>0.15</v>
      </c>
      <c r="EL7" s="36">
        <v>0.11</v>
      </c>
      <c r="EM7" s="36">
        <v>0.09</v>
      </c>
      <c r="EN7" s="36">
        <v>0.23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FJ-USER</cp:lastModifiedBy>
  <dcterms:created xsi:type="dcterms:W3CDTF">2017-02-08T02:45:14Z</dcterms:created>
  <dcterms:modified xsi:type="dcterms:W3CDTF">2017-02-13T23:47:57Z</dcterms:modified>
  <cp:category/>
</cp:coreProperties>
</file>